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F17"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5" i="1"/>
  <c r="F26" i="1" s="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I13" i="25"/>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P13" i="25" l="1"/>
  <c r="N13" i="25"/>
  <c r="T13" i="25"/>
  <c r="C13" i="25"/>
  <c r="Y13" i="25"/>
  <c r="O13" i="25"/>
  <c r="K13" i="25"/>
  <c r="B13" i="25"/>
  <c r="X13" i="25"/>
  <c r="M13" i="25"/>
  <c r="R13" i="25"/>
  <c r="A14" i="25"/>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V14" i="25"/>
  <c r="R14" i="25"/>
  <c r="N14" i="25"/>
  <c r="J14" i="25"/>
  <c r="F14" i="25"/>
  <c r="B14" i="25"/>
  <c r="Y14" i="25"/>
  <c r="U14" i="25"/>
  <c r="Q14" i="25"/>
  <c r="M14" i="25"/>
  <c r="I14" i="25"/>
  <c r="E14" i="25"/>
  <c r="S14" i="25"/>
  <c r="K14" i="25"/>
  <c r="C14" i="25"/>
  <c r="W14" i="25"/>
  <c r="G14" i="25"/>
  <c r="L14" i="25"/>
  <c r="X14" i="25"/>
  <c r="P14" i="25"/>
  <c r="H14" i="25"/>
  <c r="O14" i="25"/>
  <c r="T14" i="25"/>
  <c r="D14" i="25"/>
  <c r="A15"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Y14" i="28" l="1"/>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<sst xmlns="http://schemas.openxmlformats.org/spreadsheetml/2006/main" count="1028" uniqueCount="173">
  <si>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</si>
  <si>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</si>
  <si>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</si>
  <si>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</si>
  <si>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</si>
  <si>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</si>
  <si>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</si>
  <si>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</si>
  <si>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</si>
  <si>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</si>
  <si>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</si>
  <si>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</si>
  <si>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</si>
  <si>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</si>
  <si>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</si>
  <si>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</si>
  <si>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</si>
  <si>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</si>
  <si>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</si>
  <si>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</si>
  <si>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</si>
  <si>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</si>
  <si>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</si>
  <si>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</si>
  <si>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</si>
  <si>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</si>
  <si>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</si>
  <si>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</si>
  <si>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</si>
  <si>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</si>
  <si>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</si>
  <si>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</si>
  <si>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</si>
  <si>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</si>
  <si>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</si>
  <si>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</si>
  <si>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</si>
  <si>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</si>
  <si>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</si>
  <si>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</si>
  <si>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</si>
  <si>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</si>
  <si>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</si>
  <si>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</si>
  <si>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</si>
  <si>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</si>
  <si>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</si>
  <si>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</si>
  <si>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</si>
  <si>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</si>
  <si>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</si>
  <si>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</si>
  <si>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</si>
  <si>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</si>
  <si>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</si>
  <si>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</si>
  <si>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</si>
  <si>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</si>
  <si>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</si>
  <si>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</si>
  <si>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</si>
  <si>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</si>
  <si>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</si>
  <si>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</si>
  <si>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</si>
  <si>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</si>
  <si>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</si>
  <si>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</si>
  <si>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</si>
  <si>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</si>
  <si>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</si>
  <si>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</si>
  <si>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</si>
  <si>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</si>
  <si>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</si>
  <si>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</si>
  <si>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</si>
  <si>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</si>
  <si>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</si>
  <si>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</si>
  <si>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</si>
  <si>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</si>
  <si>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</si>
  <si>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</si>
  <si>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</si>
  <si>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</si>
  <si>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</si>
  <si>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</si>
  <si>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</si>
  <si>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</si>
  <si>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</si>
  <si>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</si>
  <si>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</si>
  <si>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</si>
  <si>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</si>
  <si>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</si>
  <si>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</si>
  <si>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</si>
  <si>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</si>
  <si>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</si>
  <si>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</si>
  <si>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</si>
  <si>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</si>
  <si>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</si>
  <si>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</si>
  <si>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</si>
  <si>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</si>
  <si>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</si>
  <si>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</si>
  <si>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</si>
  <si>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</si>
  <si>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</si>
  <si>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</si>
  <si>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</si>
  <si>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</si>
  <si>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</si>
  <si>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</si>
  <si>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</si>
  <si>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</si>
  <si>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</si>
  <si>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</si>
  <si>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</si>
  <si>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</si>
  <si>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</si>
  <si>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</si>
  <si>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</si>
  <si>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</si>
  <si>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</si>
  <si>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</si>
  <si>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</si>
  <si>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</si>
  <si>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</si>
  <si>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</si>
  <si>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</si>
  <si>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</si>
  <si>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</si>
  <si>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</si>
  <si>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Департамент по тарифам Приморского края. Постановление № 72/4 от 26.12.2018г.</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</si>
  <si>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</si>
  <si>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</si>
  <si>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</si>
  <si>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апрель 2019 года</t>
  </si>
  <si>
    <t>01.04.2019</t>
  </si>
  <si>
    <t>02.04.2019</t>
  </si>
  <si>
    <t>03.04.2019</t>
  </si>
  <si>
    <t>04.04.2019</t>
  </si>
  <si>
    <t>05.04.2019</t>
  </si>
  <si>
    <t>06.04.2019</t>
  </si>
  <si>
    <t>07.04.2019</t>
  </si>
  <si>
    <t>08.04.2019</t>
  </si>
  <si>
    <t>09.04.2019</t>
  </si>
  <si>
    <t>10.04.2019</t>
  </si>
  <si>
    <t>11.04.2019</t>
  </si>
  <si>
    <t>12.04.2019</t>
  </si>
  <si>
    <t>13.04.2019</t>
  </si>
  <si>
    <t>14.04.2019</t>
  </si>
  <si>
    <t>15.04.2019</t>
  </si>
  <si>
    <t>16.04.2019</t>
  </si>
  <si>
    <t>17.04.2019</t>
  </si>
  <si>
    <t>18.04.2019</t>
  </si>
  <si>
    <t>19.04.2019</t>
  </si>
  <si>
    <t>20.04.2019</t>
  </si>
  <si>
    <t>21.04.2019</t>
  </si>
  <si>
    <t>22.04.2019</t>
  </si>
  <si>
    <t>23.04.2019</t>
  </si>
  <si>
    <t>24.04.2019</t>
  </si>
  <si>
    <t>25.04.2019</t>
  </si>
  <si>
    <t>26.04.2019</t>
  </si>
  <si>
    <t>27.04.2019</t>
  </si>
  <si>
    <t>28.04.2019</t>
  </si>
  <si>
    <t>29.04.2019</t>
  </si>
  <si>
    <t>30.04.2019</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</si>
  <si>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2019г.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</si>
</sst>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7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50" name="Object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51" name="Object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52" name="Object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53" name="Object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85"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86"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87"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88"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54" name="Object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55" name="Object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56" name="Object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57" name="Object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58" name="Object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59" name="Object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60" name="Object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61" name="Object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62" name="Object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63" name="Object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98" t="s">
        <v>172</v>
      </c>
      <c r="B1" s="98"/>
      <c r="C1" s="98"/>
      <c r="D1" s="98"/>
      <c r="E1" s="98"/>
      <c r="F1" s="98"/>
    </row>
    <row r="2" spans="1:8" s="1" customFormat="1" ht="21.75" customHeight="1" x14ac:dyDescent="0.25">
      <c r="A2" s="99" t="s">
        <v>30</v>
      </c>
      <c r="B2" s="99"/>
      <c r="C2" s="99"/>
      <c r="D2" s="99"/>
      <c r="E2" s="99"/>
      <c r="F2" s="99"/>
      <c r="G2" s="1" t="s">
        <v>41</v>
      </c>
    </row>
    <row r="3" spans="1:8" ht="18" customHeight="1" x14ac:dyDescent="0.25">
      <c r="A3" s="100" t="s">
        <v>31</v>
      </c>
      <c r="B3" s="100"/>
      <c r="C3" s="100"/>
      <c r="D3" s="100"/>
      <c r="E3" s="100"/>
      <c r="F3" s="100"/>
    </row>
    <row r="4" spans="1:8" ht="34.5" customHeight="1" x14ac:dyDescent="0.25">
      <c r="A4" s="105" t="s">
        <v>45</v>
      </c>
      <c r="B4" s="105"/>
      <c r="C4" s="105"/>
      <c r="D4" s="105"/>
      <c r="E4" s="105"/>
      <c r="F4" s="105"/>
    </row>
    <row r="5" spans="1:8" x14ac:dyDescent="0.25">
      <c r="A5" s="109"/>
      <c r="B5" s="109"/>
      <c r="C5" s="110" t="s">
        <v>29</v>
      </c>
      <c r="D5" s="111"/>
      <c r="E5" s="111"/>
      <c r="F5" s="112"/>
    </row>
    <row r="6" spans="1:8" x14ac:dyDescent="0.25">
      <c r="A6" s="109"/>
      <c r="B6" s="109"/>
      <c r="C6" s="3" t="s">
        <v>0</v>
      </c>
      <c r="D6" s="3" t="s">
        <v>1</v>
      </c>
      <c r="E6" s="3" t="s">
        <v>2</v>
      </c>
      <c r="F6" s="3" t="s">
        <v>3</v>
      </c>
    </row>
    <row r="7" spans="1:8" s="6" customFormat="1" x14ac:dyDescent="0.25">
      <c r="A7" s="106" t="s">
        <v>44</v>
      </c>
      <c r="B7" s="107"/>
      <c r="C7" s="4">
        <f>$F$12+'СЕТ СН'!F5+СВЦЭМ!$D$10+'СЕТ СН'!F8-'СЕТ СН'!F$15</f>
        <v>3288.6334587900001</v>
      </c>
      <c r="D7" s="4">
        <f>$F$12+'СЕТ СН'!G5+СВЦЭМ!$D$10+'СЕТ СН'!G8-'СЕТ СН'!G$15</f>
        <v>4215.0734587899997</v>
      </c>
      <c r="E7" s="4">
        <f>$F$12+'СЕТ СН'!H5+СВЦЭМ!$D$10+'СЕТ СН'!H8-'СЕТ СН'!H$15</f>
        <v>4428.17345879</v>
      </c>
      <c r="F7" s="4">
        <f>$F$12+'СЕТ СН'!I5+СВЦЭМ!$D$10+'СЕТ СН'!I8-'СЕТ СН'!I$15</f>
        <v>4691.3334587899999</v>
      </c>
      <c r="G7" s="5"/>
    </row>
    <row r="8" spans="1:8" x14ac:dyDescent="0.25">
      <c r="F8" s="8"/>
    </row>
    <row r="9" spans="1:8" ht="45.75" customHeight="1" x14ac:dyDescent="0.25">
      <c r="A9" s="113" t="s">
        <v>46</v>
      </c>
      <c r="B9" s="113"/>
      <c r="C9" s="113"/>
      <c r="D9" s="113"/>
      <c r="E9" s="113"/>
      <c r="F9" s="113"/>
    </row>
    <row r="10" spans="1:8" x14ac:dyDescent="0.25">
      <c r="B10" s="2"/>
      <c r="H10" s="2" t="s">
        <v>41</v>
      </c>
    </row>
    <row r="11" spans="1:8" ht="31.5" x14ac:dyDescent="0.25">
      <c r="A11" s="9"/>
      <c r="B11" s="108" t="s">
        <v>5</v>
      </c>
      <c r="C11" s="108"/>
      <c r="D11" s="108"/>
      <c r="E11" s="10" t="s">
        <v>4</v>
      </c>
      <c r="F11" s="11" t="s">
        <v>12</v>
      </c>
      <c r="G11" s="2" t="s">
        <v>41</v>
      </c>
    </row>
    <row r="12" spans="1:8" ht="31.5" x14ac:dyDescent="0.25">
      <c r="A12" s="12">
        <v>1</v>
      </c>
      <c r="B12" s="101" t="s">
        <v>47</v>
      </c>
      <c r="C12" s="101"/>
      <c r="D12" s="101"/>
      <c r="E12" s="13" t="s">
        <v>22</v>
      </c>
      <c r="F12" s="11">
        <f>ROUND(F13+F14*F15,8)+F34</f>
        <v>1628.5900149199999</v>
      </c>
      <c r="H12" s="2" t="s">
        <v>41</v>
      </c>
    </row>
    <row r="13" spans="1:8" ht="31.5" x14ac:dyDescent="0.25">
      <c r="A13" s="12">
        <v>2</v>
      </c>
      <c r="B13" s="101" t="s">
        <v>48</v>
      </c>
      <c r="C13" s="101"/>
      <c r="D13" s="101"/>
      <c r="E13" s="13" t="s">
        <v>22</v>
      </c>
      <c r="F13" s="11">
        <f>СВЦЭМ!$D$11</f>
        <v>930.94953084999997</v>
      </c>
    </row>
    <row r="14" spans="1:8" ht="36" customHeight="1" x14ac:dyDescent="0.25">
      <c r="A14" s="12">
        <v>3</v>
      </c>
      <c r="B14" s="101" t="s">
        <v>49</v>
      </c>
      <c r="C14" s="101"/>
      <c r="D14" s="101"/>
      <c r="E14" s="13" t="s">
        <v>23</v>
      </c>
      <c r="F14" s="11">
        <f>СВЦЭМ!$D$12</f>
        <v>553228.90295358654</v>
      </c>
    </row>
    <row r="15" spans="1:8" ht="30.75" customHeight="1" x14ac:dyDescent="0.25">
      <c r="A15" s="12">
        <v>4</v>
      </c>
      <c r="B15" s="101" t="s">
        <v>50</v>
      </c>
      <c r="C15" s="101" t="s">
        <v>24</v>
      </c>
      <c r="D15" s="101" t="s">
        <v>24</v>
      </c>
      <c r="E15" s="14" t="s">
        <v>51</v>
      </c>
      <c r="F15" s="15">
        <f>ROUND(IF(F25-(F26+F33)&lt;=0,0,MAX(0,(F16-(F17+F24))/(F25-(F26+F33)))),11)</f>
        <v>1.2610340500000001E-3</v>
      </c>
    </row>
    <row r="16" spans="1:8" ht="36" customHeight="1" x14ac:dyDescent="0.25">
      <c r="A16" s="12">
        <v>5</v>
      </c>
      <c r="B16" s="101" t="s">
        <v>52</v>
      </c>
      <c r="C16" s="101" t="s">
        <v>25</v>
      </c>
      <c r="D16" s="101" t="s">
        <v>6</v>
      </c>
      <c r="E16" s="13" t="s">
        <v>6</v>
      </c>
      <c r="F16" s="16">
        <f>СВЦЭМ!$D$21</f>
        <v>1.1850000000000001</v>
      </c>
    </row>
    <row r="17" spans="1:6" ht="33" customHeight="1" x14ac:dyDescent="0.25">
      <c r="A17" s="12">
        <v>6</v>
      </c>
      <c r="B17" s="101" t="s">
        <v>53</v>
      </c>
      <c r="C17" s="101" t="s">
        <v>25</v>
      </c>
      <c r="D17" s="101" t="s">
        <v>6</v>
      </c>
      <c r="E17" s="13" t="s">
        <v>6</v>
      </c>
      <c r="F17" s="16">
        <f>SUM(F19:F23)</f>
        <v>1.153</v>
      </c>
    </row>
    <row r="18" spans="1:6" ht="13.5" customHeight="1" x14ac:dyDescent="0.25">
      <c r="A18" s="12"/>
      <c r="B18" s="102" t="s">
        <v>54</v>
      </c>
      <c r="C18" s="103"/>
      <c r="D18" s="103"/>
      <c r="E18" s="103"/>
      <c r="F18" s="104"/>
    </row>
    <row r="19" spans="1:6" x14ac:dyDescent="0.25">
      <c r="A19" s="12">
        <v>6.1</v>
      </c>
      <c r="B19" s="101" t="s">
        <v>55</v>
      </c>
      <c r="C19" s="101"/>
      <c r="D19" s="101"/>
      <c r="E19" s="13" t="s">
        <v>6</v>
      </c>
      <c r="F19" s="16">
        <v>0</v>
      </c>
    </row>
    <row r="20" spans="1:6" x14ac:dyDescent="0.25">
      <c r="A20" s="12">
        <v>6.2</v>
      </c>
      <c r="B20" s="101" t="s">
        <v>56</v>
      </c>
      <c r="C20" s="101"/>
      <c r="D20" s="101"/>
      <c r="E20" s="13" t="s">
        <v>6</v>
      </c>
      <c r="F20" s="16">
        <v>0</v>
      </c>
    </row>
    <row r="21" spans="1:6" x14ac:dyDescent="0.25">
      <c r="A21" s="12">
        <v>6.3</v>
      </c>
      <c r="B21" s="101" t="s">
        <v>57</v>
      </c>
      <c r="C21" s="101"/>
      <c r="D21" s="101"/>
      <c r="E21" s="13" t="s">
        <v>6</v>
      </c>
      <c r="F21" s="16">
        <v>0</v>
      </c>
    </row>
    <row r="22" spans="1:6" x14ac:dyDescent="0.25">
      <c r="A22" s="12">
        <v>6.4</v>
      </c>
      <c r="B22" s="101" t="s">
        <v>58</v>
      </c>
      <c r="C22" s="101"/>
      <c r="D22" s="101"/>
      <c r="E22" s="13" t="s">
        <v>6</v>
      </c>
      <c r="F22" s="16">
        <v>0</v>
      </c>
    </row>
    <row r="23" spans="1:6" x14ac:dyDescent="0.25">
      <c r="A23" s="12">
        <v>6.5</v>
      </c>
      <c r="B23" s="101" t="s">
        <v>59</v>
      </c>
      <c r="C23" s="101"/>
      <c r="D23" s="101"/>
      <c r="E23" s="13" t="s">
        <v>6</v>
      </c>
      <c r="F23" s="86">
        <v>1.153</v>
      </c>
    </row>
    <row r="24" spans="1:6" ht="31.5" customHeight="1" x14ac:dyDescent="0.25">
      <c r="A24" s="12">
        <v>7</v>
      </c>
      <c r="B24" s="101" t="s">
        <v>26</v>
      </c>
      <c r="C24" s="101" t="s">
        <v>25</v>
      </c>
      <c r="D24" s="101" t="s">
        <v>6</v>
      </c>
      <c r="E24" s="13" t="s">
        <v>6</v>
      </c>
      <c r="F24" s="16">
        <v>0</v>
      </c>
    </row>
    <row r="25" spans="1:6" ht="30" customHeight="1" x14ac:dyDescent="0.25">
      <c r="A25" s="12">
        <v>8</v>
      </c>
      <c r="B25" s="101" t="s">
        <v>60</v>
      </c>
      <c r="C25" s="101" t="s">
        <v>27</v>
      </c>
      <c r="D25" s="101" t="s">
        <v>28</v>
      </c>
      <c r="E25" s="13" t="s">
        <v>61</v>
      </c>
      <c r="F25" s="16">
        <f>СВЦЭМ!$D$20</f>
        <v>809.19799999999998</v>
      </c>
    </row>
    <row r="26" spans="1:6" ht="30.75" customHeight="1" x14ac:dyDescent="0.25">
      <c r="A26" s="12">
        <v>9</v>
      </c>
      <c r="B26" s="101" t="s">
        <v>62</v>
      </c>
      <c r="C26" s="101" t="s">
        <v>27</v>
      </c>
      <c r="D26" s="101" t="s">
        <v>28</v>
      </c>
      <c r="E26" s="13" t="s">
        <v>61</v>
      </c>
      <c r="F26" s="16">
        <f>SUM(F28:F32)</f>
        <v>783.82199999999966</v>
      </c>
    </row>
    <row r="27" spans="1:6" x14ac:dyDescent="0.25">
      <c r="A27" s="12"/>
      <c r="B27" s="102" t="s">
        <v>54</v>
      </c>
      <c r="C27" s="103"/>
      <c r="D27" s="103"/>
      <c r="E27" s="103"/>
      <c r="F27" s="104"/>
    </row>
    <row r="28" spans="1:6" x14ac:dyDescent="0.25">
      <c r="A28" s="12">
        <v>9.1</v>
      </c>
      <c r="B28" s="101" t="s">
        <v>55</v>
      </c>
      <c r="C28" s="101"/>
      <c r="D28" s="101"/>
      <c r="E28" s="13" t="s">
        <v>61</v>
      </c>
      <c r="F28" s="16">
        <v>0</v>
      </c>
    </row>
    <row r="29" spans="1:6" x14ac:dyDescent="0.25">
      <c r="A29" s="12">
        <v>9.1999999999999993</v>
      </c>
      <c r="B29" s="101" t="s">
        <v>56</v>
      </c>
      <c r="C29" s="101"/>
      <c r="D29" s="101"/>
      <c r="E29" s="13" t="s">
        <v>61</v>
      </c>
      <c r="F29" s="86">
        <v>0</v>
      </c>
    </row>
    <row r="30" spans="1:6" x14ac:dyDescent="0.25">
      <c r="A30" s="12">
        <v>9.3000000000000007</v>
      </c>
      <c r="B30" s="101" t="s">
        <v>57</v>
      </c>
      <c r="C30" s="101"/>
      <c r="D30" s="101"/>
      <c r="E30" s="13" t="s">
        <v>61</v>
      </c>
      <c r="F30" s="16">
        <v>0</v>
      </c>
    </row>
    <row r="31" spans="1:6" x14ac:dyDescent="0.25">
      <c r="A31" s="12">
        <v>9.4</v>
      </c>
      <c r="B31" s="101" t="s">
        <v>58</v>
      </c>
      <c r="C31" s="101"/>
      <c r="D31" s="101"/>
      <c r="E31" s="13" t="s">
        <v>61</v>
      </c>
      <c r="F31" s="16">
        <v>0</v>
      </c>
    </row>
    <row r="32" spans="1:6" x14ac:dyDescent="0.25">
      <c r="A32" s="12">
        <v>9.5</v>
      </c>
      <c r="B32" s="101" t="s">
        <v>59</v>
      </c>
      <c r="C32" s="101"/>
      <c r="D32" s="101"/>
      <c r="E32" s="13" t="s">
        <v>61</v>
      </c>
      <c r="F32" s="86">
        <v>783.82199999999966</v>
      </c>
    </row>
    <row r="33" spans="1:6" ht="34.5" customHeight="1" x14ac:dyDescent="0.25">
      <c r="A33" s="12">
        <v>10</v>
      </c>
      <c r="B33" s="101" t="s">
        <v>63</v>
      </c>
      <c r="C33" s="101" t="s">
        <v>27</v>
      </c>
      <c r="D33" s="101" t="s">
        <v>28</v>
      </c>
      <c r="E33" s="13" t="s">
        <v>61</v>
      </c>
      <c r="F33" s="16">
        <v>0</v>
      </c>
    </row>
    <row r="34" spans="1:6" ht="42" customHeight="1" x14ac:dyDescent="0.25">
      <c r="A34" s="12">
        <v>11</v>
      </c>
      <c r="B34" s="101" t="s">
        <v>64</v>
      </c>
      <c r="C34" s="101"/>
      <c r="D34" s="101" t="s">
        <v>22</v>
      </c>
      <c r="E34" s="17" t="s">
        <v>22</v>
      </c>
      <c r="F34" s="11">
        <v>0</v>
      </c>
    </row>
    <row r="36" spans="1:6" ht="15.75" customHeight="1" x14ac:dyDescent="0.25">
      <c r="A36" s="114" t="s">
        <v>65</v>
      </c>
      <c r="B36" s="114"/>
      <c r="C36" s="114"/>
      <c r="D36" s="114"/>
      <c r="E36" s="114"/>
      <c r="F36" s="114"/>
    </row>
    <row r="37" spans="1:6" x14ac:dyDescent="0.25">
      <c r="A37" s="114"/>
      <c r="B37" s="114"/>
      <c r="C37" s="114"/>
      <c r="D37" s="114"/>
      <c r="E37" s="114"/>
      <c r="F37" s="114"/>
    </row>
    <row r="38" spans="1:6" x14ac:dyDescent="0.25">
      <c r="A38" s="114"/>
      <c r="B38" s="114"/>
      <c r="C38" s="114"/>
      <c r="D38" s="114"/>
      <c r="E38" s="114"/>
      <c r="F38" s="114"/>
    </row>
    <row r="39" spans="1:6" x14ac:dyDescent="0.25">
      <c r="A39" s="114"/>
      <c r="B39" s="114"/>
      <c r="C39" s="114"/>
      <c r="D39" s="114"/>
      <c r="E39" s="114"/>
      <c r="F39" s="114"/>
    </row>
    <row r="40" spans="1:6" x14ac:dyDescent="0.25">
      <c r="A40" s="114"/>
      <c r="B40" s="114"/>
      <c r="C40" s="114"/>
      <c r="D40" s="114"/>
      <c r="E40" s="114"/>
      <c r="F40" s="114"/>
    </row>
    <row r="41" spans="1:6" x14ac:dyDescent="0.25">
      <c r="A41" s="114"/>
      <c r="B41" s="114"/>
      <c r="C41" s="114"/>
      <c r="D41" s="114"/>
      <c r="E41" s="114"/>
      <c r="F41" s="114"/>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2019г.</v>
      </c>
      <c r="B1" s="115"/>
      <c r="C1" s="115"/>
      <c r="D1" s="115"/>
      <c r="E1" s="115"/>
      <c r="F1" s="18"/>
    </row>
    <row r="2" spans="1:6" x14ac:dyDescent="0.25">
      <c r="A2" s="19"/>
      <c r="B2" s="19"/>
      <c r="C2" s="19"/>
      <c r="D2" s="19"/>
      <c r="E2" s="19"/>
      <c r="F2" s="19"/>
    </row>
    <row r="3" spans="1:6" x14ac:dyDescent="0.25">
      <c r="A3" s="99" t="s">
        <v>13</v>
      </c>
      <c r="B3" s="99"/>
      <c r="C3" s="99"/>
      <c r="D3" s="99"/>
      <c r="E3" s="99"/>
      <c r="F3" s="20"/>
    </row>
    <row r="4" spans="1:6" x14ac:dyDescent="0.25">
      <c r="A4" s="100" t="s">
        <v>14</v>
      </c>
      <c r="B4" s="100"/>
      <c r="C4" s="100"/>
      <c r="D4" s="100"/>
      <c r="E4" s="100"/>
      <c r="F4" s="21"/>
    </row>
    <row r="5" spans="1:6" x14ac:dyDescent="0.25">
      <c r="A5" s="19"/>
      <c r="B5" s="19"/>
      <c r="C5" s="19"/>
      <c r="D5" s="19"/>
      <c r="E5" s="19"/>
      <c r="F5" s="19"/>
    </row>
    <row r="6" spans="1:6" x14ac:dyDescent="0.25">
      <c r="A6" s="22" t="s">
        <v>66</v>
      </c>
      <c r="B6" s="23"/>
    </row>
    <row r="7" spans="1:6" x14ac:dyDescent="0.25">
      <c r="A7" s="118" t="s">
        <v>67</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2734.1580028199996</v>
      </c>
      <c r="C9" s="4">
        <f>СВЦЭМ!$D$14+'СЕТ СН'!G5+СВЦЭМ!$D$10+'СЕТ СН'!G8-'СЕТ СН'!G$16</f>
        <v>3660.5980028200001</v>
      </c>
      <c r="D9" s="4">
        <f>СВЦЭМ!$D$14+'СЕТ СН'!H5+СВЦЭМ!$D$10+'СЕТ СН'!H8-'СЕТ СН'!H$16</f>
        <v>3873.6980028199996</v>
      </c>
      <c r="E9" s="4">
        <f>СВЦЭМ!$D$14+'СЕТ СН'!I5+СВЦЭМ!$D$10+'СЕТ СН'!I8-'СЕТ СН'!I$16</f>
        <v>4136.8580028200004</v>
      </c>
    </row>
    <row r="10" spans="1:6" x14ac:dyDescent="0.25">
      <c r="A10" s="26" t="s">
        <v>35</v>
      </c>
      <c r="B10" s="4">
        <f>СВЦЭМ!$D$15+'СЕТ СН'!F5+СВЦЭМ!$D$10+'СЕТ СН'!F8-'СЕТ СН'!F$16</f>
        <v>3356.3655539199999</v>
      </c>
      <c r="C10" s="4">
        <f>СВЦЭМ!$D$15+'СЕТ СН'!G5+СВЦЭМ!$D$10+'СЕТ СН'!G8-'СЕТ СН'!G$16</f>
        <v>4282.8055539200004</v>
      </c>
      <c r="D10" s="4">
        <f>СВЦЭМ!$D$15+'СЕТ СН'!H5+СВЦЭМ!$D$10+'СЕТ СН'!H8-'СЕТ СН'!H$16</f>
        <v>4495.9055539199999</v>
      </c>
      <c r="E10" s="4">
        <f>СВЦЭМ!$D$15+'СЕТ СН'!I5+СВЦЭМ!$D$10+'СЕТ СН'!I8-'СЕТ СН'!I$16</f>
        <v>4759.0655539200006</v>
      </c>
    </row>
    <row r="11" spans="1:6" x14ac:dyDescent="0.25">
      <c r="A11" s="26" t="s">
        <v>36</v>
      </c>
      <c r="B11" s="4">
        <f>СВЦЭМ!$D$16+'СЕТ СН'!F5+СВЦЭМ!$D$10+'СЕТ СН'!F8-'СЕТ СН'!F$16</f>
        <v>4530.7957448299994</v>
      </c>
      <c r="C11" s="4">
        <f>СВЦЭМ!$D$16+'СЕТ СН'!G5+СВЦЭМ!$D$10+'СЕТ СН'!G8-'СЕТ СН'!G$16</f>
        <v>5457.2357448299999</v>
      </c>
      <c r="D11" s="4">
        <f>СВЦЭМ!$D$16+'СЕТ СН'!H5+СВЦЭМ!$D$10+'СЕТ СН'!H8-'СЕТ СН'!H$16</f>
        <v>5670.3357448300003</v>
      </c>
      <c r="E11" s="4">
        <f>СВЦЭМ!$D$16+'СЕТ СН'!I5+СВЦЭМ!$D$10+'СЕТ СН'!I8-'СЕТ СН'!I$16</f>
        <v>5933.4957448300001</v>
      </c>
    </row>
    <row r="12" spans="1:6" x14ac:dyDescent="0.25">
      <c r="A12" s="117"/>
      <c r="B12" s="117"/>
      <c r="C12" s="117"/>
      <c r="D12" s="117"/>
      <c r="E12" s="117"/>
    </row>
    <row r="13" spans="1:6" x14ac:dyDescent="0.25">
      <c r="A13" s="27" t="s">
        <v>68</v>
      </c>
      <c r="B13" s="23"/>
    </row>
    <row r="14" spans="1:6" x14ac:dyDescent="0.25">
      <c r="A14" s="118" t="s">
        <v>67</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2734.1580028199996</v>
      </c>
      <c r="C16" s="28">
        <f>СВЦЭМ!$D$14+'СЕТ СН'!G5+СВЦЭМ!$D$10+'СЕТ СН'!G8-'СЕТ СН'!G$16</f>
        <v>3660.5980028200001</v>
      </c>
      <c r="D16" s="28">
        <f>СВЦЭМ!$D$14+'СЕТ СН'!H5+СВЦЭМ!$D$10+'СЕТ СН'!H8-'СЕТ СН'!H$16</f>
        <v>3873.6980028199996</v>
      </c>
      <c r="E16" s="28">
        <f>СВЦЭМ!$D$14+'СЕТ СН'!I5+СВЦЭМ!$D$10+'СЕТ СН'!I8-'СЕТ СН'!I$16</f>
        <v>4136.8580028200004</v>
      </c>
    </row>
    <row r="17" spans="1:5" x14ac:dyDescent="0.25">
      <c r="A17" s="26" t="s">
        <v>37</v>
      </c>
      <c r="B17" s="28">
        <f>СВЦЭМ!$D$17+'СЕТ СН'!F5+СВЦЭМ!$D$10+'СЕТ СН'!F8-'СЕТ СН'!F$16</f>
        <v>3758.0057236600001</v>
      </c>
      <c r="C17" s="28">
        <f>СВЦЭМ!$D$17+'СЕТ СН'!G5+СВЦЭМ!$D$10+'СЕТ СН'!G8-'СЕТ СН'!G$16</f>
        <v>4684.4457236600001</v>
      </c>
      <c r="D17" s="28">
        <f>СВЦЭМ!$D$17+'СЕТ СН'!H5+СВЦЭМ!$D$10+'СЕТ СН'!H8-'СЕТ СН'!H$16</f>
        <v>4897.5457236600005</v>
      </c>
      <c r="E17" s="28">
        <f>СВЦЭМ!$D$17+'СЕТ СН'!I5+СВЦЭМ!$D$10+'СЕТ СН'!I8-'СЕТ СН'!I$16</f>
        <v>5160.7057236600003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2019г.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38</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15.75" x14ac:dyDescent="0.2">
      <c r="A4" s="121" t="s">
        <v>8</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01.04.2019</v>
      </c>
      <c r="B12" s="36">
        <f>SUMIFS(СВЦЭМ!$C$33:$C$776,СВЦЭМ!$A$33:$A$776,$A12,СВЦЭМ!$B$33:$B$776,B$11)+'СЕТ СН'!$F$9+СВЦЭМ!$D$10+'СЕТ СН'!$F$5-'СЕТ СН'!$F$17</f>
        <v>2621.7469271999998</v>
      </c>
      <c r="C12" s="36">
        <f>SUMIFS(СВЦЭМ!$C$33:$C$776,СВЦЭМ!$A$33:$A$776,$A12,СВЦЭМ!$B$33:$B$776,C$11)+'СЕТ СН'!$F$9+СВЦЭМ!$D$10+'СЕТ СН'!$F$5-'СЕТ СН'!$F$17</f>
        <v>2655.8901973299999</v>
      </c>
      <c r="D12" s="36">
        <f>SUMIFS(СВЦЭМ!$C$33:$C$776,СВЦЭМ!$A$33:$A$776,$A12,СВЦЭМ!$B$33:$B$776,D$11)+'СЕТ СН'!$F$9+СВЦЭМ!$D$10+'СЕТ СН'!$F$5-'СЕТ СН'!$F$17</f>
        <v>2673.3454064699999</v>
      </c>
      <c r="E12" s="36">
        <f>SUMIFS(СВЦЭМ!$C$33:$C$776,СВЦЭМ!$A$33:$A$776,$A12,СВЦЭМ!$B$33:$B$776,E$11)+'СЕТ СН'!$F$9+СВЦЭМ!$D$10+'СЕТ СН'!$F$5-'СЕТ СН'!$F$17</f>
        <v>2695.7519016799997</v>
      </c>
      <c r="F12" s="36">
        <f>SUMIFS(СВЦЭМ!$C$33:$C$776,СВЦЭМ!$A$33:$A$776,$A12,СВЦЭМ!$B$33:$B$776,F$11)+'СЕТ СН'!$F$9+СВЦЭМ!$D$10+'СЕТ СН'!$F$5-'СЕТ СН'!$F$17</f>
        <v>2677.9971518299999</v>
      </c>
      <c r="G12" s="36">
        <f>SUMIFS(СВЦЭМ!$C$33:$C$776,СВЦЭМ!$A$33:$A$776,$A12,СВЦЭМ!$B$33:$B$776,G$11)+'СЕТ СН'!$F$9+СВЦЭМ!$D$10+'СЕТ СН'!$F$5-'СЕТ СН'!$F$17</f>
        <v>2679.49222865</v>
      </c>
      <c r="H12" s="36">
        <f>SUMIFS(СВЦЭМ!$C$33:$C$776,СВЦЭМ!$A$33:$A$776,$A12,СВЦЭМ!$B$33:$B$776,H$11)+'СЕТ СН'!$F$9+СВЦЭМ!$D$10+'СЕТ СН'!$F$5-'СЕТ СН'!$F$17</f>
        <v>2581.2725579200001</v>
      </c>
      <c r="I12" s="36">
        <f>SUMIFS(СВЦЭМ!$C$33:$C$776,СВЦЭМ!$A$33:$A$776,$A12,СВЦЭМ!$B$33:$B$776,I$11)+'СЕТ СН'!$F$9+СВЦЭМ!$D$10+'СЕТ СН'!$F$5-'СЕТ СН'!$F$17</f>
        <v>2562.7279431699999</v>
      </c>
      <c r="J12" s="36">
        <f>SUMIFS(СВЦЭМ!$C$33:$C$776,СВЦЭМ!$A$33:$A$776,$A12,СВЦЭМ!$B$33:$B$776,J$11)+'СЕТ СН'!$F$9+СВЦЭМ!$D$10+'СЕТ СН'!$F$5-'СЕТ СН'!$F$17</f>
        <v>2505.7267440199998</v>
      </c>
      <c r="K12" s="36">
        <f>SUMIFS(СВЦЭМ!$C$33:$C$776,СВЦЭМ!$A$33:$A$776,$A12,СВЦЭМ!$B$33:$B$776,K$11)+'СЕТ СН'!$F$9+СВЦЭМ!$D$10+'СЕТ СН'!$F$5-'СЕТ СН'!$F$17</f>
        <v>2475.5955876999997</v>
      </c>
      <c r="L12" s="36">
        <f>SUMIFS(СВЦЭМ!$C$33:$C$776,СВЦЭМ!$A$33:$A$776,$A12,СВЦЭМ!$B$33:$B$776,L$11)+'СЕТ СН'!$F$9+СВЦЭМ!$D$10+'СЕТ СН'!$F$5-'СЕТ СН'!$F$17</f>
        <v>2461.01589225</v>
      </c>
      <c r="M12" s="36">
        <f>SUMIFS(СВЦЭМ!$C$33:$C$776,СВЦЭМ!$A$33:$A$776,$A12,СВЦЭМ!$B$33:$B$776,M$11)+'СЕТ СН'!$F$9+СВЦЭМ!$D$10+'СЕТ СН'!$F$5-'СЕТ СН'!$F$17</f>
        <v>2469.6852364199999</v>
      </c>
      <c r="N12" s="36">
        <f>SUMIFS(СВЦЭМ!$C$33:$C$776,СВЦЭМ!$A$33:$A$776,$A12,СВЦЭМ!$B$33:$B$776,N$11)+'СЕТ СН'!$F$9+СВЦЭМ!$D$10+'СЕТ СН'!$F$5-'СЕТ СН'!$F$17</f>
        <v>2475.8014588799997</v>
      </c>
      <c r="O12" s="36">
        <f>SUMIFS(СВЦЭМ!$C$33:$C$776,СВЦЭМ!$A$33:$A$776,$A12,СВЦЭМ!$B$33:$B$776,O$11)+'СЕТ СН'!$F$9+СВЦЭМ!$D$10+'СЕТ СН'!$F$5-'СЕТ СН'!$F$17</f>
        <v>2483.9891522899998</v>
      </c>
      <c r="P12" s="36">
        <f>SUMIFS(СВЦЭМ!$C$33:$C$776,СВЦЭМ!$A$33:$A$776,$A12,СВЦЭМ!$B$33:$B$776,P$11)+'СЕТ СН'!$F$9+СВЦЭМ!$D$10+'СЕТ СН'!$F$5-'СЕТ СН'!$F$17</f>
        <v>2486.2283480999999</v>
      </c>
      <c r="Q12" s="36">
        <f>SUMIFS(СВЦЭМ!$C$33:$C$776,СВЦЭМ!$A$33:$A$776,$A12,СВЦЭМ!$B$33:$B$776,Q$11)+'СЕТ СН'!$F$9+СВЦЭМ!$D$10+'СЕТ СН'!$F$5-'СЕТ СН'!$F$17</f>
        <v>2477.5742545100002</v>
      </c>
      <c r="R12" s="36">
        <f>SUMIFS(СВЦЭМ!$C$33:$C$776,СВЦЭМ!$A$33:$A$776,$A12,СВЦЭМ!$B$33:$B$776,R$11)+'СЕТ СН'!$F$9+СВЦЭМ!$D$10+'СЕТ СН'!$F$5-'СЕТ СН'!$F$17</f>
        <v>2488.8876626399997</v>
      </c>
      <c r="S12" s="36">
        <f>SUMIFS(СВЦЭМ!$C$33:$C$776,СВЦЭМ!$A$33:$A$776,$A12,СВЦЭМ!$B$33:$B$776,S$11)+'СЕТ СН'!$F$9+СВЦЭМ!$D$10+'СЕТ СН'!$F$5-'СЕТ СН'!$F$17</f>
        <v>2476.7688295399998</v>
      </c>
      <c r="T12" s="36">
        <f>SUMIFS(СВЦЭМ!$C$33:$C$776,СВЦЭМ!$A$33:$A$776,$A12,СВЦЭМ!$B$33:$B$776,T$11)+'СЕТ СН'!$F$9+СВЦЭМ!$D$10+'СЕТ СН'!$F$5-'СЕТ СН'!$F$17</f>
        <v>2454.5351602699998</v>
      </c>
      <c r="U12" s="36">
        <f>SUMIFS(СВЦЭМ!$C$33:$C$776,СВЦЭМ!$A$33:$A$776,$A12,СВЦЭМ!$B$33:$B$776,U$11)+'СЕТ СН'!$F$9+СВЦЭМ!$D$10+'СЕТ СН'!$F$5-'СЕТ СН'!$F$17</f>
        <v>2444.6076015999997</v>
      </c>
      <c r="V12" s="36">
        <f>SUMIFS(СВЦЭМ!$C$33:$C$776,СВЦЭМ!$A$33:$A$776,$A12,СВЦЭМ!$B$33:$B$776,V$11)+'СЕТ СН'!$F$9+СВЦЭМ!$D$10+'СЕТ СН'!$F$5-'СЕТ СН'!$F$17</f>
        <v>2431.08050301</v>
      </c>
      <c r="W12" s="36">
        <f>SUMIFS(СВЦЭМ!$C$33:$C$776,СВЦЭМ!$A$33:$A$776,$A12,СВЦЭМ!$B$33:$B$776,W$11)+'СЕТ СН'!$F$9+СВЦЭМ!$D$10+'СЕТ СН'!$F$5-'СЕТ СН'!$F$17</f>
        <v>2415.62052558</v>
      </c>
      <c r="X12" s="36">
        <f>SUMIFS(СВЦЭМ!$C$33:$C$776,СВЦЭМ!$A$33:$A$776,$A12,СВЦЭМ!$B$33:$B$776,X$11)+'СЕТ СН'!$F$9+СВЦЭМ!$D$10+'СЕТ СН'!$F$5-'СЕТ СН'!$F$17</f>
        <v>2475.3990205599998</v>
      </c>
      <c r="Y12" s="36">
        <f>SUMIFS(СВЦЭМ!$C$33:$C$776,СВЦЭМ!$A$33:$A$776,$A12,СВЦЭМ!$B$33:$B$776,Y$11)+'СЕТ СН'!$F$9+СВЦЭМ!$D$10+'СЕТ СН'!$F$5-'СЕТ СН'!$F$17</f>
        <v>2578.1623613399997</v>
      </c>
      <c r="AA12" s="37"/>
    </row>
    <row r="13" spans="1:27" ht="15.75" x14ac:dyDescent="0.2">
      <c r="A13" s="35">
        <f>A12+1</f>
        <v>43557</v>
      </c>
      <c r="B13" s="36">
        <f>SUMIFS(СВЦЭМ!$C$33:$C$776,СВЦЭМ!$A$33:$A$776,$A13,СВЦЭМ!$B$33:$B$776,B$11)+'СЕТ СН'!$F$9+СВЦЭМ!$D$10+'СЕТ СН'!$F$5-'СЕТ СН'!$F$17</f>
        <v>2660.7305333300001</v>
      </c>
      <c r="C13" s="36">
        <f>SUMIFS(СВЦЭМ!$C$33:$C$776,СВЦЭМ!$A$33:$A$776,$A13,СВЦЭМ!$B$33:$B$776,C$11)+'СЕТ СН'!$F$9+СВЦЭМ!$D$10+'СЕТ СН'!$F$5-'СЕТ СН'!$F$17</f>
        <v>2770.9471898499996</v>
      </c>
      <c r="D13" s="36">
        <f>SUMIFS(СВЦЭМ!$C$33:$C$776,СВЦЭМ!$A$33:$A$776,$A13,СВЦЭМ!$B$33:$B$776,D$11)+'СЕТ СН'!$F$9+СВЦЭМ!$D$10+'СЕТ СН'!$F$5-'СЕТ СН'!$F$17</f>
        <v>2822.20981596</v>
      </c>
      <c r="E13" s="36">
        <f>SUMIFS(СВЦЭМ!$C$33:$C$776,СВЦЭМ!$A$33:$A$776,$A13,СВЦЭМ!$B$33:$B$776,E$11)+'СЕТ СН'!$F$9+СВЦЭМ!$D$10+'СЕТ СН'!$F$5-'СЕТ СН'!$F$17</f>
        <v>2833.69610659</v>
      </c>
      <c r="F13" s="36">
        <f>SUMIFS(СВЦЭМ!$C$33:$C$776,СВЦЭМ!$A$33:$A$776,$A13,СВЦЭМ!$B$33:$B$776,F$11)+'СЕТ СН'!$F$9+СВЦЭМ!$D$10+'СЕТ СН'!$F$5-'СЕТ СН'!$F$17</f>
        <v>2837.4283967599999</v>
      </c>
      <c r="G13" s="36">
        <f>SUMIFS(СВЦЭМ!$C$33:$C$776,СВЦЭМ!$A$33:$A$776,$A13,СВЦЭМ!$B$33:$B$776,G$11)+'СЕТ СН'!$F$9+СВЦЭМ!$D$10+'СЕТ СН'!$F$5-'СЕТ СН'!$F$17</f>
        <v>2830.1546869599997</v>
      </c>
      <c r="H13" s="36">
        <f>SUMIFS(СВЦЭМ!$C$33:$C$776,СВЦЭМ!$A$33:$A$776,$A13,СВЦЭМ!$B$33:$B$776,H$11)+'СЕТ СН'!$F$9+СВЦЭМ!$D$10+'СЕТ СН'!$F$5-'СЕТ СН'!$F$17</f>
        <v>2718.9931077000001</v>
      </c>
      <c r="I13" s="36">
        <f>SUMIFS(СВЦЭМ!$C$33:$C$776,СВЦЭМ!$A$33:$A$776,$A13,СВЦЭМ!$B$33:$B$776,I$11)+'СЕТ СН'!$F$9+СВЦЭМ!$D$10+'СЕТ СН'!$F$5-'СЕТ СН'!$F$17</f>
        <v>2627.6086807399997</v>
      </c>
      <c r="J13" s="36">
        <f>SUMIFS(СВЦЭМ!$C$33:$C$776,СВЦЭМ!$A$33:$A$776,$A13,СВЦЭМ!$B$33:$B$776,J$11)+'СЕТ СН'!$F$9+СВЦЭМ!$D$10+'СЕТ СН'!$F$5-'СЕТ СН'!$F$17</f>
        <v>2538.1472783600002</v>
      </c>
      <c r="K13" s="36">
        <f>SUMIFS(СВЦЭМ!$C$33:$C$776,СВЦЭМ!$A$33:$A$776,$A13,СВЦЭМ!$B$33:$B$776,K$11)+'СЕТ СН'!$F$9+СВЦЭМ!$D$10+'СЕТ СН'!$F$5-'СЕТ СН'!$F$17</f>
        <v>2439.8189010299998</v>
      </c>
      <c r="L13" s="36">
        <f>SUMIFS(СВЦЭМ!$C$33:$C$776,СВЦЭМ!$A$33:$A$776,$A13,СВЦЭМ!$B$33:$B$776,L$11)+'СЕТ СН'!$F$9+СВЦЭМ!$D$10+'СЕТ СН'!$F$5-'СЕТ СН'!$F$17</f>
        <v>2401.2564537799999</v>
      </c>
      <c r="M13" s="36">
        <f>SUMIFS(СВЦЭМ!$C$33:$C$776,СВЦЭМ!$A$33:$A$776,$A13,СВЦЭМ!$B$33:$B$776,M$11)+'СЕТ СН'!$F$9+СВЦЭМ!$D$10+'СЕТ СН'!$F$5-'СЕТ СН'!$F$17</f>
        <v>2413.35081236</v>
      </c>
      <c r="N13" s="36">
        <f>SUMIFS(СВЦЭМ!$C$33:$C$776,СВЦЭМ!$A$33:$A$776,$A13,СВЦЭМ!$B$33:$B$776,N$11)+'СЕТ СН'!$F$9+СВЦЭМ!$D$10+'СЕТ СН'!$F$5-'СЕТ СН'!$F$17</f>
        <v>2414.0287912599997</v>
      </c>
      <c r="O13" s="36">
        <f>SUMIFS(СВЦЭМ!$C$33:$C$776,СВЦЭМ!$A$33:$A$776,$A13,СВЦЭМ!$B$33:$B$776,O$11)+'СЕТ СН'!$F$9+СВЦЭМ!$D$10+'СЕТ СН'!$F$5-'СЕТ СН'!$F$17</f>
        <v>2421.7205970800001</v>
      </c>
      <c r="P13" s="36">
        <f>SUMIFS(СВЦЭМ!$C$33:$C$776,СВЦЭМ!$A$33:$A$776,$A13,СВЦЭМ!$B$33:$B$776,P$11)+'СЕТ СН'!$F$9+СВЦЭМ!$D$10+'СЕТ СН'!$F$5-'СЕТ СН'!$F$17</f>
        <v>2434.0729930099997</v>
      </c>
      <c r="Q13" s="36">
        <f>SUMIFS(СВЦЭМ!$C$33:$C$776,СВЦЭМ!$A$33:$A$776,$A13,СВЦЭМ!$B$33:$B$776,Q$11)+'СЕТ СН'!$F$9+СВЦЭМ!$D$10+'СЕТ СН'!$F$5-'СЕТ СН'!$F$17</f>
        <v>2447.2808665699999</v>
      </c>
      <c r="R13" s="36">
        <f>SUMIFS(СВЦЭМ!$C$33:$C$776,СВЦЭМ!$A$33:$A$776,$A13,СВЦЭМ!$B$33:$B$776,R$11)+'СЕТ СН'!$F$9+СВЦЭМ!$D$10+'СЕТ СН'!$F$5-'СЕТ СН'!$F$17</f>
        <v>2436.60379805</v>
      </c>
      <c r="S13" s="36">
        <f>SUMIFS(СВЦЭМ!$C$33:$C$776,СВЦЭМ!$A$33:$A$776,$A13,СВЦЭМ!$B$33:$B$776,S$11)+'СЕТ СН'!$F$9+СВЦЭМ!$D$10+'СЕТ СН'!$F$5-'СЕТ СН'!$F$17</f>
        <v>2436.5219777499997</v>
      </c>
      <c r="T13" s="36">
        <f>SUMIFS(СВЦЭМ!$C$33:$C$776,СВЦЭМ!$A$33:$A$776,$A13,СВЦЭМ!$B$33:$B$776,T$11)+'СЕТ СН'!$F$9+СВЦЭМ!$D$10+'СЕТ СН'!$F$5-'СЕТ СН'!$F$17</f>
        <v>2411.9220891099999</v>
      </c>
      <c r="U13" s="36">
        <f>SUMIFS(СВЦЭМ!$C$33:$C$776,СВЦЭМ!$A$33:$A$776,$A13,СВЦЭМ!$B$33:$B$776,U$11)+'СЕТ СН'!$F$9+СВЦЭМ!$D$10+'СЕТ СН'!$F$5-'СЕТ СН'!$F$17</f>
        <v>2403.5322956299997</v>
      </c>
      <c r="V13" s="36">
        <f>SUMIFS(СВЦЭМ!$C$33:$C$776,СВЦЭМ!$A$33:$A$776,$A13,СВЦЭМ!$B$33:$B$776,V$11)+'СЕТ СН'!$F$9+СВЦЭМ!$D$10+'СЕТ СН'!$F$5-'СЕТ СН'!$F$17</f>
        <v>2397.7955617799998</v>
      </c>
      <c r="W13" s="36">
        <f>SUMIFS(СВЦЭМ!$C$33:$C$776,СВЦЭМ!$A$33:$A$776,$A13,СВЦЭМ!$B$33:$B$776,W$11)+'СЕТ СН'!$F$9+СВЦЭМ!$D$10+'СЕТ СН'!$F$5-'СЕТ СН'!$F$17</f>
        <v>2390.4336789499998</v>
      </c>
      <c r="X13" s="36">
        <f>SUMIFS(СВЦЭМ!$C$33:$C$776,СВЦЭМ!$A$33:$A$776,$A13,СВЦЭМ!$B$33:$B$776,X$11)+'СЕТ СН'!$F$9+СВЦЭМ!$D$10+'СЕТ СН'!$F$5-'СЕТ СН'!$F$17</f>
        <v>2433.3006979900001</v>
      </c>
      <c r="Y13" s="36">
        <f>SUMIFS(СВЦЭМ!$C$33:$C$776,СВЦЭМ!$A$33:$A$776,$A13,СВЦЭМ!$B$33:$B$776,Y$11)+'СЕТ СН'!$F$9+СВЦЭМ!$D$10+'СЕТ СН'!$F$5-'СЕТ СН'!$F$17</f>
        <v>2534.4833214</v>
      </c>
    </row>
    <row r="14" spans="1:27" ht="15.75" x14ac:dyDescent="0.2">
      <c r="A14" s="35">
        <f t="shared" ref="A14:A42" si="0">A13+1</f>
        <v>43558</v>
      </c>
      <c r="B14" s="36">
        <f>SUMIFS(СВЦЭМ!$C$33:$C$776,СВЦЭМ!$A$33:$A$776,$A14,СВЦЭМ!$B$33:$B$776,B$11)+'СЕТ СН'!$F$9+СВЦЭМ!$D$10+'СЕТ СН'!$F$5-'СЕТ СН'!$F$17</f>
        <v>2660.5567604299999</v>
      </c>
      <c r="C14" s="36">
        <f>SUMIFS(СВЦЭМ!$C$33:$C$776,СВЦЭМ!$A$33:$A$776,$A14,СВЦЭМ!$B$33:$B$776,C$11)+'СЕТ СН'!$F$9+СВЦЭМ!$D$10+'СЕТ СН'!$F$5-'СЕТ СН'!$F$17</f>
        <v>2756.8118095</v>
      </c>
      <c r="D14" s="36">
        <f>SUMIFS(СВЦЭМ!$C$33:$C$776,СВЦЭМ!$A$33:$A$776,$A14,СВЦЭМ!$B$33:$B$776,D$11)+'СЕТ СН'!$F$9+СВЦЭМ!$D$10+'СЕТ СН'!$F$5-'СЕТ СН'!$F$17</f>
        <v>2739.72683508</v>
      </c>
      <c r="E14" s="36">
        <f>SUMIFS(СВЦЭМ!$C$33:$C$776,СВЦЭМ!$A$33:$A$776,$A14,СВЦЭМ!$B$33:$B$776,E$11)+'СЕТ СН'!$F$9+СВЦЭМ!$D$10+'СЕТ СН'!$F$5-'СЕТ СН'!$F$17</f>
        <v>2744.5476666300001</v>
      </c>
      <c r="F14" s="36">
        <f>SUMIFS(СВЦЭМ!$C$33:$C$776,СВЦЭМ!$A$33:$A$776,$A14,СВЦЭМ!$B$33:$B$776,F$11)+'СЕТ СН'!$F$9+СВЦЭМ!$D$10+'СЕТ СН'!$F$5-'СЕТ СН'!$F$17</f>
        <v>2735.7436095200001</v>
      </c>
      <c r="G14" s="36">
        <f>SUMIFS(СВЦЭМ!$C$33:$C$776,СВЦЭМ!$A$33:$A$776,$A14,СВЦЭМ!$B$33:$B$776,G$11)+'СЕТ СН'!$F$9+СВЦЭМ!$D$10+'СЕТ СН'!$F$5-'СЕТ СН'!$F$17</f>
        <v>2766.3171385199998</v>
      </c>
      <c r="H14" s="36">
        <f>SUMIFS(СВЦЭМ!$C$33:$C$776,СВЦЭМ!$A$33:$A$776,$A14,СВЦЭМ!$B$33:$B$776,H$11)+'СЕТ СН'!$F$9+СВЦЭМ!$D$10+'СЕТ СН'!$F$5-'СЕТ СН'!$F$17</f>
        <v>2714.3931547900002</v>
      </c>
      <c r="I14" s="36">
        <f>SUMIFS(СВЦЭМ!$C$33:$C$776,СВЦЭМ!$A$33:$A$776,$A14,СВЦЭМ!$B$33:$B$776,I$11)+'СЕТ СН'!$F$9+СВЦЭМ!$D$10+'СЕТ СН'!$F$5-'СЕТ СН'!$F$17</f>
        <v>2629.85388109</v>
      </c>
      <c r="J14" s="36">
        <f>SUMIFS(СВЦЭМ!$C$33:$C$776,СВЦЭМ!$A$33:$A$776,$A14,СВЦЭМ!$B$33:$B$776,J$11)+'СЕТ СН'!$F$9+СВЦЭМ!$D$10+'СЕТ СН'!$F$5-'СЕТ СН'!$F$17</f>
        <v>2530.3116106500001</v>
      </c>
      <c r="K14" s="36">
        <f>SUMIFS(СВЦЭМ!$C$33:$C$776,СВЦЭМ!$A$33:$A$776,$A14,СВЦЭМ!$B$33:$B$776,K$11)+'СЕТ СН'!$F$9+СВЦЭМ!$D$10+'СЕТ СН'!$F$5-'СЕТ СН'!$F$17</f>
        <v>2461.2810469400001</v>
      </c>
      <c r="L14" s="36">
        <f>SUMIFS(СВЦЭМ!$C$33:$C$776,СВЦЭМ!$A$33:$A$776,$A14,СВЦЭМ!$B$33:$B$776,L$11)+'СЕТ СН'!$F$9+СВЦЭМ!$D$10+'СЕТ СН'!$F$5-'СЕТ СН'!$F$17</f>
        <v>2442.9449788699999</v>
      </c>
      <c r="M14" s="36">
        <f>SUMIFS(СВЦЭМ!$C$33:$C$776,СВЦЭМ!$A$33:$A$776,$A14,СВЦЭМ!$B$33:$B$776,M$11)+'СЕТ СН'!$F$9+СВЦЭМ!$D$10+'СЕТ СН'!$F$5-'СЕТ СН'!$F$17</f>
        <v>2448.4661341299998</v>
      </c>
      <c r="N14" s="36">
        <f>SUMIFS(СВЦЭМ!$C$33:$C$776,СВЦЭМ!$A$33:$A$776,$A14,СВЦЭМ!$B$33:$B$776,N$11)+'СЕТ СН'!$F$9+СВЦЭМ!$D$10+'СЕТ СН'!$F$5-'СЕТ СН'!$F$17</f>
        <v>2436.6892198400001</v>
      </c>
      <c r="O14" s="36">
        <f>SUMIFS(СВЦЭМ!$C$33:$C$776,СВЦЭМ!$A$33:$A$776,$A14,СВЦЭМ!$B$33:$B$776,O$11)+'СЕТ СН'!$F$9+СВЦЭМ!$D$10+'СЕТ СН'!$F$5-'СЕТ СН'!$F$17</f>
        <v>2449.3797757299999</v>
      </c>
      <c r="P14" s="36">
        <f>SUMIFS(СВЦЭМ!$C$33:$C$776,СВЦЭМ!$A$33:$A$776,$A14,СВЦЭМ!$B$33:$B$776,P$11)+'СЕТ СН'!$F$9+СВЦЭМ!$D$10+'СЕТ СН'!$F$5-'СЕТ СН'!$F$17</f>
        <v>2454.3522154100001</v>
      </c>
      <c r="Q14" s="36">
        <f>SUMIFS(СВЦЭМ!$C$33:$C$776,СВЦЭМ!$A$33:$A$776,$A14,СВЦЭМ!$B$33:$B$776,Q$11)+'СЕТ СН'!$F$9+СВЦЭМ!$D$10+'СЕТ СН'!$F$5-'СЕТ СН'!$F$17</f>
        <v>2463.3389136000001</v>
      </c>
      <c r="R14" s="36">
        <f>SUMIFS(СВЦЭМ!$C$33:$C$776,СВЦЭМ!$A$33:$A$776,$A14,СВЦЭМ!$B$33:$B$776,R$11)+'СЕТ СН'!$F$9+СВЦЭМ!$D$10+'СЕТ СН'!$F$5-'СЕТ СН'!$F$17</f>
        <v>2470.4418967299998</v>
      </c>
      <c r="S14" s="36">
        <f>SUMIFS(СВЦЭМ!$C$33:$C$776,СВЦЭМ!$A$33:$A$776,$A14,СВЦЭМ!$B$33:$B$776,S$11)+'СЕТ СН'!$F$9+СВЦЭМ!$D$10+'СЕТ СН'!$F$5-'СЕТ СН'!$F$17</f>
        <v>2475.1882641399998</v>
      </c>
      <c r="T14" s="36">
        <f>SUMIFS(СВЦЭМ!$C$33:$C$776,СВЦЭМ!$A$33:$A$776,$A14,СВЦЭМ!$B$33:$B$776,T$11)+'СЕТ СН'!$F$9+СВЦЭМ!$D$10+'СЕТ СН'!$F$5-'СЕТ СН'!$F$17</f>
        <v>2447.5605766799999</v>
      </c>
      <c r="U14" s="36">
        <f>SUMIFS(СВЦЭМ!$C$33:$C$776,СВЦЭМ!$A$33:$A$776,$A14,СВЦЭМ!$B$33:$B$776,U$11)+'СЕТ СН'!$F$9+СВЦЭМ!$D$10+'СЕТ СН'!$F$5-'СЕТ СН'!$F$17</f>
        <v>2419.58765116</v>
      </c>
      <c r="V14" s="36">
        <f>SUMIFS(СВЦЭМ!$C$33:$C$776,СВЦЭМ!$A$33:$A$776,$A14,СВЦЭМ!$B$33:$B$776,V$11)+'СЕТ СН'!$F$9+СВЦЭМ!$D$10+'СЕТ СН'!$F$5-'СЕТ СН'!$F$17</f>
        <v>2405.9433432400001</v>
      </c>
      <c r="W14" s="36">
        <f>SUMIFS(СВЦЭМ!$C$33:$C$776,СВЦЭМ!$A$33:$A$776,$A14,СВЦЭМ!$B$33:$B$776,W$11)+'СЕТ СН'!$F$9+СВЦЭМ!$D$10+'СЕТ СН'!$F$5-'СЕТ СН'!$F$17</f>
        <v>2398.3666412499997</v>
      </c>
      <c r="X14" s="36">
        <f>SUMIFS(СВЦЭМ!$C$33:$C$776,СВЦЭМ!$A$33:$A$776,$A14,СВЦЭМ!$B$33:$B$776,X$11)+'СЕТ СН'!$F$9+СВЦЭМ!$D$10+'СЕТ СН'!$F$5-'СЕТ СН'!$F$17</f>
        <v>2453.8142797099999</v>
      </c>
      <c r="Y14" s="36">
        <f>SUMIFS(СВЦЭМ!$C$33:$C$776,СВЦЭМ!$A$33:$A$776,$A14,СВЦЭМ!$B$33:$B$776,Y$11)+'СЕТ СН'!$F$9+СВЦЭМ!$D$10+'СЕТ СН'!$F$5-'СЕТ СН'!$F$17</f>
        <v>2582.0129850599997</v>
      </c>
    </row>
    <row r="15" spans="1:27" ht="15.75" x14ac:dyDescent="0.2">
      <c r="A15" s="35">
        <f t="shared" si="0"/>
        <v>43559</v>
      </c>
      <c r="B15" s="36">
        <f>SUMIFS(СВЦЭМ!$C$33:$C$776,СВЦЭМ!$A$33:$A$776,$A15,СВЦЭМ!$B$33:$B$776,B$11)+'СЕТ СН'!$F$9+СВЦЭМ!$D$10+'СЕТ СН'!$F$5-'СЕТ СН'!$F$17</f>
        <v>2644.5096076899999</v>
      </c>
      <c r="C15" s="36">
        <f>SUMIFS(СВЦЭМ!$C$33:$C$776,СВЦЭМ!$A$33:$A$776,$A15,СВЦЭМ!$B$33:$B$776,C$11)+'СЕТ СН'!$F$9+СВЦЭМ!$D$10+'СЕТ СН'!$F$5-'СЕТ СН'!$F$17</f>
        <v>2734.9124382</v>
      </c>
      <c r="D15" s="36">
        <f>SUMIFS(СВЦЭМ!$C$33:$C$776,СВЦЭМ!$A$33:$A$776,$A15,СВЦЭМ!$B$33:$B$776,D$11)+'СЕТ СН'!$F$9+СВЦЭМ!$D$10+'СЕТ СН'!$F$5-'СЕТ СН'!$F$17</f>
        <v>2773.8221027</v>
      </c>
      <c r="E15" s="36">
        <f>SUMIFS(СВЦЭМ!$C$33:$C$776,СВЦЭМ!$A$33:$A$776,$A15,СВЦЭМ!$B$33:$B$776,E$11)+'СЕТ СН'!$F$9+СВЦЭМ!$D$10+'СЕТ СН'!$F$5-'СЕТ СН'!$F$17</f>
        <v>2778.7281328999998</v>
      </c>
      <c r="F15" s="36">
        <f>SUMIFS(СВЦЭМ!$C$33:$C$776,СВЦЭМ!$A$33:$A$776,$A15,СВЦЭМ!$B$33:$B$776,F$11)+'СЕТ СН'!$F$9+СВЦЭМ!$D$10+'СЕТ СН'!$F$5-'СЕТ СН'!$F$17</f>
        <v>2760.3854393199999</v>
      </c>
      <c r="G15" s="36">
        <f>SUMIFS(СВЦЭМ!$C$33:$C$776,СВЦЭМ!$A$33:$A$776,$A15,СВЦЭМ!$B$33:$B$776,G$11)+'СЕТ СН'!$F$9+СВЦЭМ!$D$10+'СЕТ СН'!$F$5-'СЕТ СН'!$F$17</f>
        <v>2787.5536924199996</v>
      </c>
      <c r="H15" s="36">
        <f>SUMIFS(СВЦЭМ!$C$33:$C$776,СВЦЭМ!$A$33:$A$776,$A15,СВЦЭМ!$B$33:$B$776,H$11)+'СЕТ СН'!$F$9+СВЦЭМ!$D$10+'СЕТ СН'!$F$5-'СЕТ СН'!$F$17</f>
        <v>2698.9974198599998</v>
      </c>
      <c r="I15" s="36">
        <f>SUMIFS(СВЦЭМ!$C$33:$C$776,СВЦЭМ!$A$33:$A$776,$A15,СВЦЭМ!$B$33:$B$776,I$11)+'СЕТ СН'!$F$9+СВЦЭМ!$D$10+'СЕТ СН'!$F$5-'СЕТ СН'!$F$17</f>
        <v>2637.4840869999998</v>
      </c>
      <c r="J15" s="36">
        <f>SUMIFS(СВЦЭМ!$C$33:$C$776,СВЦЭМ!$A$33:$A$776,$A15,СВЦЭМ!$B$33:$B$776,J$11)+'СЕТ СН'!$F$9+СВЦЭМ!$D$10+'СЕТ СН'!$F$5-'СЕТ СН'!$F$17</f>
        <v>2531.8565551399997</v>
      </c>
      <c r="K15" s="36">
        <f>SUMIFS(СВЦЭМ!$C$33:$C$776,СВЦЭМ!$A$33:$A$776,$A15,СВЦЭМ!$B$33:$B$776,K$11)+'СЕТ СН'!$F$9+СВЦЭМ!$D$10+'СЕТ СН'!$F$5-'СЕТ СН'!$F$17</f>
        <v>2464.30895947</v>
      </c>
      <c r="L15" s="36">
        <f>SUMIFS(СВЦЭМ!$C$33:$C$776,СВЦЭМ!$A$33:$A$776,$A15,СВЦЭМ!$B$33:$B$776,L$11)+'СЕТ СН'!$F$9+СВЦЭМ!$D$10+'СЕТ СН'!$F$5-'СЕТ СН'!$F$17</f>
        <v>2434.8259705800001</v>
      </c>
      <c r="M15" s="36">
        <f>SUMIFS(СВЦЭМ!$C$33:$C$776,СВЦЭМ!$A$33:$A$776,$A15,СВЦЭМ!$B$33:$B$776,M$11)+'СЕТ СН'!$F$9+СВЦЭМ!$D$10+'СЕТ СН'!$F$5-'СЕТ СН'!$F$17</f>
        <v>2435.05281599</v>
      </c>
      <c r="N15" s="36">
        <f>SUMIFS(СВЦЭМ!$C$33:$C$776,СВЦЭМ!$A$33:$A$776,$A15,СВЦЭМ!$B$33:$B$776,N$11)+'СЕТ СН'!$F$9+СВЦЭМ!$D$10+'СЕТ СН'!$F$5-'СЕТ СН'!$F$17</f>
        <v>2427.89152771</v>
      </c>
      <c r="O15" s="36">
        <f>SUMIFS(СВЦЭМ!$C$33:$C$776,СВЦЭМ!$A$33:$A$776,$A15,СВЦЭМ!$B$33:$B$776,O$11)+'СЕТ СН'!$F$9+СВЦЭМ!$D$10+'СЕТ СН'!$F$5-'СЕТ СН'!$F$17</f>
        <v>2442.8300363799999</v>
      </c>
      <c r="P15" s="36">
        <f>SUMIFS(СВЦЭМ!$C$33:$C$776,СВЦЭМ!$A$33:$A$776,$A15,СВЦЭМ!$B$33:$B$776,P$11)+'СЕТ СН'!$F$9+СВЦЭМ!$D$10+'СЕТ СН'!$F$5-'СЕТ СН'!$F$17</f>
        <v>2462.5012753199999</v>
      </c>
      <c r="Q15" s="36">
        <f>SUMIFS(СВЦЭМ!$C$33:$C$776,СВЦЭМ!$A$33:$A$776,$A15,СВЦЭМ!$B$33:$B$776,Q$11)+'СЕТ СН'!$F$9+СВЦЭМ!$D$10+'СЕТ СН'!$F$5-'СЕТ СН'!$F$17</f>
        <v>2468.6734007499999</v>
      </c>
      <c r="R15" s="36">
        <f>SUMIFS(СВЦЭМ!$C$33:$C$776,СВЦЭМ!$A$33:$A$776,$A15,СВЦЭМ!$B$33:$B$776,R$11)+'СЕТ СН'!$F$9+СВЦЭМ!$D$10+'СЕТ СН'!$F$5-'СЕТ СН'!$F$17</f>
        <v>2471.1475085699999</v>
      </c>
      <c r="S15" s="36">
        <f>SUMIFS(СВЦЭМ!$C$33:$C$776,СВЦЭМ!$A$33:$A$776,$A15,СВЦЭМ!$B$33:$B$776,S$11)+'СЕТ СН'!$F$9+СВЦЭМ!$D$10+'СЕТ СН'!$F$5-'СЕТ СН'!$F$17</f>
        <v>2483.20899611</v>
      </c>
      <c r="T15" s="36">
        <f>SUMIFS(СВЦЭМ!$C$33:$C$776,СВЦЭМ!$A$33:$A$776,$A15,СВЦЭМ!$B$33:$B$776,T$11)+'СЕТ СН'!$F$9+СВЦЭМ!$D$10+'СЕТ СН'!$F$5-'СЕТ СН'!$F$17</f>
        <v>2461.2994266300002</v>
      </c>
      <c r="U15" s="36">
        <f>SUMIFS(СВЦЭМ!$C$33:$C$776,СВЦЭМ!$A$33:$A$776,$A15,СВЦЭМ!$B$33:$B$776,U$11)+'СЕТ СН'!$F$9+СВЦЭМ!$D$10+'СЕТ СН'!$F$5-'СЕТ СН'!$F$17</f>
        <v>2416.8670909399998</v>
      </c>
      <c r="V15" s="36">
        <f>SUMIFS(СВЦЭМ!$C$33:$C$776,СВЦЭМ!$A$33:$A$776,$A15,СВЦЭМ!$B$33:$B$776,V$11)+'СЕТ СН'!$F$9+СВЦЭМ!$D$10+'СЕТ СН'!$F$5-'СЕТ СН'!$F$17</f>
        <v>2405.04587193</v>
      </c>
      <c r="W15" s="36">
        <f>SUMIFS(СВЦЭМ!$C$33:$C$776,СВЦЭМ!$A$33:$A$776,$A15,СВЦЭМ!$B$33:$B$776,W$11)+'СЕТ СН'!$F$9+СВЦЭМ!$D$10+'СЕТ СН'!$F$5-'СЕТ СН'!$F$17</f>
        <v>2403.3370869</v>
      </c>
      <c r="X15" s="36">
        <f>SUMIFS(СВЦЭМ!$C$33:$C$776,СВЦЭМ!$A$33:$A$776,$A15,СВЦЭМ!$B$33:$B$776,X$11)+'СЕТ СН'!$F$9+СВЦЭМ!$D$10+'СЕТ СН'!$F$5-'СЕТ СН'!$F$17</f>
        <v>2495.5756263499998</v>
      </c>
      <c r="Y15" s="36">
        <f>SUMIFS(СВЦЭМ!$C$33:$C$776,СВЦЭМ!$A$33:$A$776,$A15,СВЦЭМ!$B$33:$B$776,Y$11)+'СЕТ СН'!$F$9+СВЦЭМ!$D$10+'СЕТ СН'!$F$5-'СЕТ СН'!$F$17</f>
        <v>2649.1040641299996</v>
      </c>
    </row>
    <row r="16" spans="1:27" ht="15.75" x14ac:dyDescent="0.2">
      <c r="A16" s="35">
        <f t="shared" si="0"/>
        <v>43560</v>
      </c>
      <c r="B16" s="36">
        <f>SUMIFS(СВЦЭМ!$C$33:$C$776,СВЦЭМ!$A$33:$A$776,$A16,СВЦЭМ!$B$33:$B$776,B$11)+'СЕТ СН'!$F$9+СВЦЭМ!$D$10+'СЕТ СН'!$F$5-'СЕТ СН'!$F$17</f>
        <v>2643.10546944</v>
      </c>
      <c r="C16" s="36">
        <f>SUMIFS(СВЦЭМ!$C$33:$C$776,СВЦЭМ!$A$33:$A$776,$A16,СВЦЭМ!$B$33:$B$776,C$11)+'СЕТ СН'!$F$9+СВЦЭМ!$D$10+'СЕТ СН'!$F$5-'СЕТ СН'!$F$17</f>
        <v>2728.7601550199997</v>
      </c>
      <c r="D16" s="36">
        <f>SUMIFS(СВЦЭМ!$C$33:$C$776,СВЦЭМ!$A$33:$A$776,$A16,СВЦЭМ!$B$33:$B$776,D$11)+'СЕТ СН'!$F$9+СВЦЭМ!$D$10+'СЕТ СН'!$F$5-'СЕТ СН'!$F$17</f>
        <v>2788.5720667599999</v>
      </c>
      <c r="E16" s="36">
        <f>SUMIFS(СВЦЭМ!$C$33:$C$776,СВЦЭМ!$A$33:$A$776,$A16,СВЦЭМ!$B$33:$B$776,E$11)+'СЕТ СН'!$F$9+СВЦЭМ!$D$10+'СЕТ СН'!$F$5-'СЕТ СН'!$F$17</f>
        <v>2785.5286658699997</v>
      </c>
      <c r="F16" s="36">
        <f>SUMIFS(СВЦЭМ!$C$33:$C$776,СВЦЭМ!$A$33:$A$776,$A16,СВЦЭМ!$B$33:$B$776,F$11)+'СЕТ СН'!$F$9+СВЦЭМ!$D$10+'СЕТ СН'!$F$5-'СЕТ СН'!$F$17</f>
        <v>2777.8390451199998</v>
      </c>
      <c r="G16" s="36">
        <f>SUMIFS(СВЦЭМ!$C$33:$C$776,СВЦЭМ!$A$33:$A$776,$A16,СВЦЭМ!$B$33:$B$776,G$11)+'СЕТ СН'!$F$9+СВЦЭМ!$D$10+'СЕТ СН'!$F$5-'СЕТ СН'!$F$17</f>
        <v>2779.9624749999998</v>
      </c>
      <c r="H16" s="36">
        <f>SUMIFS(СВЦЭМ!$C$33:$C$776,СВЦЭМ!$A$33:$A$776,$A16,СВЦЭМ!$B$33:$B$776,H$11)+'СЕТ СН'!$F$9+СВЦЭМ!$D$10+'СЕТ СН'!$F$5-'СЕТ СН'!$F$17</f>
        <v>2702.8509684700002</v>
      </c>
      <c r="I16" s="36">
        <f>SUMIFS(СВЦЭМ!$C$33:$C$776,СВЦЭМ!$A$33:$A$776,$A16,СВЦЭМ!$B$33:$B$776,I$11)+'СЕТ СН'!$F$9+СВЦЭМ!$D$10+'СЕТ СН'!$F$5-'СЕТ СН'!$F$17</f>
        <v>2645.7372615499999</v>
      </c>
      <c r="J16" s="36">
        <f>SUMIFS(СВЦЭМ!$C$33:$C$776,СВЦЭМ!$A$33:$A$776,$A16,СВЦЭМ!$B$33:$B$776,J$11)+'СЕТ СН'!$F$9+СВЦЭМ!$D$10+'СЕТ СН'!$F$5-'СЕТ СН'!$F$17</f>
        <v>2554.28412463</v>
      </c>
      <c r="K16" s="36">
        <f>SUMIFS(СВЦЭМ!$C$33:$C$776,СВЦЭМ!$A$33:$A$776,$A16,СВЦЭМ!$B$33:$B$776,K$11)+'СЕТ СН'!$F$9+СВЦЭМ!$D$10+'СЕТ СН'!$F$5-'СЕТ СН'!$F$17</f>
        <v>2491.4438443199997</v>
      </c>
      <c r="L16" s="36">
        <f>SUMIFS(СВЦЭМ!$C$33:$C$776,СВЦЭМ!$A$33:$A$776,$A16,СВЦЭМ!$B$33:$B$776,L$11)+'СЕТ СН'!$F$9+СВЦЭМ!$D$10+'СЕТ СН'!$F$5-'СЕТ СН'!$F$17</f>
        <v>2461.8640584</v>
      </c>
      <c r="M16" s="36">
        <f>SUMIFS(СВЦЭМ!$C$33:$C$776,СВЦЭМ!$A$33:$A$776,$A16,СВЦЭМ!$B$33:$B$776,M$11)+'СЕТ СН'!$F$9+СВЦЭМ!$D$10+'СЕТ СН'!$F$5-'СЕТ СН'!$F$17</f>
        <v>2453.3988089699997</v>
      </c>
      <c r="N16" s="36">
        <f>SUMIFS(СВЦЭМ!$C$33:$C$776,СВЦЭМ!$A$33:$A$776,$A16,СВЦЭМ!$B$33:$B$776,N$11)+'СЕТ СН'!$F$9+СВЦЭМ!$D$10+'СЕТ СН'!$F$5-'СЕТ СН'!$F$17</f>
        <v>2441.7853761299998</v>
      </c>
      <c r="O16" s="36">
        <f>SUMIFS(СВЦЭМ!$C$33:$C$776,СВЦЭМ!$A$33:$A$776,$A16,СВЦЭМ!$B$33:$B$776,O$11)+'СЕТ СН'!$F$9+СВЦЭМ!$D$10+'СЕТ СН'!$F$5-'СЕТ СН'!$F$17</f>
        <v>2442.4901798699998</v>
      </c>
      <c r="P16" s="36">
        <f>SUMIFS(СВЦЭМ!$C$33:$C$776,СВЦЭМ!$A$33:$A$776,$A16,СВЦЭМ!$B$33:$B$776,P$11)+'СЕТ СН'!$F$9+СВЦЭМ!$D$10+'СЕТ СН'!$F$5-'СЕТ СН'!$F$17</f>
        <v>2438.3493836799998</v>
      </c>
      <c r="Q16" s="36">
        <f>SUMIFS(СВЦЭМ!$C$33:$C$776,СВЦЭМ!$A$33:$A$776,$A16,СВЦЭМ!$B$33:$B$776,Q$11)+'СЕТ СН'!$F$9+СВЦЭМ!$D$10+'СЕТ СН'!$F$5-'СЕТ СН'!$F$17</f>
        <v>2436.26390154</v>
      </c>
      <c r="R16" s="36">
        <f>SUMIFS(СВЦЭМ!$C$33:$C$776,СВЦЭМ!$A$33:$A$776,$A16,СВЦЭМ!$B$33:$B$776,R$11)+'СЕТ СН'!$F$9+СВЦЭМ!$D$10+'СЕТ СН'!$F$5-'СЕТ СН'!$F$17</f>
        <v>2457.3558747100001</v>
      </c>
      <c r="S16" s="36">
        <f>SUMIFS(СВЦЭМ!$C$33:$C$776,СВЦЭМ!$A$33:$A$776,$A16,СВЦЭМ!$B$33:$B$776,S$11)+'СЕТ СН'!$F$9+СВЦЭМ!$D$10+'СЕТ СН'!$F$5-'СЕТ СН'!$F$17</f>
        <v>2461.4616689300001</v>
      </c>
      <c r="T16" s="36">
        <f>SUMIFS(СВЦЭМ!$C$33:$C$776,СВЦЭМ!$A$33:$A$776,$A16,СВЦЭМ!$B$33:$B$776,T$11)+'СЕТ СН'!$F$9+СВЦЭМ!$D$10+'СЕТ СН'!$F$5-'СЕТ СН'!$F$17</f>
        <v>2449.69546558</v>
      </c>
      <c r="U16" s="36">
        <f>SUMIFS(СВЦЭМ!$C$33:$C$776,СВЦЭМ!$A$33:$A$776,$A16,СВЦЭМ!$B$33:$B$776,U$11)+'СЕТ СН'!$F$9+СВЦЭМ!$D$10+'СЕТ СН'!$F$5-'СЕТ СН'!$F$17</f>
        <v>2457.8933207599998</v>
      </c>
      <c r="V16" s="36">
        <f>SUMIFS(СВЦЭМ!$C$33:$C$776,СВЦЭМ!$A$33:$A$776,$A16,СВЦЭМ!$B$33:$B$776,V$11)+'СЕТ СН'!$F$9+СВЦЭМ!$D$10+'СЕТ СН'!$F$5-'СЕТ СН'!$F$17</f>
        <v>2472.7748425700001</v>
      </c>
      <c r="W16" s="36">
        <f>SUMIFS(СВЦЭМ!$C$33:$C$776,СВЦЭМ!$A$33:$A$776,$A16,СВЦЭМ!$B$33:$B$776,W$11)+'СЕТ СН'!$F$9+СВЦЭМ!$D$10+'СЕТ СН'!$F$5-'СЕТ СН'!$F$17</f>
        <v>2486.1109632299999</v>
      </c>
      <c r="X16" s="36">
        <f>SUMIFS(СВЦЭМ!$C$33:$C$776,СВЦЭМ!$A$33:$A$776,$A16,СВЦЭМ!$B$33:$B$776,X$11)+'СЕТ СН'!$F$9+СВЦЭМ!$D$10+'СЕТ СН'!$F$5-'СЕТ СН'!$F$17</f>
        <v>2526.7419101400001</v>
      </c>
      <c r="Y16" s="36">
        <f>SUMIFS(СВЦЭМ!$C$33:$C$776,СВЦЭМ!$A$33:$A$776,$A16,СВЦЭМ!$B$33:$B$776,Y$11)+'СЕТ СН'!$F$9+СВЦЭМ!$D$10+'СЕТ СН'!$F$5-'СЕТ СН'!$F$17</f>
        <v>2624.44749108</v>
      </c>
    </row>
    <row r="17" spans="1:25" ht="15.75" x14ac:dyDescent="0.2">
      <c r="A17" s="35">
        <f t="shared" si="0"/>
        <v>43561</v>
      </c>
      <c r="B17" s="36">
        <f>SUMIFS(СВЦЭМ!$C$33:$C$776,СВЦЭМ!$A$33:$A$776,$A17,СВЦЭМ!$B$33:$B$776,B$11)+'СЕТ СН'!$F$9+СВЦЭМ!$D$10+'СЕТ СН'!$F$5-'СЕТ СН'!$F$17</f>
        <v>2679.5410538799997</v>
      </c>
      <c r="C17" s="36">
        <f>SUMIFS(СВЦЭМ!$C$33:$C$776,СВЦЭМ!$A$33:$A$776,$A17,СВЦЭМ!$B$33:$B$776,C$11)+'СЕТ СН'!$F$9+СВЦЭМ!$D$10+'СЕТ СН'!$F$5-'СЕТ СН'!$F$17</f>
        <v>2768.4171879999999</v>
      </c>
      <c r="D17" s="36">
        <f>SUMIFS(СВЦЭМ!$C$33:$C$776,СВЦЭМ!$A$33:$A$776,$A17,СВЦЭМ!$B$33:$B$776,D$11)+'СЕТ СН'!$F$9+СВЦЭМ!$D$10+'СЕТ СН'!$F$5-'СЕТ СН'!$F$17</f>
        <v>2783.6757874899999</v>
      </c>
      <c r="E17" s="36">
        <f>SUMIFS(СВЦЭМ!$C$33:$C$776,СВЦЭМ!$A$33:$A$776,$A17,СВЦЭМ!$B$33:$B$776,E$11)+'СЕТ СН'!$F$9+СВЦЭМ!$D$10+'СЕТ СН'!$F$5-'СЕТ СН'!$F$17</f>
        <v>2773.9256463699999</v>
      </c>
      <c r="F17" s="36">
        <f>SUMIFS(СВЦЭМ!$C$33:$C$776,СВЦЭМ!$A$33:$A$776,$A17,СВЦЭМ!$B$33:$B$776,F$11)+'СЕТ СН'!$F$9+СВЦЭМ!$D$10+'СЕТ СН'!$F$5-'СЕТ СН'!$F$17</f>
        <v>2771.4155301800001</v>
      </c>
      <c r="G17" s="36">
        <f>SUMIFS(СВЦЭМ!$C$33:$C$776,СВЦЭМ!$A$33:$A$776,$A17,СВЦЭМ!$B$33:$B$776,G$11)+'СЕТ СН'!$F$9+СВЦЭМ!$D$10+'СЕТ СН'!$F$5-'СЕТ СН'!$F$17</f>
        <v>2768.7034957300002</v>
      </c>
      <c r="H17" s="36">
        <f>SUMIFS(СВЦЭМ!$C$33:$C$776,СВЦЭМ!$A$33:$A$776,$A17,СВЦЭМ!$B$33:$B$776,H$11)+'СЕТ СН'!$F$9+СВЦЭМ!$D$10+'СЕТ СН'!$F$5-'СЕТ СН'!$F$17</f>
        <v>2696.9673819299996</v>
      </c>
      <c r="I17" s="36">
        <f>SUMIFS(СВЦЭМ!$C$33:$C$776,СВЦЭМ!$A$33:$A$776,$A17,СВЦЭМ!$B$33:$B$776,I$11)+'СЕТ СН'!$F$9+СВЦЭМ!$D$10+'СЕТ СН'!$F$5-'СЕТ СН'!$F$17</f>
        <v>2694.3571835399998</v>
      </c>
      <c r="J17" s="36">
        <f>SUMIFS(СВЦЭМ!$C$33:$C$776,СВЦЭМ!$A$33:$A$776,$A17,СВЦЭМ!$B$33:$B$776,J$11)+'СЕТ СН'!$F$9+СВЦЭМ!$D$10+'СЕТ СН'!$F$5-'СЕТ СН'!$F$17</f>
        <v>2625.26532851</v>
      </c>
      <c r="K17" s="36">
        <f>SUMIFS(СВЦЭМ!$C$33:$C$776,СВЦЭМ!$A$33:$A$776,$A17,СВЦЭМ!$B$33:$B$776,K$11)+'СЕТ СН'!$F$9+СВЦЭМ!$D$10+'СЕТ СН'!$F$5-'СЕТ СН'!$F$17</f>
        <v>2482.5219265599999</v>
      </c>
      <c r="L17" s="36">
        <f>SUMIFS(СВЦЭМ!$C$33:$C$776,СВЦЭМ!$A$33:$A$776,$A17,СВЦЭМ!$B$33:$B$776,L$11)+'СЕТ СН'!$F$9+СВЦЭМ!$D$10+'СЕТ СН'!$F$5-'СЕТ СН'!$F$17</f>
        <v>2428.75953682</v>
      </c>
      <c r="M17" s="36">
        <f>SUMIFS(СВЦЭМ!$C$33:$C$776,СВЦЭМ!$A$33:$A$776,$A17,СВЦЭМ!$B$33:$B$776,M$11)+'СЕТ СН'!$F$9+СВЦЭМ!$D$10+'СЕТ СН'!$F$5-'СЕТ СН'!$F$17</f>
        <v>2436.4252673599999</v>
      </c>
      <c r="N17" s="36">
        <f>SUMIFS(СВЦЭМ!$C$33:$C$776,СВЦЭМ!$A$33:$A$776,$A17,СВЦЭМ!$B$33:$B$776,N$11)+'СЕТ СН'!$F$9+СВЦЭМ!$D$10+'СЕТ СН'!$F$5-'СЕТ СН'!$F$17</f>
        <v>2452.5074147799996</v>
      </c>
      <c r="O17" s="36">
        <f>SUMIFS(СВЦЭМ!$C$33:$C$776,СВЦЭМ!$A$33:$A$776,$A17,СВЦЭМ!$B$33:$B$776,O$11)+'СЕТ СН'!$F$9+СВЦЭМ!$D$10+'СЕТ СН'!$F$5-'СЕТ СН'!$F$17</f>
        <v>2457.65705733</v>
      </c>
      <c r="P17" s="36">
        <f>SUMIFS(СВЦЭМ!$C$33:$C$776,СВЦЭМ!$A$33:$A$776,$A17,СВЦЭМ!$B$33:$B$776,P$11)+'СЕТ СН'!$F$9+СВЦЭМ!$D$10+'СЕТ СН'!$F$5-'СЕТ СН'!$F$17</f>
        <v>2456.2432326399999</v>
      </c>
      <c r="Q17" s="36">
        <f>SUMIFS(СВЦЭМ!$C$33:$C$776,СВЦЭМ!$A$33:$A$776,$A17,СВЦЭМ!$B$33:$B$776,Q$11)+'СЕТ СН'!$F$9+СВЦЭМ!$D$10+'СЕТ СН'!$F$5-'СЕТ СН'!$F$17</f>
        <v>2468.9569424599999</v>
      </c>
      <c r="R17" s="36">
        <f>SUMIFS(СВЦЭМ!$C$33:$C$776,СВЦЭМ!$A$33:$A$776,$A17,СВЦЭМ!$B$33:$B$776,R$11)+'СЕТ СН'!$F$9+СВЦЭМ!$D$10+'СЕТ СН'!$F$5-'СЕТ СН'!$F$17</f>
        <v>2466.85093895</v>
      </c>
      <c r="S17" s="36">
        <f>SUMIFS(СВЦЭМ!$C$33:$C$776,СВЦЭМ!$A$33:$A$776,$A17,СВЦЭМ!$B$33:$B$776,S$11)+'СЕТ СН'!$F$9+СВЦЭМ!$D$10+'СЕТ СН'!$F$5-'СЕТ СН'!$F$17</f>
        <v>2463.4024134599999</v>
      </c>
      <c r="T17" s="36">
        <f>SUMIFS(СВЦЭМ!$C$33:$C$776,СВЦЭМ!$A$33:$A$776,$A17,СВЦЭМ!$B$33:$B$776,T$11)+'СЕТ СН'!$F$9+СВЦЭМ!$D$10+'СЕТ СН'!$F$5-'СЕТ СН'!$F$17</f>
        <v>2448.95132986</v>
      </c>
      <c r="U17" s="36">
        <f>SUMIFS(СВЦЭМ!$C$33:$C$776,СВЦЭМ!$A$33:$A$776,$A17,СВЦЭМ!$B$33:$B$776,U$11)+'СЕТ СН'!$F$9+СВЦЭМ!$D$10+'СЕТ СН'!$F$5-'СЕТ СН'!$F$17</f>
        <v>2423.66560338</v>
      </c>
      <c r="V17" s="36">
        <f>SUMIFS(СВЦЭМ!$C$33:$C$776,СВЦЭМ!$A$33:$A$776,$A17,СВЦЭМ!$B$33:$B$776,V$11)+'СЕТ СН'!$F$9+СВЦЭМ!$D$10+'СЕТ СН'!$F$5-'СЕТ СН'!$F$17</f>
        <v>2399.2233424299998</v>
      </c>
      <c r="W17" s="36">
        <f>SUMIFS(СВЦЭМ!$C$33:$C$776,СВЦЭМ!$A$33:$A$776,$A17,СВЦЭМ!$B$33:$B$776,W$11)+'СЕТ СН'!$F$9+СВЦЭМ!$D$10+'СЕТ СН'!$F$5-'СЕТ СН'!$F$17</f>
        <v>2378.0085788699998</v>
      </c>
      <c r="X17" s="36">
        <f>SUMIFS(СВЦЭМ!$C$33:$C$776,СВЦЭМ!$A$33:$A$776,$A17,СВЦЭМ!$B$33:$B$776,X$11)+'СЕТ СН'!$F$9+СВЦЭМ!$D$10+'СЕТ СН'!$F$5-'СЕТ СН'!$F$17</f>
        <v>2400.5249064999998</v>
      </c>
      <c r="Y17" s="36">
        <f>SUMIFS(СВЦЭМ!$C$33:$C$776,СВЦЭМ!$A$33:$A$776,$A17,СВЦЭМ!$B$33:$B$776,Y$11)+'СЕТ СН'!$F$9+СВЦЭМ!$D$10+'СЕТ СН'!$F$5-'СЕТ СН'!$F$17</f>
        <v>2500.0185999</v>
      </c>
    </row>
    <row r="18" spans="1:25" ht="15.75" x14ac:dyDescent="0.2">
      <c r="A18" s="35">
        <f t="shared" si="0"/>
        <v>43562</v>
      </c>
      <c r="B18" s="36">
        <f>SUMIFS(СВЦЭМ!$C$33:$C$776,СВЦЭМ!$A$33:$A$776,$A18,СВЦЭМ!$B$33:$B$776,B$11)+'СЕТ СН'!$F$9+СВЦЭМ!$D$10+'СЕТ СН'!$F$5-'СЕТ СН'!$F$17</f>
        <v>2645.1571609699999</v>
      </c>
      <c r="C18" s="36">
        <f>SUMIFS(СВЦЭМ!$C$33:$C$776,СВЦЭМ!$A$33:$A$776,$A18,СВЦЭМ!$B$33:$B$776,C$11)+'СЕТ СН'!$F$9+СВЦЭМ!$D$10+'СЕТ СН'!$F$5-'СЕТ СН'!$F$17</f>
        <v>2747.3553582899999</v>
      </c>
      <c r="D18" s="36">
        <f>SUMIFS(СВЦЭМ!$C$33:$C$776,СВЦЭМ!$A$33:$A$776,$A18,СВЦЭМ!$B$33:$B$776,D$11)+'СЕТ СН'!$F$9+СВЦЭМ!$D$10+'СЕТ СН'!$F$5-'СЕТ СН'!$F$17</f>
        <v>2816.6589514699999</v>
      </c>
      <c r="E18" s="36">
        <f>SUMIFS(СВЦЭМ!$C$33:$C$776,СВЦЭМ!$A$33:$A$776,$A18,СВЦЭМ!$B$33:$B$776,E$11)+'СЕТ СН'!$F$9+СВЦЭМ!$D$10+'СЕТ СН'!$F$5-'СЕТ СН'!$F$17</f>
        <v>2840.02250013</v>
      </c>
      <c r="F18" s="36">
        <f>SUMIFS(СВЦЭМ!$C$33:$C$776,СВЦЭМ!$A$33:$A$776,$A18,СВЦЭМ!$B$33:$B$776,F$11)+'СЕТ СН'!$F$9+СВЦЭМ!$D$10+'СЕТ СН'!$F$5-'СЕТ СН'!$F$17</f>
        <v>2828.4087975399998</v>
      </c>
      <c r="G18" s="36">
        <f>SUMIFS(СВЦЭМ!$C$33:$C$776,СВЦЭМ!$A$33:$A$776,$A18,СВЦЭМ!$B$33:$B$776,G$11)+'СЕТ СН'!$F$9+СВЦЭМ!$D$10+'СЕТ СН'!$F$5-'СЕТ СН'!$F$17</f>
        <v>2799.7001327899998</v>
      </c>
      <c r="H18" s="36">
        <f>SUMIFS(СВЦЭМ!$C$33:$C$776,СВЦЭМ!$A$33:$A$776,$A18,СВЦЭМ!$B$33:$B$776,H$11)+'СЕТ СН'!$F$9+СВЦЭМ!$D$10+'СЕТ СН'!$F$5-'СЕТ СН'!$F$17</f>
        <v>2723.2293839399999</v>
      </c>
      <c r="I18" s="36">
        <f>SUMIFS(СВЦЭМ!$C$33:$C$776,СВЦЭМ!$A$33:$A$776,$A18,СВЦЭМ!$B$33:$B$776,I$11)+'СЕТ СН'!$F$9+СВЦЭМ!$D$10+'СЕТ СН'!$F$5-'СЕТ СН'!$F$17</f>
        <v>2692.7675764699998</v>
      </c>
      <c r="J18" s="36">
        <f>SUMIFS(СВЦЭМ!$C$33:$C$776,СВЦЭМ!$A$33:$A$776,$A18,СВЦЭМ!$B$33:$B$776,J$11)+'СЕТ СН'!$F$9+СВЦЭМ!$D$10+'СЕТ СН'!$F$5-'СЕТ СН'!$F$17</f>
        <v>2595.9312218</v>
      </c>
      <c r="K18" s="36">
        <f>SUMIFS(СВЦЭМ!$C$33:$C$776,СВЦЭМ!$A$33:$A$776,$A18,СВЦЭМ!$B$33:$B$776,K$11)+'СЕТ СН'!$F$9+СВЦЭМ!$D$10+'СЕТ СН'!$F$5-'СЕТ СН'!$F$17</f>
        <v>2461.3136242999999</v>
      </c>
      <c r="L18" s="36">
        <f>SUMIFS(СВЦЭМ!$C$33:$C$776,СВЦЭМ!$A$33:$A$776,$A18,СВЦЭМ!$B$33:$B$776,L$11)+'СЕТ СН'!$F$9+СВЦЭМ!$D$10+'СЕТ СН'!$F$5-'СЕТ СН'!$F$17</f>
        <v>2420.0260788999999</v>
      </c>
      <c r="M18" s="36">
        <f>SUMIFS(СВЦЭМ!$C$33:$C$776,СВЦЭМ!$A$33:$A$776,$A18,СВЦЭМ!$B$33:$B$776,M$11)+'СЕТ СН'!$F$9+СВЦЭМ!$D$10+'СЕТ СН'!$F$5-'СЕТ СН'!$F$17</f>
        <v>2408.89629474</v>
      </c>
      <c r="N18" s="36">
        <f>SUMIFS(СВЦЭМ!$C$33:$C$776,СВЦЭМ!$A$33:$A$776,$A18,СВЦЭМ!$B$33:$B$776,N$11)+'СЕТ СН'!$F$9+СВЦЭМ!$D$10+'СЕТ СН'!$F$5-'СЕТ СН'!$F$17</f>
        <v>2423.1288655499998</v>
      </c>
      <c r="O18" s="36">
        <f>SUMIFS(СВЦЭМ!$C$33:$C$776,СВЦЭМ!$A$33:$A$776,$A18,СВЦЭМ!$B$33:$B$776,O$11)+'СЕТ СН'!$F$9+СВЦЭМ!$D$10+'СЕТ СН'!$F$5-'СЕТ СН'!$F$17</f>
        <v>2423.5947099599998</v>
      </c>
      <c r="P18" s="36">
        <f>SUMIFS(СВЦЭМ!$C$33:$C$776,СВЦЭМ!$A$33:$A$776,$A18,СВЦЭМ!$B$33:$B$776,P$11)+'СЕТ СН'!$F$9+СВЦЭМ!$D$10+'СЕТ СН'!$F$5-'СЕТ СН'!$F$17</f>
        <v>2444.2810202599999</v>
      </c>
      <c r="Q18" s="36">
        <f>SUMIFS(СВЦЭМ!$C$33:$C$776,СВЦЭМ!$A$33:$A$776,$A18,СВЦЭМ!$B$33:$B$776,Q$11)+'СЕТ СН'!$F$9+СВЦЭМ!$D$10+'СЕТ СН'!$F$5-'СЕТ СН'!$F$17</f>
        <v>2459.55766718</v>
      </c>
      <c r="R18" s="36">
        <f>SUMIFS(СВЦЭМ!$C$33:$C$776,СВЦЭМ!$A$33:$A$776,$A18,СВЦЭМ!$B$33:$B$776,R$11)+'СЕТ СН'!$F$9+СВЦЭМ!$D$10+'СЕТ СН'!$F$5-'СЕТ СН'!$F$17</f>
        <v>2467.8161320700001</v>
      </c>
      <c r="S18" s="36">
        <f>SUMIFS(СВЦЭМ!$C$33:$C$776,СВЦЭМ!$A$33:$A$776,$A18,СВЦЭМ!$B$33:$B$776,S$11)+'СЕТ СН'!$F$9+СВЦЭМ!$D$10+'СЕТ СН'!$F$5-'СЕТ СН'!$F$17</f>
        <v>2463.4907672199997</v>
      </c>
      <c r="T18" s="36">
        <f>SUMIFS(СВЦЭМ!$C$33:$C$776,СВЦЭМ!$A$33:$A$776,$A18,СВЦЭМ!$B$33:$B$776,T$11)+'СЕТ СН'!$F$9+СВЦЭМ!$D$10+'СЕТ СН'!$F$5-'СЕТ СН'!$F$17</f>
        <v>2426.74035611</v>
      </c>
      <c r="U18" s="36">
        <f>SUMIFS(СВЦЭМ!$C$33:$C$776,СВЦЭМ!$A$33:$A$776,$A18,СВЦЭМ!$B$33:$B$776,U$11)+'СЕТ СН'!$F$9+СВЦЭМ!$D$10+'СЕТ СН'!$F$5-'СЕТ СН'!$F$17</f>
        <v>2390.8093770300002</v>
      </c>
      <c r="V18" s="36">
        <f>SUMIFS(СВЦЭМ!$C$33:$C$776,СВЦЭМ!$A$33:$A$776,$A18,СВЦЭМ!$B$33:$B$776,V$11)+'СЕТ СН'!$F$9+СВЦЭМ!$D$10+'СЕТ СН'!$F$5-'СЕТ СН'!$F$17</f>
        <v>2371.7349785799997</v>
      </c>
      <c r="W18" s="36">
        <f>SUMIFS(СВЦЭМ!$C$33:$C$776,СВЦЭМ!$A$33:$A$776,$A18,СВЦЭМ!$B$33:$B$776,W$11)+'СЕТ СН'!$F$9+СВЦЭМ!$D$10+'СЕТ СН'!$F$5-'СЕТ СН'!$F$17</f>
        <v>2374.1542645999998</v>
      </c>
      <c r="X18" s="36">
        <f>SUMIFS(СВЦЭМ!$C$33:$C$776,СВЦЭМ!$A$33:$A$776,$A18,СВЦЭМ!$B$33:$B$776,X$11)+'СЕТ СН'!$F$9+СВЦЭМ!$D$10+'СЕТ СН'!$F$5-'СЕТ СН'!$F$17</f>
        <v>2417.2091845800001</v>
      </c>
      <c r="Y18" s="36">
        <f>SUMIFS(СВЦЭМ!$C$33:$C$776,СВЦЭМ!$A$33:$A$776,$A18,СВЦЭМ!$B$33:$B$776,Y$11)+'СЕТ СН'!$F$9+СВЦЭМ!$D$10+'СЕТ СН'!$F$5-'СЕТ СН'!$F$17</f>
        <v>2532.26132676</v>
      </c>
    </row>
    <row r="19" spans="1:25" ht="15.75" x14ac:dyDescent="0.2">
      <c r="A19" s="35">
        <f t="shared" si="0"/>
        <v>43563</v>
      </c>
      <c r="B19" s="36">
        <f>SUMIFS(СВЦЭМ!$C$33:$C$776,СВЦЭМ!$A$33:$A$776,$A19,СВЦЭМ!$B$33:$B$776,B$11)+'СЕТ СН'!$F$9+СВЦЭМ!$D$10+'СЕТ СН'!$F$5-'СЕТ СН'!$F$17</f>
        <v>2661.9383617200001</v>
      </c>
      <c r="C19" s="36">
        <f>SUMIFS(СВЦЭМ!$C$33:$C$776,СВЦЭМ!$A$33:$A$776,$A19,СВЦЭМ!$B$33:$B$776,C$11)+'СЕТ СН'!$F$9+СВЦЭМ!$D$10+'СЕТ СН'!$F$5-'СЕТ СН'!$F$17</f>
        <v>2761.99998757</v>
      </c>
      <c r="D19" s="36">
        <f>SUMIFS(СВЦЭМ!$C$33:$C$776,СВЦЭМ!$A$33:$A$776,$A19,СВЦЭМ!$B$33:$B$776,D$11)+'СЕТ СН'!$F$9+СВЦЭМ!$D$10+'СЕТ СН'!$F$5-'СЕТ СН'!$F$17</f>
        <v>2848.0025650799998</v>
      </c>
      <c r="E19" s="36">
        <f>SUMIFS(СВЦЭМ!$C$33:$C$776,СВЦЭМ!$A$33:$A$776,$A19,СВЦЭМ!$B$33:$B$776,E$11)+'СЕТ СН'!$F$9+СВЦЭМ!$D$10+'СЕТ СН'!$F$5-'СЕТ СН'!$F$17</f>
        <v>2845.9724979000002</v>
      </c>
      <c r="F19" s="36">
        <f>SUMIFS(СВЦЭМ!$C$33:$C$776,СВЦЭМ!$A$33:$A$776,$A19,СВЦЭМ!$B$33:$B$776,F$11)+'СЕТ СН'!$F$9+СВЦЭМ!$D$10+'СЕТ СН'!$F$5-'СЕТ СН'!$F$17</f>
        <v>2814.6091385199998</v>
      </c>
      <c r="G19" s="36">
        <f>SUMIFS(СВЦЭМ!$C$33:$C$776,СВЦЭМ!$A$33:$A$776,$A19,СВЦЭМ!$B$33:$B$776,G$11)+'СЕТ СН'!$F$9+СВЦЭМ!$D$10+'СЕТ СН'!$F$5-'СЕТ СН'!$F$17</f>
        <v>2789.3592025399998</v>
      </c>
      <c r="H19" s="36">
        <f>SUMIFS(СВЦЭМ!$C$33:$C$776,СВЦЭМ!$A$33:$A$776,$A19,СВЦЭМ!$B$33:$B$776,H$11)+'СЕТ СН'!$F$9+СВЦЭМ!$D$10+'СЕТ СН'!$F$5-'СЕТ СН'!$F$17</f>
        <v>2721.7619297900001</v>
      </c>
      <c r="I19" s="36">
        <f>SUMIFS(СВЦЭМ!$C$33:$C$776,СВЦЭМ!$A$33:$A$776,$A19,СВЦЭМ!$B$33:$B$776,I$11)+'СЕТ СН'!$F$9+СВЦЭМ!$D$10+'СЕТ СН'!$F$5-'СЕТ СН'!$F$17</f>
        <v>2644.4525101899999</v>
      </c>
      <c r="J19" s="36">
        <f>SUMIFS(СВЦЭМ!$C$33:$C$776,СВЦЭМ!$A$33:$A$776,$A19,СВЦЭМ!$B$33:$B$776,J$11)+'СЕТ СН'!$F$9+СВЦЭМ!$D$10+'СЕТ СН'!$F$5-'СЕТ СН'!$F$17</f>
        <v>2544.6913119800001</v>
      </c>
      <c r="K19" s="36">
        <f>SUMIFS(СВЦЭМ!$C$33:$C$776,СВЦЭМ!$A$33:$A$776,$A19,СВЦЭМ!$B$33:$B$776,K$11)+'СЕТ СН'!$F$9+СВЦЭМ!$D$10+'СЕТ СН'!$F$5-'СЕТ СН'!$F$17</f>
        <v>2453.0461069799999</v>
      </c>
      <c r="L19" s="36">
        <f>SUMIFS(СВЦЭМ!$C$33:$C$776,СВЦЭМ!$A$33:$A$776,$A19,СВЦЭМ!$B$33:$B$776,L$11)+'СЕТ СН'!$F$9+СВЦЭМ!$D$10+'СЕТ СН'!$F$5-'СЕТ СН'!$F$17</f>
        <v>2413.9124361099998</v>
      </c>
      <c r="M19" s="36">
        <f>SUMIFS(СВЦЭМ!$C$33:$C$776,СВЦЭМ!$A$33:$A$776,$A19,СВЦЭМ!$B$33:$B$776,M$11)+'СЕТ СН'!$F$9+СВЦЭМ!$D$10+'СЕТ СН'!$F$5-'СЕТ СН'!$F$17</f>
        <v>2425.1450352100001</v>
      </c>
      <c r="N19" s="36">
        <f>SUMIFS(СВЦЭМ!$C$33:$C$776,СВЦЭМ!$A$33:$A$776,$A19,СВЦЭМ!$B$33:$B$776,N$11)+'СЕТ СН'!$F$9+СВЦЭМ!$D$10+'СЕТ СН'!$F$5-'СЕТ СН'!$F$17</f>
        <v>2430.1758324900002</v>
      </c>
      <c r="O19" s="36">
        <f>SUMIFS(СВЦЭМ!$C$33:$C$776,СВЦЭМ!$A$33:$A$776,$A19,СВЦЭМ!$B$33:$B$776,O$11)+'СЕТ СН'!$F$9+СВЦЭМ!$D$10+'СЕТ СН'!$F$5-'СЕТ СН'!$F$17</f>
        <v>2424.78237919</v>
      </c>
      <c r="P19" s="36">
        <f>SUMIFS(СВЦЭМ!$C$33:$C$776,СВЦЭМ!$A$33:$A$776,$A19,СВЦЭМ!$B$33:$B$776,P$11)+'СЕТ СН'!$F$9+СВЦЭМ!$D$10+'СЕТ СН'!$F$5-'СЕТ СН'!$F$17</f>
        <v>2432.8275312400001</v>
      </c>
      <c r="Q19" s="36">
        <f>SUMIFS(СВЦЭМ!$C$33:$C$776,СВЦЭМ!$A$33:$A$776,$A19,СВЦЭМ!$B$33:$B$776,Q$11)+'СЕТ СН'!$F$9+СВЦЭМ!$D$10+'СЕТ СН'!$F$5-'СЕТ СН'!$F$17</f>
        <v>2454.3487750699996</v>
      </c>
      <c r="R19" s="36">
        <f>SUMIFS(СВЦЭМ!$C$33:$C$776,СВЦЭМ!$A$33:$A$776,$A19,СВЦЭМ!$B$33:$B$776,R$11)+'СЕТ СН'!$F$9+СВЦЭМ!$D$10+'СЕТ СН'!$F$5-'СЕТ СН'!$F$17</f>
        <v>2448.8942402100001</v>
      </c>
      <c r="S19" s="36">
        <f>SUMIFS(СВЦЭМ!$C$33:$C$776,СВЦЭМ!$A$33:$A$776,$A19,СВЦЭМ!$B$33:$B$776,S$11)+'СЕТ СН'!$F$9+СВЦЭМ!$D$10+'СЕТ СН'!$F$5-'СЕТ СН'!$F$17</f>
        <v>2440.6363285099997</v>
      </c>
      <c r="T19" s="36">
        <f>SUMIFS(СВЦЭМ!$C$33:$C$776,СВЦЭМ!$A$33:$A$776,$A19,СВЦЭМ!$B$33:$B$776,T$11)+'СЕТ СН'!$F$9+СВЦЭМ!$D$10+'СЕТ СН'!$F$5-'СЕТ СН'!$F$17</f>
        <v>2425.2171957199998</v>
      </c>
      <c r="U19" s="36">
        <f>SUMIFS(СВЦЭМ!$C$33:$C$776,СВЦЭМ!$A$33:$A$776,$A19,СВЦЭМ!$B$33:$B$776,U$11)+'СЕТ СН'!$F$9+СВЦЭМ!$D$10+'СЕТ СН'!$F$5-'СЕТ СН'!$F$17</f>
        <v>2408.8789811400002</v>
      </c>
      <c r="V19" s="36">
        <f>SUMIFS(СВЦЭМ!$C$33:$C$776,СВЦЭМ!$A$33:$A$776,$A19,СВЦЭМ!$B$33:$B$776,V$11)+'СЕТ СН'!$F$9+СВЦЭМ!$D$10+'СЕТ СН'!$F$5-'СЕТ СН'!$F$17</f>
        <v>2396.1578739899996</v>
      </c>
      <c r="W19" s="36">
        <f>SUMIFS(СВЦЭМ!$C$33:$C$776,СВЦЭМ!$A$33:$A$776,$A19,СВЦЭМ!$B$33:$B$776,W$11)+'СЕТ СН'!$F$9+СВЦЭМ!$D$10+'СЕТ СН'!$F$5-'СЕТ СН'!$F$17</f>
        <v>2412.9070238499999</v>
      </c>
      <c r="X19" s="36">
        <f>SUMIFS(СВЦЭМ!$C$33:$C$776,СВЦЭМ!$A$33:$A$776,$A19,СВЦЭМ!$B$33:$B$776,X$11)+'СЕТ СН'!$F$9+СВЦЭМ!$D$10+'СЕТ СН'!$F$5-'СЕТ СН'!$F$17</f>
        <v>2478.3238484499998</v>
      </c>
      <c r="Y19" s="36">
        <f>SUMIFS(СВЦЭМ!$C$33:$C$776,СВЦЭМ!$A$33:$A$776,$A19,СВЦЭМ!$B$33:$B$776,Y$11)+'СЕТ СН'!$F$9+СВЦЭМ!$D$10+'СЕТ СН'!$F$5-'СЕТ СН'!$F$17</f>
        <v>2585.6146544599997</v>
      </c>
    </row>
    <row r="20" spans="1:25" ht="15.75" x14ac:dyDescent="0.2">
      <c r="A20" s="35">
        <f t="shared" si="0"/>
        <v>43564</v>
      </c>
      <c r="B20" s="36">
        <f>SUMIFS(СВЦЭМ!$C$33:$C$776,СВЦЭМ!$A$33:$A$776,$A20,СВЦЭМ!$B$33:$B$776,B$11)+'СЕТ СН'!$F$9+СВЦЭМ!$D$10+'СЕТ СН'!$F$5-'СЕТ СН'!$F$17</f>
        <v>2619.2607537899999</v>
      </c>
      <c r="C20" s="36">
        <f>SUMIFS(СВЦЭМ!$C$33:$C$776,СВЦЭМ!$A$33:$A$776,$A20,СВЦЭМ!$B$33:$B$776,C$11)+'СЕТ СН'!$F$9+СВЦЭМ!$D$10+'СЕТ СН'!$F$5-'СЕТ СН'!$F$17</f>
        <v>2712.9933390899996</v>
      </c>
      <c r="D20" s="36">
        <f>SUMIFS(СВЦЭМ!$C$33:$C$776,СВЦЭМ!$A$33:$A$776,$A20,СВЦЭМ!$B$33:$B$776,D$11)+'СЕТ СН'!$F$9+СВЦЭМ!$D$10+'СЕТ СН'!$F$5-'СЕТ СН'!$F$17</f>
        <v>2790.9734691699996</v>
      </c>
      <c r="E20" s="36">
        <f>SUMIFS(СВЦЭМ!$C$33:$C$776,СВЦЭМ!$A$33:$A$776,$A20,СВЦЭМ!$B$33:$B$776,E$11)+'СЕТ СН'!$F$9+СВЦЭМ!$D$10+'СЕТ СН'!$F$5-'СЕТ СН'!$F$17</f>
        <v>2796.47267594</v>
      </c>
      <c r="F20" s="36">
        <f>SUMIFS(СВЦЭМ!$C$33:$C$776,СВЦЭМ!$A$33:$A$776,$A20,СВЦЭМ!$B$33:$B$776,F$11)+'СЕТ СН'!$F$9+СВЦЭМ!$D$10+'СЕТ СН'!$F$5-'СЕТ СН'!$F$17</f>
        <v>2790.32586739</v>
      </c>
      <c r="G20" s="36">
        <f>SUMIFS(СВЦЭМ!$C$33:$C$776,СВЦЭМ!$A$33:$A$776,$A20,СВЦЭМ!$B$33:$B$776,G$11)+'СЕТ СН'!$F$9+СВЦЭМ!$D$10+'СЕТ СН'!$F$5-'СЕТ СН'!$F$17</f>
        <v>2767.5388680400001</v>
      </c>
      <c r="H20" s="36">
        <f>SUMIFS(СВЦЭМ!$C$33:$C$776,СВЦЭМ!$A$33:$A$776,$A20,СВЦЭМ!$B$33:$B$776,H$11)+'СЕТ СН'!$F$9+СВЦЭМ!$D$10+'СЕТ СН'!$F$5-'СЕТ СН'!$F$17</f>
        <v>2669.2449779899998</v>
      </c>
      <c r="I20" s="36">
        <f>SUMIFS(СВЦЭМ!$C$33:$C$776,СВЦЭМ!$A$33:$A$776,$A20,СВЦЭМ!$B$33:$B$776,I$11)+'СЕТ СН'!$F$9+СВЦЭМ!$D$10+'СЕТ СН'!$F$5-'СЕТ СН'!$F$17</f>
        <v>2609.7141491499997</v>
      </c>
      <c r="J20" s="36">
        <f>SUMIFS(СВЦЭМ!$C$33:$C$776,СВЦЭМ!$A$33:$A$776,$A20,СВЦЭМ!$B$33:$B$776,J$11)+'СЕТ СН'!$F$9+СВЦЭМ!$D$10+'СЕТ СН'!$F$5-'СЕТ СН'!$F$17</f>
        <v>2536.64260281</v>
      </c>
      <c r="K20" s="36">
        <f>SUMIFS(СВЦЭМ!$C$33:$C$776,СВЦЭМ!$A$33:$A$776,$A20,СВЦЭМ!$B$33:$B$776,K$11)+'СЕТ СН'!$F$9+СВЦЭМ!$D$10+'СЕТ СН'!$F$5-'СЕТ СН'!$F$17</f>
        <v>2478.8889873600001</v>
      </c>
      <c r="L20" s="36">
        <f>SUMIFS(СВЦЭМ!$C$33:$C$776,СВЦЭМ!$A$33:$A$776,$A20,СВЦЭМ!$B$33:$B$776,L$11)+'СЕТ СН'!$F$9+СВЦЭМ!$D$10+'СЕТ СН'!$F$5-'СЕТ СН'!$F$17</f>
        <v>2454.50535876</v>
      </c>
      <c r="M20" s="36">
        <f>SUMIFS(СВЦЭМ!$C$33:$C$776,СВЦЭМ!$A$33:$A$776,$A20,СВЦЭМ!$B$33:$B$776,M$11)+'СЕТ СН'!$F$9+СВЦЭМ!$D$10+'СЕТ СН'!$F$5-'СЕТ СН'!$F$17</f>
        <v>2431.3988179099997</v>
      </c>
      <c r="N20" s="36">
        <f>SUMIFS(СВЦЭМ!$C$33:$C$776,СВЦЭМ!$A$33:$A$776,$A20,СВЦЭМ!$B$33:$B$776,N$11)+'СЕТ СН'!$F$9+СВЦЭМ!$D$10+'СЕТ СН'!$F$5-'СЕТ СН'!$F$17</f>
        <v>2446.67546623</v>
      </c>
      <c r="O20" s="36">
        <f>SUMIFS(СВЦЭМ!$C$33:$C$776,СВЦЭМ!$A$33:$A$776,$A20,СВЦЭМ!$B$33:$B$776,O$11)+'СЕТ СН'!$F$9+СВЦЭМ!$D$10+'СЕТ СН'!$F$5-'СЕТ СН'!$F$17</f>
        <v>2430.5446864599999</v>
      </c>
      <c r="P20" s="36">
        <f>SUMIFS(СВЦЭМ!$C$33:$C$776,СВЦЭМ!$A$33:$A$776,$A20,СВЦЭМ!$B$33:$B$776,P$11)+'СЕТ СН'!$F$9+СВЦЭМ!$D$10+'СЕТ СН'!$F$5-'СЕТ СН'!$F$17</f>
        <v>2448.3620173899999</v>
      </c>
      <c r="Q20" s="36">
        <f>SUMIFS(СВЦЭМ!$C$33:$C$776,СВЦЭМ!$A$33:$A$776,$A20,СВЦЭМ!$B$33:$B$776,Q$11)+'СЕТ СН'!$F$9+СВЦЭМ!$D$10+'СЕТ СН'!$F$5-'СЕТ СН'!$F$17</f>
        <v>2454.3548928999999</v>
      </c>
      <c r="R20" s="36">
        <f>SUMIFS(СВЦЭМ!$C$33:$C$776,СВЦЭМ!$A$33:$A$776,$A20,СВЦЭМ!$B$33:$B$776,R$11)+'СЕТ СН'!$F$9+СВЦЭМ!$D$10+'СЕТ СН'!$F$5-'СЕТ СН'!$F$17</f>
        <v>2457.4665097299999</v>
      </c>
      <c r="S20" s="36">
        <f>SUMIFS(СВЦЭМ!$C$33:$C$776,СВЦЭМ!$A$33:$A$776,$A20,СВЦЭМ!$B$33:$B$776,S$11)+'СЕТ СН'!$F$9+СВЦЭМ!$D$10+'СЕТ СН'!$F$5-'СЕТ СН'!$F$17</f>
        <v>2460.0708866300001</v>
      </c>
      <c r="T20" s="36">
        <f>SUMIFS(СВЦЭМ!$C$33:$C$776,СВЦЭМ!$A$33:$A$776,$A20,СВЦЭМ!$B$33:$B$776,T$11)+'СЕТ СН'!$F$9+СВЦЭМ!$D$10+'СЕТ СН'!$F$5-'СЕТ СН'!$F$17</f>
        <v>2444.6243928700001</v>
      </c>
      <c r="U20" s="36">
        <f>SUMIFS(СВЦЭМ!$C$33:$C$776,СВЦЭМ!$A$33:$A$776,$A20,СВЦЭМ!$B$33:$B$776,U$11)+'СЕТ СН'!$F$9+СВЦЭМ!$D$10+'СЕТ СН'!$F$5-'СЕТ СН'!$F$17</f>
        <v>2406.00700753</v>
      </c>
      <c r="V20" s="36">
        <f>SUMIFS(СВЦЭМ!$C$33:$C$776,СВЦЭМ!$A$33:$A$776,$A20,СВЦЭМ!$B$33:$B$776,V$11)+'СЕТ СН'!$F$9+СВЦЭМ!$D$10+'СЕТ СН'!$F$5-'СЕТ СН'!$F$17</f>
        <v>2391.5495976699999</v>
      </c>
      <c r="W20" s="36">
        <f>SUMIFS(СВЦЭМ!$C$33:$C$776,СВЦЭМ!$A$33:$A$776,$A20,СВЦЭМ!$B$33:$B$776,W$11)+'СЕТ СН'!$F$9+СВЦЭМ!$D$10+'СЕТ СН'!$F$5-'СЕТ СН'!$F$17</f>
        <v>2400.5149932999998</v>
      </c>
      <c r="X20" s="36">
        <f>SUMIFS(СВЦЭМ!$C$33:$C$776,СВЦЭМ!$A$33:$A$776,$A20,СВЦЭМ!$B$33:$B$776,X$11)+'СЕТ СН'!$F$9+СВЦЭМ!$D$10+'СЕТ СН'!$F$5-'СЕТ СН'!$F$17</f>
        <v>2423.5846669399998</v>
      </c>
      <c r="Y20" s="36">
        <f>SUMIFS(СВЦЭМ!$C$33:$C$776,СВЦЭМ!$A$33:$A$776,$A20,СВЦЭМ!$B$33:$B$776,Y$11)+'СЕТ СН'!$F$9+СВЦЭМ!$D$10+'СЕТ СН'!$F$5-'СЕТ СН'!$F$17</f>
        <v>2493.5472011900001</v>
      </c>
    </row>
    <row r="21" spans="1:25" ht="15.75" x14ac:dyDescent="0.2">
      <c r="A21" s="35">
        <f t="shared" si="0"/>
        <v>43565</v>
      </c>
      <c r="B21" s="36">
        <f>SUMIFS(СВЦЭМ!$C$33:$C$776,СВЦЭМ!$A$33:$A$776,$A21,СВЦЭМ!$B$33:$B$776,B$11)+'СЕТ СН'!$F$9+СВЦЭМ!$D$10+'СЕТ СН'!$F$5-'СЕТ СН'!$F$17</f>
        <v>2598.54455491</v>
      </c>
      <c r="C21" s="36">
        <f>SUMIFS(СВЦЭМ!$C$33:$C$776,СВЦЭМ!$A$33:$A$776,$A21,СВЦЭМ!$B$33:$B$776,C$11)+'СЕТ СН'!$F$9+СВЦЭМ!$D$10+'СЕТ СН'!$F$5-'СЕТ СН'!$F$17</f>
        <v>2710.8287444899997</v>
      </c>
      <c r="D21" s="36">
        <f>SUMIFS(СВЦЭМ!$C$33:$C$776,СВЦЭМ!$A$33:$A$776,$A21,СВЦЭМ!$B$33:$B$776,D$11)+'СЕТ СН'!$F$9+СВЦЭМ!$D$10+'СЕТ СН'!$F$5-'СЕТ СН'!$F$17</f>
        <v>2797.0597759499997</v>
      </c>
      <c r="E21" s="36">
        <f>SUMIFS(СВЦЭМ!$C$33:$C$776,СВЦЭМ!$A$33:$A$776,$A21,СВЦЭМ!$B$33:$B$776,E$11)+'СЕТ СН'!$F$9+СВЦЭМ!$D$10+'СЕТ СН'!$F$5-'СЕТ СН'!$F$17</f>
        <v>2809.9763799699999</v>
      </c>
      <c r="F21" s="36">
        <f>SUMIFS(СВЦЭМ!$C$33:$C$776,СВЦЭМ!$A$33:$A$776,$A21,СВЦЭМ!$B$33:$B$776,F$11)+'СЕТ СН'!$F$9+СВЦЭМ!$D$10+'СЕТ СН'!$F$5-'СЕТ СН'!$F$17</f>
        <v>2802.9895540999996</v>
      </c>
      <c r="G21" s="36">
        <f>SUMIFS(СВЦЭМ!$C$33:$C$776,СВЦЭМ!$A$33:$A$776,$A21,СВЦЭМ!$B$33:$B$776,G$11)+'СЕТ СН'!$F$9+СВЦЭМ!$D$10+'СЕТ СН'!$F$5-'СЕТ СН'!$F$17</f>
        <v>2784.4886431999998</v>
      </c>
      <c r="H21" s="36">
        <f>SUMIFS(СВЦЭМ!$C$33:$C$776,СВЦЭМ!$A$33:$A$776,$A21,СВЦЭМ!$B$33:$B$776,H$11)+'СЕТ СН'!$F$9+СВЦЭМ!$D$10+'СЕТ СН'!$F$5-'СЕТ СН'!$F$17</f>
        <v>2701.2837354200001</v>
      </c>
      <c r="I21" s="36">
        <f>SUMIFS(СВЦЭМ!$C$33:$C$776,СВЦЭМ!$A$33:$A$776,$A21,СВЦЭМ!$B$33:$B$776,I$11)+'СЕТ СН'!$F$9+СВЦЭМ!$D$10+'СЕТ СН'!$F$5-'СЕТ СН'!$F$17</f>
        <v>2622.01053512</v>
      </c>
      <c r="J21" s="36">
        <f>SUMIFS(СВЦЭМ!$C$33:$C$776,СВЦЭМ!$A$33:$A$776,$A21,СВЦЭМ!$B$33:$B$776,J$11)+'СЕТ СН'!$F$9+СВЦЭМ!$D$10+'СЕТ СН'!$F$5-'СЕТ СН'!$F$17</f>
        <v>2519.1058098399999</v>
      </c>
      <c r="K21" s="36">
        <f>SUMIFS(СВЦЭМ!$C$33:$C$776,СВЦЭМ!$A$33:$A$776,$A21,СВЦЭМ!$B$33:$B$776,K$11)+'СЕТ СН'!$F$9+СВЦЭМ!$D$10+'СЕТ СН'!$F$5-'СЕТ СН'!$F$17</f>
        <v>2421.20442443</v>
      </c>
      <c r="L21" s="36">
        <f>SUMIFS(СВЦЭМ!$C$33:$C$776,СВЦЭМ!$A$33:$A$776,$A21,СВЦЭМ!$B$33:$B$776,L$11)+'СЕТ СН'!$F$9+СВЦЭМ!$D$10+'СЕТ СН'!$F$5-'СЕТ СН'!$F$17</f>
        <v>2395.9181244500001</v>
      </c>
      <c r="M21" s="36">
        <f>SUMIFS(СВЦЭМ!$C$33:$C$776,СВЦЭМ!$A$33:$A$776,$A21,СВЦЭМ!$B$33:$B$776,M$11)+'СЕТ СН'!$F$9+СВЦЭМ!$D$10+'СЕТ СН'!$F$5-'СЕТ СН'!$F$17</f>
        <v>2407.2223281299998</v>
      </c>
      <c r="N21" s="36">
        <f>SUMIFS(СВЦЭМ!$C$33:$C$776,СВЦЭМ!$A$33:$A$776,$A21,СВЦЭМ!$B$33:$B$776,N$11)+'СЕТ СН'!$F$9+СВЦЭМ!$D$10+'СЕТ СН'!$F$5-'СЕТ СН'!$F$17</f>
        <v>2413.5995673899997</v>
      </c>
      <c r="O21" s="36">
        <f>SUMIFS(СВЦЭМ!$C$33:$C$776,СВЦЭМ!$A$33:$A$776,$A21,СВЦЭМ!$B$33:$B$776,O$11)+'СЕТ СН'!$F$9+СВЦЭМ!$D$10+'СЕТ СН'!$F$5-'СЕТ СН'!$F$17</f>
        <v>2416.00069166</v>
      </c>
      <c r="P21" s="36">
        <f>SUMIFS(СВЦЭМ!$C$33:$C$776,СВЦЭМ!$A$33:$A$776,$A21,СВЦЭМ!$B$33:$B$776,P$11)+'СЕТ СН'!$F$9+СВЦЭМ!$D$10+'СЕТ СН'!$F$5-'СЕТ СН'!$F$17</f>
        <v>2426.9869656000001</v>
      </c>
      <c r="Q21" s="36">
        <f>SUMIFS(СВЦЭМ!$C$33:$C$776,СВЦЭМ!$A$33:$A$776,$A21,СВЦЭМ!$B$33:$B$776,Q$11)+'СЕТ СН'!$F$9+СВЦЭМ!$D$10+'СЕТ СН'!$F$5-'СЕТ СН'!$F$17</f>
        <v>2427.4734694999997</v>
      </c>
      <c r="R21" s="36">
        <f>SUMIFS(СВЦЭМ!$C$33:$C$776,СВЦЭМ!$A$33:$A$776,$A21,СВЦЭМ!$B$33:$B$776,R$11)+'СЕТ СН'!$F$9+СВЦЭМ!$D$10+'СЕТ СН'!$F$5-'СЕТ СН'!$F$17</f>
        <v>2435.4554779599998</v>
      </c>
      <c r="S21" s="36">
        <f>SUMIFS(СВЦЭМ!$C$33:$C$776,СВЦЭМ!$A$33:$A$776,$A21,СВЦЭМ!$B$33:$B$776,S$11)+'СЕТ СН'!$F$9+СВЦЭМ!$D$10+'СЕТ СН'!$F$5-'СЕТ СН'!$F$17</f>
        <v>2435.86747178</v>
      </c>
      <c r="T21" s="36">
        <f>SUMIFS(СВЦЭМ!$C$33:$C$776,СВЦЭМ!$A$33:$A$776,$A21,СВЦЭМ!$B$33:$B$776,T$11)+'СЕТ СН'!$F$9+СВЦЭМ!$D$10+'СЕТ СН'!$F$5-'СЕТ СН'!$F$17</f>
        <v>2414.2997293999997</v>
      </c>
      <c r="U21" s="36">
        <f>SUMIFS(СВЦЭМ!$C$33:$C$776,СВЦЭМ!$A$33:$A$776,$A21,СВЦЭМ!$B$33:$B$776,U$11)+'СЕТ СН'!$F$9+СВЦЭМ!$D$10+'СЕТ СН'!$F$5-'СЕТ СН'!$F$17</f>
        <v>2377.94669716</v>
      </c>
      <c r="V21" s="36">
        <f>SUMIFS(СВЦЭМ!$C$33:$C$776,СВЦЭМ!$A$33:$A$776,$A21,СВЦЭМ!$B$33:$B$776,V$11)+'СЕТ СН'!$F$9+СВЦЭМ!$D$10+'СЕТ СН'!$F$5-'СЕТ СН'!$F$17</f>
        <v>2361.11126668</v>
      </c>
      <c r="W21" s="36">
        <f>SUMIFS(СВЦЭМ!$C$33:$C$776,СВЦЭМ!$A$33:$A$776,$A21,СВЦЭМ!$B$33:$B$776,W$11)+'СЕТ СН'!$F$9+СВЦЭМ!$D$10+'СЕТ СН'!$F$5-'СЕТ СН'!$F$17</f>
        <v>2359.3324447999998</v>
      </c>
      <c r="X21" s="36">
        <f>SUMIFS(СВЦЭМ!$C$33:$C$776,СВЦЭМ!$A$33:$A$776,$A21,СВЦЭМ!$B$33:$B$776,X$11)+'СЕТ СН'!$F$9+СВЦЭМ!$D$10+'СЕТ СН'!$F$5-'СЕТ СН'!$F$17</f>
        <v>2422.9960247899999</v>
      </c>
      <c r="Y21" s="36">
        <f>SUMIFS(СВЦЭМ!$C$33:$C$776,СВЦЭМ!$A$33:$A$776,$A21,СВЦЭМ!$B$33:$B$776,Y$11)+'СЕТ СН'!$F$9+СВЦЭМ!$D$10+'СЕТ СН'!$F$5-'СЕТ СН'!$F$17</f>
        <v>2541.3734984399998</v>
      </c>
    </row>
    <row r="22" spans="1:25" ht="15.75" x14ac:dyDescent="0.2">
      <c r="A22" s="35">
        <f t="shared" si="0"/>
        <v>43566</v>
      </c>
      <c r="B22" s="36">
        <f>SUMIFS(СВЦЭМ!$C$33:$C$776,СВЦЭМ!$A$33:$A$776,$A22,СВЦЭМ!$B$33:$B$776,B$11)+'СЕТ СН'!$F$9+СВЦЭМ!$D$10+'СЕТ СН'!$F$5-'СЕТ СН'!$F$17</f>
        <v>2615.6788150499997</v>
      </c>
      <c r="C22" s="36">
        <f>SUMIFS(СВЦЭМ!$C$33:$C$776,СВЦЭМ!$A$33:$A$776,$A22,СВЦЭМ!$B$33:$B$776,C$11)+'СЕТ СН'!$F$9+СВЦЭМ!$D$10+'СЕТ СН'!$F$5-'СЕТ СН'!$F$17</f>
        <v>2740.1299486099997</v>
      </c>
      <c r="D22" s="36">
        <f>SUMIFS(СВЦЭМ!$C$33:$C$776,СВЦЭМ!$A$33:$A$776,$A22,СВЦЭМ!$B$33:$B$776,D$11)+'СЕТ СН'!$F$9+СВЦЭМ!$D$10+'СЕТ СН'!$F$5-'СЕТ СН'!$F$17</f>
        <v>2897.1733705199999</v>
      </c>
      <c r="E22" s="36">
        <f>SUMIFS(СВЦЭМ!$C$33:$C$776,СВЦЭМ!$A$33:$A$776,$A22,СВЦЭМ!$B$33:$B$776,E$11)+'СЕТ СН'!$F$9+СВЦЭМ!$D$10+'СЕТ СН'!$F$5-'СЕТ СН'!$F$17</f>
        <v>2920.47695789</v>
      </c>
      <c r="F22" s="36">
        <f>SUMIFS(СВЦЭМ!$C$33:$C$776,СВЦЭМ!$A$33:$A$776,$A22,СВЦЭМ!$B$33:$B$776,F$11)+'СЕТ СН'!$F$9+СВЦЭМ!$D$10+'СЕТ СН'!$F$5-'СЕТ СН'!$F$17</f>
        <v>2924.1204056099996</v>
      </c>
      <c r="G22" s="36">
        <f>SUMIFS(СВЦЭМ!$C$33:$C$776,СВЦЭМ!$A$33:$A$776,$A22,СВЦЭМ!$B$33:$B$776,G$11)+'СЕТ СН'!$F$9+СВЦЭМ!$D$10+'СЕТ СН'!$F$5-'СЕТ СН'!$F$17</f>
        <v>2918.7656285399999</v>
      </c>
      <c r="H22" s="36">
        <f>SUMIFS(СВЦЭМ!$C$33:$C$776,СВЦЭМ!$A$33:$A$776,$A22,СВЦЭМ!$B$33:$B$776,H$11)+'СЕТ СН'!$F$9+СВЦЭМ!$D$10+'СЕТ СН'!$F$5-'СЕТ СН'!$F$17</f>
        <v>2833.99423196</v>
      </c>
      <c r="I22" s="36">
        <f>SUMIFS(СВЦЭМ!$C$33:$C$776,СВЦЭМ!$A$33:$A$776,$A22,СВЦЭМ!$B$33:$B$776,I$11)+'СЕТ СН'!$F$9+СВЦЭМ!$D$10+'СЕТ СН'!$F$5-'СЕТ СН'!$F$17</f>
        <v>2742.34276533</v>
      </c>
      <c r="J22" s="36">
        <f>SUMIFS(СВЦЭМ!$C$33:$C$776,СВЦЭМ!$A$33:$A$776,$A22,СВЦЭМ!$B$33:$B$776,J$11)+'СЕТ СН'!$F$9+СВЦЭМ!$D$10+'СЕТ СН'!$F$5-'СЕТ СН'!$F$17</f>
        <v>2608.1835260899998</v>
      </c>
      <c r="K22" s="36">
        <f>SUMIFS(СВЦЭМ!$C$33:$C$776,СВЦЭМ!$A$33:$A$776,$A22,СВЦЭМ!$B$33:$B$776,K$11)+'СЕТ СН'!$F$9+СВЦЭМ!$D$10+'СЕТ СН'!$F$5-'СЕТ СН'!$F$17</f>
        <v>2511.0639263399999</v>
      </c>
      <c r="L22" s="36">
        <f>SUMIFS(СВЦЭМ!$C$33:$C$776,СВЦЭМ!$A$33:$A$776,$A22,СВЦЭМ!$B$33:$B$776,L$11)+'СЕТ СН'!$F$9+СВЦЭМ!$D$10+'СЕТ СН'!$F$5-'СЕТ СН'!$F$17</f>
        <v>2468.7540907299999</v>
      </c>
      <c r="M22" s="36">
        <f>SUMIFS(СВЦЭМ!$C$33:$C$776,СВЦЭМ!$A$33:$A$776,$A22,СВЦЭМ!$B$33:$B$776,M$11)+'СЕТ СН'!$F$9+СВЦЭМ!$D$10+'СЕТ СН'!$F$5-'СЕТ СН'!$F$17</f>
        <v>2491.6701502000001</v>
      </c>
      <c r="N22" s="36">
        <f>SUMIFS(СВЦЭМ!$C$33:$C$776,СВЦЭМ!$A$33:$A$776,$A22,СВЦЭМ!$B$33:$B$776,N$11)+'СЕТ СН'!$F$9+СВЦЭМ!$D$10+'СЕТ СН'!$F$5-'СЕТ СН'!$F$17</f>
        <v>2472.55115243</v>
      </c>
      <c r="O22" s="36">
        <f>SUMIFS(СВЦЭМ!$C$33:$C$776,СВЦЭМ!$A$33:$A$776,$A22,СВЦЭМ!$B$33:$B$776,O$11)+'СЕТ СН'!$F$9+СВЦЭМ!$D$10+'СЕТ СН'!$F$5-'СЕТ СН'!$F$17</f>
        <v>2483.0251730999998</v>
      </c>
      <c r="P22" s="36">
        <f>SUMIFS(СВЦЭМ!$C$33:$C$776,СВЦЭМ!$A$33:$A$776,$A22,СВЦЭМ!$B$33:$B$776,P$11)+'СЕТ СН'!$F$9+СВЦЭМ!$D$10+'СЕТ СН'!$F$5-'СЕТ СН'!$F$17</f>
        <v>2499.4324707000001</v>
      </c>
      <c r="Q22" s="36">
        <f>SUMIFS(СВЦЭМ!$C$33:$C$776,СВЦЭМ!$A$33:$A$776,$A22,СВЦЭМ!$B$33:$B$776,Q$11)+'СЕТ СН'!$F$9+СВЦЭМ!$D$10+'СЕТ СН'!$F$5-'СЕТ СН'!$F$17</f>
        <v>2502.5668126</v>
      </c>
      <c r="R22" s="36">
        <f>SUMIFS(СВЦЭМ!$C$33:$C$776,СВЦЭМ!$A$33:$A$776,$A22,СВЦЭМ!$B$33:$B$776,R$11)+'СЕТ СН'!$F$9+СВЦЭМ!$D$10+'СЕТ СН'!$F$5-'СЕТ СН'!$F$17</f>
        <v>2499.9658986499999</v>
      </c>
      <c r="S22" s="36">
        <f>SUMIFS(СВЦЭМ!$C$33:$C$776,СВЦЭМ!$A$33:$A$776,$A22,СВЦЭМ!$B$33:$B$776,S$11)+'СЕТ СН'!$F$9+СВЦЭМ!$D$10+'СЕТ СН'!$F$5-'СЕТ СН'!$F$17</f>
        <v>2506.5383026300001</v>
      </c>
      <c r="T22" s="36">
        <f>SUMIFS(СВЦЭМ!$C$33:$C$776,СВЦЭМ!$A$33:$A$776,$A22,СВЦЭМ!$B$33:$B$776,T$11)+'СЕТ СН'!$F$9+СВЦЭМ!$D$10+'СЕТ СН'!$F$5-'СЕТ СН'!$F$17</f>
        <v>2490.3107898399999</v>
      </c>
      <c r="U22" s="36">
        <f>SUMIFS(СВЦЭМ!$C$33:$C$776,СВЦЭМ!$A$33:$A$776,$A22,СВЦЭМ!$B$33:$B$776,U$11)+'СЕТ СН'!$F$9+СВЦЭМ!$D$10+'СЕТ СН'!$F$5-'СЕТ СН'!$F$17</f>
        <v>2466.15946162</v>
      </c>
      <c r="V22" s="36">
        <f>SUMIFS(СВЦЭМ!$C$33:$C$776,СВЦЭМ!$A$33:$A$776,$A22,СВЦЭМ!$B$33:$B$776,V$11)+'СЕТ СН'!$F$9+СВЦЭМ!$D$10+'СЕТ СН'!$F$5-'СЕТ СН'!$F$17</f>
        <v>2463.56350342</v>
      </c>
      <c r="W22" s="36">
        <f>SUMIFS(СВЦЭМ!$C$33:$C$776,СВЦЭМ!$A$33:$A$776,$A22,СВЦЭМ!$B$33:$B$776,W$11)+'СЕТ СН'!$F$9+СВЦЭМ!$D$10+'СЕТ СН'!$F$5-'СЕТ СН'!$F$17</f>
        <v>2448.7239919499998</v>
      </c>
      <c r="X22" s="36">
        <f>SUMIFS(СВЦЭМ!$C$33:$C$776,СВЦЭМ!$A$33:$A$776,$A22,СВЦЭМ!$B$33:$B$776,X$11)+'СЕТ СН'!$F$9+СВЦЭМ!$D$10+'СЕТ СН'!$F$5-'СЕТ СН'!$F$17</f>
        <v>2523.3330214099997</v>
      </c>
      <c r="Y22" s="36">
        <f>SUMIFS(СВЦЭМ!$C$33:$C$776,СВЦЭМ!$A$33:$A$776,$A22,СВЦЭМ!$B$33:$B$776,Y$11)+'СЕТ СН'!$F$9+СВЦЭМ!$D$10+'СЕТ СН'!$F$5-'СЕТ СН'!$F$17</f>
        <v>2647.8828647800001</v>
      </c>
    </row>
    <row r="23" spans="1:25" ht="15.75" x14ac:dyDescent="0.2">
      <c r="A23" s="35">
        <f t="shared" si="0"/>
        <v>43567</v>
      </c>
      <c r="B23" s="36">
        <f>SUMIFS(СВЦЭМ!$C$33:$C$776,СВЦЭМ!$A$33:$A$776,$A23,СВЦЭМ!$B$33:$B$776,B$11)+'СЕТ СН'!$F$9+СВЦЭМ!$D$10+'СЕТ СН'!$F$5-'СЕТ СН'!$F$17</f>
        <v>2753.5579345799997</v>
      </c>
      <c r="C23" s="36">
        <f>SUMIFS(СВЦЭМ!$C$33:$C$776,СВЦЭМ!$A$33:$A$776,$A23,СВЦЭМ!$B$33:$B$776,C$11)+'СЕТ СН'!$F$9+СВЦЭМ!$D$10+'СЕТ СН'!$F$5-'СЕТ СН'!$F$17</f>
        <v>2838.0621870099999</v>
      </c>
      <c r="D23" s="36">
        <f>SUMIFS(СВЦЭМ!$C$33:$C$776,СВЦЭМ!$A$33:$A$776,$A23,СВЦЭМ!$B$33:$B$776,D$11)+'СЕТ СН'!$F$9+СВЦЭМ!$D$10+'СЕТ СН'!$F$5-'СЕТ СН'!$F$17</f>
        <v>2896.65573937</v>
      </c>
      <c r="E23" s="36">
        <f>SUMIFS(СВЦЭМ!$C$33:$C$776,СВЦЭМ!$A$33:$A$776,$A23,СВЦЭМ!$B$33:$B$776,E$11)+'СЕТ СН'!$F$9+СВЦЭМ!$D$10+'СЕТ СН'!$F$5-'СЕТ СН'!$F$17</f>
        <v>2888.9984104699997</v>
      </c>
      <c r="F23" s="36">
        <f>SUMIFS(СВЦЭМ!$C$33:$C$776,СВЦЭМ!$A$33:$A$776,$A23,СВЦЭМ!$B$33:$B$776,F$11)+'СЕТ СН'!$F$9+СВЦЭМ!$D$10+'СЕТ СН'!$F$5-'СЕТ СН'!$F$17</f>
        <v>2898.8959658399999</v>
      </c>
      <c r="G23" s="36">
        <f>SUMIFS(СВЦЭМ!$C$33:$C$776,СВЦЭМ!$A$33:$A$776,$A23,СВЦЭМ!$B$33:$B$776,G$11)+'СЕТ СН'!$F$9+СВЦЭМ!$D$10+'СЕТ СН'!$F$5-'СЕТ СН'!$F$17</f>
        <v>2885.6143004400001</v>
      </c>
      <c r="H23" s="36">
        <f>SUMIFS(СВЦЭМ!$C$33:$C$776,СВЦЭМ!$A$33:$A$776,$A23,СВЦЭМ!$B$33:$B$776,H$11)+'СЕТ СН'!$F$9+СВЦЭМ!$D$10+'СЕТ СН'!$F$5-'СЕТ СН'!$F$17</f>
        <v>2784.09781062</v>
      </c>
      <c r="I23" s="36">
        <f>SUMIFS(СВЦЭМ!$C$33:$C$776,СВЦЭМ!$A$33:$A$776,$A23,СВЦЭМ!$B$33:$B$776,I$11)+'СЕТ СН'!$F$9+СВЦЭМ!$D$10+'СЕТ СН'!$F$5-'СЕТ СН'!$F$17</f>
        <v>2731.8120892899997</v>
      </c>
      <c r="J23" s="36">
        <f>SUMIFS(СВЦЭМ!$C$33:$C$776,СВЦЭМ!$A$33:$A$776,$A23,СВЦЭМ!$B$33:$B$776,J$11)+'СЕТ СН'!$F$9+СВЦЭМ!$D$10+'СЕТ СН'!$F$5-'СЕТ СН'!$F$17</f>
        <v>2606.78200216</v>
      </c>
      <c r="K23" s="36">
        <f>SUMIFS(СВЦЭМ!$C$33:$C$776,СВЦЭМ!$A$33:$A$776,$A23,СВЦЭМ!$B$33:$B$776,K$11)+'СЕТ СН'!$F$9+СВЦЭМ!$D$10+'СЕТ СН'!$F$5-'СЕТ СН'!$F$17</f>
        <v>2511.40915597</v>
      </c>
      <c r="L23" s="36">
        <f>SUMIFS(СВЦЭМ!$C$33:$C$776,СВЦЭМ!$A$33:$A$776,$A23,СВЦЭМ!$B$33:$B$776,L$11)+'СЕТ СН'!$F$9+СВЦЭМ!$D$10+'СЕТ СН'!$F$5-'СЕТ СН'!$F$17</f>
        <v>2470.4977034499998</v>
      </c>
      <c r="M23" s="36">
        <f>SUMIFS(СВЦЭМ!$C$33:$C$776,СВЦЭМ!$A$33:$A$776,$A23,СВЦЭМ!$B$33:$B$776,M$11)+'СЕТ СН'!$F$9+СВЦЭМ!$D$10+'СЕТ СН'!$F$5-'СЕТ СН'!$F$17</f>
        <v>2475.2195330300001</v>
      </c>
      <c r="N23" s="36">
        <f>SUMIFS(СВЦЭМ!$C$33:$C$776,СВЦЭМ!$A$33:$A$776,$A23,СВЦЭМ!$B$33:$B$776,N$11)+'СЕТ СН'!$F$9+СВЦЭМ!$D$10+'СЕТ СН'!$F$5-'СЕТ СН'!$F$17</f>
        <v>2459.8398229300001</v>
      </c>
      <c r="O23" s="36">
        <f>SUMIFS(СВЦЭМ!$C$33:$C$776,СВЦЭМ!$A$33:$A$776,$A23,СВЦЭМ!$B$33:$B$776,O$11)+'СЕТ СН'!$F$9+СВЦЭМ!$D$10+'СЕТ СН'!$F$5-'СЕТ СН'!$F$17</f>
        <v>2464.92807378</v>
      </c>
      <c r="P23" s="36">
        <f>SUMIFS(СВЦЭМ!$C$33:$C$776,СВЦЭМ!$A$33:$A$776,$A23,СВЦЭМ!$B$33:$B$776,P$11)+'СЕТ СН'!$F$9+СВЦЭМ!$D$10+'СЕТ СН'!$F$5-'СЕТ СН'!$F$17</f>
        <v>2486.4563692199999</v>
      </c>
      <c r="Q23" s="36">
        <f>SUMIFS(СВЦЭМ!$C$33:$C$776,СВЦЭМ!$A$33:$A$776,$A23,СВЦЭМ!$B$33:$B$776,Q$11)+'СЕТ СН'!$F$9+СВЦЭМ!$D$10+'СЕТ СН'!$F$5-'СЕТ СН'!$F$17</f>
        <v>2498.0317054500001</v>
      </c>
      <c r="R23" s="36">
        <f>SUMIFS(СВЦЭМ!$C$33:$C$776,СВЦЭМ!$A$33:$A$776,$A23,СВЦЭМ!$B$33:$B$776,R$11)+'СЕТ СН'!$F$9+СВЦЭМ!$D$10+'СЕТ СН'!$F$5-'СЕТ СН'!$F$17</f>
        <v>2508.9884085899998</v>
      </c>
      <c r="S23" s="36">
        <f>SUMIFS(СВЦЭМ!$C$33:$C$776,СВЦЭМ!$A$33:$A$776,$A23,СВЦЭМ!$B$33:$B$776,S$11)+'СЕТ СН'!$F$9+СВЦЭМ!$D$10+'СЕТ СН'!$F$5-'СЕТ СН'!$F$17</f>
        <v>2493.8160936499999</v>
      </c>
      <c r="T23" s="36">
        <f>SUMIFS(СВЦЭМ!$C$33:$C$776,СВЦЭМ!$A$33:$A$776,$A23,СВЦЭМ!$B$33:$B$776,T$11)+'СЕТ СН'!$F$9+СВЦЭМ!$D$10+'СЕТ СН'!$F$5-'СЕТ СН'!$F$17</f>
        <v>2476.7612389699998</v>
      </c>
      <c r="U23" s="36">
        <f>SUMIFS(СВЦЭМ!$C$33:$C$776,СВЦЭМ!$A$33:$A$776,$A23,СВЦЭМ!$B$33:$B$776,U$11)+'СЕТ СН'!$F$9+СВЦЭМ!$D$10+'СЕТ СН'!$F$5-'СЕТ СН'!$F$17</f>
        <v>2426.2561587999999</v>
      </c>
      <c r="V23" s="36">
        <f>SUMIFS(СВЦЭМ!$C$33:$C$776,СВЦЭМ!$A$33:$A$776,$A23,СВЦЭМ!$B$33:$B$776,V$11)+'СЕТ СН'!$F$9+СВЦЭМ!$D$10+'СЕТ СН'!$F$5-'СЕТ СН'!$F$17</f>
        <v>2427.2980552499998</v>
      </c>
      <c r="W23" s="36">
        <f>SUMIFS(СВЦЭМ!$C$33:$C$776,СВЦЭМ!$A$33:$A$776,$A23,СВЦЭМ!$B$33:$B$776,W$11)+'СЕТ СН'!$F$9+СВЦЭМ!$D$10+'СЕТ СН'!$F$5-'СЕТ СН'!$F$17</f>
        <v>2435.4792105500001</v>
      </c>
      <c r="X23" s="36">
        <f>SUMIFS(СВЦЭМ!$C$33:$C$776,СВЦЭМ!$A$33:$A$776,$A23,СВЦЭМ!$B$33:$B$776,X$11)+'СЕТ СН'!$F$9+СВЦЭМ!$D$10+'СЕТ СН'!$F$5-'СЕТ СН'!$F$17</f>
        <v>2500.17073858</v>
      </c>
      <c r="Y23" s="36">
        <f>SUMIFS(СВЦЭМ!$C$33:$C$776,СВЦЭМ!$A$33:$A$776,$A23,СВЦЭМ!$B$33:$B$776,Y$11)+'СЕТ СН'!$F$9+СВЦЭМ!$D$10+'СЕТ СН'!$F$5-'СЕТ СН'!$F$17</f>
        <v>2623.3210150499999</v>
      </c>
    </row>
    <row r="24" spans="1:25" ht="15.75" x14ac:dyDescent="0.2">
      <c r="A24" s="35">
        <f t="shared" si="0"/>
        <v>43568</v>
      </c>
      <c r="B24" s="36">
        <f>SUMIFS(СВЦЭМ!$C$33:$C$776,СВЦЭМ!$A$33:$A$776,$A24,СВЦЭМ!$B$33:$B$776,B$11)+'СЕТ СН'!$F$9+СВЦЭМ!$D$10+'СЕТ СН'!$F$5-'СЕТ СН'!$F$17</f>
        <v>2712.47554283</v>
      </c>
      <c r="C24" s="36">
        <f>SUMIFS(СВЦЭМ!$C$33:$C$776,СВЦЭМ!$A$33:$A$776,$A24,СВЦЭМ!$B$33:$B$776,C$11)+'СЕТ СН'!$F$9+СВЦЭМ!$D$10+'СЕТ СН'!$F$5-'СЕТ СН'!$F$17</f>
        <v>2797.8750442999999</v>
      </c>
      <c r="D24" s="36">
        <f>SUMIFS(СВЦЭМ!$C$33:$C$776,СВЦЭМ!$A$33:$A$776,$A24,СВЦЭМ!$B$33:$B$776,D$11)+'СЕТ СН'!$F$9+СВЦЭМ!$D$10+'СЕТ СН'!$F$5-'СЕТ СН'!$F$17</f>
        <v>2882.08595586</v>
      </c>
      <c r="E24" s="36">
        <f>SUMIFS(СВЦЭМ!$C$33:$C$776,СВЦЭМ!$A$33:$A$776,$A24,СВЦЭМ!$B$33:$B$776,E$11)+'СЕТ СН'!$F$9+СВЦЭМ!$D$10+'СЕТ СН'!$F$5-'СЕТ СН'!$F$17</f>
        <v>2887.8658515699999</v>
      </c>
      <c r="F24" s="36">
        <f>SUMIFS(СВЦЭМ!$C$33:$C$776,СВЦЭМ!$A$33:$A$776,$A24,СВЦЭМ!$B$33:$B$776,F$11)+'СЕТ СН'!$F$9+СВЦЭМ!$D$10+'СЕТ СН'!$F$5-'СЕТ СН'!$F$17</f>
        <v>2880.6994771299997</v>
      </c>
      <c r="G24" s="36">
        <f>SUMIFS(СВЦЭМ!$C$33:$C$776,СВЦЭМ!$A$33:$A$776,$A24,СВЦЭМ!$B$33:$B$776,G$11)+'СЕТ СН'!$F$9+СВЦЭМ!$D$10+'СЕТ СН'!$F$5-'СЕТ СН'!$F$17</f>
        <v>2850.8601475300002</v>
      </c>
      <c r="H24" s="36">
        <f>SUMIFS(СВЦЭМ!$C$33:$C$776,СВЦЭМ!$A$33:$A$776,$A24,СВЦЭМ!$B$33:$B$776,H$11)+'СЕТ СН'!$F$9+СВЦЭМ!$D$10+'СЕТ СН'!$F$5-'СЕТ СН'!$F$17</f>
        <v>2760.48689208</v>
      </c>
      <c r="I24" s="36">
        <f>SUMIFS(СВЦЭМ!$C$33:$C$776,СВЦЭМ!$A$33:$A$776,$A24,СВЦЭМ!$B$33:$B$776,I$11)+'СЕТ СН'!$F$9+СВЦЭМ!$D$10+'СЕТ СН'!$F$5-'СЕТ СН'!$F$17</f>
        <v>2706.26036707</v>
      </c>
      <c r="J24" s="36">
        <f>SUMIFS(СВЦЭМ!$C$33:$C$776,СВЦЭМ!$A$33:$A$776,$A24,СВЦЭМ!$B$33:$B$776,J$11)+'СЕТ СН'!$F$9+СВЦЭМ!$D$10+'СЕТ СН'!$F$5-'СЕТ СН'!$F$17</f>
        <v>2636.91313906</v>
      </c>
      <c r="K24" s="36">
        <f>SUMIFS(СВЦЭМ!$C$33:$C$776,СВЦЭМ!$A$33:$A$776,$A24,СВЦЭМ!$B$33:$B$776,K$11)+'СЕТ СН'!$F$9+СВЦЭМ!$D$10+'СЕТ СН'!$F$5-'СЕТ СН'!$F$17</f>
        <v>2516.7956336299999</v>
      </c>
      <c r="L24" s="36">
        <f>SUMIFS(СВЦЭМ!$C$33:$C$776,СВЦЭМ!$A$33:$A$776,$A24,СВЦЭМ!$B$33:$B$776,L$11)+'СЕТ СН'!$F$9+СВЦЭМ!$D$10+'СЕТ СН'!$F$5-'СЕТ СН'!$F$17</f>
        <v>2481.2319474799997</v>
      </c>
      <c r="M24" s="36">
        <f>SUMIFS(СВЦЭМ!$C$33:$C$776,СВЦЭМ!$A$33:$A$776,$A24,СВЦЭМ!$B$33:$B$776,M$11)+'СЕТ СН'!$F$9+СВЦЭМ!$D$10+'СЕТ СН'!$F$5-'СЕТ СН'!$F$17</f>
        <v>2465.1698016</v>
      </c>
      <c r="N24" s="36">
        <f>SUMIFS(СВЦЭМ!$C$33:$C$776,СВЦЭМ!$A$33:$A$776,$A24,СВЦЭМ!$B$33:$B$776,N$11)+'СЕТ СН'!$F$9+СВЦЭМ!$D$10+'СЕТ СН'!$F$5-'СЕТ СН'!$F$17</f>
        <v>2480.7224390199999</v>
      </c>
      <c r="O24" s="36">
        <f>SUMIFS(СВЦЭМ!$C$33:$C$776,СВЦЭМ!$A$33:$A$776,$A24,СВЦЭМ!$B$33:$B$776,O$11)+'СЕТ СН'!$F$9+СВЦЭМ!$D$10+'СЕТ СН'!$F$5-'СЕТ СН'!$F$17</f>
        <v>2495.0415546300001</v>
      </c>
      <c r="P24" s="36">
        <f>SUMIFS(СВЦЭМ!$C$33:$C$776,СВЦЭМ!$A$33:$A$776,$A24,СВЦЭМ!$B$33:$B$776,P$11)+'СЕТ СН'!$F$9+СВЦЭМ!$D$10+'СЕТ СН'!$F$5-'СЕТ СН'!$F$17</f>
        <v>2502.4279484799999</v>
      </c>
      <c r="Q24" s="36">
        <f>SUMIFS(СВЦЭМ!$C$33:$C$776,СВЦЭМ!$A$33:$A$776,$A24,СВЦЭМ!$B$33:$B$776,Q$11)+'СЕТ СН'!$F$9+СВЦЭМ!$D$10+'СЕТ СН'!$F$5-'СЕТ СН'!$F$17</f>
        <v>2513.9255274399998</v>
      </c>
      <c r="R24" s="36">
        <f>SUMIFS(СВЦЭМ!$C$33:$C$776,СВЦЭМ!$A$33:$A$776,$A24,СВЦЭМ!$B$33:$B$776,R$11)+'СЕТ СН'!$F$9+СВЦЭМ!$D$10+'СЕТ СН'!$F$5-'СЕТ СН'!$F$17</f>
        <v>2516.3005500499999</v>
      </c>
      <c r="S24" s="36">
        <f>SUMIFS(СВЦЭМ!$C$33:$C$776,СВЦЭМ!$A$33:$A$776,$A24,СВЦЭМ!$B$33:$B$776,S$11)+'СЕТ СН'!$F$9+СВЦЭМ!$D$10+'СЕТ СН'!$F$5-'СЕТ СН'!$F$17</f>
        <v>2521.5572351199999</v>
      </c>
      <c r="T24" s="36">
        <f>SUMIFS(СВЦЭМ!$C$33:$C$776,СВЦЭМ!$A$33:$A$776,$A24,СВЦЭМ!$B$33:$B$776,T$11)+'СЕТ СН'!$F$9+СВЦЭМ!$D$10+'СЕТ СН'!$F$5-'СЕТ СН'!$F$17</f>
        <v>2525.2746636100001</v>
      </c>
      <c r="U24" s="36">
        <f>SUMIFS(СВЦЭМ!$C$33:$C$776,СВЦЭМ!$A$33:$A$776,$A24,СВЦЭМ!$B$33:$B$776,U$11)+'СЕТ СН'!$F$9+СВЦЭМ!$D$10+'СЕТ СН'!$F$5-'СЕТ СН'!$F$17</f>
        <v>2497.45990949</v>
      </c>
      <c r="V24" s="36">
        <f>SUMIFS(СВЦЭМ!$C$33:$C$776,СВЦЭМ!$A$33:$A$776,$A24,СВЦЭМ!$B$33:$B$776,V$11)+'СЕТ СН'!$F$9+СВЦЭМ!$D$10+'СЕТ СН'!$F$5-'СЕТ СН'!$F$17</f>
        <v>2467.87258307</v>
      </c>
      <c r="W24" s="36">
        <f>SUMIFS(СВЦЭМ!$C$33:$C$776,СВЦЭМ!$A$33:$A$776,$A24,СВЦЭМ!$B$33:$B$776,W$11)+'СЕТ СН'!$F$9+СВЦЭМ!$D$10+'СЕТ СН'!$F$5-'СЕТ СН'!$F$17</f>
        <v>2469.05906521</v>
      </c>
      <c r="X24" s="36">
        <f>SUMIFS(СВЦЭМ!$C$33:$C$776,СВЦЭМ!$A$33:$A$776,$A24,СВЦЭМ!$B$33:$B$776,X$11)+'СЕТ СН'!$F$9+СВЦЭМ!$D$10+'СЕТ СН'!$F$5-'СЕТ СН'!$F$17</f>
        <v>2557.6127984300001</v>
      </c>
      <c r="Y24" s="36">
        <f>SUMIFS(СВЦЭМ!$C$33:$C$776,СВЦЭМ!$A$33:$A$776,$A24,СВЦЭМ!$B$33:$B$776,Y$11)+'СЕТ СН'!$F$9+СВЦЭМ!$D$10+'СЕТ СН'!$F$5-'СЕТ СН'!$F$17</f>
        <v>2669.0025722</v>
      </c>
    </row>
    <row r="25" spans="1:25" ht="15.75" x14ac:dyDescent="0.2">
      <c r="A25" s="35">
        <f t="shared" si="0"/>
        <v>43569</v>
      </c>
      <c r="B25" s="36">
        <f>SUMIFS(СВЦЭМ!$C$33:$C$776,СВЦЭМ!$A$33:$A$776,$A25,СВЦЭМ!$B$33:$B$776,B$11)+'СЕТ СН'!$F$9+СВЦЭМ!$D$10+'СЕТ СН'!$F$5-'СЕТ СН'!$F$17</f>
        <v>2733.9343588499996</v>
      </c>
      <c r="C25" s="36">
        <f>SUMIFS(СВЦЭМ!$C$33:$C$776,СВЦЭМ!$A$33:$A$776,$A25,СВЦЭМ!$B$33:$B$776,C$11)+'СЕТ СН'!$F$9+СВЦЭМ!$D$10+'СЕТ СН'!$F$5-'СЕТ СН'!$F$17</f>
        <v>2850.8201811899999</v>
      </c>
      <c r="D25" s="36">
        <f>SUMIFS(СВЦЭМ!$C$33:$C$776,СВЦЭМ!$A$33:$A$776,$A25,СВЦЭМ!$B$33:$B$776,D$11)+'СЕТ СН'!$F$9+СВЦЭМ!$D$10+'СЕТ СН'!$F$5-'СЕТ СН'!$F$17</f>
        <v>2935.5470420299998</v>
      </c>
      <c r="E25" s="36">
        <f>SUMIFS(СВЦЭМ!$C$33:$C$776,СВЦЭМ!$A$33:$A$776,$A25,СВЦЭМ!$B$33:$B$776,E$11)+'СЕТ СН'!$F$9+СВЦЭМ!$D$10+'СЕТ СН'!$F$5-'СЕТ СН'!$F$17</f>
        <v>2942.6208001999998</v>
      </c>
      <c r="F25" s="36">
        <f>SUMIFS(СВЦЭМ!$C$33:$C$776,СВЦЭМ!$A$33:$A$776,$A25,СВЦЭМ!$B$33:$B$776,F$11)+'СЕТ СН'!$F$9+СВЦЭМ!$D$10+'СЕТ СН'!$F$5-'СЕТ СН'!$F$17</f>
        <v>2931.2018096100001</v>
      </c>
      <c r="G25" s="36">
        <f>SUMIFS(СВЦЭМ!$C$33:$C$776,СВЦЭМ!$A$33:$A$776,$A25,СВЦЭМ!$B$33:$B$776,G$11)+'СЕТ СН'!$F$9+СВЦЭМ!$D$10+'СЕТ СН'!$F$5-'СЕТ СН'!$F$17</f>
        <v>2920.5761596100001</v>
      </c>
      <c r="H25" s="36">
        <f>SUMIFS(СВЦЭМ!$C$33:$C$776,СВЦЭМ!$A$33:$A$776,$A25,СВЦЭМ!$B$33:$B$776,H$11)+'СЕТ СН'!$F$9+СВЦЭМ!$D$10+'СЕТ СН'!$F$5-'СЕТ СН'!$F$17</f>
        <v>2801.9476325599999</v>
      </c>
      <c r="I25" s="36">
        <f>SUMIFS(СВЦЭМ!$C$33:$C$776,СВЦЭМ!$A$33:$A$776,$A25,СВЦЭМ!$B$33:$B$776,I$11)+'СЕТ СН'!$F$9+СВЦЭМ!$D$10+'СЕТ СН'!$F$5-'СЕТ СН'!$F$17</f>
        <v>2732.6029483499997</v>
      </c>
      <c r="J25" s="36">
        <f>SUMIFS(СВЦЭМ!$C$33:$C$776,СВЦЭМ!$A$33:$A$776,$A25,СВЦЭМ!$B$33:$B$776,J$11)+'СЕТ СН'!$F$9+СВЦЭМ!$D$10+'СЕТ СН'!$F$5-'СЕТ СН'!$F$17</f>
        <v>2652.8209714099999</v>
      </c>
      <c r="K25" s="36">
        <f>SUMIFS(СВЦЭМ!$C$33:$C$776,СВЦЭМ!$A$33:$A$776,$A25,СВЦЭМ!$B$33:$B$776,K$11)+'СЕТ СН'!$F$9+СВЦЭМ!$D$10+'СЕТ СН'!$F$5-'СЕТ СН'!$F$17</f>
        <v>2535.4804121799998</v>
      </c>
      <c r="L25" s="36">
        <f>SUMIFS(СВЦЭМ!$C$33:$C$776,СВЦЭМ!$A$33:$A$776,$A25,СВЦЭМ!$B$33:$B$776,L$11)+'СЕТ СН'!$F$9+СВЦЭМ!$D$10+'СЕТ СН'!$F$5-'СЕТ СН'!$F$17</f>
        <v>2475.3666019900002</v>
      </c>
      <c r="M25" s="36">
        <f>SUMIFS(СВЦЭМ!$C$33:$C$776,СВЦЭМ!$A$33:$A$776,$A25,СВЦЭМ!$B$33:$B$776,M$11)+'СЕТ СН'!$F$9+СВЦЭМ!$D$10+'СЕТ СН'!$F$5-'СЕТ СН'!$F$17</f>
        <v>2467.2145511499998</v>
      </c>
      <c r="N25" s="36">
        <f>SUMIFS(СВЦЭМ!$C$33:$C$776,СВЦЭМ!$A$33:$A$776,$A25,СВЦЭМ!$B$33:$B$776,N$11)+'СЕТ СН'!$F$9+СВЦЭМ!$D$10+'СЕТ СН'!$F$5-'СЕТ СН'!$F$17</f>
        <v>2473.1175362999998</v>
      </c>
      <c r="O25" s="36">
        <f>SUMIFS(СВЦЭМ!$C$33:$C$776,СВЦЭМ!$A$33:$A$776,$A25,СВЦЭМ!$B$33:$B$776,O$11)+'СЕТ СН'!$F$9+СВЦЭМ!$D$10+'СЕТ СН'!$F$5-'СЕТ СН'!$F$17</f>
        <v>2478.2993006699999</v>
      </c>
      <c r="P25" s="36">
        <f>SUMIFS(СВЦЭМ!$C$33:$C$776,СВЦЭМ!$A$33:$A$776,$A25,СВЦЭМ!$B$33:$B$776,P$11)+'СЕТ СН'!$F$9+СВЦЭМ!$D$10+'СЕТ СН'!$F$5-'СЕТ СН'!$F$17</f>
        <v>2495.2117377899999</v>
      </c>
      <c r="Q25" s="36">
        <f>SUMIFS(СВЦЭМ!$C$33:$C$776,СВЦЭМ!$A$33:$A$776,$A25,СВЦЭМ!$B$33:$B$776,Q$11)+'СЕТ СН'!$F$9+СВЦЭМ!$D$10+'СЕТ СН'!$F$5-'СЕТ СН'!$F$17</f>
        <v>2498.21832597</v>
      </c>
      <c r="R25" s="36">
        <f>SUMIFS(СВЦЭМ!$C$33:$C$776,СВЦЭМ!$A$33:$A$776,$A25,СВЦЭМ!$B$33:$B$776,R$11)+'СЕТ СН'!$F$9+СВЦЭМ!$D$10+'СЕТ СН'!$F$5-'СЕТ СН'!$F$17</f>
        <v>2495.63386941</v>
      </c>
      <c r="S25" s="36">
        <f>SUMIFS(СВЦЭМ!$C$33:$C$776,СВЦЭМ!$A$33:$A$776,$A25,СВЦЭМ!$B$33:$B$776,S$11)+'СЕТ СН'!$F$9+СВЦЭМ!$D$10+'СЕТ СН'!$F$5-'СЕТ СН'!$F$17</f>
        <v>2503.1204033599997</v>
      </c>
      <c r="T25" s="36">
        <f>SUMIFS(СВЦЭМ!$C$33:$C$776,СВЦЭМ!$A$33:$A$776,$A25,СВЦЭМ!$B$33:$B$776,T$11)+'СЕТ СН'!$F$9+СВЦЭМ!$D$10+'СЕТ СН'!$F$5-'СЕТ СН'!$F$17</f>
        <v>2492.9731150299999</v>
      </c>
      <c r="U25" s="36">
        <f>SUMIFS(СВЦЭМ!$C$33:$C$776,СВЦЭМ!$A$33:$A$776,$A25,СВЦЭМ!$B$33:$B$776,U$11)+'СЕТ СН'!$F$9+СВЦЭМ!$D$10+'СЕТ СН'!$F$5-'СЕТ СН'!$F$17</f>
        <v>2466.8509008199999</v>
      </c>
      <c r="V25" s="36">
        <f>SUMIFS(СВЦЭМ!$C$33:$C$776,СВЦЭМ!$A$33:$A$776,$A25,СВЦЭМ!$B$33:$B$776,V$11)+'СЕТ СН'!$F$9+СВЦЭМ!$D$10+'СЕТ СН'!$F$5-'СЕТ СН'!$F$17</f>
        <v>2450.0696929199999</v>
      </c>
      <c r="W25" s="36">
        <f>SUMIFS(СВЦЭМ!$C$33:$C$776,СВЦЭМ!$A$33:$A$776,$A25,СВЦЭМ!$B$33:$B$776,W$11)+'СЕТ СН'!$F$9+СВЦЭМ!$D$10+'СЕТ СН'!$F$5-'СЕТ СН'!$F$17</f>
        <v>2454.4204217699998</v>
      </c>
      <c r="X25" s="36">
        <f>SUMIFS(СВЦЭМ!$C$33:$C$776,СВЦЭМ!$A$33:$A$776,$A25,СВЦЭМ!$B$33:$B$776,X$11)+'СЕТ СН'!$F$9+СВЦЭМ!$D$10+'СЕТ СН'!$F$5-'СЕТ СН'!$F$17</f>
        <v>2519.8050955600002</v>
      </c>
      <c r="Y25" s="36">
        <f>SUMIFS(СВЦЭМ!$C$33:$C$776,СВЦЭМ!$A$33:$A$776,$A25,СВЦЭМ!$B$33:$B$776,Y$11)+'СЕТ СН'!$F$9+СВЦЭМ!$D$10+'СЕТ СН'!$F$5-'СЕТ СН'!$F$17</f>
        <v>2632.8417792299997</v>
      </c>
    </row>
    <row r="26" spans="1:25" ht="15.75" x14ac:dyDescent="0.2">
      <c r="A26" s="35">
        <f t="shared" si="0"/>
        <v>43570</v>
      </c>
      <c r="B26" s="36">
        <f>SUMIFS(СВЦЭМ!$C$33:$C$776,СВЦЭМ!$A$33:$A$776,$A26,СВЦЭМ!$B$33:$B$776,B$11)+'СЕТ СН'!$F$9+СВЦЭМ!$D$10+'СЕТ СН'!$F$5-'СЕТ СН'!$F$17</f>
        <v>2688.5643953700001</v>
      </c>
      <c r="C26" s="36">
        <f>SUMIFS(СВЦЭМ!$C$33:$C$776,СВЦЭМ!$A$33:$A$776,$A26,СВЦЭМ!$B$33:$B$776,C$11)+'СЕТ СН'!$F$9+СВЦЭМ!$D$10+'СЕТ СН'!$F$5-'СЕТ СН'!$F$17</f>
        <v>2794.3331412400003</v>
      </c>
      <c r="D26" s="36">
        <f>SUMIFS(СВЦЭМ!$C$33:$C$776,СВЦЭМ!$A$33:$A$776,$A26,СВЦЭМ!$B$33:$B$776,D$11)+'СЕТ СН'!$F$9+СВЦЭМ!$D$10+'СЕТ СН'!$F$5-'СЕТ СН'!$F$17</f>
        <v>2854.44860612</v>
      </c>
      <c r="E26" s="36">
        <f>SUMIFS(СВЦЭМ!$C$33:$C$776,СВЦЭМ!$A$33:$A$776,$A26,СВЦЭМ!$B$33:$B$776,E$11)+'СЕТ СН'!$F$9+СВЦЭМ!$D$10+'СЕТ СН'!$F$5-'СЕТ СН'!$F$17</f>
        <v>2864.3961328599999</v>
      </c>
      <c r="F26" s="36">
        <f>SUMIFS(СВЦЭМ!$C$33:$C$776,СВЦЭМ!$A$33:$A$776,$A26,СВЦЭМ!$B$33:$B$776,F$11)+'СЕТ СН'!$F$9+СВЦЭМ!$D$10+'СЕТ СН'!$F$5-'СЕТ СН'!$F$17</f>
        <v>2859.0970591699997</v>
      </c>
      <c r="G26" s="36">
        <f>SUMIFS(СВЦЭМ!$C$33:$C$776,СВЦЭМ!$A$33:$A$776,$A26,СВЦЭМ!$B$33:$B$776,G$11)+'СЕТ СН'!$F$9+СВЦЭМ!$D$10+'СЕТ СН'!$F$5-'СЕТ СН'!$F$17</f>
        <v>2863.8624875400001</v>
      </c>
      <c r="H26" s="36">
        <f>SUMIFS(СВЦЭМ!$C$33:$C$776,СВЦЭМ!$A$33:$A$776,$A26,СВЦЭМ!$B$33:$B$776,H$11)+'СЕТ СН'!$F$9+СВЦЭМ!$D$10+'СЕТ СН'!$F$5-'СЕТ СН'!$F$17</f>
        <v>2775.0723569100001</v>
      </c>
      <c r="I26" s="36">
        <f>SUMIFS(СВЦЭМ!$C$33:$C$776,СВЦЭМ!$A$33:$A$776,$A26,СВЦЭМ!$B$33:$B$776,I$11)+'СЕТ СН'!$F$9+СВЦЭМ!$D$10+'СЕТ СН'!$F$5-'СЕТ СН'!$F$17</f>
        <v>2724.1869975899999</v>
      </c>
      <c r="J26" s="36">
        <f>SUMIFS(СВЦЭМ!$C$33:$C$776,СВЦЭМ!$A$33:$A$776,$A26,СВЦЭМ!$B$33:$B$776,J$11)+'СЕТ СН'!$F$9+СВЦЭМ!$D$10+'СЕТ СН'!$F$5-'СЕТ СН'!$F$17</f>
        <v>2622.1958079999999</v>
      </c>
      <c r="K26" s="36">
        <f>SUMIFS(СВЦЭМ!$C$33:$C$776,СВЦЭМ!$A$33:$A$776,$A26,СВЦЭМ!$B$33:$B$776,K$11)+'СЕТ СН'!$F$9+СВЦЭМ!$D$10+'СЕТ СН'!$F$5-'СЕТ СН'!$F$17</f>
        <v>2535.3630180800001</v>
      </c>
      <c r="L26" s="36">
        <f>SUMIFS(СВЦЭМ!$C$33:$C$776,СВЦЭМ!$A$33:$A$776,$A26,СВЦЭМ!$B$33:$B$776,L$11)+'СЕТ СН'!$F$9+СВЦЭМ!$D$10+'СЕТ СН'!$F$5-'СЕТ СН'!$F$17</f>
        <v>2507.2313506699998</v>
      </c>
      <c r="M26" s="36">
        <f>SUMIFS(СВЦЭМ!$C$33:$C$776,СВЦЭМ!$A$33:$A$776,$A26,СВЦЭМ!$B$33:$B$776,M$11)+'СЕТ СН'!$F$9+СВЦЭМ!$D$10+'СЕТ СН'!$F$5-'СЕТ СН'!$F$17</f>
        <v>2502.40794658</v>
      </c>
      <c r="N26" s="36">
        <f>SUMIFS(СВЦЭМ!$C$33:$C$776,СВЦЭМ!$A$33:$A$776,$A26,СВЦЭМ!$B$33:$B$776,N$11)+'СЕТ СН'!$F$9+СВЦЭМ!$D$10+'СЕТ СН'!$F$5-'СЕТ СН'!$F$17</f>
        <v>2494.8353466899998</v>
      </c>
      <c r="O26" s="36">
        <f>SUMIFS(СВЦЭМ!$C$33:$C$776,СВЦЭМ!$A$33:$A$776,$A26,СВЦЭМ!$B$33:$B$776,O$11)+'СЕТ СН'!$F$9+СВЦЭМ!$D$10+'СЕТ СН'!$F$5-'СЕТ СН'!$F$17</f>
        <v>2507.71108284</v>
      </c>
      <c r="P26" s="36">
        <f>SUMIFS(СВЦЭМ!$C$33:$C$776,СВЦЭМ!$A$33:$A$776,$A26,СВЦЭМ!$B$33:$B$776,P$11)+'СЕТ СН'!$F$9+СВЦЭМ!$D$10+'СЕТ СН'!$F$5-'СЕТ СН'!$F$17</f>
        <v>2517.8959157999998</v>
      </c>
      <c r="Q26" s="36">
        <f>SUMIFS(СВЦЭМ!$C$33:$C$776,СВЦЭМ!$A$33:$A$776,$A26,СВЦЭМ!$B$33:$B$776,Q$11)+'СЕТ СН'!$F$9+СВЦЭМ!$D$10+'СЕТ СН'!$F$5-'СЕТ СН'!$F$17</f>
        <v>2532.0191420699998</v>
      </c>
      <c r="R26" s="36">
        <f>SUMIFS(СВЦЭМ!$C$33:$C$776,СВЦЭМ!$A$33:$A$776,$A26,СВЦЭМ!$B$33:$B$776,R$11)+'СЕТ СН'!$F$9+СВЦЭМ!$D$10+'СЕТ СН'!$F$5-'СЕТ СН'!$F$17</f>
        <v>2530.4443407499998</v>
      </c>
      <c r="S26" s="36">
        <f>SUMIFS(СВЦЭМ!$C$33:$C$776,СВЦЭМ!$A$33:$A$776,$A26,СВЦЭМ!$B$33:$B$776,S$11)+'СЕТ СН'!$F$9+СВЦЭМ!$D$10+'СЕТ СН'!$F$5-'СЕТ СН'!$F$17</f>
        <v>2539.9325896099999</v>
      </c>
      <c r="T26" s="36">
        <f>SUMIFS(СВЦЭМ!$C$33:$C$776,СВЦЭМ!$A$33:$A$776,$A26,СВЦЭМ!$B$33:$B$776,T$11)+'СЕТ СН'!$F$9+СВЦЭМ!$D$10+'СЕТ СН'!$F$5-'СЕТ СН'!$F$17</f>
        <v>2520.6652028600001</v>
      </c>
      <c r="U26" s="36">
        <f>SUMIFS(СВЦЭМ!$C$33:$C$776,СВЦЭМ!$A$33:$A$776,$A26,СВЦЭМ!$B$33:$B$776,U$11)+'СЕТ СН'!$F$9+СВЦЭМ!$D$10+'СЕТ СН'!$F$5-'СЕТ СН'!$F$17</f>
        <v>2491.6065105399998</v>
      </c>
      <c r="V26" s="36">
        <f>SUMIFS(СВЦЭМ!$C$33:$C$776,СВЦЭМ!$A$33:$A$776,$A26,СВЦЭМ!$B$33:$B$776,V$11)+'СЕТ СН'!$F$9+СВЦЭМ!$D$10+'СЕТ СН'!$F$5-'СЕТ СН'!$F$17</f>
        <v>2494.9845128299999</v>
      </c>
      <c r="W26" s="36">
        <f>SUMIFS(СВЦЭМ!$C$33:$C$776,СВЦЭМ!$A$33:$A$776,$A26,СВЦЭМ!$B$33:$B$776,W$11)+'СЕТ СН'!$F$9+СВЦЭМ!$D$10+'СЕТ СН'!$F$5-'СЕТ СН'!$F$17</f>
        <v>2498.0022278900001</v>
      </c>
      <c r="X26" s="36">
        <f>SUMIFS(СВЦЭМ!$C$33:$C$776,СВЦЭМ!$A$33:$A$776,$A26,СВЦЭМ!$B$33:$B$776,X$11)+'СЕТ СН'!$F$9+СВЦЭМ!$D$10+'СЕТ СН'!$F$5-'СЕТ СН'!$F$17</f>
        <v>2549.42256081</v>
      </c>
      <c r="Y26" s="36">
        <f>SUMIFS(СВЦЭМ!$C$33:$C$776,СВЦЭМ!$A$33:$A$776,$A26,СВЦЭМ!$B$33:$B$776,Y$11)+'СЕТ СН'!$F$9+СВЦЭМ!$D$10+'СЕТ СН'!$F$5-'СЕТ СН'!$F$17</f>
        <v>2647.5659613500002</v>
      </c>
    </row>
    <row r="27" spans="1:25" ht="15.75" x14ac:dyDescent="0.2">
      <c r="A27" s="35">
        <f t="shared" si="0"/>
        <v>43571</v>
      </c>
      <c r="B27" s="36">
        <f>SUMIFS(СВЦЭМ!$C$33:$C$776,СВЦЭМ!$A$33:$A$776,$A27,СВЦЭМ!$B$33:$B$776,B$11)+'СЕТ СН'!$F$9+СВЦЭМ!$D$10+'СЕТ СН'!$F$5-'СЕТ СН'!$F$17</f>
        <v>2700.7767660299996</v>
      </c>
      <c r="C27" s="36">
        <f>SUMIFS(СВЦЭМ!$C$33:$C$776,СВЦЭМ!$A$33:$A$776,$A27,СВЦЭМ!$B$33:$B$776,C$11)+'СЕТ СН'!$F$9+СВЦЭМ!$D$10+'СЕТ СН'!$F$5-'СЕТ СН'!$F$17</f>
        <v>2788.6995638600001</v>
      </c>
      <c r="D27" s="36">
        <f>SUMIFS(СВЦЭМ!$C$33:$C$776,СВЦЭМ!$A$33:$A$776,$A27,СВЦЭМ!$B$33:$B$776,D$11)+'СЕТ СН'!$F$9+СВЦЭМ!$D$10+'СЕТ СН'!$F$5-'СЕТ СН'!$F$17</f>
        <v>2872.1857145899999</v>
      </c>
      <c r="E27" s="36">
        <f>SUMIFS(СВЦЭМ!$C$33:$C$776,СВЦЭМ!$A$33:$A$776,$A27,СВЦЭМ!$B$33:$B$776,E$11)+'СЕТ СН'!$F$9+СВЦЭМ!$D$10+'СЕТ СН'!$F$5-'СЕТ СН'!$F$17</f>
        <v>2885.2641277900002</v>
      </c>
      <c r="F27" s="36">
        <f>SUMIFS(СВЦЭМ!$C$33:$C$776,СВЦЭМ!$A$33:$A$776,$A27,СВЦЭМ!$B$33:$B$776,F$11)+'СЕТ СН'!$F$9+СВЦЭМ!$D$10+'СЕТ СН'!$F$5-'СЕТ СН'!$F$17</f>
        <v>2887.9430598499998</v>
      </c>
      <c r="G27" s="36">
        <f>SUMIFS(СВЦЭМ!$C$33:$C$776,СВЦЭМ!$A$33:$A$776,$A27,СВЦЭМ!$B$33:$B$776,G$11)+'СЕТ СН'!$F$9+СВЦЭМ!$D$10+'СЕТ СН'!$F$5-'СЕТ СН'!$F$17</f>
        <v>2891.6386607499999</v>
      </c>
      <c r="H27" s="36">
        <f>SUMIFS(СВЦЭМ!$C$33:$C$776,СВЦЭМ!$A$33:$A$776,$A27,СВЦЭМ!$B$33:$B$776,H$11)+'СЕТ СН'!$F$9+СВЦЭМ!$D$10+'СЕТ СН'!$F$5-'СЕТ СН'!$F$17</f>
        <v>2820.7668130800002</v>
      </c>
      <c r="I27" s="36">
        <f>SUMIFS(СВЦЭМ!$C$33:$C$776,СВЦЭМ!$A$33:$A$776,$A27,СВЦЭМ!$B$33:$B$776,I$11)+'СЕТ СН'!$F$9+СВЦЭМ!$D$10+'СЕТ СН'!$F$5-'СЕТ СН'!$F$17</f>
        <v>2759.0527228399997</v>
      </c>
      <c r="J27" s="36">
        <f>SUMIFS(СВЦЭМ!$C$33:$C$776,СВЦЭМ!$A$33:$A$776,$A27,СВЦЭМ!$B$33:$B$776,J$11)+'СЕТ СН'!$F$9+СВЦЭМ!$D$10+'СЕТ СН'!$F$5-'СЕТ СН'!$F$17</f>
        <v>2655.37807832</v>
      </c>
      <c r="K27" s="36">
        <f>SUMIFS(СВЦЭМ!$C$33:$C$776,СВЦЭМ!$A$33:$A$776,$A27,СВЦЭМ!$B$33:$B$776,K$11)+'СЕТ СН'!$F$9+СВЦЭМ!$D$10+'СЕТ СН'!$F$5-'СЕТ СН'!$F$17</f>
        <v>2588.26525902</v>
      </c>
      <c r="L27" s="36">
        <f>SUMIFS(СВЦЭМ!$C$33:$C$776,СВЦЭМ!$A$33:$A$776,$A27,СВЦЭМ!$B$33:$B$776,L$11)+'СЕТ СН'!$F$9+СВЦЭМ!$D$10+'СЕТ СН'!$F$5-'СЕТ СН'!$F$17</f>
        <v>2559.8106782899999</v>
      </c>
      <c r="M27" s="36">
        <f>SUMIFS(СВЦЭМ!$C$33:$C$776,СВЦЭМ!$A$33:$A$776,$A27,СВЦЭМ!$B$33:$B$776,M$11)+'СЕТ СН'!$F$9+СВЦЭМ!$D$10+'СЕТ СН'!$F$5-'СЕТ СН'!$F$17</f>
        <v>2528.7748973899998</v>
      </c>
      <c r="N27" s="36">
        <f>SUMIFS(СВЦЭМ!$C$33:$C$776,СВЦЭМ!$A$33:$A$776,$A27,СВЦЭМ!$B$33:$B$776,N$11)+'СЕТ СН'!$F$9+СВЦЭМ!$D$10+'СЕТ СН'!$F$5-'СЕТ СН'!$F$17</f>
        <v>2524.86148374</v>
      </c>
      <c r="O27" s="36">
        <f>SUMIFS(СВЦЭМ!$C$33:$C$776,СВЦЭМ!$A$33:$A$776,$A27,СВЦЭМ!$B$33:$B$776,O$11)+'СЕТ СН'!$F$9+СВЦЭМ!$D$10+'СЕТ СН'!$F$5-'СЕТ СН'!$F$17</f>
        <v>2563.7636900099997</v>
      </c>
      <c r="P27" s="36">
        <f>SUMIFS(СВЦЭМ!$C$33:$C$776,СВЦЭМ!$A$33:$A$776,$A27,СВЦЭМ!$B$33:$B$776,P$11)+'СЕТ СН'!$F$9+СВЦЭМ!$D$10+'СЕТ СН'!$F$5-'СЕТ СН'!$F$17</f>
        <v>2550.50661416</v>
      </c>
      <c r="Q27" s="36">
        <f>SUMIFS(СВЦЭМ!$C$33:$C$776,СВЦЭМ!$A$33:$A$776,$A27,СВЦЭМ!$B$33:$B$776,Q$11)+'СЕТ СН'!$F$9+СВЦЭМ!$D$10+'СЕТ СН'!$F$5-'СЕТ СН'!$F$17</f>
        <v>2560.60500198</v>
      </c>
      <c r="R27" s="36">
        <f>SUMIFS(СВЦЭМ!$C$33:$C$776,СВЦЭМ!$A$33:$A$776,$A27,СВЦЭМ!$B$33:$B$776,R$11)+'СЕТ СН'!$F$9+СВЦЭМ!$D$10+'СЕТ СН'!$F$5-'СЕТ СН'!$F$17</f>
        <v>2547.0222784500002</v>
      </c>
      <c r="S27" s="36">
        <f>SUMIFS(СВЦЭМ!$C$33:$C$776,СВЦЭМ!$A$33:$A$776,$A27,СВЦЭМ!$B$33:$B$776,S$11)+'СЕТ СН'!$F$9+СВЦЭМ!$D$10+'СЕТ СН'!$F$5-'СЕТ СН'!$F$17</f>
        <v>2530.08600703</v>
      </c>
      <c r="T27" s="36">
        <f>SUMIFS(СВЦЭМ!$C$33:$C$776,СВЦЭМ!$A$33:$A$776,$A27,СВЦЭМ!$B$33:$B$776,T$11)+'СЕТ СН'!$F$9+СВЦЭМ!$D$10+'СЕТ СН'!$F$5-'СЕТ СН'!$F$17</f>
        <v>2543.1953301499998</v>
      </c>
      <c r="U27" s="36">
        <f>SUMIFS(СВЦЭМ!$C$33:$C$776,СВЦЭМ!$A$33:$A$776,$A27,СВЦЭМ!$B$33:$B$776,U$11)+'СЕТ СН'!$F$9+СВЦЭМ!$D$10+'СЕТ СН'!$F$5-'СЕТ СН'!$F$17</f>
        <v>2505.9477158700001</v>
      </c>
      <c r="V27" s="36">
        <f>SUMIFS(СВЦЭМ!$C$33:$C$776,СВЦЭМ!$A$33:$A$776,$A27,СВЦЭМ!$B$33:$B$776,V$11)+'СЕТ СН'!$F$9+СВЦЭМ!$D$10+'СЕТ СН'!$F$5-'СЕТ СН'!$F$17</f>
        <v>2515.0452304199998</v>
      </c>
      <c r="W27" s="36">
        <f>SUMIFS(СВЦЭМ!$C$33:$C$776,СВЦЭМ!$A$33:$A$776,$A27,СВЦЭМ!$B$33:$B$776,W$11)+'СЕТ СН'!$F$9+СВЦЭМ!$D$10+'СЕТ СН'!$F$5-'СЕТ СН'!$F$17</f>
        <v>2505.87393522</v>
      </c>
      <c r="X27" s="36">
        <f>SUMIFS(СВЦЭМ!$C$33:$C$776,СВЦЭМ!$A$33:$A$776,$A27,СВЦЭМ!$B$33:$B$776,X$11)+'СЕТ СН'!$F$9+СВЦЭМ!$D$10+'СЕТ СН'!$F$5-'СЕТ СН'!$F$17</f>
        <v>2601.3923739900001</v>
      </c>
      <c r="Y27" s="36">
        <f>SUMIFS(СВЦЭМ!$C$33:$C$776,СВЦЭМ!$A$33:$A$776,$A27,СВЦЭМ!$B$33:$B$776,Y$11)+'СЕТ СН'!$F$9+СВЦЭМ!$D$10+'СЕТ СН'!$F$5-'СЕТ СН'!$F$17</f>
        <v>2683.3316523799999</v>
      </c>
    </row>
    <row r="28" spans="1:25" ht="15.75" x14ac:dyDescent="0.2">
      <c r="A28" s="35">
        <f t="shared" si="0"/>
        <v>43572</v>
      </c>
      <c r="B28" s="36">
        <f>SUMIFS(СВЦЭМ!$C$33:$C$776,СВЦЭМ!$A$33:$A$776,$A28,СВЦЭМ!$B$33:$B$776,B$11)+'СЕТ СН'!$F$9+СВЦЭМ!$D$10+'СЕТ СН'!$F$5-'СЕТ СН'!$F$17</f>
        <v>2717.5901346700002</v>
      </c>
      <c r="C28" s="36">
        <f>SUMIFS(СВЦЭМ!$C$33:$C$776,СВЦЭМ!$A$33:$A$776,$A28,СВЦЭМ!$B$33:$B$776,C$11)+'СЕТ СН'!$F$9+СВЦЭМ!$D$10+'СЕТ СН'!$F$5-'СЕТ СН'!$F$17</f>
        <v>2784.25655224</v>
      </c>
      <c r="D28" s="36">
        <f>SUMIFS(СВЦЭМ!$C$33:$C$776,СВЦЭМ!$A$33:$A$776,$A28,СВЦЭМ!$B$33:$B$776,D$11)+'СЕТ СН'!$F$9+СВЦЭМ!$D$10+'СЕТ СН'!$F$5-'СЕТ СН'!$F$17</f>
        <v>2837.5861937999998</v>
      </c>
      <c r="E28" s="36">
        <f>SUMIFS(СВЦЭМ!$C$33:$C$776,СВЦЭМ!$A$33:$A$776,$A28,СВЦЭМ!$B$33:$B$776,E$11)+'СЕТ СН'!$F$9+СВЦЭМ!$D$10+'СЕТ СН'!$F$5-'СЕТ СН'!$F$17</f>
        <v>2847.8083888599999</v>
      </c>
      <c r="F28" s="36">
        <f>SUMIFS(СВЦЭМ!$C$33:$C$776,СВЦЭМ!$A$33:$A$776,$A28,СВЦЭМ!$B$33:$B$776,F$11)+'СЕТ СН'!$F$9+СВЦЭМ!$D$10+'СЕТ СН'!$F$5-'СЕТ СН'!$F$17</f>
        <v>2848.0775596899998</v>
      </c>
      <c r="G28" s="36">
        <f>SUMIFS(СВЦЭМ!$C$33:$C$776,СВЦЭМ!$A$33:$A$776,$A28,СВЦЭМ!$B$33:$B$776,G$11)+'СЕТ СН'!$F$9+СВЦЭМ!$D$10+'СЕТ СН'!$F$5-'СЕТ СН'!$F$17</f>
        <v>2847.4349779899999</v>
      </c>
      <c r="H28" s="36">
        <f>SUMIFS(СВЦЭМ!$C$33:$C$776,СВЦЭМ!$A$33:$A$776,$A28,СВЦЭМ!$B$33:$B$776,H$11)+'СЕТ СН'!$F$9+СВЦЭМ!$D$10+'СЕТ СН'!$F$5-'СЕТ СН'!$F$17</f>
        <v>2775.4442305299999</v>
      </c>
      <c r="I28" s="36">
        <f>SUMIFS(СВЦЭМ!$C$33:$C$776,СВЦЭМ!$A$33:$A$776,$A28,СВЦЭМ!$B$33:$B$776,I$11)+'СЕТ СН'!$F$9+СВЦЭМ!$D$10+'СЕТ СН'!$F$5-'СЕТ СН'!$F$17</f>
        <v>2717.2733879099997</v>
      </c>
      <c r="J28" s="36">
        <f>SUMIFS(СВЦЭМ!$C$33:$C$776,СВЦЭМ!$A$33:$A$776,$A28,СВЦЭМ!$B$33:$B$776,J$11)+'СЕТ СН'!$F$9+СВЦЭМ!$D$10+'СЕТ СН'!$F$5-'СЕТ СН'!$F$17</f>
        <v>2623.1161206400002</v>
      </c>
      <c r="K28" s="36">
        <f>SUMIFS(СВЦЭМ!$C$33:$C$776,СВЦЭМ!$A$33:$A$776,$A28,СВЦЭМ!$B$33:$B$776,K$11)+'СЕТ СН'!$F$9+СВЦЭМ!$D$10+'СЕТ СН'!$F$5-'СЕТ СН'!$F$17</f>
        <v>2539.9412323199999</v>
      </c>
      <c r="L28" s="36">
        <f>SUMIFS(СВЦЭМ!$C$33:$C$776,СВЦЭМ!$A$33:$A$776,$A28,СВЦЭМ!$B$33:$B$776,L$11)+'СЕТ СН'!$F$9+СВЦЭМ!$D$10+'СЕТ СН'!$F$5-'СЕТ СН'!$F$17</f>
        <v>2516.6213051</v>
      </c>
      <c r="M28" s="36">
        <f>SUMIFS(СВЦЭМ!$C$33:$C$776,СВЦЭМ!$A$33:$A$776,$A28,СВЦЭМ!$B$33:$B$776,M$11)+'СЕТ СН'!$F$9+СВЦЭМ!$D$10+'СЕТ СН'!$F$5-'СЕТ СН'!$F$17</f>
        <v>2524.5548180400001</v>
      </c>
      <c r="N28" s="36">
        <f>SUMIFS(СВЦЭМ!$C$33:$C$776,СВЦЭМ!$A$33:$A$776,$A28,СВЦЭМ!$B$33:$B$776,N$11)+'СЕТ СН'!$F$9+СВЦЭМ!$D$10+'СЕТ СН'!$F$5-'СЕТ СН'!$F$17</f>
        <v>2512.0784738399998</v>
      </c>
      <c r="O28" s="36">
        <f>SUMIFS(СВЦЭМ!$C$33:$C$776,СВЦЭМ!$A$33:$A$776,$A28,СВЦЭМ!$B$33:$B$776,O$11)+'СЕТ СН'!$F$9+СВЦЭМ!$D$10+'СЕТ СН'!$F$5-'СЕТ СН'!$F$17</f>
        <v>2519.5499935899998</v>
      </c>
      <c r="P28" s="36">
        <f>SUMIFS(СВЦЭМ!$C$33:$C$776,СВЦЭМ!$A$33:$A$776,$A28,СВЦЭМ!$B$33:$B$776,P$11)+'СЕТ СН'!$F$9+СВЦЭМ!$D$10+'СЕТ СН'!$F$5-'СЕТ СН'!$F$17</f>
        <v>2526.5011632199999</v>
      </c>
      <c r="Q28" s="36">
        <f>SUMIFS(СВЦЭМ!$C$33:$C$776,СВЦЭМ!$A$33:$A$776,$A28,СВЦЭМ!$B$33:$B$776,Q$11)+'СЕТ СН'!$F$9+СВЦЭМ!$D$10+'СЕТ СН'!$F$5-'СЕТ СН'!$F$17</f>
        <v>2548.4442964700002</v>
      </c>
      <c r="R28" s="36">
        <f>SUMIFS(СВЦЭМ!$C$33:$C$776,СВЦЭМ!$A$33:$A$776,$A28,СВЦЭМ!$B$33:$B$776,R$11)+'СЕТ СН'!$F$9+СВЦЭМ!$D$10+'СЕТ СН'!$F$5-'СЕТ СН'!$F$17</f>
        <v>2549.1921345599999</v>
      </c>
      <c r="S28" s="36">
        <f>SUMIFS(СВЦЭМ!$C$33:$C$776,СВЦЭМ!$A$33:$A$776,$A28,СВЦЭМ!$B$33:$B$776,S$11)+'СЕТ СН'!$F$9+СВЦЭМ!$D$10+'СЕТ СН'!$F$5-'СЕТ СН'!$F$17</f>
        <v>2529.5162184999999</v>
      </c>
      <c r="T28" s="36">
        <f>SUMIFS(СВЦЭМ!$C$33:$C$776,СВЦЭМ!$A$33:$A$776,$A28,СВЦЭМ!$B$33:$B$776,T$11)+'СЕТ СН'!$F$9+СВЦЭМ!$D$10+'СЕТ СН'!$F$5-'СЕТ СН'!$F$17</f>
        <v>2537.8612713100001</v>
      </c>
      <c r="U28" s="36">
        <f>SUMIFS(СВЦЭМ!$C$33:$C$776,СВЦЭМ!$A$33:$A$776,$A28,СВЦЭМ!$B$33:$B$776,U$11)+'СЕТ СН'!$F$9+СВЦЭМ!$D$10+'СЕТ СН'!$F$5-'СЕТ СН'!$F$17</f>
        <v>2544.86618946</v>
      </c>
      <c r="V28" s="36">
        <f>SUMIFS(СВЦЭМ!$C$33:$C$776,СВЦЭМ!$A$33:$A$776,$A28,СВЦЭМ!$B$33:$B$776,V$11)+'СЕТ СН'!$F$9+СВЦЭМ!$D$10+'СЕТ СН'!$F$5-'СЕТ СН'!$F$17</f>
        <v>2532.0430613399999</v>
      </c>
      <c r="W28" s="36">
        <f>SUMIFS(СВЦЭМ!$C$33:$C$776,СВЦЭМ!$A$33:$A$776,$A28,СВЦЭМ!$B$33:$B$776,W$11)+'СЕТ СН'!$F$9+СВЦЭМ!$D$10+'СЕТ СН'!$F$5-'СЕТ СН'!$F$17</f>
        <v>2541.9776484399999</v>
      </c>
      <c r="X28" s="36">
        <f>SUMIFS(СВЦЭМ!$C$33:$C$776,СВЦЭМ!$A$33:$A$776,$A28,СВЦЭМ!$B$33:$B$776,X$11)+'СЕТ СН'!$F$9+СВЦЭМ!$D$10+'СЕТ СН'!$F$5-'СЕТ СН'!$F$17</f>
        <v>2581.0559805100002</v>
      </c>
      <c r="Y28" s="36">
        <f>SUMIFS(СВЦЭМ!$C$33:$C$776,СВЦЭМ!$A$33:$A$776,$A28,СВЦЭМ!$B$33:$B$776,Y$11)+'СЕТ СН'!$F$9+СВЦЭМ!$D$10+'СЕТ СН'!$F$5-'СЕТ СН'!$F$17</f>
        <v>2662.16850875</v>
      </c>
    </row>
    <row r="29" spans="1:25" ht="15.75" x14ac:dyDescent="0.2">
      <c r="A29" s="35">
        <f t="shared" si="0"/>
        <v>43573</v>
      </c>
      <c r="B29" s="36">
        <f>SUMIFS(СВЦЭМ!$C$33:$C$776,СВЦЭМ!$A$33:$A$776,$A29,СВЦЭМ!$B$33:$B$776,B$11)+'СЕТ СН'!$F$9+СВЦЭМ!$D$10+'СЕТ СН'!$F$5-'СЕТ СН'!$F$17</f>
        <v>2692.3549634800002</v>
      </c>
      <c r="C29" s="36">
        <f>SUMIFS(СВЦЭМ!$C$33:$C$776,СВЦЭМ!$A$33:$A$776,$A29,СВЦЭМ!$B$33:$B$776,C$11)+'СЕТ СН'!$F$9+СВЦЭМ!$D$10+'СЕТ СН'!$F$5-'СЕТ СН'!$F$17</f>
        <v>2767.6893551799999</v>
      </c>
      <c r="D29" s="36">
        <f>SUMIFS(СВЦЭМ!$C$33:$C$776,СВЦЭМ!$A$33:$A$776,$A29,СВЦЭМ!$B$33:$B$776,D$11)+'СЕТ СН'!$F$9+СВЦЭМ!$D$10+'СЕТ СН'!$F$5-'СЕТ СН'!$F$17</f>
        <v>2832.9238723799999</v>
      </c>
      <c r="E29" s="36">
        <f>SUMIFS(СВЦЭМ!$C$33:$C$776,СВЦЭМ!$A$33:$A$776,$A29,СВЦЭМ!$B$33:$B$776,E$11)+'СЕТ СН'!$F$9+СВЦЭМ!$D$10+'СЕТ СН'!$F$5-'СЕТ СН'!$F$17</f>
        <v>2826.1460182299998</v>
      </c>
      <c r="F29" s="36">
        <f>SUMIFS(СВЦЭМ!$C$33:$C$776,СВЦЭМ!$A$33:$A$776,$A29,СВЦЭМ!$B$33:$B$776,F$11)+'СЕТ СН'!$F$9+СВЦЭМ!$D$10+'СЕТ СН'!$F$5-'СЕТ СН'!$F$17</f>
        <v>2831.1765120199998</v>
      </c>
      <c r="G29" s="36">
        <f>SUMIFS(СВЦЭМ!$C$33:$C$776,СВЦЭМ!$A$33:$A$776,$A29,СВЦЭМ!$B$33:$B$776,G$11)+'СЕТ СН'!$F$9+СВЦЭМ!$D$10+'СЕТ СН'!$F$5-'СЕТ СН'!$F$17</f>
        <v>2828.2352706699999</v>
      </c>
      <c r="H29" s="36">
        <f>SUMIFS(СВЦЭМ!$C$33:$C$776,СВЦЭМ!$A$33:$A$776,$A29,СВЦЭМ!$B$33:$B$776,H$11)+'СЕТ СН'!$F$9+СВЦЭМ!$D$10+'СЕТ СН'!$F$5-'СЕТ СН'!$F$17</f>
        <v>2754.66530031</v>
      </c>
      <c r="I29" s="36">
        <f>SUMIFS(СВЦЭМ!$C$33:$C$776,СВЦЭМ!$A$33:$A$776,$A29,СВЦЭМ!$B$33:$B$776,I$11)+'СЕТ СН'!$F$9+СВЦЭМ!$D$10+'СЕТ СН'!$F$5-'СЕТ СН'!$F$17</f>
        <v>2695.3024197599998</v>
      </c>
      <c r="J29" s="36">
        <f>SUMIFS(СВЦЭМ!$C$33:$C$776,СВЦЭМ!$A$33:$A$776,$A29,СВЦЭМ!$B$33:$B$776,J$11)+'СЕТ СН'!$F$9+СВЦЭМ!$D$10+'СЕТ СН'!$F$5-'СЕТ СН'!$F$17</f>
        <v>2623.9539623800001</v>
      </c>
      <c r="K29" s="36">
        <f>SUMIFS(СВЦЭМ!$C$33:$C$776,СВЦЭМ!$A$33:$A$776,$A29,СВЦЭМ!$B$33:$B$776,K$11)+'СЕТ СН'!$F$9+СВЦЭМ!$D$10+'СЕТ СН'!$F$5-'СЕТ СН'!$F$17</f>
        <v>2535.9025728500001</v>
      </c>
      <c r="L29" s="36">
        <f>SUMIFS(СВЦЭМ!$C$33:$C$776,СВЦЭМ!$A$33:$A$776,$A29,СВЦЭМ!$B$33:$B$776,L$11)+'СЕТ СН'!$F$9+СВЦЭМ!$D$10+'СЕТ СН'!$F$5-'СЕТ СН'!$F$17</f>
        <v>2498.4362126199999</v>
      </c>
      <c r="M29" s="36">
        <f>SUMIFS(СВЦЭМ!$C$33:$C$776,СВЦЭМ!$A$33:$A$776,$A29,СВЦЭМ!$B$33:$B$776,M$11)+'СЕТ СН'!$F$9+СВЦЭМ!$D$10+'СЕТ СН'!$F$5-'СЕТ СН'!$F$17</f>
        <v>2519.6966039600002</v>
      </c>
      <c r="N29" s="36">
        <f>SUMIFS(СВЦЭМ!$C$33:$C$776,СВЦЭМ!$A$33:$A$776,$A29,СВЦЭМ!$B$33:$B$776,N$11)+'СЕТ СН'!$F$9+СВЦЭМ!$D$10+'СЕТ СН'!$F$5-'СЕТ СН'!$F$17</f>
        <v>2496.7258327700001</v>
      </c>
      <c r="O29" s="36">
        <f>SUMIFS(СВЦЭМ!$C$33:$C$776,СВЦЭМ!$A$33:$A$776,$A29,СВЦЭМ!$B$33:$B$776,O$11)+'СЕТ СН'!$F$9+СВЦЭМ!$D$10+'СЕТ СН'!$F$5-'СЕТ СН'!$F$17</f>
        <v>2505.2034338200001</v>
      </c>
      <c r="P29" s="36">
        <f>SUMIFS(СВЦЭМ!$C$33:$C$776,СВЦЭМ!$A$33:$A$776,$A29,СВЦЭМ!$B$33:$B$776,P$11)+'СЕТ СН'!$F$9+СВЦЭМ!$D$10+'СЕТ СН'!$F$5-'СЕТ СН'!$F$17</f>
        <v>2501.10348608</v>
      </c>
      <c r="Q29" s="36">
        <f>SUMIFS(СВЦЭМ!$C$33:$C$776,СВЦЭМ!$A$33:$A$776,$A29,СВЦЭМ!$B$33:$B$776,Q$11)+'СЕТ СН'!$F$9+СВЦЭМ!$D$10+'СЕТ СН'!$F$5-'СЕТ СН'!$F$17</f>
        <v>2501.1446983299998</v>
      </c>
      <c r="R29" s="36">
        <f>SUMIFS(СВЦЭМ!$C$33:$C$776,СВЦЭМ!$A$33:$A$776,$A29,СВЦЭМ!$B$33:$B$776,R$11)+'СЕТ СН'!$F$9+СВЦЭМ!$D$10+'СЕТ СН'!$F$5-'СЕТ СН'!$F$17</f>
        <v>2504.2067840700001</v>
      </c>
      <c r="S29" s="36">
        <f>SUMIFS(СВЦЭМ!$C$33:$C$776,СВЦЭМ!$A$33:$A$776,$A29,СВЦЭМ!$B$33:$B$776,S$11)+'СЕТ СН'!$F$9+СВЦЭМ!$D$10+'СЕТ СН'!$F$5-'СЕТ СН'!$F$17</f>
        <v>2507.1195114299999</v>
      </c>
      <c r="T29" s="36">
        <f>SUMIFS(СВЦЭМ!$C$33:$C$776,СВЦЭМ!$A$33:$A$776,$A29,СВЦЭМ!$B$33:$B$776,T$11)+'СЕТ СН'!$F$9+СВЦЭМ!$D$10+'СЕТ СН'!$F$5-'СЕТ СН'!$F$17</f>
        <v>2509.0043267599999</v>
      </c>
      <c r="U29" s="36">
        <f>SUMIFS(СВЦЭМ!$C$33:$C$776,СВЦЭМ!$A$33:$A$776,$A29,СВЦЭМ!$B$33:$B$776,U$11)+'СЕТ СН'!$F$9+СВЦЭМ!$D$10+'СЕТ СН'!$F$5-'СЕТ СН'!$F$17</f>
        <v>2503.8883734199999</v>
      </c>
      <c r="V29" s="36">
        <f>SUMIFS(СВЦЭМ!$C$33:$C$776,СВЦЭМ!$A$33:$A$776,$A29,СВЦЭМ!$B$33:$B$776,V$11)+'СЕТ СН'!$F$9+СВЦЭМ!$D$10+'СЕТ СН'!$F$5-'СЕТ СН'!$F$17</f>
        <v>2511.68259773</v>
      </c>
      <c r="W29" s="36">
        <f>SUMIFS(СВЦЭМ!$C$33:$C$776,СВЦЭМ!$A$33:$A$776,$A29,СВЦЭМ!$B$33:$B$776,W$11)+'СЕТ СН'!$F$9+СВЦЭМ!$D$10+'СЕТ СН'!$F$5-'СЕТ СН'!$F$17</f>
        <v>2494.68300533</v>
      </c>
      <c r="X29" s="36">
        <f>SUMIFS(СВЦЭМ!$C$33:$C$776,СВЦЭМ!$A$33:$A$776,$A29,СВЦЭМ!$B$33:$B$776,X$11)+'СЕТ СН'!$F$9+СВЦЭМ!$D$10+'СЕТ СН'!$F$5-'СЕТ СН'!$F$17</f>
        <v>2530.9320171499999</v>
      </c>
      <c r="Y29" s="36">
        <f>SUMIFS(СВЦЭМ!$C$33:$C$776,СВЦЭМ!$A$33:$A$776,$A29,СВЦЭМ!$B$33:$B$776,Y$11)+'СЕТ СН'!$F$9+СВЦЭМ!$D$10+'СЕТ СН'!$F$5-'СЕТ СН'!$F$17</f>
        <v>2605.63444114</v>
      </c>
    </row>
    <row r="30" spans="1:25" ht="15.75" x14ac:dyDescent="0.2">
      <c r="A30" s="35">
        <f t="shared" si="0"/>
        <v>43574</v>
      </c>
      <c r="B30" s="36">
        <f>SUMIFS(СВЦЭМ!$C$33:$C$776,СВЦЭМ!$A$33:$A$776,$A30,СВЦЭМ!$B$33:$B$776,B$11)+'СЕТ СН'!$F$9+СВЦЭМ!$D$10+'СЕТ СН'!$F$5-'СЕТ СН'!$F$17</f>
        <v>2695.8307430999998</v>
      </c>
      <c r="C30" s="36">
        <f>SUMIFS(СВЦЭМ!$C$33:$C$776,СВЦЭМ!$A$33:$A$776,$A30,СВЦЭМ!$B$33:$B$776,C$11)+'СЕТ СН'!$F$9+СВЦЭМ!$D$10+'СЕТ СН'!$F$5-'СЕТ СН'!$F$17</f>
        <v>2768.2488049399999</v>
      </c>
      <c r="D30" s="36">
        <f>SUMIFS(СВЦЭМ!$C$33:$C$776,СВЦЭМ!$A$33:$A$776,$A30,СВЦЭМ!$B$33:$B$776,D$11)+'СЕТ СН'!$F$9+СВЦЭМ!$D$10+'СЕТ СН'!$F$5-'СЕТ СН'!$F$17</f>
        <v>2828.2491223400002</v>
      </c>
      <c r="E30" s="36">
        <f>SUMIFS(СВЦЭМ!$C$33:$C$776,СВЦЭМ!$A$33:$A$776,$A30,СВЦЭМ!$B$33:$B$776,E$11)+'СЕТ СН'!$F$9+СВЦЭМ!$D$10+'СЕТ СН'!$F$5-'СЕТ СН'!$F$17</f>
        <v>2832.5578163499999</v>
      </c>
      <c r="F30" s="36">
        <f>SUMIFS(СВЦЭМ!$C$33:$C$776,СВЦЭМ!$A$33:$A$776,$A30,СВЦЭМ!$B$33:$B$776,F$11)+'СЕТ СН'!$F$9+СВЦЭМ!$D$10+'СЕТ СН'!$F$5-'СЕТ СН'!$F$17</f>
        <v>2834.6737005799996</v>
      </c>
      <c r="G30" s="36">
        <f>SUMIFS(СВЦЭМ!$C$33:$C$776,СВЦЭМ!$A$33:$A$776,$A30,СВЦЭМ!$B$33:$B$776,G$11)+'СЕТ СН'!$F$9+СВЦЭМ!$D$10+'СЕТ СН'!$F$5-'СЕТ СН'!$F$17</f>
        <v>2830.6965284600001</v>
      </c>
      <c r="H30" s="36">
        <f>SUMIFS(СВЦЭМ!$C$33:$C$776,СВЦЭМ!$A$33:$A$776,$A30,СВЦЭМ!$B$33:$B$776,H$11)+'СЕТ СН'!$F$9+СВЦЭМ!$D$10+'СЕТ СН'!$F$5-'СЕТ СН'!$F$17</f>
        <v>2776.9763069000001</v>
      </c>
      <c r="I30" s="36">
        <f>SUMIFS(СВЦЭМ!$C$33:$C$776,СВЦЭМ!$A$33:$A$776,$A30,СВЦЭМ!$B$33:$B$776,I$11)+'СЕТ СН'!$F$9+СВЦЭМ!$D$10+'СЕТ СН'!$F$5-'СЕТ СН'!$F$17</f>
        <v>2701.6740612200001</v>
      </c>
      <c r="J30" s="36">
        <f>SUMIFS(СВЦЭМ!$C$33:$C$776,СВЦЭМ!$A$33:$A$776,$A30,СВЦЭМ!$B$33:$B$776,J$11)+'СЕТ СН'!$F$9+СВЦЭМ!$D$10+'СЕТ СН'!$F$5-'СЕТ СН'!$F$17</f>
        <v>2617.28696997</v>
      </c>
      <c r="K30" s="36">
        <f>SUMIFS(СВЦЭМ!$C$33:$C$776,СВЦЭМ!$A$33:$A$776,$A30,СВЦЭМ!$B$33:$B$776,K$11)+'СЕТ СН'!$F$9+СВЦЭМ!$D$10+'СЕТ СН'!$F$5-'СЕТ СН'!$F$17</f>
        <v>2542.0134117899997</v>
      </c>
      <c r="L30" s="36">
        <f>SUMIFS(СВЦЭМ!$C$33:$C$776,СВЦЭМ!$A$33:$A$776,$A30,СВЦЭМ!$B$33:$B$776,L$11)+'СЕТ СН'!$F$9+СВЦЭМ!$D$10+'СЕТ СН'!$F$5-'СЕТ СН'!$F$17</f>
        <v>2504.71370054</v>
      </c>
      <c r="M30" s="36">
        <f>SUMIFS(СВЦЭМ!$C$33:$C$776,СВЦЭМ!$A$33:$A$776,$A30,СВЦЭМ!$B$33:$B$776,M$11)+'СЕТ СН'!$F$9+СВЦЭМ!$D$10+'СЕТ СН'!$F$5-'СЕТ СН'!$F$17</f>
        <v>2506.1663769400002</v>
      </c>
      <c r="N30" s="36">
        <f>SUMIFS(СВЦЭМ!$C$33:$C$776,СВЦЭМ!$A$33:$A$776,$A30,СВЦЭМ!$B$33:$B$776,N$11)+'СЕТ СН'!$F$9+СВЦЭМ!$D$10+'СЕТ СН'!$F$5-'СЕТ СН'!$F$17</f>
        <v>2500.5522919099999</v>
      </c>
      <c r="O30" s="36">
        <f>SUMIFS(СВЦЭМ!$C$33:$C$776,СВЦЭМ!$A$33:$A$776,$A30,СВЦЭМ!$B$33:$B$776,O$11)+'СЕТ СН'!$F$9+СВЦЭМ!$D$10+'СЕТ СН'!$F$5-'СЕТ СН'!$F$17</f>
        <v>2495.1562005699998</v>
      </c>
      <c r="P30" s="36">
        <f>SUMIFS(СВЦЭМ!$C$33:$C$776,СВЦЭМ!$A$33:$A$776,$A30,СВЦЭМ!$B$33:$B$776,P$11)+'СЕТ СН'!$F$9+СВЦЭМ!$D$10+'СЕТ СН'!$F$5-'СЕТ СН'!$F$17</f>
        <v>2497.80538252</v>
      </c>
      <c r="Q30" s="36">
        <f>SUMIFS(СВЦЭМ!$C$33:$C$776,СВЦЭМ!$A$33:$A$776,$A30,СВЦЭМ!$B$33:$B$776,Q$11)+'СЕТ СН'!$F$9+СВЦЭМ!$D$10+'СЕТ СН'!$F$5-'СЕТ СН'!$F$17</f>
        <v>2498.4927527899999</v>
      </c>
      <c r="R30" s="36">
        <f>SUMIFS(СВЦЭМ!$C$33:$C$776,СВЦЭМ!$A$33:$A$776,$A30,СВЦЭМ!$B$33:$B$776,R$11)+'СЕТ СН'!$F$9+СВЦЭМ!$D$10+'СЕТ СН'!$F$5-'СЕТ СН'!$F$17</f>
        <v>2498.39620629</v>
      </c>
      <c r="S30" s="36">
        <f>SUMIFS(СВЦЭМ!$C$33:$C$776,СВЦЭМ!$A$33:$A$776,$A30,СВЦЭМ!$B$33:$B$776,S$11)+'СЕТ СН'!$F$9+СВЦЭМ!$D$10+'СЕТ СН'!$F$5-'СЕТ СН'!$F$17</f>
        <v>2484.4548840899997</v>
      </c>
      <c r="T30" s="36">
        <f>SUMIFS(СВЦЭМ!$C$33:$C$776,СВЦЭМ!$A$33:$A$776,$A30,СВЦЭМ!$B$33:$B$776,T$11)+'СЕТ СН'!$F$9+СВЦЭМ!$D$10+'СЕТ СН'!$F$5-'СЕТ СН'!$F$17</f>
        <v>2489.4033349299998</v>
      </c>
      <c r="U30" s="36">
        <f>SUMIFS(СВЦЭМ!$C$33:$C$776,СВЦЭМ!$A$33:$A$776,$A30,СВЦЭМ!$B$33:$B$776,U$11)+'СЕТ СН'!$F$9+СВЦЭМ!$D$10+'СЕТ СН'!$F$5-'СЕТ СН'!$F$17</f>
        <v>2492.3203885399998</v>
      </c>
      <c r="V30" s="36">
        <f>SUMIFS(СВЦЭМ!$C$33:$C$776,СВЦЭМ!$A$33:$A$776,$A30,СВЦЭМ!$B$33:$B$776,V$11)+'СЕТ СН'!$F$9+СВЦЭМ!$D$10+'СЕТ СН'!$F$5-'СЕТ СН'!$F$17</f>
        <v>2501.9464616599998</v>
      </c>
      <c r="W30" s="36">
        <f>SUMIFS(СВЦЭМ!$C$33:$C$776,СВЦЭМ!$A$33:$A$776,$A30,СВЦЭМ!$B$33:$B$776,W$11)+'СЕТ СН'!$F$9+СВЦЭМ!$D$10+'СЕТ СН'!$F$5-'СЕТ СН'!$F$17</f>
        <v>2495.5713475399998</v>
      </c>
      <c r="X30" s="36">
        <f>SUMIFS(СВЦЭМ!$C$33:$C$776,СВЦЭМ!$A$33:$A$776,$A30,СВЦЭМ!$B$33:$B$776,X$11)+'СЕТ СН'!$F$9+СВЦЭМ!$D$10+'СЕТ СН'!$F$5-'СЕТ СН'!$F$17</f>
        <v>2520.1274238299998</v>
      </c>
      <c r="Y30" s="36">
        <f>SUMIFS(СВЦЭМ!$C$33:$C$776,СВЦЭМ!$A$33:$A$776,$A30,СВЦЭМ!$B$33:$B$776,Y$11)+'СЕТ СН'!$F$9+СВЦЭМ!$D$10+'СЕТ СН'!$F$5-'СЕТ СН'!$F$17</f>
        <v>2599.9036235799999</v>
      </c>
    </row>
    <row r="31" spans="1:25" ht="15.75" x14ac:dyDescent="0.2">
      <c r="A31" s="35">
        <f t="shared" si="0"/>
        <v>43575</v>
      </c>
      <c r="B31" s="36">
        <f>SUMIFS(СВЦЭМ!$C$33:$C$776,СВЦЭМ!$A$33:$A$776,$A31,СВЦЭМ!$B$33:$B$776,B$11)+'СЕТ СН'!$F$9+СВЦЭМ!$D$10+'СЕТ СН'!$F$5-'СЕТ СН'!$F$17</f>
        <v>2698.0359025199996</v>
      </c>
      <c r="C31" s="36">
        <f>SUMIFS(СВЦЭМ!$C$33:$C$776,СВЦЭМ!$A$33:$A$776,$A31,СВЦЭМ!$B$33:$B$776,C$11)+'СЕТ СН'!$F$9+СВЦЭМ!$D$10+'СЕТ СН'!$F$5-'СЕТ СН'!$F$17</f>
        <v>2773.4982924799997</v>
      </c>
      <c r="D31" s="36">
        <f>SUMIFS(СВЦЭМ!$C$33:$C$776,СВЦЭМ!$A$33:$A$776,$A31,СВЦЭМ!$B$33:$B$776,D$11)+'СЕТ СН'!$F$9+СВЦЭМ!$D$10+'СЕТ СН'!$F$5-'СЕТ СН'!$F$17</f>
        <v>2838.4528659099997</v>
      </c>
      <c r="E31" s="36">
        <f>SUMIFS(СВЦЭМ!$C$33:$C$776,СВЦЭМ!$A$33:$A$776,$A31,СВЦЭМ!$B$33:$B$776,E$11)+'СЕТ СН'!$F$9+СВЦЭМ!$D$10+'СЕТ СН'!$F$5-'СЕТ СН'!$F$17</f>
        <v>2841.5655502899999</v>
      </c>
      <c r="F31" s="36">
        <f>SUMIFS(СВЦЭМ!$C$33:$C$776,СВЦЭМ!$A$33:$A$776,$A31,СВЦЭМ!$B$33:$B$776,F$11)+'СЕТ СН'!$F$9+СВЦЭМ!$D$10+'СЕТ СН'!$F$5-'СЕТ СН'!$F$17</f>
        <v>2847.5080529799998</v>
      </c>
      <c r="G31" s="36">
        <f>SUMIFS(СВЦЭМ!$C$33:$C$776,СВЦЭМ!$A$33:$A$776,$A31,СВЦЭМ!$B$33:$B$776,G$11)+'СЕТ СН'!$F$9+СВЦЭМ!$D$10+'СЕТ СН'!$F$5-'СЕТ СН'!$F$17</f>
        <v>2839.1478751099999</v>
      </c>
      <c r="H31" s="36">
        <f>SUMIFS(СВЦЭМ!$C$33:$C$776,СВЦЭМ!$A$33:$A$776,$A31,СВЦЭМ!$B$33:$B$776,H$11)+'СЕТ СН'!$F$9+СВЦЭМ!$D$10+'СЕТ СН'!$F$5-'СЕТ СН'!$F$17</f>
        <v>2772.5203571800002</v>
      </c>
      <c r="I31" s="36">
        <f>SUMIFS(СВЦЭМ!$C$33:$C$776,СВЦЭМ!$A$33:$A$776,$A31,СВЦЭМ!$B$33:$B$776,I$11)+'СЕТ СН'!$F$9+СВЦЭМ!$D$10+'СЕТ СН'!$F$5-'СЕТ СН'!$F$17</f>
        <v>2747.0958735899999</v>
      </c>
      <c r="J31" s="36">
        <f>SUMIFS(СВЦЭМ!$C$33:$C$776,СВЦЭМ!$A$33:$A$776,$A31,СВЦЭМ!$B$33:$B$776,J$11)+'СЕТ СН'!$F$9+СВЦЭМ!$D$10+'СЕТ СН'!$F$5-'СЕТ СН'!$F$17</f>
        <v>2652.2662752199999</v>
      </c>
      <c r="K31" s="36">
        <f>SUMIFS(СВЦЭМ!$C$33:$C$776,СВЦЭМ!$A$33:$A$776,$A31,СВЦЭМ!$B$33:$B$776,K$11)+'СЕТ СН'!$F$9+СВЦЭМ!$D$10+'СЕТ СН'!$F$5-'СЕТ СН'!$F$17</f>
        <v>2523.8251475100001</v>
      </c>
      <c r="L31" s="36">
        <f>SUMIFS(СВЦЭМ!$C$33:$C$776,СВЦЭМ!$A$33:$A$776,$A31,СВЦЭМ!$B$33:$B$776,L$11)+'СЕТ СН'!$F$9+СВЦЭМ!$D$10+'СЕТ СН'!$F$5-'СЕТ СН'!$F$17</f>
        <v>2472.1195246799998</v>
      </c>
      <c r="M31" s="36">
        <f>SUMIFS(СВЦЭМ!$C$33:$C$776,СВЦЭМ!$A$33:$A$776,$A31,СВЦЭМ!$B$33:$B$776,M$11)+'СЕТ СН'!$F$9+СВЦЭМ!$D$10+'СЕТ СН'!$F$5-'СЕТ СН'!$F$17</f>
        <v>2487.2201724400002</v>
      </c>
      <c r="N31" s="36">
        <f>SUMIFS(СВЦЭМ!$C$33:$C$776,СВЦЭМ!$A$33:$A$776,$A31,СВЦЭМ!$B$33:$B$776,N$11)+'СЕТ СН'!$F$9+СВЦЭМ!$D$10+'СЕТ СН'!$F$5-'СЕТ СН'!$F$17</f>
        <v>2489.9989967500001</v>
      </c>
      <c r="O31" s="36">
        <f>SUMIFS(СВЦЭМ!$C$33:$C$776,СВЦЭМ!$A$33:$A$776,$A31,СВЦЭМ!$B$33:$B$776,O$11)+'СЕТ СН'!$F$9+СВЦЭМ!$D$10+'СЕТ СН'!$F$5-'СЕТ СН'!$F$17</f>
        <v>2481.8443171899999</v>
      </c>
      <c r="P31" s="36">
        <f>SUMIFS(СВЦЭМ!$C$33:$C$776,СВЦЭМ!$A$33:$A$776,$A31,СВЦЭМ!$B$33:$B$776,P$11)+'СЕТ СН'!$F$9+СВЦЭМ!$D$10+'СЕТ СН'!$F$5-'СЕТ СН'!$F$17</f>
        <v>2489.0394351999998</v>
      </c>
      <c r="Q31" s="36">
        <f>SUMIFS(СВЦЭМ!$C$33:$C$776,СВЦЭМ!$A$33:$A$776,$A31,СВЦЭМ!$B$33:$B$776,Q$11)+'СЕТ СН'!$F$9+СВЦЭМ!$D$10+'СЕТ СН'!$F$5-'СЕТ СН'!$F$17</f>
        <v>2506.1515058300001</v>
      </c>
      <c r="R31" s="36">
        <f>SUMIFS(СВЦЭМ!$C$33:$C$776,СВЦЭМ!$A$33:$A$776,$A31,СВЦЭМ!$B$33:$B$776,R$11)+'СЕТ СН'!$F$9+СВЦЭМ!$D$10+'СЕТ СН'!$F$5-'СЕТ СН'!$F$17</f>
        <v>2503.5505193700001</v>
      </c>
      <c r="S31" s="36">
        <f>SUMIFS(СВЦЭМ!$C$33:$C$776,СВЦЭМ!$A$33:$A$776,$A31,СВЦЭМ!$B$33:$B$776,S$11)+'СЕТ СН'!$F$9+СВЦЭМ!$D$10+'СЕТ СН'!$F$5-'СЕТ СН'!$F$17</f>
        <v>2514.2945001899998</v>
      </c>
      <c r="T31" s="36">
        <f>SUMIFS(СВЦЭМ!$C$33:$C$776,СВЦЭМ!$A$33:$A$776,$A31,СВЦЭМ!$B$33:$B$776,T$11)+'СЕТ СН'!$F$9+СВЦЭМ!$D$10+'СЕТ СН'!$F$5-'СЕТ СН'!$F$17</f>
        <v>2505.6583629299998</v>
      </c>
      <c r="U31" s="36">
        <f>SUMIFS(СВЦЭМ!$C$33:$C$776,СВЦЭМ!$A$33:$A$776,$A31,СВЦЭМ!$B$33:$B$776,U$11)+'СЕТ СН'!$F$9+СВЦЭМ!$D$10+'СЕТ СН'!$F$5-'СЕТ СН'!$F$17</f>
        <v>2460.82734054</v>
      </c>
      <c r="V31" s="36">
        <f>SUMIFS(СВЦЭМ!$C$33:$C$776,СВЦЭМ!$A$33:$A$776,$A31,СВЦЭМ!$B$33:$B$776,V$11)+'СЕТ СН'!$F$9+СВЦЭМ!$D$10+'СЕТ СН'!$F$5-'СЕТ СН'!$F$17</f>
        <v>2465.2444527099997</v>
      </c>
      <c r="W31" s="36">
        <f>SUMIFS(СВЦЭМ!$C$33:$C$776,СВЦЭМ!$A$33:$A$776,$A31,СВЦЭМ!$B$33:$B$776,W$11)+'СЕТ СН'!$F$9+СВЦЭМ!$D$10+'СЕТ СН'!$F$5-'СЕТ СН'!$F$17</f>
        <v>2565.11907303</v>
      </c>
      <c r="X31" s="36">
        <f>SUMIFS(СВЦЭМ!$C$33:$C$776,СВЦЭМ!$A$33:$A$776,$A31,СВЦЭМ!$B$33:$B$776,X$11)+'СЕТ СН'!$F$9+СВЦЭМ!$D$10+'СЕТ СН'!$F$5-'СЕТ СН'!$F$17</f>
        <v>2689.5412777199999</v>
      </c>
      <c r="Y31" s="36">
        <f>SUMIFS(СВЦЭМ!$C$33:$C$776,СВЦЭМ!$A$33:$A$776,$A31,СВЦЭМ!$B$33:$B$776,Y$11)+'СЕТ СН'!$F$9+СВЦЭМ!$D$10+'СЕТ СН'!$F$5-'СЕТ СН'!$F$17</f>
        <v>2735.1587093099997</v>
      </c>
    </row>
    <row r="32" spans="1:25" ht="15.75" x14ac:dyDescent="0.2">
      <c r="A32" s="35">
        <f t="shared" si="0"/>
        <v>43576</v>
      </c>
      <c r="B32" s="36">
        <f>SUMIFS(СВЦЭМ!$C$33:$C$776,СВЦЭМ!$A$33:$A$776,$A32,СВЦЭМ!$B$33:$B$776,B$11)+'СЕТ СН'!$F$9+СВЦЭМ!$D$10+'СЕТ СН'!$F$5-'СЕТ СН'!$F$17</f>
        <v>2632.6713640099997</v>
      </c>
      <c r="C32" s="36">
        <f>SUMIFS(СВЦЭМ!$C$33:$C$776,СВЦЭМ!$A$33:$A$776,$A32,СВЦЭМ!$B$33:$B$776,C$11)+'СЕТ СН'!$F$9+СВЦЭМ!$D$10+'СЕТ СН'!$F$5-'СЕТ СН'!$F$17</f>
        <v>2662.80641857</v>
      </c>
      <c r="D32" s="36">
        <f>SUMIFS(СВЦЭМ!$C$33:$C$776,СВЦЭМ!$A$33:$A$776,$A32,СВЦЭМ!$B$33:$B$776,D$11)+'СЕТ СН'!$F$9+СВЦЭМ!$D$10+'СЕТ СН'!$F$5-'СЕТ СН'!$F$17</f>
        <v>2693.9797113999998</v>
      </c>
      <c r="E32" s="36">
        <f>SUMIFS(СВЦЭМ!$C$33:$C$776,СВЦЭМ!$A$33:$A$776,$A32,СВЦЭМ!$B$33:$B$776,E$11)+'СЕТ СН'!$F$9+СВЦЭМ!$D$10+'СЕТ СН'!$F$5-'СЕТ СН'!$F$17</f>
        <v>2688.4394159899998</v>
      </c>
      <c r="F32" s="36">
        <f>SUMIFS(СВЦЭМ!$C$33:$C$776,СВЦЭМ!$A$33:$A$776,$A32,СВЦЭМ!$B$33:$B$776,F$11)+'СЕТ СН'!$F$9+СВЦЭМ!$D$10+'СЕТ СН'!$F$5-'СЕТ СН'!$F$17</f>
        <v>2696.0607615499998</v>
      </c>
      <c r="G32" s="36">
        <f>SUMIFS(СВЦЭМ!$C$33:$C$776,СВЦЭМ!$A$33:$A$776,$A32,СВЦЭМ!$B$33:$B$776,G$11)+'СЕТ СН'!$F$9+СВЦЭМ!$D$10+'СЕТ СН'!$F$5-'СЕТ СН'!$F$17</f>
        <v>2686.5307658199999</v>
      </c>
      <c r="H32" s="36">
        <f>SUMIFS(СВЦЭМ!$C$33:$C$776,СВЦЭМ!$A$33:$A$776,$A32,СВЦЭМ!$B$33:$B$776,H$11)+'СЕТ СН'!$F$9+СВЦЭМ!$D$10+'СЕТ СН'!$F$5-'СЕТ СН'!$F$17</f>
        <v>2672.8305891299997</v>
      </c>
      <c r="I32" s="36">
        <f>SUMIFS(СВЦЭМ!$C$33:$C$776,СВЦЭМ!$A$33:$A$776,$A32,СВЦЭМ!$B$33:$B$776,I$11)+'СЕТ СН'!$F$9+СВЦЭМ!$D$10+'СЕТ СН'!$F$5-'СЕТ СН'!$F$17</f>
        <v>2666.1923205899998</v>
      </c>
      <c r="J32" s="36">
        <f>SUMIFS(СВЦЭМ!$C$33:$C$776,СВЦЭМ!$A$33:$A$776,$A32,СВЦЭМ!$B$33:$B$776,J$11)+'СЕТ СН'!$F$9+СВЦЭМ!$D$10+'СЕТ СН'!$F$5-'СЕТ СН'!$F$17</f>
        <v>2616.28706431</v>
      </c>
      <c r="K32" s="36">
        <f>SUMIFS(СВЦЭМ!$C$33:$C$776,СВЦЭМ!$A$33:$A$776,$A32,СВЦЭМ!$B$33:$B$776,K$11)+'СЕТ СН'!$F$9+СВЦЭМ!$D$10+'СЕТ СН'!$F$5-'СЕТ СН'!$F$17</f>
        <v>2577.3650284999999</v>
      </c>
      <c r="L32" s="36">
        <f>SUMIFS(СВЦЭМ!$C$33:$C$776,СВЦЭМ!$A$33:$A$776,$A32,СВЦЭМ!$B$33:$B$776,L$11)+'СЕТ СН'!$F$9+СВЦЭМ!$D$10+'СЕТ СН'!$F$5-'СЕТ СН'!$F$17</f>
        <v>2558.1067834199998</v>
      </c>
      <c r="M32" s="36">
        <f>SUMIFS(СВЦЭМ!$C$33:$C$776,СВЦЭМ!$A$33:$A$776,$A32,СВЦЭМ!$B$33:$B$776,M$11)+'СЕТ СН'!$F$9+СВЦЭМ!$D$10+'СЕТ СН'!$F$5-'СЕТ СН'!$F$17</f>
        <v>2566.5059122799998</v>
      </c>
      <c r="N32" s="36">
        <f>SUMIFS(СВЦЭМ!$C$33:$C$776,СВЦЭМ!$A$33:$A$776,$A32,СВЦЭМ!$B$33:$B$776,N$11)+'СЕТ СН'!$F$9+СВЦЭМ!$D$10+'СЕТ СН'!$F$5-'СЕТ СН'!$F$17</f>
        <v>2593.3947766000001</v>
      </c>
      <c r="O32" s="36">
        <f>SUMIFS(СВЦЭМ!$C$33:$C$776,СВЦЭМ!$A$33:$A$776,$A32,СВЦЭМ!$B$33:$B$776,O$11)+'СЕТ СН'!$F$9+СВЦЭМ!$D$10+'СЕТ СН'!$F$5-'СЕТ СН'!$F$17</f>
        <v>2596.1912576699997</v>
      </c>
      <c r="P32" s="36">
        <f>SUMIFS(СВЦЭМ!$C$33:$C$776,СВЦЭМ!$A$33:$A$776,$A32,СВЦЭМ!$B$33:$B$776,P$11)+'СЕТ СН'!$F$9+СВЦЭМ!$D$10+'СЕТ СН'!$F$5-'СЕТ СН'!$F$17</f>
        <v>2609.0421453399999</v>
      </c>
      <c r="Q32" s="36">
        <f>SUMIFS(СВЦЭМ!$C$33:$C$776,СВЦЭМ!$A$33:$A$776,$A32,СВЦЭМ!$B$33:$B$776,Q$11)+'СЕТ СН'!$F$9+СВЦЭМ!$D$10+'СЕТ СН'!$F$5-'СЕТ СН'!$F$17</f>
        <v>2622.7599215</v>
      </c>
      <c r="R32" s="36">
        <f>SUMIFS(СВЦЭМ!$C$33:$C$776,СВЦЭМ!$A$33:$A$776,$A32,СВЦЭМ!$B$33:$B$776,R$11)+'СЕТ СН'!$F$9+СВЦЭМ!$D$10+'СЕТ СН'!$F$5-'СЕТ СН'!$F$17</f>
        <v>2642.1719599200001</v>
      </c>
      <c r="S32" s="36">
        <f>SUMIFS(СВЦЭМ!$C$33:$C$776,СВЦЭМ!$A$33:$A$776,$A32,СВЦЭМ!$B$33:$B$776,S$11)+'СЕТ СН'!$F$9+СВЦЭМ!$D$10+'СЕТ СН'!$F$5-'СЕТ СН'!$F$17</f>
        <v>2627.70354916</v>
      </c>
      <c r="T32" s="36">
        <f>SUMIFS(СВЦЭМ!$C$33:$C$776,СВЦЭМ!$A$33:$A$776,$A32,СВЦЭМ!$B$33:$B$776,T$11)+'СЕТ СН'!$F$9+СВЦЭМ!$D$10+'СЕТ СН'!$F$5-'СЕТ СН'!$F$17</f>
        <v>2600.4774318099999</v>
      </c>
      <c r="U32" s="36">
        <f>SUMIFS(СВЦЭМ!$C$33:$C$776,СВЦЭМ!$A$33:$A$776,$A32,СВЦЭМ!$B$33:$B$776,U$11)+'СЕТ СН'!$F$9+СВЦЭМ!$D$10+'СЕТ СН'!$F$5-'СЕТ СН'!$F$17</f>
        <v>2557.1688026900001</v>
      </c>
      <c r="V32" s="36">
        <f>SUMIFS(СВЦЭМ!$C$33:$C$776,СВЦЭМ!$A$33:$A$776,$A32,СВЦЭМ!$B$33:$B$776,V$11)+'СЕТ СН'!$F$9+СВЦЭМ!$D$10+'СЕТ СН'!$F$5-'СЕТ СН'!$F$17</f>
        <v>2534.1904884199998</v>
      </c>
      <c r="W32" s="36">
        <f>SUMIFS(СВЦЭМ!$C$33:$C$776,СВЦЭМ!$A$33:$A$776,$A32,СВЦЭМ!$B$33:$B$776,W$11)+'СЕТ СН'!$F$9+СВЦЭМ!$D$10+'СЕТ СН'!$F$5-'СЕТ СН'!$F$17</f>
        <v>2532.6939038800001</v>
      </c>
      <c r="X32" s="36">
        <f>SUMIFS(СВЦЭМ!$C$33:$C$776,СВЦЭМ!$A$33:$A$776,$A32,СВЦЭМ!$B$33:$B$776,X$11)+'СЕТ СН'!$F$9+СВЦЭМ!$D$10+'СЕТ СН'!$F$5-'СЕТ СН'!$F$17</f>
        <v>2535.5858112699998</v>
      </c>
      <c r="Y32" s="36">
        <f>SUMIFS(СВЦЭМ!$C$33:$C$776,СВЦЭМ!$A$33:$A$776,$A32,СВЦЭМ!$B$33:$B$776,Y$11)+'СЕТ СН'!$F$9+СВЦЭМ!$D$10+'СЕТ СН'!$F$5-'СЕТ СН'!$F$17</f>
        <v>2584.9801158499999</v>
      </c>
    </row>
    <row r="33" spans="1:25" ht="15.75" x14ac:dyDescent="0.2">
      <c r="A33" s="35">
        <f t="shared" si="0"/>
        <v>43577</v>
      </c>
      <c r="B33" s="36">
        <f>SUMIFS(СВЦЭМ!$C$33:$C$776,СВЦЭМ!$A$33:$A$776,$A33,СВЦЭМ!$B$33:$B$776,B$11)+'СЕТ СН'!$F$9+СВЦЭМ!$D$10+'СЕТ СН'!$F$5-'СЕТ СН'!$F$17</f>
        <v>2588.6282806199997</v>
      </c>
      <c r="C33" s="36">
        <f>SUMIFS(СВЦЭМ!$C$33:$C$776,СВЦЭМ!$A$33:$A$776,$A33,СВЦЭМ!$B$33:$B$776,C$11)+'СЕТ СН'!$F$9+СВЦЭМ!$D$10+'СЕТ СН'!$F$5-'СЕТ СН'!$F$17</f>
        <v>2609.8230183799997</v>
      </c>
      <c r="D33" s="36">
        <f>SUMIFS(СВЦЭМ!$C$33:$C$776,СВЦЭМ!$A$33:$A$776,$A33,СВЦЭМ!$B$33:$B$776,D$11)+'СЕТ СН'!$F$9+СВЦЭМ!$D$10+'СЕТ СН'!$F$5-'СЕТ СН'!$F$17</f>
        <v>2656.2300892200001</v>
      </c>
      <c r="E33" s="36">
        <f>SUMIFS(СВЦЭМ!$C$33:$C$776,СВЦЭМ!$A$33:$A$776,$A33,СВЦЭМ!$B$33:$B$776,E$11)+'СЕТ СН'!$F$9+СВЦЭМ!$D$10+'СЕТ СН'!$F$5-'СЕТ СН'!$F$17</f>
        <v>2691.5472815900002</v>
      </c>
      <c r="F33" s="36">
        <f>SUMIFS(СВЦЭМ!$C$33:$C$776,СВЦЭМ!$A$33:$A$776,$A33,СВЦЭМ!$B$33:$B$776,F$11)+'СЕТ СН'!$F$9+СВЦЭМ!$D$10+'СЕТ СН'!$F$5-'СЕТ СН'!$F$17</f>
        <v>2708.4290199899997</v>
      </c>
      <c r="G33" s="36">
        <f>SUMIFS(СВЦЭМ!$C$33:$C$776,СВЦЭМ!$A$33:$A$776,$A33,СВЦЭМ!$B$33:$B$776,G$11)+'СЕТ СН'!$F$9+СВЦЭМ!$D$10+'СЕТ СН'!$F$5-'СЕТ СН'!$F$17</f>
        <v>2665.0802331800001</v>
      </c>
      <c r="H33" s="36">
        <f>SUMIFS(СВЦЭМ!$C$33:$C$776,СВЦЭМ!$A$33:$A$776,$A33,СВЦЭМ!$B$33:$B$776,H$11)+'СЕТ СН'!$F$9+СВЦЭМ!$D$10+'СЕТ СН'!$F$5-'СЕТ СН'!$F$17</f>
        <v>2641.2375629799999</v>
      </c>
      <c r="I33" s="36">
        <f>SUMIFS(СВЦЭМ!$C$33:$C$776,СВЦЭМ!$A$33:$A$776,$A33,СВЦЭМ!$B$33:$B$776,I$11)+'СЕТ СН'!$F$9+СВЦЭМ!$D$10+'СЕТ СН'!$F$5-'СЕТ СН'!$F$17</f>
        <v>2634.9645758199999</v>
      </c>
      <c r="J33" s="36">
        <f>SUMIFS(СВЦЭМ!$C$33:$C$776,СВЦЭМ!$A$33:$A$776,$A33,СВЦЭМ!$B$33:$B$776,J$11)+'СЕТ СН'!$F$9+СВЦЭМ!$D$10+'СЕТ СН'!$F$5-'СЕТ СН'!$F$17</f>
        <v>2618.55256508</v>
      </c>
      <c r="K33" s="36">
        <f>SUMIFS(СВЦЭМ!$C$33:$C$776,СВЦЭМ!$A$33:$A$776,$A33,СВЦЭМ!$B$33:$B$776,K$11)+'СЕТ СН'!$F$9+СВЦЭМ!$D$10+'СЕТ СН'!$F$5-'СЕТ СН'!$F$17</f>
        <v>2632.47105844</v>
      </c>
      <c r="L33" s="36">
        <f>SUMIFS(СВЦЭМ!$C$33:$C$776,СВЦЭМ!$A$33:$A$776,$A33,СВЦЭМ!$B$33:$B$776,L$11)+'СЕТ СН'!$F$9+СВЦЭМ!$D$10+'СЕТ СН'!$F$5-'СЕТ СН'!$F$17</f>
        <v>2626.0118295499997</v>
      </c>
      <c r="M33" s="36">
        <f>SUMIFS(СВЦЭМ!$C$33:$C$776,СВЦЭМ!$A$33:$A$776,$A33,СВЦЭМ!$B$33:$B$776,M$11)+'СЕТ СН'!$F$9+СВЦЭМ!$D$10+'СЕТ СН'!$F$5-'СЕТ СН'!$F$17</f>
        <v>2618.93470927</v>
      </c>
      <c r="N33" s="36">
        <f>SUMIFS(СВЦЭМ!$C$33:$C$776,СВЦЭМ!$A$33:$A$776,$A33,СВЦЭМ!$B$33:$B$776,N$11)+'СЕТ СН'!$F$9+СВЦЭМ!$D$10+'СЕТ СН'!$F$5-'СЕТ СН'!$F$17</f>
        <v>2631.5951215599998</v>
      </c>
      <c r="O33" s="36">
        <f>SUMIFS(СВЦЭМ!$C$33:$C$776,СВЦЭМ!$A$33:$A$776,$A33,СВЦЭМ!$B$33:$B$776,O$11)+'СЕТ СН'!$F$9+СВЦЭМ!$D$10+'СЕТ СН'!$F$5-'СЕТ СН'!$F$17</f>
        <v>2628.1574486499999</v>
      </c>
      <c r="P33" s="36">
        <f>SUMIFS(СВЦЭМ!$C$33:$C$776,СВЦЭМ!$A$33:$A$776,$A33,СВЦЭМ!$B$33:$B$776,P$11)+'СЕТ СН'!$F$9+СВЦЭМ!$D$10+'СЕТ СН'!$F$5-'СЕТ СН'!$F$17</f>
        <v>2635.3177562599999</v>
      </c>
      <c r="Q33" s="36">
        <f>SUMIFS(СВЦЭМ!$C$33:$C$776,СВЦЭМ!$A$33:$A$776,$A33,СВЦЭМ!$B$33:$B$776,Q$11)+'СЕТ СН'!$F$9+СВЦЭМ!$D$10+'СЕТ СН'!$F$5-'СЕТ СН'!$F$17</f>
        <v>2646.2505884499997</v>
      </c>
      <c r="R33" s="36">
        <f>SUMIFS(СВЦЭМ!$C$33:$C$776,СВЦЭМ!$A$33:$A$776,$A33,СВЦЭМ!$B$33:$B$776,R$11)+'СЕТ СН'!$F$9+СВЦЭМ!$D$10+'СЕТ СН'!$F$5-'СЕТ СН'!$F$17</f>
        <v>2642.6674905499999</v>
      </c>
      <c r="S33" s="36">
        <f>SUMIFS(СВЦЭМ!$C$33:$C$776,СВЦЭМ!$A$33:$A$776,$A33,СВЦЭМ!$B$33:$B$776,S$11)+'СЕТ СН'!$F$9+СВЦЭМ!$D$10+'СЕТ СН'!$F$5-'СЕТ СН'!$F$17</f>
        <v>2631.6743873899995</v>
      </c>
      <c r="T33" s="36">
        <f>SUMIFS(СВЦЭМ!$C$33:$C$776,СВЦЭМ!$A$33:$A$776,$A33,СВЦЭМ!$B$33:$B$776,T$11)+'СЕТ СН'!$F$9+СВЦЭМ!$D$10+'СЕТ СН'!$F$5-'СЕТ СН'!$F$17</f>
        <v>2607.2954141299997</v>
      </c>
      <c r="U33" s="36">
        <f>SUMIFS(СВЦЭМ!$C$33:$C$776,СВЦЭМ!$A$33:$A$776,$A33,СВЦЭМ!$B$33:$B$776,U$11)+'СЕТ СН'!$F$9+СВЦЭМ!$D$10+'СЕТ СН'!$F$5-'СЕТ СН'!$F$17</f>
        <v>2603.6218176100001</v>
      </c>
      <c r="V33" s="36">
        <f>SUMIFS(СВЦЭМ!$C$33:$C$776,СВЦЭМ!$A$33:$A$776,$A33,СВЦЭМ!$B$33:$B$776,V$11)+'СЕТ СН'!$F$9+СВЦЭМ!$D$10+'СЕТ СН'!$F$5-'СЕТ СН'!$F$17</f>
        <v>2594.8010517900002</v>
      </c>
      <c r="W33" s="36">
        <f>SUMIFS(СВЦЭМ!$C$33:$C$776,СВЦЭМ!$A$33:$A$776,$A33,СВЦЭМ!$B$33:$B$776,W$11)+'СЕТ СН'!$F$9+СВЦЭМ!$D$10+'СЕТ СН'!$F$5-'СЕТ СН'!$F$17</f>
        <v>2596.7534136099998</v>
      </c>
      <c r="X33" s="36">
        <f>SUMIFS(СВЦЭМ!$C$33:$C$776,СВЦЭМ!$A$33:$A$776,$A33,СВЦЭМ!$B$33:$B$776,X$11)+'СЕТ СН'!$F$9+СВЦЭМ!$D$10+'СЕТ СН'!$F$5-'СЕТ СН'!$F$17</f>
        <v>2624.3346317</v>
      </c>
      <c r="Y33" s="36">
        <f>SUMIFS(СВЦЭМ!$C$33:$C$776,СВЦЭМ!$A$33:$A$776,$A33,СВЦЭМ!$B$33:$B$776,Y$11)+'СЕТ СН'!$F$9+СВЦЭМ!$D$10+'СЕТ СН'!$F$5-'СЕТ СН'!$F$17</f>
        <v>2642.0677429899997</v>
      </c>
    </row>
    <row r="34" spans="1:25" ht="15.75" x14ac:dyDescent="0.2">
      <c r="A34" s="35">
        <f t="shared" si="0"/>
        <v>43578</v>
      </c>
      <c r="B34" s="36">
        <f>SUMIFS(СВЦЭМ!$C$33:$C$776,СВЦЭМ!$A$33:$A$776,$A34,СВЦЭМ!$B$33:$B$776,B$11)+'СЕТ СН'!$F$9+СВЦЭМ!$D$10+'СЕТ СН'!$F$5-'СЕТ СН'!$F$17</f>
        <v>2605.6781029799999</v>
      </c>
      <c r="C34" s="36">
        <f>SUMIFS(СВЦЭМ!$C$33:$C$776,СВЦЭМ!$A$33:$A$776,$A34,СВЦЭМ!$B$33:$B$776,C$11)+'СЕТ СН'!$F$9+СВЦЭМ!$D$10+'СЕТ СН'!$F$5-'СЕТ СН'!$F$17</f>
        <v>2653.0839186200001</v>
      </c>
      <c r="D34" s="36">
        <f>SUMIFS(СВЦЭМ!$C$33:$C$776,СВЦЭМ!$A$33:$A$776,$A34,СВЦЭМ!$B$33:$B$776,D$11)+'СЕТ СН'!$F$9+СВЦЭМ!$D$10+'СЕТ СН'!$F$5-'СЕТ СН'!$F$17</f>
        <v>2686.5875023999997</v>
      </c>
      <c r="E34" s="36">
        <f>SUMIFS(СВЦЭМ!$C$33:$C$776,СВЦЭМ!$A$33:$A$776,$A34,СВЦЭМ!$B$33:$B$776,E$11)+'СЕТ СН'!$F$9+СВЦЭМ!$D$10+'СЕТ СН'!$F$5-'СЕТ СН'!$F$17</f>
        <v>2699.14892904</v>
      </c>
      <c r="F34" s="36">
        <f>SUMIFS(СВЦЭМ!$C$33:$C$776,СВЦЭМ!$A$33:$A$776,$A34,СВЦЭМ!$B$33:$B$776,F$11)+'СЕТ СН'!$F$9+СВЦЭМ!$D$10+'СЕТ СН'!$F$5-'СЕТ СН'!$F$17</f>
        <v>2703.6597862199997</v>
      </c>
      <c r="G34" s="36">
        <f>SUMIFS(СВЦЭМ!$C$33:$C$776,СВЦЭМ!$A$33:$A$776,$A34,СВЦЭМ!$B$33:$B$776,G$11)+'СЕТ СН'!$F$9+СВЦЭМ!$D$10+'СЕТ СН'!$F$5-'СЕТ СН'!$F$17</f>
        <v>2677.8310877999998</v>
      </c>
      <c r="H34" s="36">
        <f>SUMIFS(СВЦЭМ!$C$33:$C$776,СВЦЭМ!$A$33:$A$776,$A34,СВЦЭМ!$B$33:$B$776,H$11)+'СЕТ СН'!$F$9+СВЦЭМ!$D$10+'СЕТ СН'!$F$5-'СЕТ СН'!$F$17</f>
        <v>2658.05910911</v>
      </c>
      <c r="I34" s="36">
        <f>SUMIFS(СВЦЭМ!$C$33:$C$776,СВЦЭМ!$A$33:$A$776,$A34,СВЦЭМ!$B$33:$B$776,I$11)+'СЕТ СН'!$F$9+СВЦЭМ!$D$10+'СЕТ СН'!$F$5-'СЕТ СН'!$F$17</f>
        <v>2667.6117312599999</v>
      </c>
      <c r="J34" s="36">
        <f>SUMIFS(СВЦЭМ!$C$33:$C$776,СВЦЭМ!$A$33:$A$776,$A34,СВЦЭМ!$B$33:$B$776,J$11)+'СЕТ СН'!$F$9+СВЦЭМ!$D$10+'СЕТ СН'!$F$5-'СЕТ СН'!$F$17</f>
        <v>2631.3066870599996</v>
      </c>
      <c r="K34" s="36">
        <f>SUMIFS(СВЦЭМ!$C$33:$C$776,СВЦЭМ!$A$33:$A$776,$A34,СВЦЭМ!$B$33:$B$776,K$11)+'СЕТ СН'!$F$9+СВЦЭМ!$D$10+'СЕТ СН'!$F$5-'СЕТ СН'!$F$17</f>
        <v>2639.3954601</v>
      </c>
      <c r="L34" s="36">
        <f>SUMIFS(СВЦЭМ!$C$33:$C$776,СВЦЭМ!$A$33:$A$776,$A34,СВЦЭМ!$B$33:$B$776,L$11)+'СЕТ СН'!$F$9+СВЦЭМ!$D$10+'СЕТ СН'!$F$5-'СЕТ СН'!$F$17</f>
        <v>2612.3737919599998</v>
      </c>
      <c r="M34" s="36">
        <f>SUMIFS(СВЦЭМ!$C$33:$C$776,СВЦЭМ!$A$33:$A$776,$A34,СВЦЭМ!$B$33:$B$776,M$11)+'СЕТ СН'!$F$9+СВЦЭМ!$D$10+'СЕТ СН'!$F$5-'СЕТ СН'!$F$17</f>
        <v>2631.1549546299998</v>
      </c>
      <c r="N34" s="36">
        <f>SUMIFS(СВЦЭМ!$C$33:$C$776,СВЦЭМ!$A$33:$A$776,$A34,СВЦЭМ!$B$33:$B$776,N$11)+'СЕТ СН'!$F$9+СВЦЭМ!$D$10+'СЕТ СН'!$F$5-'СЕТ СН'!$F$17</f>
        <v>2625.6964486299998</v>
      </c>
      <c r="O34" s="36">
        <f>SUMIFS(СВЦЭМ!$C$33:$C$776,СВЦЭМ!$A$33:$A$776,$A34,СВЦЭМ!$B$33:$B$776,O$11)+'СЕТ СН'!$F$9+СВЦЭМ!$D$10+'СЕТ СН'!$F$5-'СЕТ СН'!$F$17</f>
        <v>2630.0385078300001</v>
      </c>
      <c r="P34" s="36">
        <f>SUMIFS(СВЦЭМ!$C$33:$C$776,СВЦЭМ!$A$33:$A$776,$A34,СВЦЭМ!$B$33:$B$776,P$11)+'СЕТ СН'!$F$9+СВЦЭМ!$D$10+'СЕТ СН'!$F$5-'СЕТ СН'!$F$17</f>
        <v>2649.65750243</v>
      </c>
      <c r="Q34" s="36">
        <f>SUMIFS(СВЦЭМ!$C$33:$C$776,СВЦЭМ!$A$33:$A$776,$A34,СВЦЭМ!$B$33:$B$776,Q$11)+'СЕТ СН'!$F$9+СВЦЭМ!$D$10+'СЕТ СН'!$F$5-'СЕТ СН'!$F$17</f>
        <v>2660.0893799799996</v>
      </c>
      <c r="R34" s="36">
        <f>SUMIFS(СВЦЭМ!$C$33:$C$776,СВЦЭМ!$A$33:$A$776,$A34,СВЦЭМ!$B$33:$B$776,R$11)+'СЕТ СН'!$F$9+СВЦЭМ!$D$10+'СЕТ СН'!$F$5-'СЕТ СН'!$F$17</f>
        <v>2654.4727710299999</v>
      </c>
      <c r="S34" s="36">
        <f>SUMIFS(СВЦЭМ!$C$33:$C$776,СВЦЭМ!$A$33:$A$776,$A34,СВЦЭМ!$B$33:$B$776,S$11)+'СЕТ СН'!$F$9+СВЦЭМ!$D$10+'СЕТ СН'!$F$5-'СЕТ СН'!$F$17</f>
        <v>2665.77271883</v>
      </c>
      <c r="T34" s="36">
        <f>SUMIFS(СВЦЭМ!$C$33:$C$776,СВЦЭМ!$A$33:$A$776,$A34,СВЦЭМ!$B$33:$B$776,T$11)+'СЕТ СН'!$F$9+СВЦЭМ!$D$10+'СЕТ СН'!$F$5-'СЕТ СН'!$F$17</f>
        <v>2641.3853744200001</v>
      </c>
      <c r="U34" s="36">
        <f>SUMIFS(СВЦЭМ!$C$33:$C$776,СВЦЭМ!$A$33:$A$776,$A34,СВЦЭМ!$B$33:$B$776,U$11)+'СЕТ СН'!$F$9+СВЦЭМ!$D$10+'СЕТ СН'!$F$5-'СЕТ СН'!$F$17</f>
        <v>2620.0588665800001</v>
      </c>
      <c r="V34" s="36">
        <f>SUMIFS(СВЦЭМ!$C$33:$C$776,СВЦЭМ!$A$33:$A$776,$A34,СВЦЭМ!$B$33:$B$776,V$11)+'СЕТ СН'!$F$9+СВЦЭМ!$D$10+'СЕТ СН'!$F$5-'СЕТ СН'!$F$17</f>
        <v>2604.8973628499998</v>
      </c>
      <c r="W34" s="36">
        <f>SUMIFS(СВЦЭМ!$C$33:$C$776,СВЦЭМ!$A$33:$A$776,$A34,СВЦЭМ!$B$33:$B$776,W$11)+'СЕТ СН'!$F$9+СВЦЭМ!$D$10+'СЕТ СН'!$F$5-'СЕТ СН'!$F$17</f>
        <v>2596.0477534900001</v>
      </c>
      <c r="X34" s="36">
        <f>SUMIFS(СВЦЭМ!$C$33:$C$776,СВЦЭМ!$A$33:$A$776,$A34,СВЦЭМ!$B$33:$B$776,X$11)+'СЕТ СН'!$F$9+СВЦЭМ!$D$10+'СЕТ СН'!$F$5-'СЕТ СН'!$F$17</f>
        <v>2638.4097842699998</v>
      </c>
      <c r="Y34" s="36">
        <f>SUMIFS(СВЦЭМ!$C$33:$C$776,СВЦЭМ!$A$33:$A$776,$A34,СВЦЭМ!$B$33:$B$776,Y$11)+'СЕТ СН'!$F$9+СВЦЭМ!$D$10+'СЕТ СН'!$F$5-'СЕТ СН'!$F$17</f>
        <v>2674.8652081299997</v>
      </c>
    </row>
    <row r="35" spans="1:25" ht="15.75" x14ac:dyDescent="0.2">
      <c r="A35" s="35">
        <f t="shared" si="0"/>
        <v>43579</v>
      </c>
      <c r="B35" s="36">
        <f>SUMIFS(СВЦЭМ!$C$33:$C$776,СВЦЭМ!$A$33:$A$776,$A35,СВЦЭМ!$B$33:$B$776,B$11)+'СЕТ СН'!$F$9+СВЦЭМ!$D$10+'СЕТ СН'!$F$5-'СЕТ СН'!$F$17</f>
        <v>2558.00942893</v>
      </c>
      <c r="C35" s="36">
        <f>SUMIFS(СВЦЭМ!$C$33:$C$776,СВЦЭМ!$A$33:$A$776,$A35,СВЦЭМ!$B$33:$B$776,C$11)+'СЕТ СН'!$F$9+СВЦЭМ!$D$10+'СЕТ СН'!$F$5-'СЕТ СН'!$F$17</f>
        <v>2602.0455313100001</v>
      </c>
      <c r="D35" s="36">
        <f>SUMIFS(СВЦЭМ!$C$33:$C$776,СВЦЭМ!$A$33:$A$776,$A35,СВЦЭМ!$B$33:$B$776,D$11)+'СЕТ СН'!$F$9+СВЦЭМ!$D$10+'СЕТ СН'!$F$5-'СЕТ СН'!$F$17</f>
        <v>2637.44554182</v>
      </c>
      <c r="E35" s="36">
        <f>SUMIFS(СВЦЭМ!$C$33:$C$776,СВЦЭМ!$A$33:$A$776,$A35,СВЦЭМ!$B$33:$B$776,E$11)+'СЕТ СН'!$F$9+СВЦЭМ!$D$10+'СЕТ СН'!$F$5-'СЕТ СН'!$F$17</f>
        <v>2650.22712826</v>
      </c>
      <c r="F35" s="36">
        <f>SUMIFS(СВЦЭМ!$C$33:$C$776,СВЦЭМ!$A$33:$A$776,$A35,СВЦЭМ!$B$33:$B$776,F$11)+'СЕТ СН'!$F$9+СВЦЭМ!$D$10+'СЕТ СН'!$F$5-'СЕТ СН'!$F$17</f>
        <v>2677.61123486</v>
      </c>
      <c r="G35" s="36">
        <f>SUMIFS(СВЦЭМ!$C$33:$C$776,СВЦЭМ!$A$33:$A$776,$A35,СВЦЭМ!$B$33:$B$776,G$11)+'СЕТ СН'!$F$9+СВЦЭМ!$D$10+'СЕТ СН'!$F$5-'СЕТ СН'!$F$17</f>
        <v>2672.67988135</v>
      </c>
      <c r="H35" s="36">
        <f>SUMIFS(СВЦЭМ!$C$33:$C$776,СВЦЭМ!$A$33:$A$776,$A35,СВЦЭМ!$B$33:$B$776,H$11)+'СЕТ СН'!$F$9+СВЦЭМ!$D$10+'СЕТ СН'!$F$5-'СЕТ СН'!$F$17</f>
        <v>2652.5546443399999</v>
      </c>
      <c r="I35" s="36">
        <f>SUMIFS(СВЦЭМ!$C$33:$C$776,СВЦЭМ!$A$33:$A$776,$A35,СВЦЭМ!$B$33:$B$776,I$11)+'СЕТ СН'!$F$9+СВЦЭМ!$D$10+'СЕТ СН'!$F$5-'СЕТ СН'!$F$17</f>
        <v>2606.99894404</v>
      </c>
      <c r="J35" s="36">
        <f>SUMIFS(СВЦЭМ!$C$33:$C$776,СВЦЭМ!$A$33:$A$776,$A35,СВЦЭМ!$B$33:$B$776,J$11)+'СЕТ СН'!$F$9+СВЦЭМ!$D$10+'СЕТ СН'!$F$5-'СЕТ СН'!$F$17</f>
        <v>2567.0469722799999</v>
      </c>
      <c r="K35" s="36">
        <f>SUMIFS(СВЦЭМ!$C$33:$C$776,СВЦЭМ!$A$33:$A$776,$A35,СВЦЭМ!$B$33:$B$776,K$11)+'СЕТ СН'!$F$9+СВЦЭМ!$D$10+'СЕТ СН'!$F$5-'СЕТ СН'!$F$17</f>
        <v>2586.3680396499999</v>
      </c>
      <c r="L35" s="36">
        <f>SUMIFS(СВЦЭМ!$C$33:$C$776,СВЦЭМ!$A$33:$A$776,$A35,СВЦЭМ!$B$33:$B$776,L$11)+'СЕТ СН'!$F$9+СВЦЭМ!$D$10+'СЕТ СН'!$F$5-'СЕТ СН'!$F$17</f>
        <v>2627.3812402899998</v>
      </c>
      <c r="M35" s="36">
        <f>SUMIFS(СВЦЭМ!$C$33:$C$776,СВЦЭМ!$A$33:$A$776,$A35,СВЦЭМ!$B$33:$B$776,M$11)+'СЕТ СН'!$F$9+СВЦЭМ!$D$10+'СЕТ СН'!$F$5-'СЕТ СН'!$F$17</f>
        <v>2658.3062253799999</v>
      </c>
      <c r="N35" s="36">
        <f>SUMIFS(СВЦЭМ!$C$33:$C$776,СВЦЭМ!$A$33:$A$776,$A35,СВЦЭМ!$B$33:$B$776,N$11)+'СЕТ СН'!$F$9+СВЦЭМ!$D$10+'СЕТ СН'!$F$5-'СЕТ СН'!$F$17</f>
        <v>2630.5743844499998</v>
      </c>
      <c r="O35" s="36">
        <f>SUMIFS(СВЦЭМ!$C$33:$C$776,СВЦЭМ!$A$33:$A$776,$A35,СВЦЭМ!$B$33:$B$776,O$11)+'СЕТ СН'!$F$9+СВЦЭМ!$D$10+'СЕТ СН'!$F$5-'СЕТ СН'!$F$17</f>
        <v>2654.4251557099997</v>
      </c>
      <c r="P35" s="36">
        <f>SUMIFS(СВЦЭМ!$C$33:$C$776,СВЦЭМ!$A$33:$A$776,$A35,СВЦЭМ!$B$33:$B$776,P$11)+'СЕТ СН'!$F$9+СВЦЭМ!$D$10+'СЕТ СН'!$F$5-'СЕТ СН'!$F$17</f>
        <v>2663.0657329400001</v>
      </c>
      <c r="Q35" s="36">
        <f>SUMIFS(СВЦЭМ!$C$33:$C$776,СВЦЭМ!$A$33:$A$776,$A35,СВЦЭМ!$B$33:$B$776,Q$11)+'СЕТ СН'!$F$9+СВЦЭМ!$D$10+'СЕТ СН'!$F$5-'СЕТ СН'!$F$17</f>
        <v>2668.44558091</v>
      </c>
      <c r="R35" s="36">
        <f>SUMIFS(СВЦЭМ!$C$33:$C$776,СВЦЭМ!$A$33:$A$776,$A35,СВЦЭМ!$B$33:$B$776,R$11)+'СЕТ СН'!$F$9+СВЦЭМ!$D$10+'СЕТ СН'!$F$5-'СЕТ СН'!$F$17</f>
        <v>2663.98689685</v>
      </c>
      <c r="S35" s="36">
        <f>SUMIFS(СВЦЭМ!$C$33:$C$776,СВЦЭМ!$A$33:$A$776,$A35,СВЦЭМ!$B$33:$B$776,S$11)+'СЕТ СН'!$F$9+СВЦЭМ!$D$10+'СЕТ СН'!$F$5-'СЕТ СН'!$F$17</f>
        <v>2655.6820124999999</v>
      </c>
      <c r="T35" s="36">
        <f>SUMIFS(СВЦЭМ!$C$33:$C$776,СВЦЭМ!$A$33:$A$776,$A35,СВЦЭМ!$B$33:$B$776,T$11)+'СЕТ СН'!$F$9+СВЦЭМ!$D$10+'СЕТ СН'!$F$5-'СЕТ СН'!$F$17</f>
        <v>2642.0646896799999</v>
      </c>
      <c r="U35" s="36">
        <f>SUMIFS(СВЦЭМ!$C$33:$C$776,СВЦЭМ!$A$33:$A$776,$A35,СВЦЭМ!$B$33:$B$776,U$11)+'СЕТ СН'!$F$9+СВЦЭМ!$D$10+'СЕТ СН'!$F$5-'СЕТ СН'!$F$17</f>
        <v>2636.8137383399999</v>
      </c>
      <c r="V35" s="36">
        <f>SUMIFS(СВЦЭМ!$C$33:$C$776,СВЦЭМ!$A$33:$A$776,$A35,СВЦЭМ!$B$33:$B$776,V$11)+'СЕТ СН'!$F$9+СВЦЭМ!$D$10+'СЕТ СН'!$F$5-'СЕТ СН'!$F$17</f>
        <v>2610.7530394199998</v>
      </c>
      <c r="W35" s="36">
        <f>SUMIFS(СВЦЭМ!$C$33:$C$776,СВЦЭМ!$A$33:$A$776,$A35,СВЦЭМ!$B$33:$B$776,W$11)+'СЕТ СН'!$F$9+СВЦЭМ!$D$10+'СЕТ СН'!$F$5-'СЕТ СН'!$F$17</f>
        <v>2596.9673423899999</v>
      </c>
      <c r="X35" s="36">
        <f>SUMIFS(СВЦЭМ!$C$33:$C$776,СВЦЭМ!$A$33:$A$776,$A35,СВЦЭМ!$B$33:$B$776,X$11)+'СЕТ СН'!$F$9+СВЦЭМ!$D$10+'СЕТ СН'!$F$5-'СЕТ СН'!$F$17</f>
        <v>2605.92902886</v>
      </c>
      <c r="Y35" s="36">
        <f>SUMIFS(СВЦЭМ!$C$33:$C$776,СВЦЭМ!$A$33:$A$776,$A35,СВЦЭМ!$B$33:$B$776,Y$11)+'СЕТ СН'!$F$9+СВЦЭМ!$D$10+'СЕТ СН'!$F$5-'СЕТ СН'!$F$17</f>
        <v>2653.49480382</v>
      </c>
    </row>
    <row r="36" spans="1:25" ht="15.75" x14ac:dyDescent="0.2">
      <c r="A36" s="35">
        <f t="shared" si="0"/>
        <v>43580</v>
      </c>
      <c r="B36" s="36">
        <f>SUMIFS(СВЦЭМ!$C$33:$C$776,СВЦЭМ!$A$33:$A$776,$A36,СВЦЭМ!$B$33:$B$776,B$11)+'СЕТ СН'!$F$9+СВЦЭМ!$D$10+'СЕТ СН'!$F$5-'СЕТ СН'!$F$17</f>
        <v>2632.0916289299998</v>
      </c>
      <c r="C36" s="36">
        <f>SUMIFS(СВЦЭМ!$C$33:$C$776,СВЦЭМ!$A$33:$A$776,$A36,СВЦЭМ!$B$33:$B$776,C$11)+'СЕТ СН'!$F$9+СВЦЭМ!$D$10+'СЕТ СН'!$F$5-'СЕТ СН'!$F$17</f>
        <v>2671.8481129100001</v>
      </c>
      <c r="D36" s="36">
        <f>SUMIFS(СВЦЭМ!$C$33:$C$776,СВЦЭМ!$A$33:$A$776,$A36,СВЦЭМ!$B$33:$B$776,D$11)+'СЕТ СН'!$F$9+СВЦЭМ!$D$10+'СЕТ СН'!$F$5-'СЕТ СН'!$F$17</f>
        <v>2704.4055542799997</v>
      </c>
      <c r="E36" s="36">
        <f>SUMIFS(СВЦЭМ!$C$33:$C$776,СВЦЭМ!$A$33:$A$776,$A36,СВЦЭМ!$B$33:$B$776,E$11)+'СЕТ СН'!$F$9+СВЦЭМ!$D$10+'СЕТ СН'!$F$5-'СЕТ СН'!$F$17</f>
        <v>2727.4809676099999</v>
      </c>
      <c r="F36" s="36">
        <f>SUMIFS(СВЦЭМ!$C$33:$C$776,СВЦЭМ!$A$33:$A$776,$A36,СВЦЭМ!$B$33:$B$776,F$11)+'СЕТ СН'!$F$9+СВЦЭМ!$D$10+'СЕТ СН'!$F$5-'СЕТ СН'!$F$17</f>
        <v>2739.5050025599999</v>
      </c>
      <c r="G36" s="36">
        <f>SUMIFS(СВЦЭМ!$C$33:$C$776,СВЦЭМ!$A$33:$A$776,$A36,СВЦЭМ!$B$33:$B$776,G$11)+'СЕТ СН'!$F$9+СВЦЭМ!$D$10+'СЕТ СН'!$F$5-'СЕТ СН'!$F$17</f>
        <v>2719.6166390799999</v>
      </c>
      <c r="H36" s="36">
        <f>SUMIFS(СВЦЭМ!$C$33:$C$776,СВЦЭМ!$A$33:$A$776,$A36,СВЦЭМ!$B$33:$B$776,H$11)+'СЕТ СН'!$F$9+СВЦЭМ!$D$10+'СЕТ СН'!$F$5-'СЕТ СН'!$F$17</f>
        <v>2684.8493291099999</v>
      </c>
      <c r="I36" s="36">
        <f>SUMIFS(СВЦЭМ!$C$33:$C$776,СВЦЭМ!$A$33:$A$776,$A36,СВЦЭМ!$B$33:$B$776,I$11)+'СЕТ СН'!$F$9+СВЦЭМ!$D$10+'СЕТ СН'!$F$5-'СЕТ СН'!$F$17</f>
        <v>2624.60276583</v>
      </c>
      <c r="J36" s="36">
        <f>SUMIFS(СВЦЭМ!$C$33:$C$776,СВЦЭМ!$A$33:$A$776,$A36,СВЦЭМ!$B$33:$B$776,J$11)+'СЕТ СН'!$F$9+СВЦЭМ!$D$10+'СЕТ СН'!$F$5-'СЕТ СН'!$F$17</f>
        <v>2583.8243746600001</v>
      </c>
      <c r="K36" s="36">
        <f>SUMIFS(СВЦЭМ!$C$33:$C$776,СВЦЭМ!$A$33:$A$776,$A36,СВЦЭМ!$B$33:$B$776,K$11)+'СЕТ СН'!$F$9+СВЦЭМ!$D$10+'СЕТ СН'!$F$5-'СЕТ СН'!$F$17</f>
        <v>2578.80983173</v>
      </c>
      <c r="L36" s="36">
        <f>SUMIFS(СВЦЭМ!$C$33:$C$776,СВЦЭМ!$A$33:$A$776,$A36,СВЦЭМ!$B$33:$B$776,L$11)+'СЕТ СН'!$F$9+СВЦЭМ!$D$10+'СЕТ СН'!$F$5-'СЕТ СН'!$F$17</f>
        <v>2572.0187546899997</v>
      </c>
      <c r="M36" s="36">
        <f>SUMIFS(СВЦЭМ!$C$33:$C$776,СВЦЭМ!$A$33:$A$776,$A36,СВЦЭМ!$B$33:$B$776,M$11)+'СЕТ СН'!$F$9+СВЦЭМ!$D$10+'СЕТ СН'!$F$5-'СЕТ СН'!$F$17</f>
        <v>2590.9134587999997</v>
      </c>
      <c r="N36" s="36">
        <f>SUMIFS(СВЦЭМ!$C$33:$C$776,СВЦЭМ!$A$33:$A$776,$A36,СВЦЭМ!$B$33:$B$776,N$11)+'СЕТ СН'!$F$9+СВЦЭМ!$D$10+'СЕТ СН'!$F$5-'СЕТ СН'!$F$17</f>
        <v>2580.5034293099998</v>
      </c>
      <c r="O36" s="36">
        <f>SUMIFS(СВЦЭМ!$C$33:$C$776,СВЦЭМ!$A$33:$A$776,$A36,СВЦЭМ!$B$33:$B$776,O$11)+'СЕТ СН'!$F$9+СВЦЭМ!$D$10+'СЕТ СН'!$F$5-'СЕТ СН'!$F$17</f>
        <v>2581.9288601600001</v>
      </c>
      <c r="P36" s="36">
        <f>SUMIFS(СВЦЭМ!$C$33:$C$776,СВЦЭМ!$A$33:$A$776,$A36,СВЦЭМ!$B$33:$B$776,P$11)+'СЕТ СН'!$F$9+СВЦЭМ!$D$10+'СЕТ СН'!$F$5-'СЕТ СН'!$F$17</f>
        <v>2592.8833096499998</v>
      </c>
      <c r="Q36" s="36">
        <f>SUMIFS(СВЦЭМ!$C$33:$C$776,СВЦЭМ!$A$33:$A$776,$A36,СВЦЭМ!$B$33:$B$776,Q$11)+'СЕТ СН'!$F$9+СВЦЭМ!$D$10+'СЕТ СН'!$F$5-'СЕТ СН'!$F$17</f>
        <v>2612.59146551</v>
      </c>
      <c r="R36" s="36">
        <f>SUMIFS(СВЦЭМ!$C$33:$C$776,СВЦЭМ!$A$33:$A$776,$A36,СВЦЭМ!$B$33:$B$776,R$11)+'СЕТ СН'!$F$9+СВЦЭМ!$D$10+'СЕТ СН'!$F$5-'СЕТ СН'!$F$17</f>
        <v>2617.1716377299999</v>
      </c>
      <c r="S36" s="36">
        <f>SUMIFS(СВЦЭМ!$C$33:$C$776,СВЦЭМ!$A$33:$A$776,$A36,СВЦЭМ!$B$33:$B$776,S$11)+'СЕТ СН'!$F$9+СВЦЭМ!$D$10+'СЕТ СН'!$F$5-'СЕТ СН'!$F$17</f>
        <v>2625.66155454</v>
      </c>
      <c r="T36" s="36">
        <f>SUMIFS(СВЦЭМ!$C$33:$C$776,СВЦЭМ!$A$33:$A$776,$A36,СВЦЭМ!$B$33:$B$776,T$11)+'СЕТ СН'!$F$9+СВЦЭМ!$D$10+'СЕТ СН'!$F$5-'СЕТ СН'!$F$17</f>
        <v>2606.54266143</v>
      </c>
      <c r="U36" s="36">
        <f>SUMIFS(СВЦЭМ!$C$33:$C$776,СВЦЭМ!$A$33:$A$776,$A36,СВЦЭМ!$B$33:$B$776,U$11)+'СЕТ СН'!$F$9+СВЦЭМ!$D$10+'СЕТ СН'!$F$5-'СЕТ СН'!$F$17</f>
        <v>2583.3978046000002</v>
      </c>
      <c r="V36" s="36">
        <f>SUMIFS(СВЦЭМ!$C$33:$C$776,СВЦЭМ!$A$33:$A$776,$A36,СВЦЭМ!$B$33:$B$776,V$11)+'СЕТ СН'!$F$9+СВЦЭМ!$D$10+'СЕТ СН'!$F$5-'СЕТ СН'!$F$17</f>
        <v>2570.3923179599997</v>
      </c>
      <c r="W36" s="36">
        <f>SUMIFS(СВЦЭМ!$C$33:$C$776,СВЦЭМ!$A$33:$A$776,$A36,СВЦЭМ!$B$33:$B$776,W$11)+'СЕТ СН'!$F$9+СВЦЭМ!$D$10+'СЕТ СН'!$F$5-'СЕТ СН'!$F$17</f>
        <v>2566.2787256000001</v>
      </c>
      <c r="X36" s="36">
        <f>SUMIFS(СВЦЭМ!$C$33:$C$776,СВЦЭМ!$A$33:$A$776,$A36,СВЦЭМ!$B$33:$B$776,X$11)+'СЕТ СН'!$F$9+СВЦЭМ!$D$10+'СЕТ СН'!$F$5-'СЕТ СН'!$F$17</f>
        <v>2553.6778789499999</v>
      </c>
      <c r="Y36" s="36">
        <f>SUMIFS(СВЦЭМ!$C$33:$C$776,СВЦЭМ!$A$33:$A$776,$A36,СВЦЭМ!$B$33:$B$776,Y$11)+'СЕТ СН'!$F$9+СВЦЭМ!$D$10+'СЕТ СН'!$F$5-'СЕТ СН'!$F$17</f>
        <v>2618.6916951899998</v>
      </c>
    </row>
    <row r="37" spans="1:25" ht="15.75" x14ac:dyDescent="0.2">
      <c r="A37" s="35">
        <f t="shared" si="0"/>
        <v>43581</v>
      </c>
      <c r="B37" s="36">
        <f>SUMIFS(СВЦЭМ!$C$33:$C$776,СВЦЭМ!$A$33:$A$776,$A37,СВЦЭМ!$B$33:$B$776,B$11)+'СЕТ СН'!$F$9+СВЦЭМ!$D$10+'СЕТ СН'!$F$5-'СЕТ СН'!$F$17</f>
        <v>2656.30396221</v>
      </c>
      <c r="C37" s="36">
        <f>SUMIFS(СВЦЭМ!$C$33:$C$776,СВЦЭМ!$A$33:$A$776,$A37,СВЦЭМ!$B$33:$B$776,C$11)+'СЕТ СН'!$F$9+СВЦЭМ!$D$10+'СЕТ СН'!$F$5-'СЕТ СН'!$F$17</f>
        <v>2695.27244247</v>
      </c>
      <c r="D37" s="36">
        <f>SUMIFS(СВЦЭМ!$C$33:$C$776,СВЦЭМ!$A$33:$A$776,$A37,СВЦЭМ!$B$33:$B$776,D$11)+'СЕТ СН'!$F$9+СВЦЭМ!$D$10+'СЕТ СН'!$F$5-'СЕТ СН'!$F$17</f>
        <v>2713.5839823699998</v>
      </c>
      <c r="E37" s="36">
        <f>SUMIFS(СВЦЭМ!$C$33:$C$776,СВЦЭМ!$A$33:$A$776,$A37,СВЦЭМ!$B$33:$B$776,E$11)+'СЕТ СН'!$F$9+СВЦЭМ!$D$10+'СЕТ СН'!$F$5-'СЕТ СН'!$F$17</f>
        <v>2726.8246127100001</v>
      </c>
      <c r="F37" s="36">
        <f>SUMIFS(СВЦЭМ!$C$33:$C$776,СВЦЭМ!$A$33:$A$776,$A37,СВЦЭМ!$B$33:$B$776,F$11)+'СЕТ СН'!$F$9+СВЦЭМ!$D$10+'СЕТ СН'!$F$5-'СЕТ СН'!$F$17</f>
        <v>2720.7264954900002</v>
      </c>
      <c r="G37" s="36">
        <f>SUMIFS(СВЦЭМ!$C$33:$C$776,СВЦЭМ!$A$33:$A$776,$A37,СВЦЭМ!$B$33:$B$776,G$11)+'СЕТ СН'!$F$9+СВЦЭМ!$D$10+'СЕТ СН'!$F$5-'СЕТ СН'!$F$17</f>
        <v>2704.5657934199999</v>
      </c>
      <c r="H37" s="36">
        <f>SUMIFS(СВЦЭМ!$C$33:$C$776,СВЦЭМ!$A$33:$A$776,$A37,СВЦЭМ!$B$33:$B$776,H$11)+'СЕТ СН'!$F$9+СВЦЭМ!$D$10+'СЕТ СН'!$F$5-'СЕТ СН'!$F$17</f>
        <v>2673.3335944400001</v>
      </c>
      <c r="I37" s="36">
        <f>SUMIFS(СВЦЭМ!$C$33:$C$776,СВЦЭМ!$A$33:$A$776,$A37,СВЦЭМ!$B$33:$B$776,I$11)+'СЕТ СН'!$F$9+СВЦЭМ!$D$10+'СЕТ СН'!$F$5-'СЕТ СН'!$F$17</f>
        <v>2635.9766051799998</v>
      </c>
      <c r="J37" s="36">
        <f>SUMIFS(СВЦЭМ!$C$33:$C$776,СВЦЭМ!$A$33:$A$776,$A37,СВЦЭМ!$B$33:$B$776,J$11)+'СЕТ СН'!$F$9+СВЦЭМ!$D$10+'СЕТ СН'!$F$5-'СЕТ СН'!$F$17</f>
        <v>2603.8710595900002</v>
      </c>
      <c r="K37" s="36">
        <f>SUMIFS(СВЦЭМ!$C$33:$C$776,СВЦЭМ!$A$33:$A$776,$A37,СВЦЭМ!$B$33:$B$776,K$11)+'СЕТ СН'!$F$9+СВЦЭМ!$D$10+'СЕТ СН'!$F$5-'СЕТ СН'!$F$17</f>
        <v>2589.9261955499996</v>
      </c>
      <c r="L37" s="36">
        <f>SUMIFS(СВЦЭМ!$C$33:$C$776,СВЦЭМ!$A$33:$A$776,$A37,СВЦЭМ!$B$33:$B$776,L$11)+'СЕТ СН'!$F$9+СВЦЭМ!$D$10+'СЕТ СН'!$F$5-'СЕТ СН'!$F$17</f>
        <v>2592.1677628099997</v>
      </c>
      <c r="M37" s="36">
        <f>SUMIFS(СВЦЭМ!$C$33:$C$776,СВЦЭМ!$A$33:$A$776,$A37,СВЦЭМ!$B$33:$B$776,M$11)+'СЕТ СН'!$F$9+СВЦЭМ!$D$10+'СЕТ СН'!$F$5-'СЕТ СН'!$F$17</f>
        <v>2596.5285488199997</v>
      </c>
      <c r="N37" s="36">
        <f>SUMIFS(СВЦЭМ!$C$33:$C$776,СВЦЭМ!$A$33:$A$776,$A37,СВЦЭМ!$B$33:$B$776,N$11)+'СЕТ СН'!$F$9+СВЦЭМ!$D$10+'СЕТ СН'!$F$5-'СЕТ СН'!$F$17</f>
        <v>2601.1351579299999</v>
      </c>
      <c r="O37" s="36">
        <f>SUMIFS(СВЦЭМ!$C$33:$C$776,СВЦЭМ!$A$33:$A$776,$A37,СВЦЭМ!$B$33:$B$776,O$11)+'СЕТ СН'!$F$9+СВЦЭМ!$D$10+'СЕТ СН'!$F$5-'СЕТ СН'!$F$17</f>
        <v>2604.6782422400001</v>
      </c>
      <c r="P37" s="36">
        <f>SUMIFS(СВЦЭМ!$C$33:$C$776,СВЦЭМ!$A$33:$A$776,$A37,СВЦЭМ!$B$33:$B$776,P$11)+'СЕТ СН'!$F$9+СВЦЭМ!$D$10+'СЕТ СН'!$F$5-'СЕТ СН'!$F$17</f>
        <v>2607.8255549400001</v>
      </c>
      <c r="Q37" s="36">
        <f>SUMIFS(СВЦЭМ!$C$33:$C$776,СВЦЭМ!$A$33:$A$776,$A37,СВЦЭМ!$B$33:$B$776,Q$11)+'СЕТ СН'!$F$9+СВЦЭМ!$D$10+'СЕТ СН'!$F$5-'СЕТ СН'!$F$17</f>
        <v>2620.6256419800002</v>
      </c>
      <c r="R37" s="36">
        <f>SUMIFS(СВЦЭМ!$C$33:$C$776,СВЦЭМ!$A$33:$A$776,$A37,СВЦЭМ!$B$33:$B$776,R$11)+'СЕТ СН'!$F$9+СВЦЭМ!$D$10+'СЕТ СН'!$F$5-'СЕТ СН'!$F$17</f>
        <v>2625.8399669599999</v>
      </c>
      <c r="S37" s="36">
        <f>SUMIFS(СВЦЭМ!$C$33:$C$776,СВЦЭМ!$A$33:$A$776,$A37,СВЦЭМ!$B$33:$B$776,S$11)+'СЕТ СН'!$F$9+СВЦЭМ!$D$10+'СЕТ СН'!$F$5-'СЕТ СН'!$F$17</f>
        <v>2611.8907071799999</v>
      </c>
      <c r="T37" s="36">
        <f>SUMIFS(СВЦЭМ!$C$33:$C$776,СВЦЭМ!$A$33:$A$776,$A37,СВЦЭМ!$B$33:$B$776,T$11)+'СЕТ СН'!$F$9+СВЦЭМ!$D$10+'СЕТ СН'!$F$5-'СЕТ СН'!$F$17</f>
        <v>2588.8434594</v>
      </c>
      <c r="U37" s="36">
        <f>SUMIFS(СВЦЭМ!$C$33:$C$776,СВЦЭМ!$A$33:$A$776,$A37,СВЦЭМ!$B$33:$B$776,U$11)+'СЕТ СН'!$F$9+СВЦЭМ!$D$10+'СЕТ СН'!$F$5-'СЕТ СН'!$F$17</f>
        <v>2558.2835407600001</v>
      </c>
      <c r="V37" s="36">
        <f>SUMIFS(СВЦЭМ!$C$33:$C$776,СВЦЭМ!$A$33:$A$776,$A37,СВЦЭМ!$B$33:$B$776,V$11)+'СЕТ СН'!$F$9+СВЦЭМ!$D$10+'СЕТ СН'!$F$5-'СЕТ СН'!$F$17</f>
        <v>2549.0022972400002</v>
      </c>
      <c r="W37" s="36">
        <f>SUMIFS(СВЦЭМ!$C$33:$C$776,СВЦЭМ!$A$33:$A$776,$A37,СВЦЭМ!$B$33:$B$776,W$11)+'СЕТ СН'!$F$9+СВЦЭМ!$D$10+'СЕТ СН'!$F$5-'СЕТ СН'!$F$17</f>
        <v>2565.8762973399998</v>
      </c>
      <c r="X37" s="36">
        <f>SUMIFS(СВЦЭМ!$C$33:$C$776,СВЦЭМ!$A$33:$A$776,$A37,СВЦЭМ!$B$33:$B$776,X$11)+'СЕТ СН'!$F$9+СВЦЭМ!$D$10+'СЕТ СН'!$F$5-'СЕТ СН'!$F$17</f>
        <v>2608.5035803699998</v>
      </c>
      <c r="Y37" s="36">
        <f>SUMIFS(СВЦЭМ!$C$33:$C$776,СВЦЭМ!$A$33:$A$776,$A37,СВЦЭМ!$B$33:$B$776,Y$11)+'СЕТ СН'!$F$9+СВЦЭМ!$D$10+'СЕТ СН'!$F$5-'СЕТ СН'!$F$17</f>
        <v>2653.5965894800001</v>
      </c>
    </row>
    <row r="38" spans="1:25" ht="15.75" x14ac:dyDescent="0.2">
      <c r="A38" s="35">
        <f t="shared" si="0"/>
        <v>43582</v>
      </c>
      <c r="B38" s="36">
        <f>SUMIFS(СВЦЭМ!$C$33:$C$776,СВЦЭМ!$A$33:$A$776,$A38,СВЦЭМ!$B$33:$B$776,B$11)+'СЕТ СН'!$F$9+СВЦЭМ!$D$10+'СЕТ СН'!$F$5-'СЕТ СН'!$F$17</f>
        <v>2642.6459869999999</v>
      </c>
      <c r="C38" s="36">
        <f>SUMIFS(СВЦЭМ!$C$33:$C$776,СВЦЭМ!$A$33:$A$776,$A38,СВЦЭМ!$B$33:$B$776,C$11)+'СЕТ СН'!$F$9+СВЦЭМ!$D$10+'СЕТ СН'!$F$5-'СЕТ СН'!$F$17</f>
        <v>2646.2167986999998</v>
      </c>
      <c r="D38" s="36">
        <f>SUMIFS(СВЦЭМ!$C$33:$C$776,СВЦЭМ!$A$33:$A$776,$A38,СВЦЭМ!$B$33:$B$776,D$11)+'СЕТ СН'!$F$9+СВЦЭМ!$D$10+'СЕТ СН'!$F$5-'СЕТ СН'!$F$17</f>
        <v>2666.7107840999997</v>
      </c>
      <c r="E38" s="36">
        <f>SUMIFS(СВЦЭМ!$C$33:$C$776,СВЦЭМ!$A$33:$A$776,$A38,СВЦЭМ!$B$33:$B$776,E$11)+'СЕТ СН'!$F$9+СВЦЭМ!$D$10+'СЕТ СН'!$F$5-'СЕТ СН'!$F$17</f>
        <v>2671.78531307</v>
      </c>
      <c r="F38" s="36">
        <f>SUMIFS(СВЦЭМ!$C$33:$C$776,СВЦЭМ!$A$33:$A$776,$A38,СВЦЭМ!$B$33:$B$776,F$11)+'СЕТ СН'!$F$9+СВЦЭМ!$D$10+'СЕТ СН'!$F$5-'СЕТ СН'!$F$17</f>
        <v>2697.0669328599997</v>
      </c>
      <c r="G38" s="36">
        <f>SUMIFS(СВЦЭМ!$C$33:$C$776,СВЦЭМ!$A$33:$A$776,$A38,СВЦЭМ!$B$33:$B$776,G$11)+'СЕТ СН'!$F$9+СВЦЭМ!$D$10+'СЕТ СН'!$F$5-'СЕТ СН'!$F$17</f>
        <v>2668.8876146600001</v>
      </c>
      <c r="H38" s="36">
        <f>SUMIFS(СВЦЭМ!$C$33:$C$776,СВЦЭМ!$A$33:$A$776,$A38,СВЦЭМ!$B$33:$B$776,H$11)+'СЕТ СН'!$F$9+СВЦЭМ!$D$10+'СЕТ СН'!$F$5-'СЕТ СН'!$F$17</f>
        <v>2670.3762408299999</v>
      </c>
      <c r="I38" s="36">
        <f>SUMIFS(СВЦЭМ!$C$33:$C$776,СВЦЭМ!$A$33:$A$776,$A38,СВЦЭМ!$B$33:$B$776,I$11)+'СЕТ СН'!$F$9+СВЦЭМ!$D$10+'СЕТ СН'!$F$5-'СЕТ СН'!$F$17</f>
        <v>2648.9828101100002</v>
      </c>
      <c r="J38" s="36">
        <f>SUMIFS(СВЦЭМ!$C$33:$C$776,СВЦЭМ!$A$33:$A$776,$A38,СВЦЭМ!$B$33:$B$776,J$11)+'СЕТ СН'!$F$9+СВЦЭМ!$D$10+'СЕТ СН'!$F$5-'СЕТ СН'!$F$17</f>
        <v>2610.0613683199999</v>
      </c>
      <c r="K38" s="36">
        <f>SUMIFS(СВЦЭМ!$C$33:$C$776,СВЦЭМ!$A$33:$A$776,$A38,СВЦЭМ!$B$33:$B$776,K$11)+'СЕТ СН'!$F$9+СВЦЭМ!$D$10+'СЕТ СН'!$F$5-'СЕТ СН'!$F$17</f>
        <v>2577.9716337599998</v>
      </c>
      <c r="L38" s="36">
        <f>SUMIFS(СВЦЭМ!$C$33:$C$776,СВЦЭМ!$A$33:$A$776,$A38,СВЦЭМ!$B$33:$B$776,L$11)+'СЕТ СН'!$F$9+СВЦЭМ!$D$10+'СЕТ СН'!$F$5-'СЕТ СН'!$F$17</f>
        <v>2566.8771588599998</v>
      </c>
      <c r="M38" s="36">
        <f>SUMIFS(СВЦЭМ!$C$33:$C$776,СВЦЭМ!$A$33:$A$776,$A38,СВЦЭМ!$B$33:$B$776,M$11)+'СЕТ СН'!$F$9+СВЦЭМ!$D$10+'СЕТ СН'!$F$5-'СЕТ СН'!$F$17</f>
        <v>2582.6633887200001</v>
      </c>
      <c r="N38" s="36">
        <f>SUMIFS(СВЦЭМ!$C$33:$C$776,СВЦЭМ!$A$33:$A$776,$A38,СВЦЭМ!$B$33:$B$776,N$11)+'СЕТ СН'!$F$9+СВЦЭМ!$D$10+'СЕТ СН'!$F$5-'СЕТ СН'!$F$17</f>
        <v>2566.5179510799999</v>
      </c>
      <c r="O38" s="36">
        <f>SUMIFS(СВЦЭМ!$C$33:$C$776,СВЦЭМ!$A$33:$A$776,$A38,СВЦЭМ!$B$33:$B$776,O$11)+'СЕТ СН'!$F$9+СВЦЭМ!$D$10+'СЕТ СН'!$F$5-'СЕТ СН'!$F$17</f>
        <v>2580.4838936799997</v>
      </c>
      <c r="P38" s="36">
        <f>SUMIFS(СВЦЭМ!$C$33:$C$776,СВЦЭМ!$A$33:$A$776,$A38,СВЦЭМ!$B$33:$B$776,P$11)+'СЕТ СН'!$F$9+СВЦЭМ!$D$10+'СЕТ СН'!$F$5-'СЕТ СН'!$F$17</f>
        <v>2595.25313456</v>
      </c>
      <c r="Q38" s="36">
        <f>SUMIFS(СВЦЭМ!$C$33:$C$776,СВЦЭМ!$A$33:$A$776,$A38,СВЦЭМ!$B$33:$B$776,Q$11)+'СЕТ СН'!$F$9+СВЦЭМ!$D$10+'СЕТ СН'!$F$5-'СЕТ СН'!$F$17</f>
        <v>2607.3342075800001</v>
      </c>
      <c r="R38" s="36">
        <f>SUMIFS(СВЦЭМ!$C$33:$C$776,СВЦЭМ!$A$33:$A$776,$A38,СВЦЭМ!$B$33:$B$776,R$11)+'СЕТ СН'!$F$9+СВЦЭМ!$D$10+'СЕТ СН'!$F$5-'СЕТ СН'!$F$17</f>
        <v>2584.5861263199999</v>
      </c>
      <c r="S38" s="36">
        <f>SUMIFS(СВЦЭМ!$C$33:$C$776,СВЦЭМ!$A$33:$A$776,$A38,СВЦЭМ!$B$33:$B$776,S$11)+'СЕТ СН'!$F$9+СВЦЭМ!$D$10+'СЕТ СН'!$F$5-'СЕТ СН'!$F$17</f>
        <v>2589.7167424499999</v>
      </c>
      <c r="T38" s="36">
        <f>SUMIFS(СВЦЭМ!$C$33:$C$776,СВЦЭМ!$A$33:$A$776,$A38,СВЦЭМ!$B$33:$B$776,T$11)+'СЕТ СН'!$F$9+СВЦЭМ!$D$10+'СЕТ СН'!$F$5-'СЕТ СН'!$F$17</f>
        <v>2598.3290522699999</v>
      </c>
      <c r="U38" s="36">
        <f>SUMIFS(СВЦЭМ!$C$33:$C$776,СВЦЭМ!$A$33:$A$776,$A38,СВЦЭМ!$B$33:$B$776,U$11)+'СЕТ СН'!$F$9+СВЦЭМ!$D$10+'СЕТ СН'!$F$5-'СЕТ СН'!$F$17</f>
        <v>2642.1094526899997</v>
      </c>
      <c r="V38" s="36">
        <f>SUMIFS(СВЦЭМ!$C$33:$C$776,СВЦЭМ!$A$33:$A$776,$A38,СВЦЭМ!$B$33:$B$776,V$11)+'СЕТ СН'!$F$9+СВЦЭМ!$D$10+'СЕТ СН'!$F$5-'СЕТ СН'!$F$17</f>
        <v>2607.9444120999997</v>
      </c>
      <c r="W38" s="36">
        <f>SUMIFS(СВЦЭМ!$C$33:$C$776,СВЦЭМ!$A$33:$A$776,$A38,СВЦЭМ!$B$33:$B$776,W$11)+'СЕТ СН'!$F$9+СВЦЭМ!$D$10+'СЕТ СН'!$F$5-'СЕТ СН'!$F$17</f>
        <v>2571.5005075499998</v>
      </c>
      <c r="X38" s="36">
        <f>SUMIFS(СВЦЭМ!$C$33:$C$776,СВЦЭМ!$A$33:$A$776,$A38,СВЦЭМ!$B$33:$B$776,X$11)+'СЕТ СН'!$F$9+СВЦЭМ!$D$10+'СЕТ СН'!$F$5-'СЕТ СН'!$F$17</f>
        <v>2584.5267635099999</v>
      </c>
      <c r="Y38" s="36">
        <f>SUMIFS(СВЦЭМ!$C$33:$C$776,СВЦЭМ!$A$33:$A$776,$A38,СВЦЭМ!$B$33:$B$776,Y$11)+'СЕТ СН'!$F$9+СВЦЭМ!$D$10+'СЕТ СН'!$F$5-'СЕТ СН'!$F$17</f>
        <v>2604.0359543300001</v>
      </c>
    </row>
    <row r="39" spans="1:25" ht="15.75" x14ac:dyDescent="0.2">
      <c r="A39" s="35">
        <f t="shared" si="0"/>
        <v>43583</v>
      </c>
      <c r="B39" s="36">
        <f>SUMIFS(СВЦЭМ!$C$33:$C$776,СВЦЭМ!$A$33:$A$776,$A39,СВЦЭМ!$B$33:$B$776,B$11)+'СЕТ СН'!$F$9+СВЦЭМ!$D$10+'СЕТ СН'!$F$5-'СЕТ СН'!$F$17</f>
        <v>2561.7391852299997</v>
      </c>
      <c r="C39" s="36">
        <f>SUMIFS(СВЦЭМ!$C$33:$C$776,СВЦЭМ!$A$33:$A$776,$A39,СВЦЭМ!$B$33:$B$776,C$11)+'СЕТ СН'!$F$9+СВЦЭМ!$D$10+'СЕТ СН'!$F$5-'СЕТ СН'!$F$17</f>
        <v>2638.2313192000001</v>
      </c>
      <c r="D39" s="36">
        <f>SUMIFS(СВЦЭМ!$C$33:$C$776,СВЦЭМ!$A$33:$A$776,$A39,СВЦЭМ!$B$33:$B$776,D$11)+'СЕТ СН'!$F$9+СВЦЭМ!$D$10+'СЕТ СН'!$F$5-'СЕТ СН'!$F$17</f>
        <v>2672.0517174400002</v>
      </c>
      <c r="E39" s="36">
        <f>SUMIFS(СВЦЭМ!$C$33:$C$776,СВЦЭМ!$A$33:$A$776,$A39,СВЦЭМ!$B$33:$B$776,E$11)+'СЕТ СН'!$F$9+СВЦЭМ!$D$10+'СЕТ СН'!$F$5-'СЕТ СН'!$F$17</f>
        <v>2695.5625344299997</v>
      </c>
      <c r="F39" s="36">
        <f>SUMIFS(СВЦЭМ!$C$33:$C$776,СВЦЭМ!$A$33:$A$776,$A39,СВЦЭМ!$B$33:$B$776,F$11)+'СЕТ СН'!$F$9+СВЦЭМ!$D$10+'СЕТ СН'!$F$5-'СЕТ СН'!$F$17</f>
        <v>2699.2451025800001</v>
      </c>
      <c r="G39" s="36">
        <f>SUMIFS(СВЦЭМ!$C$33:$C$776,СВЦЭМ!$A$33:$A$776,$A39,СВЦЭМ!$B$33:$B$776,G$11)+'СЕТ СН'!$F$9+СВЦЭМ!$D$10+'СЕТ СН'!$F$5-'СЕТ СН'!$F$17</f>
        <v>2699.4291716799999</v>
      </c>
      <c r="H39" s="36">
        <f>SUMIFS(СВЦЭМ!$C$33:$C$776,СВЦЭМ!$A$33:$A$776,$A39,СВЦЭМ!$B$33:$B$776,H$11)+'СЕТ СН'!$F$9+СВЦЭМ!$D$10+'СЕТ СН'!$F$5-'СЕТ СН'!$F$17</f>
        <v>2703.1316516799998</v>
      </c>
      <c r="I39" s="36">
        <f>SUMIFS(СВЦЭМ!$C$33:$C$776,СВЦЭМ!$A$33:$A$776,$A39,СВЦЭМ!$B$33:$B$776,I$11)+'СЕТ СН'!$F$9+СВЦЭМ!$D$10+'СЕТ СН'!$F$5-'СЕТ СН'!$F$17</f>
        <v>2651.9238988299999</v>
      </c>
      <c r="J39" s="36">
        <f>SUMIFS(СВЦЭМ!$C$33:$C$776,СВЦЭМ!$A$33:$A$776,$A39,СВЦЭМ!$B$33:$B$776,J$11)+'СЕТ СН'!$F$9+СВЦЭМ!$D$10+'СЕТ СН'!$F$5-'СЕТ СН'!$F$17</f>
        <v>2609.1746807</v>
      </c>
      <c r="K39" s="36">
        <f>SUMIFS(СВЦЭМ!$C$33:$C$776,СВЦЭМ!$A$33:$A$776,$A39,СВЦЭМ!$B$33:$B$776,K$11)+'СЕТ СН'!$F$9+СВЦЭМ!$D$10+'СЕТ СН'!$F$5-'СЕТ СН'!$F$17</f>
        <v>2563.2544654200001</v>
      </c>
      <c r="L39" s="36">
        <f>SUMIFS(СВЦЭМ!$C$33:$C$776,СВЦЭМ!$A$33:$A$776,$A39,СВЦЭМ!$B$33:$B$776,L$11)+'СЕТ СН'!$F$9+СВЦЭМ!$D$10+'СЕТ СН'!$F$5-'СЕТ СН'!$F$17</f>
        <v>2541.5248647899998</v>
      </c>
      <c r="M39" s="36">
        <f>SUMIFS(СВЦЭМ!$C$33:$C$776,СВЦЭМ!$A$33:$A$776,$A39,СВЦЭМ!$B$33:$B$776,M$11)+'СЕТ СН'!$F$9+СВЦЭМ!$D$10+'СЕТ СН'!$F$5-'СЕТ СН'!$F$17</f>
        <v>2550.2543240999998</v>
      </c>
      <c r="N39" s="36">
        <f>SUMIFS(СВЦЭМ!$C$33:$C$776,СВЦЭМ!$A$33:$A$776,$A39,СВЦЭМ!$B$33:$B$776,N$11)+'СЕТ СН'!$F$9+СВЦЭМ!$D$10+'СЕТ СН'!$F$5-'СЕТ СН'!$F$17</f>
        <v>2583.8989283999999</v>
      </c>
      <c r="O39" s="36">
        <f>SUMIFS(СВЦЭМ!$C$33:$C$776,СВЦЭМ!$A$33:$A$776,$A39,СВЦЭМ!$B$33:$B$776,O$11)+'СЕТ СН'!$F$9+СВЦЭМ!$D$10+'СЕТ СН'!$F$5-'СЕТ СН'!$F$17</f>
        <v>2599.0503754399997</v>
      </c>
      <c r="P39" s="36">
        <f>SUMIFS(СВЦЭМ!$C$33:$C$776,СВЦЭМ!$A$33:$A$776,$A39,СВЦЭМ!$B$33:$B$776,P$11)+'СЕТ СН'!$F$9+СВЦЭМ!$D$10+'СЕТ СН'!$F$5-'СЕТ СН'!$F$17</f>
        <v>2620.6369382399998</v>
      </c>
      <c r="Q39" s="36">
        <f>SUMIFS(СВЦЭМ!$C$33:$C$776,СВЦЭМ!$A$33:$A$776,$A39,СВЦЭМ!$B$33:$B$776,Q$11)+'СЕТ СН'!$F$9+СВЦЭМ!$D$10+'СЕТ СН'!$F$5-'СЕТ СН'!$F$17</f>
        <v>2635.7166704399997</v>
      </c>
      <c r="R39" s="36">
        <f>SUMIFS(СВЦЭМ!$C$33:$C$776,СВЦЭМ!$A$33:$A$776,$A39,СВЦЭМ!$B$33:$B$776,R$11)+'СЕТ СН'!$F$9+СВЦЭМ!$D$10+'СЕТ СН'!$F$5-'СЕТ СН'!$F$17</f>
        <v>2613.3380859499998</v>
      </c>
      <c r="S39" s="36">
        <f>SUMIFS(СВЦЭМ!$C$33:$C$776,СВЦЭМ!$A$33:$A$776,$A39,СВЦЭМ!$B$33:$B$776,S$11)+'СЕТ СН'!$F$9+СВЦЭМ!$D$10+'СЕТ СН'!$F$5-'СЕТ СН'!$F$17</f>
        <v>2580.0343640599999</v>
      </c>
      <c r="T39" s="36">
        <f>SUMIFS(СВЦЭМ!$C$33:$C$776,СВЦЭМ!$A$33:$A$776,$A39,СВЦЭМ!$B$33:$B$776,T$11)+'СЕТ СН'!$F$9+СВЦЭМ!$D$10+'СЕТ СН'!$F$5-'СЕТ СН'!$F$17</f>
        <v>2546.2267502499999</v>
      </c>
      <c r="U39" s="36">
        <f>SUMIFS(СВЦЭМ!$C$33:$C$776,СВЦЭМ!$A$33:$A$776,$A39,СВЦЭМ!$B$33:$B$776,U$11)+'СЕТ СН'!$F$9+СВЦЭМ!$D$10+'СЕТ СН'!$F$5-'СЕТ СН'!$F$17</f>
        <v>2500.0441661300001</v>
      </c>
      <c r="V39" s="36">
        <f>SUMIFS(СВЦЭМ!$C$33:$C$776,СВЦЭМ!$A$33:$A$776,$A39,СВЦЭМ!$B$33:$B$776,V$11)+'СЕТ СН'!$F$9+СВЦЭМ!$D$10+'СЕТ СН'!$F$5-'СЕТ СН'!$F$17</f>
        <v>2470.8588319699998</v>
      </c>
      <c r="W39" s="36">
        <f>SUMIFS(СВЦЭМ!$C$33:$C$776,СВЦЭМ!$A$33:$A$776,$A39,СВЦЭМ!$B$33:$B$776,W$11)+'СЕТ СН'!$F$9+СВЦЭМ!$D$10+'СЕТ СН'!$F$5-'СЕТ СН'!$F$17</f>
        <v>2480.1666098400001</v>
      </c>
      <c r="X39" s="36">
        <f>SUMIFS(СВЦЭМ!$C$33:$C$776,СВЦЭМ!$A$33:$A$776,$A39,СВЦЭМ!$B$33:$B$776,X$11)+'СЕТ СН'!$F$9+СВЦЭМ!$D$10+'СЕТ СН'!$F$5-'СЕТ СН'!$F$17</f>
        <v>2492.01760229</v>
      </c>
      <c r="Y39" s="36">
        <f>SUMIFS(СВЦЭМ!$C$33:$C$776,СВЦЭМ!$A$33:$A$776,$A39,СВЦЭМ!$B$33:$B$776,Y$11)+'СЕТ СН'!$F$9+СВЦЭМ!$D$10+'СЕТ СН'!$F$5-'СЕТ СН'!$F$17</f>
        <v>2525.9805724099997</v>
      </c>
    </row>
    <row r="40" spans="1:25" ht="15.75" x14ac:dyDescent="0.2">
      <c r="A40" s="35">
        <f t="shared" si="0"/>
        <v>43584</v>
      </c>
      <c r="B40" s="36">
        <f>SUMIFS(СВЦЭМ!$C$33:$C$776,СВЦЭМ!$A$33:$A$776,$A40,СВЦЭМ!$B$33:$B$776,B$11)+'СЕТ СН'!$F$9+СВЦЭМ!$D$10+'СЕТ СН'!$F$5-'СЕТ СН'!$F$17</f>
        <v>2631.5463275299999</v>
      </c>
      <c r="C40" s="36">
        <f>SUMIFS(СВЦЭМ!$C$33:$C$776,СВЦЭМ!$A$33:$A$776,$A40,СВЦЭМ!$B$33:$B$776,C$11)+'СЕТ СН'!$F$9+СВЦЭМ!$D$10+'СЕТ СН'!$F$5-'СЕТ СН'!$F$17</f>
        <v>2657.8527119800001</v>
      </c>
      <c r="D40" s="36">
        <f>SUMIFS(СВЦЭМ!$C$33:$C$776,СВЦЭМ!$A$33:$A$776,$A40,СВЦЭМ!$B$33:$B$776,D$11)+'СЕТ СН'!$F$9+СВЦЭМ!$D$10+'СЕТ СН'!$F$5-'СЕТ СН'!$F$17</f>
        <v>2679.8660021199998</v>
      </c>
      <c r="E40" s="36">
        <f>SUMIFS(СВЦЭМ!$C$33:$C$776,СВЦЭМ!$A$33:$A$776,$A40,СВЦЭМ!$B$33:$B$776,E$11)+'СЕТ СН'!$F$9+СВЦЭМ!$D$10+'СЕТ СН'!$F$5-'СЕТ СН'!$F$17</f>
        <v>2690.5025232199996</v>
      </c>
      <c r="F40" s="36">
        <f>SUMIFS(СВЦЭМ!$C$33:$C$776,СВЦЭМ!$A$33:$A$776,$A40,СВЦЭМ!$B$33:$B$776,F$11)+'СЕТ СН'!$F$9+СВЦЭМ!$D$10+'СЕТ СН'!$F$5-'СЕТ СН'!$F$17</f>
        <v>2697.0421811400001</v>
      </c>
      <c r="G40" s="36">
        <f>SUMIFS(СВЦЭМ!$C$33:$C$776,СВЦЭМ!$A$33:$A$776,$A40,СВЦЭМ!$B$33:$B$776,G$11)+'СЕТ СН'!$F$9+СВЦЭМ!$D$10+'СЕТ СН'!$F$5-'СЕТ СН'!$F$17</f>
        <v>2680.1256553499998</v>
      </c>
      <c r="H40" s="36">
        <f>SUMIFS(СВЦЭМ!$C$33:$C$776,СВЦЭМ!$A$33:$A$776,$A40,СВЦЭМ!$B$33:$B$776,H$11)+'СЕТ СН'!$F$9+СВЦЭМ!$D$10+'СЕТ СН'!$F$5-'СЕТ СН'!$F$17</f>
        <v>2667.50394942</v>
      </c>
      <c r="I40" s="36">
        <f>SUMIFS(СВЦЭМ!$C$33:$C$776,СВЦЭМ!$A$33:$A$776,$A40,СВЦЭМ!$B$33:$B$776,I$11)+'СЕТ СН'!$F$9+СВЦЭМ!$D$10+'СЕТ СН'!$F$5-'СЕТ СН'!$F$17</f>
        <v>2638.8355095899997</v>
      </c>
      <c r="J40" s="36">
        <f>SUMIFS(СВЦЭМ!$C$33:$C$776,СВЦЭМ!$A$33:$A$776,$A40,СВЦЭМ!$B$33:$B$776,J$11)+'СЕТ СН'!$F$9+СВЦЭМ!$D$10+'СЕТ СН'!$F$5-'СЕТ СН'!$F$17</f>
        <v>2602.3925777699997</v>
      </c>
      <c r="K40" s="36">
        <f>SUMIFS(СВЦЭМ!$C$33:$C$776,СВЦЭМ!$A$33:$A$776,$A40,СВЦЭМ!$B$33:$B$776,K$11)+'СЕТ СН'!$F$9+СВЦЭМ!$D$10+'СЕТ СН'!$F$5-'СЕТ СН'!$F$17</f>
        <v>2571.5317514600001</v>
      </c>
      <c r="L40" s="36">
        <f>SUMIFS(СВЦЭМ!$C$33:$C$776,СВЦЭМ!$A$33:$A$776,$A40,СВЦЭМ!$B$33:$B$776,L$11)+'СЕТ СН'!$F$9+СВЦЭМ!$D$10+'СЕТ СН'!$F$5-'СЕТ СН'!$F$17</f>
        <v>2543.1696959599999</v>
      </c>
      <c r="M40" s="36">
        <f>SUMIFS(СВЦЭМ!$C$33:$C$776,СВЦЭМ!$A$33:$A$776,$A40,СВЦЭМ!$B$33:$B$776,M$11)+'СЕТ СН'!$F$9+СВЦЭМ!$D$10+'СЕТ СН'!$F$5-'СЕТ СН'!$F$17</f>
        <v>2561.9048256900001</v>
      </c>
      <c r="N40" s="36">
        <f>SUMIFS(СВЦЭМ!$C$33:$C$776,СВЦЭМ!$A$33:$A$776,$A40,СВЦЭМ!$B$33:$B$776,N$11)+'СЕТ СН'!$F$9+СВЦЭМ!$D$10+'СЕТ СН'!$F$5-'СЕТ СН'!$F$17</f>
        <v>2564.80209483</v>
      </c>
      <c r="O40" s="36">
        <f>SUMIFS(СВЦЭМ!$C$33:$C$776,СВЦЭМ!$A$33:$A$776,$A40,СВЦЭМ!$B$33:$B$776,O$11)+'СЕТ СН'!$F$9+СВЦЭМ!$D$10+'СЕТ СН'!$F$5-'СЕТ СН'!$F$17</f>
        <v>2563.2233847899997</v>
      </c>
      <c r="P40" s="36">
        <f>SUMIFS(СВЦЭМ!$C$33:$C$776,СВЦЭМ!$A$33:$A$776,$A40,СВЦЭМ!$B$33:$B$776,P$11)+'СЕТ СН'!$F$9+СВЦЭМ!$D$10+'СЕТ СН'!$F$5-'СЕТ СН'!$F$17</f>
        <v>2571.9577511399998</v>
      </c>
      <c r="Q40" s="36">
        <f>SUMIFS(СВЦЭМ!$C$33:$C$776,СВЦЭМ!$A$33:$A$776,$A40,СВЦЭМ!$B$33:$B$776,Q$11)+'СЕТ СН'!$F$9+СВЦЭМ!$D$10+'СЕТ СН'!$F$5-'СЕТ СН'!$F$17</f>
        <v>2589.1113334000001</v>
      </c>
      <c r="R40" s="36">
        <f>SUMIFS(СВЦЭМ!$C$33:$C$776,СВЦЭМ!$A$33:$A$776,$A40,СВЦЭМ!$B$33:$B$776,R$11)+'СЕТ СН'!$F$9+СВЦЭМ!$D$10+'СЕТ СН'!$F$5-'СЕТ СН'!$F$17</f>
        <v>2585.1518767399998</v>
      </c>
      <c r="S40" s="36">
        <f>SUMIFS(СВЦЭМ!$C$33:$C$776,СВЦЭМ!$A$33:$A$776,$A40,СВЦЭМ!$B$33:$B$776,S$11)+'СЕТ СН'!$F$9+СВЦЭМ!$D$10+'СЕТ СН'!$F$5-'СЕТ СН'!$F$17</f>
        <v>2581.47331669</v>
      </c>
      <c r="T40" s="36">
        <f>SUMIFS(СВЦЭМ!$C$33:$C$776,СВЦЭМ!$A$33:$A$776,$A40,СВЦЭМ!$B$33:$B$776,T$11)+'СЕТ СН'!$F$9+СВЦЭМ!$D$10+'СЕТ СН'!$F$5-'СЕТ СН'!$F$17</f>
        <v>2568.0760853399997</v>
      </c>
      <c r="U40" s="36">
        <f>SUMIFS(СВЦЭМ!$C$33:$C$776,СВЦЭМ!$A$33:$A$776,$A40,СВЦЭМ!$B$33:$B$776,U$11)+'СЕТ СН'!$F$9+СВЦЭМ!$D$10+'СЕТ СН'!$F$5-'СЕТ СН'!$F$17</f>
        <v>2560.9473001799997</v>
      </c>
      <c r="V40" s="36">
        <f>SUMIFS(СВЦЭМ!$C$33:$C$776,СВЦЭМ!$A$33:$A$776,$A40,СВЦЭМ!$B$33:$B$776,V$11)+'СЕТ СН'!$F$9+СВЦЭМ!$D$10+'СЕТ СН'!$F$5-'СЕТ СН'!$F$17</f>
        <v>2518.5017569199999</v>
      </c>
      <c r="W40" s="36">
        <f>SUMIFS(СВЦЭМ!$C$33:$C$776,СВЦЭМ!$A$33:$A$776,$A40,СВЦЭМ!$B$33:$B$776,W$11)+'СЕТ СН'!$F$9+СВЦЭМ!$D$10+'СЕТ СН'!$F$5-'СЕТ СН'!$F$17</f>
        <v>2498.1812517499998</v>
      </c>
      <c r="X40" s="36">
        <f>SUMIFS(СВЦЭМ!$C$33:$C$776,СВЦЭМ!$A$33:$A$776,$A40,СВЦЭМ!$B$33:$B$776,X$11)+'СЕТ СН'!$F$9+СВЦЭМ!$D$10+'СЕТ СН'!$F$5-'СЕТ СН'!$F$17</f>
        <v>2529.5954745600002</v>
      </c>
      <c r="Y40" s="36">
        <f>SUMIFS(СВЦЭМ!$C$33:$C$776,СВЦЭМ!$A$33:$A$776,$A40,СВЦЭМ!$B$33:$B$776,Y$11)+'СЕТ СН'!$F$9+СВЦЭМ!$D$10+'СЕТ СН'!$F$5-'СЕТ СН'!$F$17</f>
        <v>2560.2743371799997</v>
      </c>
    </row>
    <row r="41" spans="1:25" ht="15.75" x14ac:dyDescent="0.2">
      <c r="A41" s="35">
        <f t="shared" si="0"/>
        <v>43585</v>
      </c>
      <c r="B41" s="36">
        <f>SUMIFS(СВЦЭМ!$C$33:$C$776,СВЦЭМ!$A$33:$A$776,$A41,СВЦЭМ!$B$33:$B$776,B$11)+'СЕТ СН'!$F$9+СВЦЭМ!$D$10+'СЕТ СН'!$F$5-'СЕТ СН'!$F$17</f>
        <v>2638.75576258</v>
      </c>
      <c r="C41" s="36">
        <f>SUMIFS(СВЦЭМ!$C$33:$C$776,СВЦЭМ!$A$33:$A$776,$A41,СВЦЭМ!$B$33:$B$776,C$11)+'СЕТ СН'!$F$9+СВЦЭМ!$D$10+'СЕТ СН'!$F$5-'СЕТ СН'!$F$17</f>
        <v>2687.6226317800001</v>
      </c>
      <c r="D41" s="36">
        <f>SUMIFS(СВЦЭМ!$C$33:$C$776,СВЦЭМ!$A$33:$A$776,$A41,СВЦЭМ!$B$33:$B$776,D$11)+'СЕТ СН'!$F$9+СВЦЭМ!$D$10+'СЕТ СН'!$F$5-'СЕТ СН'!$F$17</f>
        <v>2725.8828878099998</v>
      </c>
      <c r="E41" s="36">
        <f>SUMIFS(СВЦЭМ!$C$33:$C$776,СВЦЭМ!$A$33:$A$776,$A41,СВЦЭМ!$B$33:$B$776,E$11)+'СЕТ СН'!$F$9+СВЦЭМ!$D$10+'СЕТ СН'!$F$5-'СЕТ СН'!$F$17</f>
        <v>2727.7199993599997</v>
      </c>
      <c r="F41" s="36">
        <f>SUMIFS(СВЦЭМ!$C$33:$C$776,СВЦЭМ!$A$33:$A$776,$A41,СВЦЭМ!$B$33:$B$776,F$11)+'СЕТ СН'!$F$9+СВЦЭМ!$D$10+'СЕТ СН'!$F$5-'СЕТ СН'!$F$17</f>
        <v>2735.54923977</v>
      </c>
      <c r="G41" s="36">
        <f>SUMIFS(СВЦЭМ!$C$33:$C$776,СВЦЭМ!$A$33:$A$776,$A41,СВЦЭМ!$B$33:$B$776,G$11)+'СЕТ СН'!$F$9+СВЦЭМ!$D$10+'СЕТ СН'!$F$5-'СЕТ СН'!$F$17</f>
        <v>2695.1029093999996</v>
      </c>
      <c r="H41" s="36">
        <f>SUMIFS(СВЦЭМ!$C$33:$C$776,СВЦЭМ!$A$33:$A$776,$A41,СВЦЭМ!$B$33:$B$776,H$11)+'СЕТ СН'!$F$9+СВЦЭМ!$D$10+'СЕТ СН'!$F$5-'СЕТ СН'!$F$17</f>
        <v>2628.0714910799998</v>
      </c>
      <c r="I41" s="36">
        <f>SUMIFS(СВЦЭМ!$C$33:$C$776,СВЦЭМ!$A$33:$A$776,$A41,СВЦЭМ!$B$33:$B$776,I$11)+'СЕТ СН'!$F$9+СВЦЭМ!$D$10+'СЕТ СН'!$F$5-'СЕТ СН'!$F$17</f>
        <v>2574.0549963499998</v>
      </c>
      <c r="J41" s="36">
        <f>SUMIFS(СВЦЭМ!$C$33:$C$776,СВЦЭМ!$A$33:$A$776,$A41,СВЦЭМ!$B$33:$B$776,J$11)+'СЕТ СН'!$F$9+СВЦЭМ!$D$10+'СЕТ СН'!$F$5-'СЕТ СН'!$F$17</f>
        <v>2563.2775544299998</v>
      </c>
      <c r="K41" s="36">
        <f>SUMIFS(СВЦЭМ!$C$33:$C$776,СВЦЭМ!$A$33:$A$776,$A41,СВЦЭМ!$B$33:$B$776,K$11)+'СЕТ СН'!$F$9+СВЦЭМ!$D$10+'СЕТ СН'!$F$5-'СЕТ СН'!$F$17</f>
        <v>2561.0952489199999</v>
      </c>
      <c r="L41" s="36">
        <f>SUMIFS(СВЦЭМ!$C$33:$C$776,СВЦЭМ!$A$33:$A$776,$A41,СВЦЭМ!$B$33:$B$776,L$11)+'СЕТ СН'!$F$9+СВЦЭМ!$D$10+'СЕТ СН'!$F$5-'СЕТ СН'!$F$17</f>
        <v>2556.17221741</v>
      </c>
      <c r="M41" s="36">
        <f>SUMIFS(СВЦЭМ!$C$33:$C$776,СВЦЭМ!$A$33:$A$776,$A41,СВЦЭМ!$B$33:$B$776,M$11)+'СЕТ СН'!$F$9+СВЦЭМ!$D$10+'СЕТ СН'!$F$5-'СЕТ СН'!$F$17</f>
        <v>2545.5417524499999</v>
      </c>
      <c r="N41" s="36">
        <f>SUMIFS(СВЦЭМ!$C$33:$C$776,СВЦЭМ!$A$33:$A$776,$A41,СВЦЭМ!$B$33:$B$776,N$11)+'СЕТ СН'!$F$9+СВЦЭМ!$D$10+'СЕТ СН'!$F$5-'СЕТ СН'!$F$17</f>
        <v>2543.7256067099997</v>
      </c>
      <c r="O41" s="36">
        <f>SUMIFS(СВЦЭМ!$C$33:$C$776,СВЦЭМ!$A$33:$A$776,$A41,СВЦЭМ!$B$33:$B$776,O$11)+'СЕТ СН'!$F$9+СВЦЭМ!$D$10+'СЕТ СН'!$F$5-'СЕТ СН'!$F$17</f>
        <v>2545.18317905</v>
      </c>
      <c r="P41" s="36">
        <f>SUMIFS(СВЦЭМ!$C$33:$C$776,СВЦЭМ!$A$33:$A$776,$A41,СВЦЭМ!$B$33:$B$776,P$11)+'СЕТ СН'!$F$9+СВЦЭМ!$D$10+'СЕТ СН'!$F$5-'СЕТ СН'!$F$17</f>
        <v>2556.7225672499999</v>
      </c>
      <c r="Q41" s="36">
        <f>SUMIFS(СВЦЭМ!$C$33:$C$776,СВЦЭМ!$A$33:$A$776,$A41,СВЦЭМ!$B$33:$B$776,Q$11)+'СЕТ СН'!$F$9+СВЦЭМ!$D$10+'СЕТ СН'!$F$5-'СЕТ СН'!$F$17</f>
        <v>2565.1475326299997</v>
      </c>
      <c r="R41" s="36">
        <f>SUMIFS(СВЦЭМ!$C$33:$C$776,СВЦЭМ!$A$33:$A$776,$A41,СВЦЭМ!$B$33:$B$776,R$11)+'СЕТ СН'!$F$9+СВЦЭМ!$D$10+'СЕТ СН'!$F$5-'СЕТ СН'!$F$17</f>
        <v>2564.1353455399999</v>
      </c>
      <c r="S41" s="36">
        <f>SUMIFS(СВЦЭМ!$C$33:$C$776,СВЦЭМ!$A$33:$A$776,$A41,СВЦЭМ!$B$33:$B$776,S$11)+'СЕТ СН'!$F$9+СВЦЭМ!$D$10+'СЕТ СН'!$F$5-'СЕТ СН'!$F$17</f>
        <v>2551.7941491500001</v>
      </c>
      <c r="T41" s="36">
        <f>SUMIFS(СВЦЭМ!$C$33:$C$776,СВЦЭМ!$A$33:$A$776,$A41,СВЦЭМ!$B$33:$B$776,T$11)+'СЕТ СН'!$F$9+СВЦЭМ!$D$10+'СЕТ СН'!$F$5-'СЕТ СН'!$F$17</f>
        <v>2534.04435612</v>
      </c>
      <c r="U41" s="36">
        <f>SUMIFS(СВЦЭМ!$C$33:$C$776,СВЦЭМ!$A$33:$A$776,$A41,СВЦЭМ!$B$33:$B$776,U$11)+'СЕТ СН'!$F$9+СВЦЭМ!$D$10+'СЕТ СН'!$F$5-'СЕТ СН'!$F$17</f>
        <v>2524.6507549600001</v>
      </c>
      <c r="V41" s="36">
        <f>SUMIFS(СВЦЭМ!$C$33:$C$776,СВЦЭМ!$A$33:$A$776,$A41,СВЦЭМ!$B$33:$B$776,V$11)+'СЕТ СН'!$F$9+СВЦЭМ!$D$10+'СЕТ СН'!$F$5-'СЕТ СН'!$F$17</f>
        <v>2510.4050282600001</v>
      </c>
      <c r="W41" s="36">
        <f>SUMIFS(СВЦЭМ!$C$33:$C$776,СВЦЭМ!$A$33:$A$776,$A41,СВЦЭМ!$B$33:$B$776,W$11)+'СЕТ СН'!$F$9+СВЦЭМ!$D$10+'СЕТ СН'!$F$5-'СЕТ СН'!$F$17</f>
        <v>2511.9341831299998</v>
      </c>
      <c r="X41" s="36">
        <f>SUMIFS(СВЦЭМ!$C$33:$C$776,СВЦЭМ!$A$33:$A$776,$A41,СВЦЭМ!$B$33:$B$776,X$11)+'СЕТ СН'!$F$9+СВЦЭМ!$D$10+'СЕТ СН'!$F$5-'СЕТ СН'!$F$17</f>
        <v>2529.4800839999998</v>
      </c>
      <c r="Y41" s="36">
        <f>SUMIFS(СВЦЭМ!$C$33:$C$776,СВЦЭМ!$A$33:$A$776,$A41,СВЦЭМ!$B$33:$B$776,Y$11)+'СЕТ СН'!$F$9+СВЦЭМ!$D$10+'СЕТ СН'!$F$5-'СЕТ СН'!$F$17</f>
        <v>2550.7231935499999</v>
      </c>
    </row>
    <row r="42" spans="1:25" ht="15.75" hidden="1" x14ac:dyDescent="0.2">
      <c r="A42" s="35">
        <f t="shared" si="0"/>
        <v>43586</v>
      </c>
      <c r="B42" s="36">
        <f>SUMIFS(СВЦЭМ!$C$33:$C$776,СВЦЭМ!$A$33:$A$776,$A42,СВЦЭМ!$B$33:$B$776,B$11)+'СЕТ СН'!$F$9+СВЦЭМ!$D$10+'СЕТ СН'!$F$5-'СЕТ СН'!$F$17</f>
        <v>1660.0434438699999</v>
      </c>
      <c r="C42" s="36">
        <f>SUMIFS(СВЦЭМ!$C$33:$C$776,СВЦЭМ!$A$33:$A$776,$A42,СВЦЭМ!$B$33:$B$776,C$11)+'СЕТ СН'!$F$9+СВЦЭМ!$D$10+'СЕТ СН'!$F$5-'СЕТ СН'!$F$17</f>
        <v>1660.0434438699999</v>
      </c>
      <c r="D42" s="36">
        <f>SUMIFS(СВЦЭМ!$C$33:$C$776,СВЦЭМ!$A$33:$A$776,$A42,СВЦЭМ!$B$33:$B$776,D$11)+'СЕТ СН'!$F$9+СВЦЭМ!$D$10+'СЕТ СН'!$F$5-'СЕТ СН'!$F$17</f>
        <v>1660.0434438699999</v>
      </c>
      <c r="E42" s="36">
        <f>SUMIFS(СВЦЭМ!$C$33:$C$776,СВЦЭМ!$A$33:$A$776,$A42,СВЦЭМ!$B$33:$B$776,E$11)+'СЕТ СН'!$F$9+СВЦЭМ!$D$10+'СЕТ СН'!$F$5-'СЕТ СН'!$F$17</f>
        <v>1660.0434438699999</v>
      </c>
      <c r="F42" s="36">
        <f>SUMIFS(СВЦЭМ!$C$33:$C$776,СВЦЭМ!$A$33:$A$776,$A42,СВЦЭМ!$B$33:$B$776,F$11)+'СЕТ СН'!$F$9+СВЦЭМ!$D$10+'СЕТ СН'!$F$5-'СЕТ СН'!$F$17</f>
        <v>1660.0434438699999</v>
      </c>
      <c r="G42" s="36">
        <f>SUMIFS(СВЦЭМ!$C$33:$C$776,СВЦЭМ!$A$33:$A$776,$A42,СВЦЭМ!$B$33:$B$776,G$11)+'СЕТ СН'!$F$9+СВЦЭМ!$D$10+'СЕТ СН'!$F$5-'СЕТ СН'!$F$17</f>
        <v>1660.0434438699999</v>
      </c>
      <c r="H42" s="36">
        <f>SUMIFS(СВЦЭМ!$C$33:$C$776,СВЦЭМ!$A$33:$A$776,$A42,СВЦЭМ!$B$33:$B$776,H$11)+'СЕТ СН'!$F$9+СВЦЭМ!$D$10+'СЕТ СН'!$F$5-'СЕТ СН'!$F$17</f>
        <v>1660.0434438699999</v>
      </c>
      <c r="I42" s="36">
        <f>SUMIFS(СВЦЭМ!$C$33:$C$776,СВЦЭМ!$A$33:$A$776,$A42,СВЦЭМ!$B$33:$B$776,I$11)+'СЕТ СН'!$F$9+СВЦЭМ!$D$10+'СЕТ СН'!$F$5-'СЕТ СН'!$F$17</f>
        <v>1660.0434438699999</v>
      </c>
      <c r="J42" s="36">
        <f>SUMIFS(СВЦЭМ!$C$33:$C$776,СВЦЭМ!$A$33:$A$776,$A42,СВЦЭМ!$B$33:$B$776,J$11)+'СЕТ СН'!$F$9+СВЦЭМ!$D$10+'СЕТ СН'!$F$5-'СЕТ СН'!$F$17</f>
        <v>1660.0434438699999</v>
      </c>
      <c r="K42" s="36">
        <f>SUMIFS(СВЦЭМ!$C$33:$C$776,СВЦЭМ!$A$33:$A$776,$A42,СВЦЭМ!$B$33:$B$776,K$11)+'СЕТ СН'!$F$9+СВЦЭМ!$D$10+'СЕТ СН'!$F$5-'СЕТ СН'!$F$17</f>
        <v>1660.0434438699999</v>
      </c>
      <c r="L42" s="36">
        <f>SUMIFS(СВЦЭМ!$C$33:$C$776,СВЦЭМ!$A$33:$A$776,$A42,СВЦЭМ!$B$33:$B$776,L$11)+'СЕТ СН'!$F$9+СВЦЭМ!$D$10+'СЕТ СН'!$F$5-'СЕТ СН'!$F$17</f>
        <v>1660.0434438699999</v>
      </c>
      <c r="M42" s="36">
        <f>SUMIFS(СВЦЭМ!$C$33:$C$776,СВЦЭМ!$A$33:$A$776,$A42,СВЦЭМ!$B$33:$B$776,M$11)+'СЕТ СН'!$F$9+СВЦЭМ!$D$10+'СЕТ СН'!$F$5-'СЕТ СН'!$F$17</f>
        <v>1660.0434438699999</v>
      </c>
      <c r="N42" s="36">
        <f>SUMIFS(СВЦЭМ!$C$33:$C$776,СВЦЭМ!$A$33:$A$776,$A42,СВЦЭМ!$B$33:$B$776,N$11)+'СЕТ СН'!$F$9+СВЦЭМ!$D$10+'СЕТ СН'!$F$5-'СЕТ СН'!$F$17</f>
        <v>1660.0434438699999</v>
      </c>
      <c r="O42" s="36">
        <f>SUMIFS(СВЦЭМ!$C$33:$C$776,СВЦЭМ!$A$33:$A$776,$A42,СВЦЭМ!$B$33:$B$776,O$11)+'СЕТ СН'!$F$9+СВЦЭМ!$D$10+'СЕТ СН'!$F$5-'СЕТ СН'!$F$17</f>
        <v>1660.0434438699999</v>
      </c>
      <c r="P42" s="36">
        <f>SUMIFS(СВЦЭМ!$C$33:$C$776,СВЦЭМ!$A$33:$A$776,$A42,СВЦЭМ!$B$33:$B$776,P$11)+'СЕТ СН'!$F$9+СВЦЭМ!$D$10+'СЕТ СН'!$F$5-'СЕТ СН'!$F$17</f>
        <v>1660.0434438699999</v>
      </c>
      <c r="Q42" s="36">
        <f>SUMIFS(СВЦЭМ!$C$33:$C$776,СВЦЭМ!$A$33:$A$776,$A42,СВЦЭМ!$B$33:$B$776,Q$11)+'СЕТ СН'!$F$9+СВЦЭМ!$D$10+'СЕТ СН'!$F$5-'СЕТ СН'!$F$17</f>
        <v>1660.0434438699999</v>
      </c>
      <c r="R42" s="36">
        <f>SUMIFS(СВЦЭМ!$C$33:$C$776,СВЦЭМ!$A$33:$A$776,$A42,СВЦЭМ!$B$33:$B$776,R$11)+'СЕТ СН'!$F$9+СВЦЭМ!$D$10+'СЕТ СН'!$F$5-'СЕТ СН'!$F$17</f>
        <v>1660.0434438699999</v>
      </c>
      <c r="S42" s="36">
        <f>SUMIFS(СВЦЭМ!$C$33:$C$776,СВЦЭМ!$A$33:$A$776,$A42,СВЦЭМ!$B$33:$B$776,S$11)+'СЕТ СН'!$F$9+СВЦЭМ!$D$10+'СЕТ СН'!$F$5-'СЕТ СН'!$F$17</f>
        <v>1660.0434438699999</v>
      </c>
      <c r="T42" s="36">
        <f>SUMIFS(СВЦЭМ!$C$33:$C$776,СВЦЭМ!$A$33:$A$776,$A42,СВЦЭМ!$B$33:$B$776,T$11)+'СЕТ СН'!$F$9+СВЦЭМ!$D$10+'СЕТ СН'!$F$5-'СЕТ СН'!$F$17</f>
        <v>1660.0434438699999</v>
      </c>
      <c r="U42" s="36">
        <f>SUMIFS(СВЦЭМ!$C$33:$C$776,СВЦЭМ!$A$33:$A$776,$A42,СВЦЭМ!$B$33:$B$776,U$11)+'СЕТ СН'!$F$9+СВЦЭМ!$D$10+'СЕТ СН'!$F$5-'СЕТ СН'!$F$17</f>
        <v>1660.0434438699999</v>
      </c>
      <c r="V42" s="36">
        <f>SUMIFS(СВЦЭМ!$C$33:$C$776,СВЦЭМ!$A$33:$A$776,$A42,СВЦЭМ!$B$33:$B$776,V$11)+'СЕТ СН'!$F$9+СВЦЭМ!$D$10+'СЕТ СН'!$F$5-'СЕТ СН'!$F$17</f>
        <v>1660.0434438699999</v>
      </c>
      <c r="W42" s="36">
        <f>SUMIFS(СВЦЭМ!$C$33:$C$776,СВЦЭМ!$A$33:$A$776,$A42,СВЦЭМ!$B$33:$B$776,W$11)+'СЕТ СН'!$F$9+СВЦЭМ!$D$10+'СЕТ СН'!$F$5-'СЕТ СН'!$F$17</f>
        <v>1660.0434438699999</v>
      </c>
      <c r="X42" s="36">
        <f>SUMIFS(СВЦЭМ!$C$33:$C$776,СВЦЭМ!$A$33:$A$776,$A42,СВЦЭМ!$B$33:$B$776,X$11)+'СЕТ СН'!$F$9+СВЦЭМ!$D$10+'СЕТ СН'!$F$5-'СЕТ СН'!$F$17</f>
        <v>1660.0434438699999</v>
      </c>
      <c r="Y42" s="36">
        <f>SUMIFS(СВЦЭМ!$C$33:$C$776,СВЦЭМ!$A$33:$A$776,$A42,СВЦЭМ!$B$33:$B$776,Y$11)+'СЕТ СН'!$F$9+СВЦЭМ!$D$10+'СЕТ СН'!$F$5-'СЕТ СН'!$F$17</f>
        <v>1660.0434438699999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01.04.2019</v>
      </c>
      <c r="B48" s="36">
        <f>SUMIFS(СВЦЭМ!$C$33:$C$776,СВЦЭМ!$A$33:$A$776,$A48,СВЦЭМ!$B$33:$B$776,B$47)+'СЕТ СН'!$G$9+СВЦЭМ!$D$10+'СЕТ СН'!$G$5-'СЕТ СН'!$G$17</f>
        <v>3548.1869271999999</v>
      </c>
      <c r="C48" s="36">
        <f>SUMIFS(СВЦЭМ!$C$33:$C$776,СВЦЭМ!$A$33:$A$776,$A48,СВЦЭМ!$B$33:$B$776,C$47)+'СЕТ СН'!$G$9+СВЦЭМ!$D$10+'СЕТ СН'!$G$5-'СЕТ СН'!$G$17</f>
        <v>3582.3301973299999</v>
      </c>
      <c r="D48" s="36">
        <f>SUMIFS(СВЦЭМ!$C$33:$C$776,СВЦЭМ!$A$33:$A$776,$A48,СВЦЭМ!$B$33:$B$776,D$47)+'СЕТ СН'!$G$9+СВЦЭМ!$D$10+'СЕТ СН'!$G$5-'СЕТ СН'!$G$17</f>
        <v>3599.78540647</v>
      </c>
      <c r="E48" s="36">
        <f>SUMIFS(СВЦЭМ!$C$33:$C$776,СВЦЭМ!$A$33:$A$776,$A48,СВЦЭМ!$B$33:$B$776,E$47)+'СЕТ СН'!$G$9+СВЦЭМ!$D$10+'СЕТ СН'!$G$5-'СЕТ СН'!$G$17</f>
        <v>3622.1919016800002</v>
      </c>
      <c r="F48" s="36">
        <f>SUMIFS(СВЦЭМ!$C$33:$C$776,СВЦЭМ!$A$33:$A$776,$A48,СВЦЭМ!$B$33:$B$776,F$47)+'СЕТ СН'!$G$9+СВЦЭМ!$D$10+'СЕТ СН'!$G$5-'СЕТ СН'!$G$17</f>
        <v>3604.4371518299999</v>
      </c>
      <c r="G48" s="36">
        <f>SUMIFS(СВЦЭМ!$C$33:$C$776,СВЦЭМ!$A$33:$A$776,$A48,СВЦЭМ!$B$33:$B$776,G$47)+'СЕТ СН'!$G$9+СВЦЭМ!$D$10+'СЕТ СН'!$G$5-'СЕТ СН'!$G$17</f>
        <v>3605.9322286500001</v>
      </c>
      <c r="H48" s="36">
        <f>SUMIFS(СВЦЭМ!$C$33:$C$776,СВЦЭМ!$A$33:$A$776,$A48,СВЦЭМ!$B$33:$B$776,H$47)+'СЕТ СН'!$G$9+СВЦЭМ!$D$10+'СЕТ СН'!$G$5-'СЕТ СН'!$G$17</f>
        <v>3507.7125579200001</v>
      </c>
      <c r="I48" s="36">
        <f>SUMIFS(СВЦЭМ!$C$33:$C$776,СВЦЭМ!$A$33:$A$776,$A48,СВЦЭМ!$B$33:$B$776,I$47)+'СЕТ СН'!$G$9+СВЦЭМ!$D$10+'СЕТ СН'!$G$5-'СЕТ СН'!$G$17</f>
        <v>3489.1679431699999</v>
      </c>
      <c r="J48" s="36">
        <f>SUMIFS(СВЦЭМ!$C$33:$C$776,СВЦЭМ!$A$33:$A$776,$A48,СВЦЭМ!$B$33:$B$776,J$47)+'СЕТ СН'!$G$9+СВЦЭМ!$D$10+'СЕТ СН'!$G$5-'СЕТ СН'!$G$17</f>
        <v>3432.1667440199999</v>
      </c>
      <c r="K48" s="36">
        <f>SUMIFS(СВЦЭМ!$C$33:$C$776,СВЦЭМ!$A$33:$A$776,$A48,СВЦЭМ!$B$33:$B$776,K$47)+'СЕТ СН'!$G$9+СВЦЭМ!$D$10+'СЕТ СН'!$G$5-'СЕТ СН'!$G$17</f>
        <v>3402.0355877000002</v>
      </c>
      <c r="L48" s="36">
        <f>SUMIFS(СВЦЭМ!$C$33:$C$776,СВЦЭМ!$A$33:$A$776,$A48,СВЦЭМ!$B$33:$B$776,L$47)+'СЕТ СН'!$G$9+СВЦЭМ!$D$10+'СЕТ СН'!$G$5-'СЕТ СН'!$G$17</f>
        <v>3387.45589225</v>
      </c>
      <c r="M48" s="36">
        <f>SUMIFS(СВЦЭМ!$C$33:$C$776,СВЦЭМ!$A$33:$A$776,$A48,СВЦЭМ!$B$33:$B$776,M$47)+'СЕТ СН'!$G$9+СВЦЭМ!$D$10+'СЕТ СН'!$G$5-'СЕТ СН'!$G$17</f>
        <v>3396.12523642</v>
      </c>
      <c r="N48" s="36">
        <f>SUMIFS(СВЦЭМ!$C$33:$C$776,СВЦЭМ!$A$33:$A$776,$A48,СВЦЭМ!$B$33:$B$776,N$47)+'СЕТ СН'!$G$9+СВЦЭМ!$D$10+'СЕТ СН'!$G$5-'СЕТ СН'!$G$17</f>
        <v>3402.2414588800002</v>
      </c>
      <c r="O48" s="36">
        <f>SUMIFS(СВЦЭМ!$C$33:$C$776,СВЦЭМ!$A$33:$A$776,$A48,СВЦЭМ!$B$33:$B$776,O$47)+'СЕТ СН'!$G$9+СВЦЭМ!$D$10+'СЕТ СН'!$G$5-'СЕТ СН'!$G$17</f>
        <v>3410.4291522899998</v>
      </c>
      <c r="P48" s="36">
        <f>SUMIFS(СВЦЭМ!$C$33:$C$776,СВЦЭМ!$A$33:$A$776,$A48,СВЦЭМ!$B$33:$B$776,P$47)+'СЕТ СН'!$G$9+СВЦЭМ!$D$10+'СЕТ СН'!$G$5-'СЕТ СН'!$G$17</f>
        <v>3412.6683481</v>
      </c>
      <c r="Q48" s="36">
        <f>SUMIFS(СВЦЭМ!$C$33:$C$776,СВЦЭМ!$A$33:$A$776,$A48,СВЦЭМ!$B$33:$B$776,Q$47)+'СЕТ СН'!$G$9+СВЦЭМ!$D$10+'СЕТ СН'!$G$5-'СЕТ СН'!$G$17</f>
        <v>3404.0142545099998</v>
      </c>
      <c r="R48" s="36">
        <f>SUMIFS(СВЦЭМ!$C$33:$C$776,СВЦЭМ!$A$33:$A$776,$A48,СВЦЭМ!$B$33:$B$776,R$47)+'СЕТ СН'!$G$9+СВЦЭМ!$D$10+'СЕТ СН'!$G$5-'СЕТ СН'!$G$17</f>
        <v>3415.3276626400002</v>
      </c>
      <c r="S48" s="36">
        <f>SUMIFS(СВЦЭМ!$C$33:$C$776,СВЦЭМ!$A$33:$A$776,$A48,СВЦЭМ!$B$33:$B$776,S$47)+'СЕТ СН'!$G$9+СВЦЭМ!$D$10+'СЕТ СН'!$G$5-'СЕТ СН'!$G$17</f>
        <v>3403.2088295399999</v>
      </c>
      <c r="T48" s="36">
        <f>SUMIFS(СВЦЭМ!$C$33:$C$776,СВЦЭМ!$A$33:$A$776,$A48,СВЦЭМ!$B$33:$B$776,T$47)+'СЕТ СН'!$G$9+СВЦЭМ!$D$10+'СЕТ СН'!$G$5-'СЕТ СН'!$G$17</f>
        <v>3380.9751602699998</v>
      </c>
      <c r="U48" s="36">
        <f>SUMIFS(СВЦЭМ!$C$33:$C$776,СВЦЭМ!$A$33:$A$776,$A48,СВЦЭМ!$B$33:$B$776,U$47)+'СЕТ СН'!$G$9+СВЦЭМ!$D$10+'СЕТ СН'!$G$5-'СЕТ СН'!$G$17</f>
        <v>3371.0476016000002</v>
      </c>
      <c r="V48" s="36">
        <f>SUMIFS(СВЦЭМ!$C$33:$C$776,СВЦЭМ!$A$33:$A$776,$A48,СВЦЭМ!$B$33:$B$776,V$47)+'СЕТ СН'!$G$9+СВЦЭМ!$D$10+'СЕТ СН'!$G$5-'СЕТ СН'!$G$17</f>
        <v>3357.5205030100001</v>
      </c>
      <c r="W48" s="36">
        <f>SUMIFS(СВЦЭМ!$C$33:$C$776,СВЦЭМ!$A$33:$A$776,$A48,СВЦЭМ!$B$33:$B$776,W$47)+'СЕТ СН'!$G$9+СВЦЭМ!$D$10+'СЕТ СН'!$G$5-'СЕТ СН'!$G$17</f>
        <v>3342.0605255800001</v>
      </c>
      <c r="X48" s="36">
        <f>SUMIFS(СВЦЭМ!$C$33:$C$776,СВЦЭМ!$A$33:$A$776,$A48,СВЦЭМ!$B$33:$B$776,X$47)+'СЕТ СН'!$G$9+СВЦЭМ!$D$10+'СЕТ СН'!$G$5-'СЕТ СН'!$G$17</f>
        <v>3401.8390205599999</v>
      </c>
      <c r="Y48" s="36">
        <f>SUMIFS(СВЦЭМ!$C$33:$C$776,СВЦЭМ!$A$33:$A$776,$A48,СВЦЭМ!$B$33:$B$776,Y$47)+'СЕТ СН'!$G$9+СВЦЭМ!$D$10+'СЕТ СН'!$G$5-'СЕТ СН'!$G$17</f>
        <v>3504.6023613400002</v>
      </c>
    </row>
    <row r="49" spans="1:25" ht="15.75" x14ac:dyDescent="0.2">
      <c r="A49" s="35">
        <f>A48+1</f>
        <v>43557</v>
      </c>
      <c r="B49" s="36">
        <f>SUMIFS(СВЦЭМ!$C$33:$C$776,СВЦЭМ!$A$33:$A$776,$A49,СВЦЭМ!$B$33:$B$776,B$47)+'СЕТ СН'!$G$9+СВЦЭМ!$D$10+'СЕТ СН'!$G$5-'СЕТ СН'!$G$17</f>
        <v>3587.1705333300001</v>
      </c>
      <c r="C49" s="36">
        <f>SUMIFS(СВЦЭМ!$C$33:$C$776,СВЦЭМ!$A$33:$A$776,$A49,СВЦЭМ!$B$33:$B$776,C$47)+'СЕТ СН'!$G$9+СВЦЭМ!$D$10+'СЕТ СН'!$G$5-'СЕТ СН'!$G$17</f>
        <v>3697.3871898500001</v>
      </c>
      <c r="D49" s="36">
        <f>SUMIFS(СВЦЭМ!$C$33:$C$776,СВЦЭМ!$A$33:$A$776,$A49,СВЦЭМ!$B$33:$B$776,D$47)+'СЕТ СН'!$G$9+СВЦЭМ!$D$10+'СЕТ СН'!$G$5-'СЕТ СН'!$G$17</f>
        <v>3748.6498159600001</v>
      </c>
      <c r="E49" s="36">
        <f>SUMIFS(СВЦЭМ!$C$33:$C$776,СВЦЭМ!$A$33:$A$776,$A49,СВЦЭМ!$B$33:$B$776,E$47)+'СЕТ СН'!$G$9+СВЦЭМ!$D$10+'СЕТ СН'!$G$5-'СЕТ СН'!$G$17</f>
        <v>3760.1361065900001</v>
      </c>
      <c r="F49" s="36">
        <f>SUMIFS(СВЦЭМ!$C$33:$C$776,СВЦЭМ!$A$33:$A$776,$A49,СВЦЭМ!$B$33:$B$776,F$47)+'СЕТ СН'!$G$9+СВЦЭМ!$D$10+'СЕТ СН'!$G$5-'СЕТ СН'!$G$17</f>
        <v>3763.86839676</v>
      </c>
      <c r="G49" s="36">
        <f>SUMIFS(СВЦЭМ!$C$33:$C$776,СВЦЭМ!$A$33:$A$776,$A49,СВЦЭМ!$B$33:$B$776,G$47)+'СЕТ СН'!$G$9+СВЦЭМ!$D$10+'СЕТ СН'!$G$5-'СЕТ СН'!$G$17</f>
        <v>3756.5946869600002</v>
      </c>
      <c r="H49" s="36">
        <f>SUMIFS(СВЦЭМ!$C$33:$C$776,СВЦЭМ!$A$33:$A$776,$A49,СВЦЭМ!$B$33:$B$776,H$47)+'СЕТ СН'!$G$9+СВЦЭМ!$D$10+'СЕТ СН'!$G$5-'СЕТ СН'!$G$17</f>
        <v>3645.4331076999997</v>
      </c>
      <c r="I49" s="36">
        <f>SUMIFS(СВЦЭМ!$C$33:$C$776,СВЦЭМ!$A$33:$A$776,$A49,СВЦЭМ!$B$33:$B$776,I$47)+'СЕТ СН'!$G$9+СВЦЭМ!$D$10+'СЕТ СН'!$G$5-'СЕТ СН'!$G$17</f>
        <v>3554.0486807400002</v>
      </c>
      <c r="J49" s="36">
        <f>SUMIFS(СВЦЭМ!$C$33:$C$776,СВЦЭМ!$A$33:$A$776,$A49,СВЦЭМ!$B$33:$B$776,J$47)+'СЕТ СН'!$G$9+СВЦЭМ!$D$10+'СЕТ СН'!$G$5-'СЕТ СН'!$G$17</f>
        <v>3464.5872783599998</v>
      </c>
      <c r="K49" s="36">
        <f>SUMIFS(СВЦЭМ!$C$33:$C$776,СВЦЭМ!$A$33:$A$776,$A49,СВЦЭМ!$B$33:$B$776,K$47)+'СЕТ СН'!$G$9+СВЦЭМ!$D$10+'СЕТ СН'!$G$5-'СЕТ СН'!$G$17</f>
        <v>3366.2589010299998</v>
      </c>
      <c r="L49" s="36">
        <f>SUMIFS(СВЦЭМ!$C$33:$C$776,СВЦЭМ!$A$33:$A$776,$A49,СВЦЭМ!$B$33:$B$776,L$47)+'СЕТ СН'!$G$9+СВЦЭМ!$D$10+'СЕТ СН'!$G$5-'СЕТ СН'!$G$17</f>
        <v>3327.69645378</v>
      </c>
      <c r="M49" s="36">
        <f>SUMIFS(СВЦЭМ!$C$33:$C$776,СВЦЭМ!$A$33:$A$776,$A49,СВЦЭМ!$B$33:$B$776,M$47)+'СЕТ СН'!$G$9+СВЦЭМ!$D$10+'СЕТ СН'!$G$5-'СЕТ СН'!$G$17</f>
        <v>3339.79081236</v>
      </c>
      <c r="N49" s="36">
        <f>SUMIFS(СВЦЭМ!$C$33:$C$776,СВЦЭМ!$A$33:$A$776,$A49,СВЦЭМ!$B$33:$B$776,N$47)+'СЕТ СН'!$G$9+СВЦЭМ!$D$10+'СЕТ СН'!$G$5-'СЕТ СН'!$G$17</f>
        <v>3340.4687912600002</v>
      </c>
      <c r="O49" s="36">
        <f>SUMIFS(СВЦЭМ!$C$33:$C$776,СВЦЭМ!$A$33:$A$776,$A49,СВЦЭМ!$B$33:$B$776,O$47)+'СЕТ СН'!$G$9+СВЦЭМ!$D$10+'СЕТ СН'!$G$5-'СЕТ СН'!$G$17</f>
        <v>3348.1605970800001</v>
      </c>
      <c r="P49" s="36">
        <f>SUMIFS(СВЦЭМ!$C$33:$C$776,СВЦЭМ!$A$33:$A$776,$A49,СВЦЭМ!$B$33:$B$776,P$47)+'СЕТ СН'!$G$9+СВЦЭМ!$D$10+'СЕТ СН'!$G$5-'СЕТ СН'!$G$17</f>
        <v>3360.5129930100002</v>
      </c>
      <c r="Q49" s="36">
        <f>SUMIFS(СВЦЭМ!$C$33:$C$776,СВЦЭМ!$A$33:$A$776,$A49,СВЦЭМ!$B$33:$B$776,Q$47)+'СЕТ СН'!$G$9+СВЦЭМ!$D$10+'СЕТ СН'!$G$5-'СЕТ СН'!$G$17</f>
        <v>3373.72086657</v>
      </c>
      <c r="R49" s="36">
        <f>SUMIFS(СВЦЭМ!$C$33:$C$776,СВЦЭМ!$A$33:$A$776,$A49,СВЦЭМ!$B$33:$B$776,R$47)+'СЕТ СН'!$G$9+СВЦЭМ!$D$10+'СЕТ СН'!$G$5-'СЕТ СН'!$G$17</f>
        <v>3363.0437980500001</v>
      </c>
      <c r="S49" s="36">
        <f>SUMIFS(СВЦЭМ!$C$33:$C$776,СВЦЭМ!$A$33:$A$776,$A49,СВЦЭМ!$B$33:$B$776,S$47)+'СЕТ СН'!$G$9+СВЦЭМ!$D$10+'СЕТ СН'!$G$5-'СЕТ СН'!$G$17</f>
        <v>3362.9619777500002</v>
      </c>
      <c r="T49" s="36">
        <f>SUMIFS(СВЦЭМ!$C$33:$C$776,СВЦЭМ!$A$33:$A$776,$A49,СВЦЭМ!$B$33:$B$776,T$47)+'СЕТ СН'!$G$9+СВЦЭМ!$D$10+'СЕТ СН'!$G$5-'СЕТ СН'!$G$17</f>
        <v>3338.3620891099999</v>
      </c>
      <c r="U49" s="36">
        <f>SUMIFS(СВЦЭМ!$C$33:$C$776,СВЦЭМ!$A$33:$A$776,$A49,СВЦЭМ!$B$33:$B$776,U$47)+'СЕТ СН'!$G$9+СВЦЭМ!$D$10+'СЕТ СН'!$G$5-'СЕТ СН'!$G$17</f>
        <v>3329.9722956300002</v>
      </c>
      <c r="V49" s="36">
        <f>SUMIFS(СВЦЭМ!$C$33:$C$776,СВЦЭМ!$A$33:$A$776,$A49,СВЦЭМ!$B$33:$B$776,V$47)+'СЕТ СН'!$G$9+СВЦЭМ!$D$10+'СЕТ СН'!$G$5-'СЕТ СН'!$G$17</f>
        <v>3324.2355617799999</v>
      </c>
      <c r="W49" s="36">
        <f>SUMIFS(СВЦЭМ!$C$33:$C$776,СВЦЭМ!$A$33:$A$776,$A49,СВЦЭМ!$B$33:$B$776,W$47)+'СЕТ СН'!$G$9+СВЦЭМ!$D$10+'СЕТ СН'!$G$5-'СЕТ СН'!$G$17</f>
        <v>3316.8736789499999</v>
      </c>
      <c r="X49" s="36">
        <f>SUMIFS(СВЦЭМ!$C$33:$C$776,СВЦЭМ!$A$33:$A$776,$A49,СВЦЭМ!$B$33:$B$776,X$47)+'СЕТ СН'!$G$9+СВЦЭМ!$D$10+'СЕТ СН'!$G$5-'СЕТ СН'!$G$17</f>
        <v>3359.7406979899997</v>
      </c>
      <c r="Y49" s="36">
        <f>SUMIFS(СВЦЭМ!$C$33:$C$776,СВЦЭМ!$A$33:$A$776,$A49,СВЦЭМ!$B$33:$B$776,Y$47)+'СЕТ СН'!$G$9+СВЦЭМ!$D$10+'СЕТ СН'!$G$5-'СЕТ СН'!$G$17</f>
        <v>3460.9233214000001</v>
      </c>
    </row>
    <row r="50" spans="1:25" ht="15.75" x14ac:dyDescent="0.2">
      <c r="A50" s="35">
        <f t="shared" ref="A50:A78" si="1">A49+1</f>
        <v>43558</v>
      </c>
      <c r="B50" s="36">
        <f>SUMIFS(СВЦЭМ!$C$33:$C$776,СВЦЭМ!$A$33:$A$776,$A50,СВЦЭМ!$B$33:$B$776,B$47)+'СЕТ СН'!$G$9+СВЦЭМ!$D$10+'СЕТ СН'!$G$5-'СЕТ СН'!$G$17</f>
        <v>3586.99676043</v>
      </c>
      <c r="C50" s="36">
        <f>SUMIFS(СВЦЭМ!$C$33:$C$776,СВЦЭМ!$A$33:$A$776,$A50,СВЦЭМ!$B$33:$B$776,C$47)+'СЕТ СН'!$G$9+СВЦЭМ!$D$10+'СЕТ СН'!$G$5-'СЕТ СН'!$G$17</f>
        <v>3683.2518095</v>
      </c>
      <c r="D50" s="36">
        <f>SUMIFS(СВЦЭМ!$C$33:$C$776,СВЦЭМ!$A$33:$A$776,$A50,СВЦЭМ!$B$33:$B$776,D$47)+'СЕТ СН'!$G$9+СВЦЭМ!$D$10+'СЕТ СН'!$G$5-'СЕТ СН'!$G$17</f>
        <v>3666.1668350800001</v>
      </c>
      <c r="E50" s="36">
        <f>SUMIFS(СВЦЭМ!$C$33:$C$776,СВЦЭМ!$A$33:$A$776,$A50,СВЦЭМ!$B$33:$B$776,E$47)+'СЕТ СН'!$G$9+СВЦЭМ!$D$10+'СЕТ СН'!$G$5-'СЕТ СН'!$G$17</f>
        <v>3670.9876666299997</v>
      </c>
      <c r="F50" s="36">
        <f>SUMIFS(СВЦЭМ!$C$33:$C$776,СВЦЭМ!$A$33:$A$776,$A50,СВЦЭМ!$B$33:$B$776,F$47)+'СЕТ СН'!$G$9+СВЦЭМ!$D$10+'СЕТ СН'!$G$5-'СЕТ СН'!$G$17</f>
        <v>3662.1836095199997</v>
      </c>
      <c r="G50" s="36">
        <f>SUMIFS(СВЦЭМ!$C$33:$C$776,СВЦЭМ!$A$33:$A$776,$A50,СВЦЭМ!$B$33:$B$776,G$47)+'СЕТ СН'!$G$9+СВЦЭМ!$D$10+'СЕТ СН'!$G$5-'СЕТ СН'!$G$17</f>
        <v>3692.7571385199999</v>
      </c>
      <c r="H50" s="36">
        <f>SUMIFS(СВЦЭМ!$C$33:$C$776,СВЦЭМ!$A$33:$A$776,$A50,СВЦЭМ!$B$33:$B$776,H$47)+'СЕТ СН'!$G$9+СВЦЭМ!$D$10+'СЕТ СН'!$G$5-'СЕТ СН'!$G$17</f>
        <v>3640.8331547899998</v>
      </c>
      <c r="I50" s="36">
        <f>SUMIFS(СВЦЭМ!$C$33:$C$776,СВЦЭМ!$A$33:$A$776,$A50,СВЦЭМ!$B$33:$B$776,I$47)+'СЕТ СН'!$G$9+СВЦЭМ!$D$10+'СЕТ СН'!$G$5-'СЕТ СН'!$G$17</f>
        <v>3556.29388109</v>
      </c>
      <c r="J50" s="36">
        <f>SUMIFS(СВЦЭМ!$C$33:$C$776,СВЦЭМ!$A$33:$A$776,$A50,СВЦЭМ!$B$33:$B$776,J$47)+'СЕТ СН'!$G$9+СВЦЭМ!$D$10+'СЕТ СН'!$G$5-'СЕТ СН'!$G$17</f>
        <v>3456.7516106499997</v>
      </c>
      <c r="K50" s="36">
        <f>SUMIFS(СВЦЭМ!$C$33:$C$776,СВЦЭМ!$A$33:$A$776,$A50,СВЦЭМ!$B$33:$B$776,K$47)+'СЕТ СН'!$G$9+СВЦЭМ!$D$10+'СЕТ СН'!$G$5-'СЕТ СН'!$G$17</f>
        <v>3387.7210469399997</v>
      </c>
      <c r="L50" s="36">
        <f>SUMIFS(СВЦЭМ!$C$33:$C$776,СВЦЭМ!$A$33:$A$776,$A50,СВЦЭМ!$B$33:$B$776,L$47)+'СЕТ СН'!$G$9+СВЦЭМ!$D$10+'СЕТ СН'!$G$5-'СЕТ СН'!$G$17</f>
        <v>3369.3849788699999</v>
      </c>
      <c r="M50" s="36">
        <f>SUMIFS(СВЦЭМ!$C$33:$C$776,СВЦЭМ!$A$33:$A$776,$A50,СВЦЭМ!$B$33:$B$776,M$47)+'СЕТ СН'!$G$9+СВЦЭМ!$D$10+'СЕТ СН'!$G$5-'СЕТ СН'!$G$17</f>
        <v>3374.9061341299998</v>
      </c>
      <c r="N50" s="36">
        <f>SUMIFS(СВЦЭМ!$C$33:$C$776,СВЦЭМ!$A$33:$A$776,$A50,СВЦЭМ!$B$33:$B$776,N$47)+'СЕТ СН'!$G$9+СВЦЭМ!$D$10+'СЕТ СН'!$G$5-'СЕТ СН'!$G$17</f>
        <v>3363.1292198400001</v>
      </c>
      <c r="O50" s="36">
        <f>SUMIFS(СВЦЭМ!$C$33:$C$776,СВЦЭМ!$A$33:$A$776,$A50,СВЦЭМ!$B$33:$B$776,O$47)+'СЕТ СН'!$G$9+СВЦЭМ!$D$10+'СЕТ СН'!$G$5-'СЕТ СН'!$G$17</f>
        <v>3375.8197757299999</v>
      </c>
      <c r="P50" s="36">
        <f>SUMIFS(СВЦЭМ!$C$33:$C$776,СВЦЭМ!$A$33:$A$776,$A50,СВЦЭМ!$B$33:$B$776,P$47)+'СЕТ СН'!$G$9+СВЦЭМ!$D$10+'СЕТ СН'!$G$5-'СЕТ СН'!$G$17</f>
        <v>3380.7922154099997</v>
      </c>
      <c r="Q50" s="36">
        <f>SUMIFS(СВЦЭМ!$C$33:$C$776,СВЦЭМ!$A$33:$A$776,$A50,СВЦЭМ!$B$33:$B$776,Q$47)+'СЕТ СН'!$G$9+СВЦЭМ!$D$10+'СЕТ СН'!$G$5-'СЕТ СН'!$G$17</f>
        <v>3389.7789136000001</v>
      </c>
      <c r="R50" s="36">
        <f>SUMIFS(СВЦЭМ!$C$33:$C$776,СВЦЭМ!$A$33:$A$776,$A50,СВЦЭМ!$B$33:$B$776,R$47)+'СЕТ СН'!$G$9+СВЦЭМ!$D$10+'СЕТ СН'!$G$5-'СЕТ СН'!$G$17</f>
        <v>3396.8818967299999</v>
      </c>
      <c r="S50" s="36">
        <f>SUMIFS(СВЦЭМ!$C$33:$C$776,СВЦЭМ!$A$33:$A$776,$A50,СВЦЭМ!$B$33:$B$776,S$47)+'СЕТ СН'!$G$9+СВЦЭМ!$D$10+'СЕТ СН'!$G$5-'СЕТ СН'!$G$17</f>
        <v>3401.6282641399998</v>
      </c>
      <c r="T50" s="36">
        <f>SUMIFS(СВЦЭМ!$C$33:$C$776,СВЦЭМ!$A$33:$A$776,$A50,СВЦЭМ!$B$33:$B$776,T$47)+'СЕТ СН'!$G$9+СВЦЭМ!$D$10+'СЕТ СН'!$G$5-'СЕТ СН'!$G$17</f>
        <v>3374.00057668</v>
      </c>
      <c r="U50" s="36">
        <f>SUMIFS(СВЦЭМ!$C$33:$C$776,СВЦЭМ!$A$33:$A$776,$A50,СВЦЭМ!$B$33:$B$776,U$47)+'СЕТ СН'!$G$9+СВЦЭМ!$D$10+'СЕТ СН'!$G$5-'СЕТ СН'!$G$17</f>
        <v>3346.02765116</v>
      </c>
      <c r="V50" s="36">
        <f>SUMIFS(СВЦЭМ!$C$33:$C$776,СВЦЭМ!$A$33:$A$776,$A50,СВЦЭМ!$B$33:$B$776,V$47)+'СЕТ СН'!$G$9+СВЦЭМ!$D$10+'СЕТ СН'!$G$5-'СЕТ СН'!$G$17</f>
        <v>3332.3833432399997</v>
      </c>
      <c r="W50" s="36">
        <f>SUMIFS(СВЦЭМ!$C$33:$C$776,СВЦЭМ!$A$33:$A$776,$A50,СВЦЭМ!$B$33:$B$776,W$47)+'СЕТ СН'!$G$9+СВЦЭМ!$D$10+'СЕТ СН'!$G$5-'СЕТ СН'!$G$17</f>
        <v>3324.8066412500002</v>
      </c>
      <c r="X50" s="36">
        <f>SUMIFS(СВЦЭМ!$C$33:$C$776,СВЦЭМ!$A$33:$A$776,$A50,СВЦЭМ!$B$33:$B$776,X$47)+'СЕТ СН'!$G$9+СВЦЭМ!$D$10+'СЕТ СН'!$G$5-'СЕТ СН'!$G$17</f>
        <v>3380.25427971</v>
      </c>
      <c r="Y50" s="36">
        <f>SUMIFS(СВЦЭМ!$C$33:$C$776,СВЦЭМ!$A$33:$A$776,$A50,СВЦЭМ!$B$33:$B$776,Y$47)+'СЕТ СН'!$G$9+СВЦЭМ!$D$10+'СЕТ СН'!$G$5-'СЕТ СН'!$G$17</f>
        <v>3508.4529850600002</v>
      </c>
    </row>
    <row r="51" spans="1:25" ht="15.75" x14ac:dyDescent="0.2">
      <c r="A51" s="35">
        <f t="shared" si="1"/>
        <v>43559</v>
      </c>
      <c r="B51" s="36">
        <f>SUMIFS(СВЦЭМ!$C$33:$C$776,СВЦЭМ!$A$33:$A$776,$A51,СВЦЭМ!$B$33:$B$776,B$47)+'СЕТ СН'!$G$9+СВЦЭМ!$D$10+'СЕТ СН'!$G$5-'СЕТ СН'!$G$17</f>
        <v>3570.94960769</v>
      </c>
      <c r="C51" s="36">
        <f>SUMIFS(СВЦЭМ!$C$33:$C$776,СВЦЭМ!$A$33:$A$776,$A51,СВЦЭМ!$B$33:$B$776,C$47)+'СЕТ СН'!$G$9+СВЦЭМ!$D$10+'СЕТ СН'!$G$5-'СЕТ СН'!$G$17</f>
        <v>3661.3524382000001</v>
      </c>
      <c r="D51" s="36">
        <f>SUMIFS(СВЦЭМ!$C$33:$C$776,СВЦЭМ!$A$33:$A$776,$A51,СВЦЭМ!$B$33:$B$776,D$47)+'СЕТ СН'!$G$9+СВЦЭМ!$D$10+'СЕТ СН'!$G$5-'СЕТ СН'!$G$17</f>
        <v>3700.2621027</v>
      </c>
      <c r="E51" s="36">
        <f>SUMIFS(СВЦЭМ!$C$33:$C$776,СВЦЭМ!$A$33:$A$776,$A51,СВЦЭМ!$B$33:$B$776,E$47)+'СЕТ СН'!$G$9+СВЦЭМ!$D$10+'СЕТ СН'!$G$5-'СЕТ СН'!$G$17</f>
        <v>3705.1681329000003</v>
      </c>
      <c r="F51" s="36">
        <f>SUMIFS(СВЦЭМ!$C$33:$C$776,СВЦЭМ!$A$33:$A$776,$A51,СВЦЭМ!$B$33:$B$776,F$47)+'СЕТ СН'!$G$9+СВЦЭМ!$D$10+'СЕТ СН'!$G$5-'СЕТ СН'!$G$17</f>
        <v>3686.82543932</v>
      </c>
      <c r="G51" s="36">
        <f>SUMIFS(СВЦЭМ!$C$33:$C$776,СВЦЭМ!$A$33:$A$776,$A51,СВЦЭМ!$B$33:$B$776,G$47)+'СЕТ СН'!$G$9+СВЦЭМ!$D$10+'СЕТ СН'!$G$5-'СЕТ СН'!$G$17</f>
        <v>3713.9936924200001</v>
      </c>
      <c r="H51" s="36">
        <f>SUMIFS(СВЦЭМ!$C$33:$C$776,СВЦЭМ!$A$33:$A$776,$A51,СВЦЭМ!$B$33:$B$776,H$47)+'СЕТ СН'!$G$9+СВЦЭМ!$D$10+'СЕТ СН'!$G$5-'СЕТ СН'!$G$17</f>
        <v>3625.4374198599999</v>
      </c>
      <c r="I51" s="36">
        <f>SUMIFS(СВЦЭМ!$C$33:$C$776,СВЦЭМ!$A$33:$A$776,$A51,СВЦЭМ!$B$33:$B$776,I$47)+'СЕТ СН'!$G$9+СВЦЭМ!$D$10+'СЕТ СН'!$G$5-'СЕТ СН'!$G$17</f>
        <v>3563.9240869999999</v>
      </c>
      <c r="J51" s="36">
        <f>SUMIFS(СВЦЭМ!$C$33:$C$776,СВЦЭМ!$A$33:$A$776,$A51,СВЦЭМ!$B$33:$B$776,J$47)+'СЕТ СН'!$G$9+СВЦЭМ!$D$10+'СЕТ СН'!$G$5-'СЕТ СН'!$G$17</f>
        <v>3458.2965551400002</v>
      </c>
      <c r="K51" s="36">
        <f>SUMIFS(СВЦЭМ!$C$33:$C$776,СВЦЭМ!$A$33:$A$776,$A51,СВЦЭМ!$B$33:$B$776,K$47)+'СЕТ СН'!$G$9+СВЦЭМ!$D$10+'СЕТ СН'!$G$5-'СЕТ СН'!$G$17</f>
        <v>3390.74895947</v>
      </c>
      <c r="L51" s="36">
        <f>SUMIFS(СВЦЭМ!$C$33:$C$776,СВЦЭМ!$A$33:$A$776,$A51,СВЦЭМ!$B$33:$B$776,L$47)+'СЕТ СН'!$G$9+СВЦЭМ!$D$10+'СЕТ СН'!$G$5-'СЕТ СН'!$G$17</f>
        <v>3361.2659705799997</v>
      </c>
      <c r="M51" s="36">
        <f>SUMIFS(СВЦЭМ!$C$33:$C$776,СВЦЭМ!$A$33:$A$776,$A51,СВЦЭМ!$B$33:$B$776,M$47)+'СЕТ СН'!$G$9+СВЦЭМ!$D$10+'СЕТ СН'!$G$5-'СЕТ СН'!$G$17</f>
        <v>3361.4928159900001</v>
      </c>
      <c r="N51" s="36">
        <f>SUMIFS(СВЦЭМ!$C$33:$C$776,СВЦЭМ!$A$33:$A$776,$A51,СВЦЭМ!$B$33:$B$776,N$47)+'СЕТ СН'!$G$9+СВЦЭМ!$D$10+'СЕТ СН'!$G$5-'СЕТ СН'!$G$17</f>
        <v>3354.33152771</v>
      </c>
      <c r="O51" s="36">
        <f>SUMIFS(СВЦЭМ!$C$33:$C$776,СВЦЭМ!$A$33:$A$776,$A51,СВЦЭМ!$B$33:$B$776,O$47)+'СЕТ СН'!$G$9+СВЦЭМ!$D$10+'СЕТ СН'!$G$5-'СЕТ СН'!$G$17</f>
        <v>3369.27003638</v>
      </c>
      <c r="P51" s="36">
        <f>SUMIFS(СВЦЭМ!$C$33:$C$776,СВЦЭМ!$A$33:$A$776,$A51,СВЦЭМ!$B$33:$B$776,P$47)+'СЕТ СН'!$G$9+СВЦЭМ!$D$10+'СЕТ СН'!$G$5-'СЕТ СН'!$G$17</f>
        <v>3388.9412753199999</v>
      </c>
      <c r="Q51" s="36">
        <f>SUMIFS(СВЦЭМ!$C$33:$C$776,СВЦЭМ!$A$33:$A$776,$A51,СВЦЭМ!$B$33:$B$776,Q$47)+'СЕТ СН'!$G$9+СВЦЭМ!$D$10+'СЕТ СН'!$G$5-'СЕТ СН'!$G$17</f>
        <v>3395.11340075</v>
      </c>
      <c r="R51" s="36">
        <f>SUMIFS(СВЦЭМ!$C$33:$C$776,СВЦЭМ!$A$33:$A$776,$A51,СВЦЭМ!$B$33:$B$776,R$47)+'СЕТ СН'!$G$9+СВЦЭМ!$D$10+'СЕТ СН'!$G$5-'СЕТ СН'!$G$17</f>
        <v>3397.58750857</v>
      </c>
      <c r="S51" s="36">
        <f>SUMIFS(СВЦЭМ!$C$33:$C$776,СВЦЭМ!$A$33:$A$776,$A51,СВЦЭМ!$B$33:$B$776,S$47)+'СЕТ СН'!$G$9+СВЦЭМ!$D$10+'СЕТ СН'!$G$5-'СЕТ СН'!$G$17</f>
        <v>3409.6489961100001</v>
      </c>
      <c r="T51" s="36">
        <f>SUMIFS(СВЦЭМ!$C$33:$C$776,СВЦЭМ!$A$33:$A$776,$A51,СВЦЭМ!$B$33:$B$776,T$47)+'СЕТ СН'!$G$9+СВЦЭМ!$D$10+'СЕТ СН'!$G$5-'СЕТ СН'!$G$17</f>
        <v>3387.7394266299998</v>
      </c>
      <c r="U51" s="36">
        <f>SUMIFS(СВЦЭМ!$C$33:$C$776,СВЦЭМ!$A$33:$A$776,$A51,СВЦЭМ!$B$33:$B$776,U$47)+'СЕТ СН'!$G$9+СВЦЭМ!$D$10+'СЕТ СН'!$G$5-'СЕТ СН'!$G$17</f>
        <v>3343.3070909399999</v>
      </c>
      <c r="V51" s="36">
        <f>SUMIFS(СВЦЭМ!$C$33:$C$776,СВЦЭМ!$A$33:$A$776,$A51,СВЦЭМ!$B$33:$B$776,V$47)+'СЕТ СН'!$G$9+СВЦЭМ!$D$10+'СЕТ СН'!$G$5-'СЕТ СН'!$G$17</f>
        <v>3331.48587193</v>
      </c>
      <c r="W51" s="36">
        <f>SUMIFS(СВЦЭМ!$C$33:$C$776,СВЦЭМ!$A$33:$A$776,$A51,СВЦЭМ!$B$33:$B$776,W$47)+'СЕТ СН'!$G$9+СВЦЭМ!$D$10+'СЕТ СН'!$G$5-'СЕТ СН'!$G$17</f>
        <v>3329.7770869000001</v>
      </c>
      <c r="X51" s="36">
        <f>SUMIFS(СВЦЭМ!$C$33:$C$776,СВЦЭМ!$A$33:$A$776,$A51,СВЦЭМ!$B$33:$B$776,X$47)+'СЕТ СН'!$G$9+СВЦЭМ!$D$10+'СЕТ СН'!$G$5-'СЕТ СН'!$G$17</f>
        <v>3422.0156263499998</v>
      </c>
      <c r="Y51" s="36">
        <f>SUMIFS(СВЦЭМ!$C$33:$C$776,СВЦЭМ!$A$33:$A$776,$A51,СВЦЭМ!$B$33:$B$776,Y$47)+'СЕТ СН'!$G$9+СВЦЭМ!$D$10+'СЕТ СН'!$G$5-'СЕТ СН'!$G$17</f>
        <v>3575.5440641300002</v>
      </c>
    </row>
    <row r="52" spans="1:25" ht="15.75" x14ac:dyDescent="0.2">
      <c r="A52" s="35">
        <f t="shared" si="1"/>
        <v>43560</v>
      </c>
      <c r="B52" s="36">
        <f>SUMIFS(СВЦЭМ!$C$33:$C$776,СВЦЭМ!$A$33:$A$776,$A52,СВЦЭМ!$B$33:$B$776,B$47)+'СЕТ СН'!$G$9+СВЦЭМ!$D$10+'СЕТ СН'!$G$5-'СЕТ СН'!$G$17</f>
        <v>3569.54546944</v>
      </c>
      <c r="C52" s="36">
        <f>SUMIFS(СВЦЭМ!$C$33:$C$776,СВЦЭМ!$A$33:$A$776,$A52,СВЦЭМ!$B$33:$B$776,C$47)+'СЕТ СН'!$G$9+СВЦЭМ!$D$10+'СЕТ СН'!$G$5-'СЕТ СН'!$G$17</f>
        <v>3655.2001550200002</v>
      </c>
      <c r="D52" s="36">
        <f>SUMIFS(СВЦЭМ!$C$33:$C$776,СВЦЭМ!$A$33:$A$776,$A52,СВЦЭМ!$B$33:$B$776,D$47)+'СЕТ СН'!$G$9+СВЦЭМ!$D$10+'СЕТ СН'!$G$5-'СЕТ СН'!$G$17</f>
        <v>3715.0120667599999</v>
      </c>
      <c r="E52" s="36">
        <f>SUMIFS(СВЦЭМ!$C$33:$C$776,СВЦЭМ!$A$33:$A$776,$A52,СВЦЭМ!$B$33:$B$776,E$47)+'СЕТ СН'!$G$9+СВЦЭМ!$D$10+'СЕТ СН'!$G$5-'СЕТ СН'!$G$17</f>
        <v>3711.9686658700002</v>
      </c>
      <c r="F52" s="36">
        <f>SUMIFS(СВЦЭМ!$C$33:$C$776,СВЦЭМ!$A$33:$A$776,$A52,СВЦЭМ!$B$33:$B$776,F$47)+'СЕТ СН'!$G$9+СВЦЭМ!$D$10+'СЕТ СН'!$G$5-'СЕТ СН'!$G$17</f>
        <v>3704.2790451199999</v>
      </c>
      <c r="G52" s="36">
        <f>SUMIFS(СВЦЭМ!$C$33:$C$776,СВЦЭМ!$A$33:$A$776,$A52,СВЦЭМ!$B$33:$B$776,G$47)+'СЕТ СН'!$G$9+СВЦЭМ!$D$10+'СЕТ СН'!$G$5-'СЕТ СН'!$G$17</f>
        <v>3706.4024749999999</v>
      </c>
      <c r="H52" s="36">
        <f>SUMIFS(СВЦЭМ!$C$33:$C$776,СВЦЭМ!$A$33:$A$776,$A52,СВЦЭМ!$B$33:$B$776,H$47)+'СЕТ СН'!$G$9+СВЦЭМ!$D$10+'СЕТ СН'!$G$5-'СЕТ СН'!$G$17</f>
        <v>3629.2909684699998</v>
      </c>
      <c r="I52" s="36">
        <f>SUMIFS(СВЦЭМ!$C$33:$C$776,СВЦЭМ!$A$33:$A$776,$A52,СВЦЭМ!$B$33:$B$776,I$47)+'СЕТ СН'!$G$9+СВЦЭМ!$D$10+'СЕТ СН'!$G$5-'СЕТ СН'!$G$17</f>
        <v>3572.1772615499999</v>
      </c>
      <c r="J52" s="36">
        <f>SUMIFS(СВЦЭМ!$C$33:$C$776,СВЦЭМ!$A$33:$A$776,$A52,СВЦЭМ!$B$33:$B$776,J$47)+'СЕТ СН'!$G$9+СВЦЭМ!$D$10+'СЕТ СН'!$G$5-'СЕТ СН'!$G$17</f>
        <v>3480.72412463</v>
      </c>
      <c r="K52" s="36">
        <f>SUMIFS(СВЦЭМ!$C$33:$C$776,СВЦЭМ!$A$33:$A$776,$A52,СВЦЭМ!$B$33:$B$776,K$47)+'СЕТ СН'!$G$9+СВЦЭМ!$D$10+'СЕТ СН'!$G$5-'СЕТ СН'!$G$17</f>
        <v>3417.8838443200002</v>
      </c>
      <c r="L52" s="36">
        <f>SUMIFS(СВЦЭМ!$C$33:$C$776,СВЦЭМ!$A$33:$A$776,$A52,СВЦЭМ!$B$33:$B$776,L$47)+'СЕТ СН'!$G$9+СВЦЭМ!$D$10+'СЕТ СН'!$G$5-'СЕТ СН'!$G$17</f>
        <v>3388.3040584</v>
      </c>
      <c r="M52" s="36">
        <f>SUMIFS(СВЦЭМ!$C$33:$C$776,СВЦЭМ!$A$33:$A$776,$A52,СВЦЭМ!$B$33:$B$776,M$47)+'СЕТ СН'!$G$9+СВЦЭМ!$D$10+'СЕТ СН'!$G$5-'СЕТ СН'!$G$17</f>
        <v>3379.8388089700002</v>
      </c>
      <c r="N52" s="36">
        <f>SUMIFS(СВЦЭМ!$C$33:$C$776,СВЦЭМ!$A$33:$A$776,$A52,СВЦЭМ!$B$33:$B$776,N$47)+'СЕТ СН'!$G$9+СВЦЭМ!$D$10+'СЕТ СН'!$G$5-'СЕТ СН'!$G$17</f>
        <v>3368.2253761299999</v>
      </c>
      <c r="O52" s="36">
        <f>SUMIFS(СВЦЭМ!$C$33:$C$776,СВЦЭМ!$A$33:$A$776,$A52,СВЦЭМ!$B$33:$B$776,O$47)+'СЕТ СН'!$G$9+СВЦЭМ!$D$10+'СЕТ СН'!$G$5-'СЕТ СН'!$G$17</f>
        <v>3368.9301798699998</v>
      </c>
      <c r="P52" s="36">
        <f>SUMIFS(СВЦЭМ!$C$33:$C$776,СВЦЭМ!$A$33:$A$776,$A52,СВЦЭМ!$B$33:$B$776,P$47)+'СЕТ СН'!$G$9+СВЦЭМ!$D$10+'СЕТ СН'!$G$5-'СЕТ СН'!$G$17</f>
        <v>3364.7893836799999</v>
      </c>
      <c r="Q52" s="36">
        <f>SUMIFS(СВЦЭМ!$C$33:$C$776,СВЦЭМ!$A$33:$A$776,$A52,СВЦЭМ!$B$33:$B$776,Q$47)+'СЕТ СН'!$G$9+СВЦЭМ!$D$10+'СЕТ СН'!$G$5-'СЕТ СН'!$G$17</f>
        <v>3362.7039015400001</v>
      </c>
      <c r="R52" s="36">
        <f>SUMIFS(СВЦЭМ!$C$33:$C$776,СВЦЭМ!$A$33:$A$776,$A52,СВЦЭМ!$B$33:$B$776,R$47)+'СЕТ СН'!$G$9+СВЦЭМ!$D$10+'СЕТ СН'!$G$5-'СЕТ СН'!$G$17</f>
        <v>3383.7958747100001</v>
      </c>
      <c r="S52" s="36">
        <f>SUMIFS(СВЦЭМ!$C$33:$C$776,СВЦЭМ!$A$33:$A$776,$A52,СВЦЭМ!$B$33:$B$776,S$47)+'СЕТ СН'!$G$9+СВЦЭМ!$D$10+'СЕТ СН'!$G$5-'СЕТ СН'!$G$17</f>
        <v>3387.9016689300001</v>
      </c>
      <c r="T52" s="36">
        <f>SUMIFS(СВЦЭМ!$C$33:$C$776,СВЦЭМ!$A$33:$A$776,$A52,СВЦЭМ!$B$33:$B$776,T$47)+'СЕТ СН'!$G$9+СВЦЭМ!$D$10+'СЕТ СН'!$G$5-'СЕТ СН'!$G$17</f>
        <v>3376.1354655800001</v>
      </c>
      <c r="U52" s="36">
        <f>SUMIFS(СВЦЭМ!$C$33:$C$776,СВЦЭМ!$A$33:$A$776,$A52,СВЦЭМ!$B$33:$B$776,U$47)+'СЕТ СН'!$G$9+СВЦЭМ!$D$10+'СЕТ СН'!$G$5-'СЕТ СН'!$G$17</f>
        <v>3384.3333207599999</v>
      </c>
      <c r="V52" s="36">
        <f>SUMIFS(СВЦЭМ!$C$33:$C$776,СВЦЭМ!$A$33:$A$776,$A52,СВЦЭМ!$B$33:$B$776,V$47)+'СЕТ СН'!$G$9+СВЦЭМ!$D$10+'СЕТ СН'!$G$5-'СЕТ СН'!$G$17</f>
        <v>3399.2148425699997</v>
      </c>
      <c r="W52" s="36">
        <f>SUMIFS(СВЦЭМ!$C$33:$C$776,СВЦЭМ!$A$33:$A$776,$A52,СВЦЭМ!$B$33:$B$776,W$47)+'СЕТ СН'!$G$9+СВЦЭМ!$D$10+'СЕТ СН'!$G$5-'СЕТ СН'!$G$17</f>
        <v>3412.55096323</v>
      </c>
      <c r="X52" s="36">
        <f>SUMIFS(СВЦЭМ!$C$33:$C$776,СВЦЭМ!$A$33:$A$776,$A52,СВЦЭМ!$B$33:$B$776,X$47)+'СЕТ СН'!$G$9+СВЦЭМ!$D$10+'СЕТ СН'!$G$5-'СЕТ СН'!$G$17</f>
        <v>3453.1819101400001</v>
      </c>
      <c r="Y52" s="36">
        <f>SUMIFS(СВЦЭМ!$C$33:$C$776,СВЦЭМ!$A$33:$A$776,$A52,СВЦЭМ!$B$33:$B$776,Y$47)+'СЕТ СН'!$G$9+СВЦЭМ!$D$10+'СЕТ СН'!$G$5-'СЕТ СН'!$G$17</f>
        <v>3550.88749108</v>
      </c>
    </row>
    <row r="53" spans="1:25" ht="15.75" x14ac:dyDescent="0.2">
      <c r="A53" s="35">
        <f t="shared" si="1"/>
        <v>43561</v>
      </c>
      <c r="B53" s="36">
        <f>SUMIFS(СВЦЭМ!$C$33:$C$776,СВЦЭМ!$A$33:$A$776,$A53,СВЦЭМ!$B$33:$B$776,B$47)+'СЕТ СН'!$G$9+СВЦЭМ!$D$10+'СЕТ СН'!$G$5-'СЕТ СН'!$G$17</f>
        <v>3605.9810538800002</v>
      </c>
      <c r="C53" s="36">
        <f>SUMIFS(СВЦЭМ!$C$33:$C$776,СВЦЭМ!$A$33:$A$776,$A53,СВЦЭМ!$B$33:$B$776,C$47)+'СЕТ СН'!$G$9+СВЦЭМ!$D$10+'СЕТ СН'!$G$5-'СЕТ СН'!$G$17</f>
        <v>3694.857188</v>
      </c>
      <c r="D53" s="36">
        <f>SUMIFS(СВЦЭМ!$C$33:$C$776,СВЦЭМ!$A$33:$A$776,$A53,СВЦЭМ!$B$33:$B$776,D$47)+'СЕТ СН'!$G$9+СВЦЭМ!$D$10+'СЕТ СН'!$G$5-'СЕТ СН'!$G$17</f>
        <v>3710.11578749</v>
      </c>
      <c r="E53" s="36">
        <f>SUMIFS(СВЦЭМ!$C$33:$C$776,СВЦЭМ!$A$33:$A$776,$A53,СВЦЭМ!$B$33:$B$776,E$47)+'СЕТ СН'!$G$9+СВЦЭМ!$D$10+'СЕТ СН'!$G$5-'СЕТ СН'!$G$17</f>
        <v>3700.3656463699999</v>
      </c>
      <c r="F53" s="36">
        <f>SUMIFS(СВЦЭМ!$C$33:$C$776,СВЦЭМ!$A$33:$A$776,$A53,СВЦЭМ!$B$33:$B$776,F$47)+'СЕТ СН'!$G$9+СВЦЭМ!$D$10+'СЕТ СН'!$G$5-'СЕТ СН'!$G$17</f>
        <v>3697.8555301799997</v>
      </c>
      <c r="G53" s="36">
        <f>SUMIFS(СВЦЭМ!$C$33:$C$776,СВЦЭМ!$A$33:$A$776,$A53,СВЦЭМ!$B$33:$B$776,G$47)+'СЕТ СН'!$G$9+СВЦЭМ!$D$10+'СЕТ СН'!$G$5-'СЕТ СН'!$G$17</f>
        <v>3695.1434957299998</v>
      </c>
      <c r="H53" s="36">
        <f>SUMIFS(СВЦЭМ!$C$33:$C$776,СВЦЭМ!$A$33:$A$776,$A53,СВЦЭМ!$B$33:$B$776,H$47)+'СЕТ СН'!$G$9+СВЦЭМ!$D$10+'СЕТ СН'!$G$5-'СЕТ СН'!$G$17</f>
        <v>3623.4073819300002</v>
      </c>
      <c r="I53" s="36">
        <f>SUMIFS(СВЦЭМ!$C$33:$C$776,СВЦЭМ!$A$33:$A$776,$A53,СВЦЭМ!$B$33:$B$776,I$47)+'СЕТ СН'!$G$9+СВЦЭМ!$D$10+'СЕТ СН'!$G$5-'СЕТ СН'!$G$17</f>
        <v>3620.7971835399999</v>
      </c>
      <c r="J53" s="36">
        <f>SUMIFS(СВЦЭМ!$C$33:$C$776,СВЦЭМ!$A$33:$A$776,$A53,СВЦЭМ!$B$33:$B$776,J$47)+'СЕТ СН'!$G$9+СВЦЭМ!$D$10+'СЕТ СН'!$G$5-'СЕТ СН'!$G$17</f>
        <v>3551.7053285100001</v>
      </c>
      <c r="K53" s="36">
        <f>SUMIFS(СВЦЭМ!$C$33:$C$776,СВЦЭМ!$A$33:$A$776,$A53,СВЦЭМ!$B$33:$B$776,K$47)+'СЕТ СН'!$G$9+СВЦЭМ!$D$10+'СЕТ СН'!$G$5-'СЕТ СН'!$G$17</f>
        <v>3408.9619265599999</v>
      </c>
      <c r="L53" s="36">
        <f>SUMIFS(СВЦЭМ!$C$33:$C$776,СВЦЭМ!$A$33:$A$776,$A53,СВЦЭМ!$B$33:$B$776,L$47)+'СЕТ СН'!$G$9+СВЦЭМ!$D$10+'СЕТ СН'!$G$5-'СЕТ СН'!$G$17</f>
        <v>3355.19953682</v>
      </c>
      <c r="M53" s="36">
        <f>SUMIFS(СВЦЭМ!$C$33:$C$776,СВЦЭМ!$A$33:$A$776,$A53,СВЦЭМ!$B$33:$B$776,M$47)+'СЕТ СН'!$G$9+СВЦЭМ!$D$10+'СЕТ СН'!$G$5-'СЕТ СН'!$G$17</f>
        <v>3362.86526736</v>
      </c>
      <c r="N53" s="36">
        <f>SUMIFS(СВЦЭМ!$C$33:$C$776,СВЦЭМ!$A$33:$A$776,$A53,СВЦЭМ!$B$33:$B$776,N$47)+'СЕТ СН'!$G$9+СВЦЭМ!$D$10+'СЕТ СН'!$G$5-'СЕТ СН'!$G$17</f>
        <v>3378.9474147800001</v>
      </c>
      <c r="O53" s="36">
        <f>SUMIFS(СВЦЭМ!$C$33:$C$776,СВЦЭМ!$A$33:$A$776,$A53,СВЦЭМ!$B$33:$B$776,O$47)+'СЕТ СН'!$G$9+СВЦЭМ!$D$10+'СЕТ СН'!$G$5-'СЕТ СН'!$G$17</f>
        <v>3384.0970573300001</v>
      </c>
      <c r="P53" s="36">
        <f>SUMIFS(СВЦЭМ!$C$33:$C$776,СВЦЭМ!$A$33:$A$776,$A53,СВЦЭМ!$B$33:$B$776,P$47)+'СЕТ СН'!$G$9+СВЦЭМ!$D$10+'СЕТ СН'!$G$5-'СЕТ СН'!$G$17</f>
        <v>3382.6832326399999</v>
      </c>
      <c r="Q53" s="36">
        <f>SUMIFS(СВЦЭМ!$C$33:$C$776,СВЦЭМ!$A$33:$A$776,$A53,СВЦЭМ!$B$33:$B$776,Q$47)+'СЕТ СН'!$G$9+СВЦЭМ!$D$10+'СЕТ СН'!$G$5-'СЕТ СН'!$G$17</f>
        <v>3395.39694246</v>
      </c>
      <c r="R53" s="36">
        <f>SUMIFS(СВЦЭМ!$C$33:$C$776,СВЦЭМ!$A$33:$A$776,$A53,СВЦЭМ!$B$33:$B$776,R$47)+'СЕТ СН'!$G$9+СВЦЭМ!$D$10+'СЕТ СН'!$G$5-'СЕТ СН'!$G$17</f>
        <v>3393.2909389500001</v>
      </c>
      <c r="S53" s="36">
        <f>SUMIFS(СВЦЭМ!$C$33:$C$776,СВЦЭМ!$A$33:$A$776,$A53,СВЦЭМ!$B$33:$B$776,S$47)+'СЕТ СН'!$G$9+СВЦЭМ!$D$10+'СЕТ СН'!$G$5-'СЕТ СН'!$G$17</f>
        <v>3389.84241346</v>
      </c>
      <c r="T53" s="36">
        <f>SUMIFS(СВЦЭМ!$C$33:$C$776,СВЦЭМ!$A$33:$A$776,$A53,СВЦЭМ!$B$33:$B$776,T$47)+'СЕТ СН'!$G$9+СВЦЭМ!$D$10+'СЕТ СН'!$G$5-'СЕТ СН'!$G$17</f>
        <v>3375.39132986</v>
      </c>
      <c r="U53" s="36">
        <f>SUMIFS(СВЦЭМ!$C$33:$C$776,СВЦЭМ!$A$33:$A$776,$A53,СВЦЭМ!$B$33:$B$776,U$47)+'СЕТ СН'!$G$9+СВЦЭМ!$D$10+'СЕТ СН'!$G$5-'СЕТ СН'!$G$17</f>
        <v>3350.10560338</v>
      </c>
      <c r="V53" s="36">
        <f>SUMIFS(СВЦЭМ!$C$33:$C$776,СВЦЭМ!$A$33:$A$776,$A53,СВЦЭМ!$B$33:$B$776,V$47)+'СЕТ СН'!$G$9+СВЦЭМ!$D$10+'СЕТ СН'!$G$5-'СЕТ СН'!$G$17</f>
        <v>3325.6633424299998</v>
      </c>
      <c r="W53" s="36">
        <f>SUMIFS(СВЦЭМ!$C$33:$C$776,СВЦЭМ!$A$33:$A$776,$A53,СВЦЭМ!$B$33:$B$776,W$47)+'СЕТ СН'!$G$9+СВЦЭМ!$D$10+'СЕТ СН'!$G$5-'СЕТ СН'!$G$17</f>
        <v>3304.4485788699999</v>
      </c>
      <c r="X53" s="36">
        <f>SUMIFS(СВЦЭМ!$C$33:$C$776,СВЦЭМ!$A$33:$A$776,$A53,СВЦЭМ!$B$33:$B$776,X$47)+'СЕТ СН'!$G$9+СВЦЭМ!$D$10+'СЕТ СН'!$G$5-'СЕТ СН'!$G$17</f>
        <v>3326.9649064999999</v>
      </c>
      <c r="Y53" s="36">
        <f>SUMIFS(СВЦЭМ!$C$33:$C$776,СВЦЭМ!$A$33:$A$776,$A53,СВЦЭМ!$B$33:$B$776,Y$47)+'СЕТ СН'!$G$9+СВЦЭМ!$D$10+'СЕТ СН'!$G$5-'СЕТ СН'!$G$17</f>
        <v>3426.4585999000001</v>
      </c>
    </row>
    <row r="54" spans="1:25" ht="15.75" x14ac:dyDescent="0.2">
      <c r="A54" s="35">
        <f t="shared" si="1"/>
        <v>43562</v>
      </c>
      <c r="B54" s="36">
        <f>SUMIFS(СВЦЭМ!$C$33:$C$776,СВЦЭМ!$A$33:$A$776,$A54,СВЦЭМ!$B$33:$B$776,B$47)+'СЕТ СН'!$G$9+СВЦЭМ!$D$10+'СЕТ СН'!$G$5-'СЕТ СН'!$G$17</f>
        <v>3571.59716097</v>
      </c>
      <c r="C54" s="36">
        <f>SUMIFS(СВЦЭМ!$C$33:$C$776,СВЦЭМ!$A$33:$A$776,$A54,СВЦЭМ!$B$33:$B$776,C$47)+'СЕТ СН'!$G$9+СВЦЭМ!$D$10+'СЕТ СН'!$G$5-'СЕТ СН'!$G$17</f>
        <v>3673.79535829</v>
      </c>
      <c r="D54" s="36">
        <f>SUMIFS(СВЦЭМ!$C$33:$C$776,СВЦЭМ!$A$33:$A$776,$A54,СВЦЭМ!$B$33:$B$776,D$47)+'СЕТ СН'!$G$9+СВЦЭМ!$D$10+'СЕТ СН'!$G$5-'СЕТ СН'!$G$17</f>
        <v>3743.09895147</v>
      </c>
      <c r="E54" s="36">
        <f>SUMIFS(СВЦЭМ!$C$33:$C$776,СВЦЭМ!$A$33:$A$776,$A54,СВЦЭМ!$B$33:$B$776,E$47)+'СЕТ СН'!$G$9+СВЦЭМ!$D$10+'СЕТ СН'!$G$5-'СЕТ СН'!$G$17</f>
        <v>3766.4625001300001</v>
      </c>
      <c r="F54" s="36">
        <f>SUMIFS(СВЦЭМ!$C$33:$C$776,СВЦЭМ!$A$33:$A$776,$A54,СВЦЭМ!$B$33:$B$776,F$47)+'СЕТ СН'!$G$9+СВЦЭМ!$D$10+'СЕТ СН'!$G$5-'СЕТ СН'!$G$17</f>
        <v>3754.8487975400003</v>
      </c>
      <c r="G54" s="36">
        <f>SUMIFS(СВЦЭМ!$C$33:$C$776,СВЦЭМ!$A$33:$A$776,$A54,СВЦЭМ!$B$33:$B$776,G$47)+'СЕТ СН'!$G$9+СВЦЭМ!$D$10+'СЕТ СН'!$G$5-'СЕТ СН'!$G$17</f>
        <v>3726.1401327900003</v>
      </c>
      <c r="H54" s="36">
        <f>SUMIFS(СВЦЭМ!$C$33:$C$776,СВЦЭМ!$A$33:$A$776,$A54,СВЦЭМ!$B$33:$B$776,H$47)+'СЕТ СН'!$G$9+СВЦЭМ!$D$10+'СЕТ СН'!$G$5-'СЕТ СН'!$G$17</f>
        <v>3649.66938394</v>
      </c>
      <c r="I54" s="36">
        <f>SUMIFS(СВЦЭМ!$C$33:$C$776,СВЦЭМ!$A$33:$A$776,$A54,СВЦЭМ!$B$33:$B$776,I$47)+'СЕТ СН'!$G$9+СВЦЭМ!$D$10+'СЕТ СН'!$G$5-'СЕТ СН'!$G$17</f>
        <v>3619.2075764700003</v>
      </c>
      <c r="J54" s="36">
        <f>SUMIFS(СВЦЭМ!$C$33:$C$776,СВЦЭМ!$A$33:$A$776,$A54,СВЦЭМ!$B$33:$B$776,J$47)+'СЕТ СН'!$G$9+СВЦЭМ!$D$10+'СЕТ СН'!$G$5-'СЕТ СН'!$G$17</f>
        <v>3522.3712218000001</v>
      </c>
      <c r="K54" s="36">
        <f>SUMIFS(СВЦЭМ!$C$33:$C$776,СВЦЭМ!$A$33:$A$776,$A54,СВЦЭМ!$B$33:$B$776,K$47)+'СЕТ СН'!$G$9+СВЦЭМ!$D$10+'СЕТ СН'!$G$5-'СЕТ СН'!$G$17</f>
        <v>3387.7536243</v>
      </c>
      <c r="L54" s="36">
        <f>SUMIFS(СВЦЭМ!$C$33:$C$776,СВЦЭМ!$A$33:$A$776,$A54,СВЦЭМ!$B$33:$B$776,L$47)+'СЕТ СН'!$G$9+СВЦЭМ!$D$10+'СЕТ СН'!$G$5-'СЕТ СН'!$G$17</f>
        <v>3346.4660789</v>
      </c>
      <c r="M54" s="36">
        <f>SUMIFS(СВЦЭМ!$C$33:$C$776,СВЦЭМ!$A$33:$A$776,$A54,СВЦЭМ!$B$33:$B$776,M$47)+'СЕТ СН'!$G$9+СВЦЭМ!$D$10+'СЕТ СН'!$G$5-'СЕТ СН'!$G$17</f>
        <v>3335.3362947400001</v>
      </c>
      <c r="N54" s="36">
        <f>SUMIFS(СВЦЭМ!$C$33:$C$776,СВЦЭМ!$A$33:$A$776,$A54,СВЦЭМ!$B$33:$B$776,N$47)+'СЕТ СН'!$G$9+СВЦЭМ!$D$10+'СЕТ СН'!$G$5-'СЕТ СН'!$G$17</f>
        <v>3349.5688655499998</v>
      </c>
      <c r="O54" s="36">
        <f>SUMIFS(СВЦЭМ!$C$33:$C$776,СВЦЭМ!$A$33:$A$776,$A54,СВЦЭМ!$B$33:$B$776,O$47)+'СЕТ СН'!$G$9+СВЦЭМ!$D$10+'СЕТ СН'!$G$5-'СЕТ СН'!$G$17</f>
        <v>3350.0347099599999</v>
      </c>
      <c r="P54" s="36">
        <f>SUMIFS(СВЦЭМ!$C$33:$C$776,СВЦЭМ!$A$33:$A$776,$A54,СВЦЭМ!$B$33:$B$776,P$47)+'СЕТ СН'!$G$9+СВЦЭМ!$D$10+'СЕТ СН'!$G$5-'СЕТ СН'!$G$17</f>
        <v>3370.7210202599999</v>
      </c>
      <c r="Q54" s="36">
        <f>SUMIFS(СВЦЭМ!$C$33:$C$776,СВЦЭМ!$A$33:$A$776,$A54,СВЦЭМ!$B$33:$B$776,Q$47)+'СЕТ СН'!$G$9+СВЦЭМ!$D$10+'СЕТ СН'!$G$5-'СЕТ СН'!$G$17</f>
        <v>3385.99766718</v>
      </c>
      <c r="R54" s="36">
        <f>SUMIFS(СВЦЭМ!$C$33:$C$776,СВЦЭМ!$A$33:$A$776,$A54,СВЦЭМ!$B$33:$B$776,R$47)+'СЕТ СН'!$G$9+СВЦЭМ!$D$10+'СЕТ СН'!$G$5-'СЕТ СН'!$G$17</f>
        <v>3394.2561320699997</v>
      </c>
      <c r="S54" s="36">
        <f>SUMIFS(СВЦЭМ!$C$33:$C$776,СВЦЭМ!$A$33:$A$776,$A54,СВЦЭМ!$B$33:$B$776,S$47)+'СЕТ СН'!$G$9+СВЦЭМ!$D$10+'СЕТ СН'!$G$5-'СЕТ СН'!$G$17</f>
        <v>3389.9307672200002</v>
      </c>
      <c r="T54" s="36">
        <f>SUMIFS(СВЦЭМ!$C$33:$C$776,СВЦЭМ!$A$33:$A$776,$A54,СВЦЭМ!$B$33:$B$776,T$47)+'СЕТ СН'!$G$9+СВЦЭМ!$D$10+'СЕТ СН'!$G$5-'СЕТ СН'!$G$17</f>
        <v>3353.18035611</v>
      </c>
      <c r="U54" s="36">
        <f>SUMIFS(СВЦЭМ!$C$33:$C$776,СВЦЭМ!$A$33:$A$776,$A54,СВЦЭМ!$B$33:$B$776,U$47)+'СЕТ СН'!$G$9+СВЦЭМ!$D$10+'СЕТ СН'!$G$5-'СЕТ СН'!$G$17</f>
        <v>3317.2493770299998</v>
      </c>
      <c r="V54" s="36">
        <f>SUMIFS(СВЦЭМ!$C$33:$C$776,СВЦЭМ!$A$33:$A$776,$A54,СВЦЭМ!$B$33:$B$776,V$47)+'СЕТ СН'!$G$9+СВЦЭМ!$D$10+'СЕТ СН'!$G$5-'СЕТ СН'!$G$17</f>
        <v>3298.1749785800002</v>
      </c>
      <c r="W54" s="36">
        <f>SUMIFS(СВЦЭМ!$C$33:$C$776,СВЦЭМ!$A$33:$A$776,$A54,СВЦЭМ!$B$33:$B$776,W$47)+'СЕТ СН'!$G$9+СВЦЭМ!$D$10+'СЕТ СН'!$G$5-'СЕТ СН'!$G$17</f>
        <v>3300.5942645999999</v>
      </c>
      <c r="X54" s="36">
        <f>SUMIFS(СВЦЭМ!$C$33:$C$776,СВЦЭМ!$A$33:$A$776,$A54,СВЦЭМ!$B$33:$B$776,X$47)+'СЕТ СН'!$G$9+СВЦЭМ!$D$10+'СЕТ СН'!$G$5-'СЕТ СН'!$G$17</f>
        <v>3343.6491845800001</v>
      </c>
      <c r="Y54" s="36">
        <f>SUMIFS(СВЦЭМ!$C$33:$C$776,СВЦЭМ!$A$33:$A$776,$A54,СВЦЭМ!$B$33:$B$776,Y$47)+'СЕТ СН'!$G$9+СВЦЭМ!$D$10+'СЕТ СН'!$G$5-'СЕТ СН'!$G$17</f>
        <v>3458.70132676</v>
      </c>
    </row>
    <row r="55" spans="1:25" ht="15.75" x14ac:dyDescent="0.2">
      <c r="A55" s="35">
        <f t="shared" si="1"/>
        <v>43563</v>
      </c>
      <c r="B55" s="36">
        <f>SUMIFS(СВЦЭМ!$C$33:$C$776,СВЦЭМ!$A$33:$A$776,$A55,СВЦЭМ!$B$33:$B$776,B$47)+'СЕТ СН'!$G$9+СВЦЭМ!$D$10+'СЕТ СН'!$G$5-'СЕТ СН'!$G$17</f>
        <v>3588.3783617199997</v>
      </c>
      <c r="C55" s="36">
        <f>SUMIFS(СВЦЭМ!$C$33:$C$776,СВЦЭМ!$A$33:$A$776,$A55,СВЦЭМ!$B$33:$B$776,C$47)+'СЕТ СН'!$G$9+СВЦЭМ!$D$10+'СЕТ СН'!$G$5-'СЕТ СН'!$G$17</f>
        <v>3688.4399875700001</v>
      </c>
      <c r="D55" s="36">
        <f>SUMIFS(СВЦЭМ!$C$33:$C$776,СВЦЭМ!$A$33:$A$776,$A55,СВЦЭМ!$B$33:$B$776,D$47)+'СЕТ СН'!$G$9+СВЦЭМ!$D$10+'СЕТ СН'!$G$5-'СЕТ СН'!$G$17</f>
        <v>3774.4425650799999</v>
      </c>
      <c r="E55" s="36">
        <f>SUMIFS(СВЦЭМ!$C$33:$C$776,СВЦЭМ!$A$33:$A$776,$A55,СВЦЭМ!$B$33:$B$776,E$47)+'СЕТ СН'!$G$9+СВЦЭМ!$D$10+'СЕТ СН'!$G$5-'СЕТ СН'!$G$17</f>
        <v>3772.4124978999998</v>
      </c>
      <c r="F55" s="36">
        <f>SUMIFS(СВЦЭМ!$C$33:$C$776,СВЦЭМ!$A$33:$A$776,$A55,СВЦЭМ!$B$33:$B$776,F$47)+'СЕТ СН'!$G$9+СВЦЭМ!$D$10+'СЕТ СН'!$G$5-'СЕТ СН'!$G$17</f>
        <v>3741.0491385200003</v>
      </c>
      <c r="G55" s="36">
        <f>SUMIFS(СВЦЭМ!$C$33:$C$776,СВЦЭМ!$A$33:$A$776,$A55,СВЦЭМ!$B$33:$B$776,G$47)+'СЕТ СН'!$G$9+СВЦЭМ!$D$10+'СЕТ СН'!$G$5-'СЕТ СН'!$G$17</f>
        <v>3715.7992025399999</v>
      </c>
      <c r="H55" s="36">
        <f>SUMIFS(СВЦЭМ!$C$33:$C$776,СВЦЭМ!$A$33:$A$776,$A55,СВЦЭМ!$B$33:$B$776,H$47)+'СЕТ СН'!$G$9+СВЦЭМ!$D$10+'СЕТ СН'!$G$5-'СЕТ СН'!$G$17</f>
        <v>3648.2019297899997</v>
      </c>
      <c r="I55" s="36">
        <f>SUMIFS(СВЦЭМ!$C$33:$C$776,СВЦЭМ!$A$33:$A$776,$A55,СВЦЭМ!$B$33:$B$776,I$47)+'СЕТ СН'!$G$9+СВЦЭМ!$D$10+'СЕТ СН'!$G$5-'СЕТ СН'!$G$17</f>
        <v>3570.8925101899999</v>
      </c>
      <c r="J55" s="36">
        <f>SUMIFS(СВЦЭМ!$C$33:$C$776,СВЦЭМ!$A$33:$A$776,$A55,СВЦЭМ!$B$33:$B$776,J$47)+'СЕТ СН'!$G$9+СВЦЭМ!$D$10+'СЕТ СН'!$G$5-'СЕТ СН'!$G$17</f>
        <v>3471.1313119799997</v>
      </c>
      <c r="K55" s="36">
        <f>SUMIFS(СВЦЭМ!$C$33:$C$776,СВЦЭМ!$A$33:$A$776,$A55,СВЦЭМ!$B$33:$B$776,K$47)+'СЕТ СН'!$G$9+СВЦЭМ!$D$10+'СЕТ СН'!$G$5-'СЕТ СН'!$G$17</f>
        <v>3379.4861069799999</v>
      </c>
      <c r="L55" s="36">
        <f>SUMIFS(СВЦЭМ!$C$33:$C$776,СВЦЭМ!$A$33:$A$776,$A55,СВЦЭМ!$B$33:$B$776,L$47)+'СЕТ СН'!$G$9+СВЦЭМ!$D$10+'СЕТ СН'!$G$5-'СЕТ СН'!$G$17</f>
        <v>3340.3524361099999</v>
      </c>
      <c r="M55" s="36">
        <f>SUMIFS(СВЦЭМ!$C$33:$C$776,СВЦЭМ!$A$33:$A$776,$A55,СВЦЭМ!$B$33:$B$776,M$47)+'СЕТ СН'!$G$9+СВЦЭМ!$D$10+'СЕТ СН'!$G$5-'СЕТ СН'!$G$17</f>
        <v>3351.5850352100001</v>
      </c>
      <c r="N55" s="36">
        <f>SUMIFS(СВЦЭМ!$C$33:$C$776,СВЦЭМ!$A$33:$A$776,$A55,СВЦЭМ!$B$33:$B$776,N$47)+'СЕТ СН'!$G$9+СВЦЭМ!$D$10+'СЕТ СН'!$G$5-'СЕТ СН'!$G$17</f>
        <v>3356.6158324899998</v>
      </c>
      <c r="O55" s="36">
        <f>SUMIFS(СВЦЭМ!$C$33:$C$776,СВЦЭМ!$A$33:$A$776,$A55,СВЦЭМ!$B$33:$B$776,O$47)+'СЕТ СН'!$G$9+СВЦЭМ!$D$10+'СЕТ СН'!$G$5-'СЕТ СН'!$G$17</f>
        <v>3351.2223791900001</v>
      </c>
      <c r="P55" s="36">
        <f>SUMIFS(СВЦЭМ!$C$33:$C$776,СВЦЭМ!$A$33:$A$776,$A55,СВЦЭМ!$B$33:$B$776,P$47)+'СЕТ СН'!$G$9+СВЦЭМ!$D$10+'СЕТ СН'!$G$5-'СЕТ СН'!$G$17</f>
        <v>3359.2675312399997</v>
      </c>
      <c r="Q55" s="36">
        <f>SUMIFS(СВЦЭМ!$C$33:$C$776,СВЦЭМ!$A$33:$A$776,$A55,СВЦЭМ!$B$33:$B$776,Q$47)+'СЕТ СН'!$G$9+СВЦЭМ!$D$10+'СЕТ СН'!$G$5-'СЕТ СН'!$G$17</f>
        <v>3380.7887750700002</v>
      </c>
      <c r="R55" s="36">
        <f>SUMIFS(СВЦЭМ!$C$33:$C$776,СВЦЭМ!$A$33:$A$776,$A55,СВЦЭМ!$B$33:$B$776,R$47)+'СЕТ СН'!$G$9+СВЦЭМ!$D$10+'СЕТ СН'!$G$5-'СЕТ СН'!$G$17</f>
        <v>3375.3342402099997</v>
      </c>
      <c r="S55" s="36">
        <f>SUMIFS(СВЦЭМ!$C$33:$C$776,СВЦЭМ!$A$33:$A$776,$A55,СВЦЭМ!$B$33:$B$776,S$47)+'СЕТ СН'!$G$9+СВЦЭМ!$D$10+'СЕТ СН'!$G$5-'СЕТ СН'!$G$17</f>
        <v>3367.0763285100002</v>
      </c>
      <c r="T55" s="36">
        <f>SUMIFS(СВЦЭМ!$C$33:$C$776,СВЦЭМ!$A$33:$A$776,$A55,СВЦЭМ!$B$33:$B$776,T$47)+'СЕТ СН'!$G$9+СВЦЭМ!$D$10+'СЕТ СН'!$G$5-'СЕТ СН'!$G$17</f>
        <v>3351.6571957199999</v>
      </c>
      <c r="U55" s="36">
        <f>SUMIFS(СВЦЭМ!$C$33:$C$776,СВЦЭМ!$A$33:$A$776,$A55,СВЦЭМ!$B$33:$B$776,U$47)+'СЕТ СН'!$G$9+СВЦЭМ!$D$10+'СЕТ СН'!$G$5-'СЕТ СН'!$G$17</f>
        <v>3335.3189811399998</v>
      </c>
      <c r="V55" s="36">
        <f>SUMIFS(СВЦЭМ!$C$33:$C$776,СВЦЭМ!$A$33:$A$776,$A55,СВЦЭМ!$B$33:$B$776,V$47)+'СЕТ СН'!$G$9+СВЦЭМ!$D$10+'СЕТ СН'!$G$5-'СЕТ СН'!$G$17</f>
        <v>3322.5978739900002</v>
      </c>
      <c r="W55" s="36">
        <f>SUMIFS(СВЦЭМ!$C$33:$C$776,СВЦЭМ!$A$33:$A$776,$A55,СВЦЭМ!$B$33:$B$776,W$47)+'СЕТ СН'!$G$9+СВЦЭМ!$D$10+'СЕТ СН'!$G$5-'СЕТ СН'!$G$17</f>
        <v>3339.3470238499999</v>
      </c>
      <c r="X55" s="36">
        <f>SUMIFS(СВЦЭМ!$C$33:$C$776,СВЦЭМ!$A$33:$A$776,$A55,СВЦЭМ!$B$33:$B$776,X$47)+'СЕТ СН'!$G$9+СВЦЭМ!$D$10+'СЕТ СН'!$G$5-'СЕТ СН'!$G$17</f>
        <v>3404.7638484499998</v>
      </c>
      <c r="Y55" s="36">
        <f>SUMIFS(СВЦЭМ!$C$33:$C$776,СВЦЭМ!$A$33:$A$776,$A55,СВЦЭМ!$B$33:$B$776,Y$47)+'СЕТ СН'!$G$9+СВЦЭМ!$D$10+'СЕТ СН'!$G$5-'СЕТ СН'!$G$17</f>
        <v>3512.0546544600002</v>
      </c>
    </row>
    <row r="56" spans="1:25" ht="15.75" x14ac:dyDescent="0.2">
      <c r="A56" s="35">
        <f t="shared" si="1"/>
        <v>43564</v>
      </c>
      <c r="B56" s="36">
        <f>SUMIFS(СВЦЭМ!$C$33:$C$776,СВЦЭМ!$A$33:$A$776,$A56,СВЦЭМ!$B$33:$B$776,B$47)+'СЕТ СН'!$G$9+СВЦЭМ!$D$10+'СЕТ СН'!$G$5-'СЕТ СН'!$G$17</f>
        <v>3545.7007537899999</v>
      </c>
      <c r="C56" s="36">
        <f>SUMIFS(СВЦЭМ!$C$33:$C$776,СВЦЭМ!$A$33:$A$776,$A56,СВЦЭМ!$B$33:$B$776,C$47)+'СЕТ СН'!$G$9+СВЦЭМ!$D$10+'СЕТ СН'!$G$5-'СЕТ СН'!$G$17</f>
        <v>3639.4333390900001</v>
      </c>
      <c r="D56" s="36">
        <f>SUMIFS(СВЦЭМ!$C$33:$C$776,СВЦЭМ!$A$33:$A$776,$A56,СВЦЭМ!$B$33:$B$776,D$47)+'СЕТ СН'!$G$9+СВЦЭМ!$D$10+'СЕТ СН'!$G$5-'СЕТ СН'!$G$17</f>
        <v>3717.4134691700001</v>
      </c>
      <c r="E56" s="36">
        <f>SUMIFS(СВЦЭМ!$C$33:$C$776,СВЦЭМ!$A$33:$A$776,$A56,СВЦЭМ!$B$33:$B$776,E$47)+'СЕТ СН'!$G$9+СВЦЭМ!$D$10+'СЕТ СН'!$G$5-'СЕТ СН'!$G$17</f>
        <v>3722.9126759399996</v>
      </c>
      <c r="F56" s="36">
        <f>SUMIFS(СВЦЭМ!$C$33:$C$776,СВЦЭМ!$A$33:$A$776,$A56,СВЦЭМ!$B$33:$B$776,F$47)+'СЕТ СН'!$G$9+СВЦЭМ!$D$10+'СЕТ СН'!$G$5-'СЕТ СН'!$G$17</f>
        <v>3716.76586739</v>
      </c>
      <c r="G56" s="36">
        <f>SUMIFS(СВЦЭМ!$C$33:$C$776,СВЦЭМ!$A$33:$A$776,$A56,СВЦЭМ!$B$33:$B$776,G$47)+'СЕТ СН'!$G$9+СВЦЭМ!$D$10+'СЕТ СН'!$G$5-'СЕТ СН'!$G$17</f>
        <v>3693.9788680399997</v>
      </c>
      <c r="H56" s="36">
        <f>SUMIFS(СВЦЭМ!$C$33:$C$776,СВЦЭМ!$A$33:$A$776,$A56,СВЦЭМ!$B$33:$B$776,H$47)+'СЕТ СН'!$G$9+СВЦЭМ!$D$10+'СЕТ СН'!$G$5-'СЕТ СН'!$G$17</f>
        <v>3595.6849779899999</v>
      </c>
      <c r="I56" s="36">
        <f>SUMIFS(СВЦЭМ!$C$33:$C$776,СВЦЭМ!$A$33:$A$776,$A56,СВЦЭМ!$B$33:$B$776,I$47)+'СЕТ СН'!$G$9+СВЦЭМ!$D$10+'СЕТ СН'!$G$5-'СЕТ СН'!$G$17</f>
        <v>3536.1541491500002</v>
      </c>
      <c r="J56" s="36">
        <f>SUMIFS(СВЦЭМ!$C$33:$C$776,СВЦЭМ!$A$33:$A$776,$A56,СВЦЭМ!$B$33:$B$776,J$47)+'СЕТ СН'!$G$9+СВЦЭМ!$D$10+'СЕТ СН'!$G$5-'СЕТ СН'!$G$17</f>
        <v>3463.08260281</v>
      </c>
      <c r="K56" s="36">
        <f>SUMIFS(СВЦЭМ!$C$33:$C$776,СВЦЭМ!$A$33:$A$776,$A56,СВЦЭМ!$B$33:$B$776,K$47)+'СЕТ СН'!$G$9+СВЦЭМ!$D$10+'СЕТ СН'!$G$5-'СЕТ СН'!$G$17</f>
        <v>3405.3289873599997</v>
      </c>
      <c r="L56" s="36">
        <f>SUMIFS(СВЦЭМ!$C$33:$C$776,СВЦЭМ!$A$33:$A$776,$A56,СВЦЭМ!$B$33:$B$776,L$47)+'СЕТ СН'!$G$9+СВЦЭМ!$D$10+'СЕТ СН'!$G$5-'СЕТ СН'!$G$17</f>
        <v>3380.9453587600001</v>
      </c>
      <c r="M56" s="36">
        <f>SUMIFS(СВЦЭМ!$C$33:$C$776,СВЦЭМ!$A$33:$A$776,$A56,СВЦЭМ!$B$33:$B$776,M$47)+'СЕТ СН'!$G$9+СВЦЭМ!$D$10+'СЕТ СН'!$G$5-'СЕТ СН'!$G$17</f>
        <v>3357.8388179100002</v>
      </c>
      <c r="N56" s="36">
        <f>SUMIFS(СВЦЭМ!$C$33:$C$776,СВЦЭМ!$A$33:$A$776,$A56,СВЦЭМ!$B$33:$B$776,N$47)+'СЕТ СН'!$G$9+СВЦЭМ!$D$10+'СЕТ СН'!$G$5-'СЕТ СН'!$G$17</f>
        <v>3373.11546623</v>
      </c>
      <c r="O56" s="36">
        <f>SUMIFS(СВЦЭМ!$C$33:$C$776,СВЦЭМ!$A$33:$A$776,$A56,СВЦЭМ!$B$33:$B$776,O$47)+'СЕТ СН'!$G$9+СВЦЭМ!$D$10+'СЕТ СН'!$G$5-'СЕТ СН'!$G$17</f>
        <v>3356.9846864599999</v>
      </c>
      <c r="P56" s="36">
        <f>SUMIFS(СВЦЭМ!$C$33:$C$776,СВЦЭМ!$A$33:$A$776,$A56,СВЦЭМ!$B$33:$B$776,P$47)+'СЕТ СН'!$G$9+СВЦЭМ!$D$10+'СЕТ СН'!$G$5-'СЕТ СН'!$G$17</f>
        <v>3374.8020173899999</v>
      </c>
      <c r="Q56" s="36">
        <f>SUMIFS(СВЦЭМ!$C$33:$C$776,СВЦЭМ!$A$33:$A$776,$A56,СВЦЭМ!$B$33:$B$776,Q$47)+'СЕТ СН'!$G$9+СВЦЭМ!$D$10+'СЕТ СН'!$G$5-'СЕТ СН'!$G$17</f>
        <v>3380.7948928999999</v>
      </c>
      <c r="R56" s="36">
        <f>SUMIFS(СВЦЭМ!$C$33:$C$776,СВЦЭМ!$A$33:$A$776,$A56,СВЦЭМ!$B$33:$B$776,R$47)+'СЕТ СН'!$G$9+СВЦЭМ!$D$10+'СЕТ СН'!$G$5-'СЕТ СН'!$G$17</f>
        <v>3383.9065097299999</v>
      </c>
      <c r="S56" s="36">
        <f>SUMIFS(СВЦЭМ!$C$33:$C$776,СВЦЭМ!$A$33:$A$776,$A56,СВЦЭМ!$B$33:$B$776,S$47)+'СЕТ СН'!$G$9+СВЦЭМ!$D$10+'СЕТ СН'!$G$5-'СЕТ СН'!$G$17</f>
        <v>3386.5108866299997</v>
      </c>
      <c r="T56" s="36">
        <f>SUMIFS(СВЦЭМ!$C$33:$C$776,СВЦЭМ!$A$33:$A$776,$A56,СВЦЭМ!$B$33:$B$776,T$47)+'СЕТ СН'!$G$9+СВЦЭМ!$D$10+'СЕТ СН'!$G$5-'СЕТ СН'!$G$17</f>
        <v>3371.0643928700001</v>
      </c>
      <c r="U56" s="36">
        <f>SUMIFS(СВЦЭМ!$C$33:$C$776,СВЦЭМ!$A$33:$A$776,$A56,СВЦЭМ!$B$33:$B$776,U$47)+'СЕТ СН'!$G$9+СВЦЭМ!$D$10+'СЕТ СН'!$G$5-'СЕТ СН'!$G$17</f>
        <v>3332.4470075300001</v>
      </c>
      <c r="V56" s="36">
        <f>SUMIFS(СВЦЭМ!$C$33:$C$776,СВЦЭМ!$A$33:$A$776,$A56,СВЦЭМ!$B$33:$B$776,V$47)+'СЕТ СН'!$G$9+СВЦЭМ!$D$10+'СЕТ СН'!$G$5-'СЕТ СН'!$G$17</f>
        <v>3317.98959767</v>
      </c>
      <c r="W56" s="36">
        <f>SUMIFS(СВЦЭМ!$C$33:$C$776,СВЦЭМ!$A$33:$A$776,$A56,СВЦЭМ!$B$33:$B$776,W$47)+'СЕТ СН'!$G$9+СВЦЭМ!$D$10+'СЕТ СН'!$G$5-'СЕТ СН'!$G$17</f>
        <v>3326.9549932999998</v>
      </c>
      <c r="X56" s="36">
        <f>SUMIFS(СВЦЭМ!$C$33:$C$776,СВЦЭМ!$A$33:$A$776,$A56,СВЦЭМ!$B$33:$B$776,X$47)+'СЕТ СН'!$G$9+СВЦЭМ!$D$10+'СЕТ СН'!$G$5-'СЕТ СН'!$G$17</f>
        <v>3350.0246669399999</v>
      </c>
      <c r="Y56" s="36">
        <f>SUMIFS(СВЦЭМ!$C$33:$C$776,СВЦЭМ!$A$33:$A$776,$A56,СВЦЭМ!$B$33:$B$776,Y$47)+'СЕТ СН'!$G$9+СВЦЭМ!$D$10+'СЕТ СН'!$G$5-'СЕТ СН'!$G$17</f>
        <v>3419.9872011899997</v>
      </c>
    </row>
    <row r="57" spans="1:25" ht="15.75" x14ac:dyDescent="0.2">
      <c r="A57" s="35">
        <f t="shared" si="1"/>
        <v>43565</v>
      </c>
      <c r="B57" s="36">
        <f>SUMIFS(СВЦЭМ!$C$33:$C$776,СВЦЭМ!$A$33:$A$776,$A57,СВЦЭМ!$B$33:$B$776,B$47)+'СЕТ СН'!$G$9+СВЦЭМ!$D$10+'СЕТ СН'!$G$5-'СЕТ СН'!$G$17</f>
        <v>3524.98455491</v>
      </c>
      <c r="C57" s="36">
        <f>SUMIFS(СВЦЭМ!$C$33:$C$776,СВЦЭМ!$A$33:$A$776,$A57,СВЦЭМ!$B$33:$B$776,C$47)+'СЕТ СН'!$G$9+СВЦЭМ!$D$10+'СЕТ СН'!$G$5-'СЕТ СН'!$G$17</f>
        <v>3637.2687444900002</v>
      </c>
      <c r="D57" s="36">
        <f>SUMIFS(СВЦЭМ!$C$33:$C$776,СВЦЭМ!$A$33:$A$776,$A57,СВЦЭМ!$B$33:$B$776,D$47)+'СЕТ СН'!$G$9+СВЦЭМ!$D$10+'СЕТ СН'!$G$5-'СЕТ СН'!$G$17</f>
        <v>3723.4997759500002</v>
      </c>
      <c r="E57" s="36">
        <f>SUMIFS(СВЦЭМ!$C$33:$C$776,СВЦЭМ!$A$33:$A$776,$A57,СВЦЭМ!$B$33:$B$776,E$47)+'СЕТ СН'!$G$9+СВЦЭМ!$D$10+'СЕТ СН'!$G$5-'СЕТ СН'!$G$17</f>
        <v>3736.41637997</v>
      </c>
      <c r="F57" s="36">
        <f>SUMIFS(СВЦЭМ!$C$33:$C$776,СВЦЭМ!$A$33:$A$776,$A57,СВЦЭМ!$B$33:$B$776,F$47)+'СЕТ СН'!$G$9+СВЦЭМ!$D$10+'СЕТ СН'!$G$5-'СЕТ СН'!$G$17</f>
        <v>3729.4295541000001</v>
      </c>
      <c r="G57" s="36">
        <f>SUMIFS(СВЦЭМ!$C$33:$C$776,СВЦЭМ!$A$33:$A$776,$A57,СВЦЭМ!$B$33:$B$776,G$47)+'СЕТ СН'!$G$9+СВЦЭМ!$D$10+'СЕТ СН'!$G$5-'СЕТ СН'!$G$17</f>
        <v>3710.9286431999999</v>
      </c>
      <c r="H57" s="36">
        <f>SUMIFS(СВЦЭМ!$C$33:$C$776,СВЦЭМ!$A$33:$A$776,$A57,СВЦЭМ!$B$33:$B$776,H$47)+'СЕТ СН'!$G$9+СВЦЭМ!$D$10+'СЕТ СН'!$G$5-'СЕТ СН'!$G$17</f>
        <v>3627.7237354199997</v>
      </c>
      <c r="I57" s="36">
        <f>SUMIFS(СВЦЭМ!$C$33:$C$776,СВЦЭМ!$A$33:$A$776,$A57,СВЦЭМ!$B$33:$B$776,I$47)+'СЕТ СН'!$G$9+СВЦЭМ!$D$10+'СЕТ СН'!$G$5-'СЕТ СН'!$G$17</f>
        <v>3548.45053512</v>
      </c>
      <c r="J57" s="36">
        <f>SUMIFS(СВЦЭМ!$C$33:$C$776,СВЦЭМ!$A$33:$A$776,$A57,СВЦЭМ!$B$33:$B$776,J$47)+'СЕТ СН'!$G$9+СВЦЭМ!$D$10+'СЕТ СН'!$G$5-'СЕТ СН'!$G$17</f>
        <v>3445.5458098399999</v>
      </c>
      <c r="K57" s="36">
        <f>SUMIFS(СВЦЭМ!$C$33:$C$776,СВЦЭМ!$A$33:$A$776,$A57,СВЦЭМ!$B$33:$B$776,K$47)+'СЕТ СН'!$G$9+СВЦЭМ!$D$10+'СЕТ СН'!$G$5-'СЕТ СН'!$G$17</f>
        <v>3347.6444244300001</v>
      </c>
      <c r="L57" s="36">
        <f>SUMIFS(СВЦЭМ!$C$33:$C$776,СВЦЭМ!$A$33:$A$776,$A57,СВЦЭМ!$B$33:$B$776,L$47)+'СЕТ СН'!$G$9+СВЦЭМ!$D$10+'СЕТ СН'!$G$5-'СЕТ СН'!$G$17</f>
        <v>3322.3581244500001</v>
      </c>
      <c r="M57" s="36">
        <f>SUMIFS(СВЦЭМ!$C$33:$C$776,СВЦЭМ!$A$33:$A$776,$A57,СВЦЭМ!$B$33:$B$776,M$47)+'СЕТ СН'!$G$9+СВЦЭМ!$D$10+'СЕТ СН'!$G$5-'СЕТ СН'!$G$17</f>
        <v>3333.6623281299999</v>
      </c>
      <c r="N57" s="36">
        <f>SUMIFS(СВЦЭМ!$C$33:$C$776,СВЦЭМ!$A$33:$A$776,$A57,СВЦЭМ!$B$33:$B$776,N$47)+'СЕТ СН'!$G$9+СВЦЭМ!$D$10+'СЕТ СН'!$G$5-'СЕТ СН'!$G$17</f>
        <v>3340.0395673900002</v>
      </c>
      <c r="O57" s="36">
        <f>SUMIFS(СВЦЭМ!$C$33:$C$776,СВЦЭМ!$A$33:$A$776,$A57,СВЦЭМ!$B$33:$B$776,O$47)+'СЕТ СН'!$G$9+СВЦЭМ!$D$10+'СЕТ СН'!$G$5-'СЕТ СН'!$G$17</f>
        <v>3342.4406916600001</v>
      </c>
      <c r="P57" s="36">
        <f>SUMIFS(СВЦЭМ!$C$33:$C$776,СВЦЭМ!$A$33:$A$776,$A57,СВЦЭМ!$B$33:$B$776,P$47)+'СЕТ СН'!$G$9+СВЦЭМ!$D$10+'СЕТ СН'!$G$5-'СЕТ СН'!$G$17</f>
        <v>3353.4269656000001</v>
      </c>
      <c r="Q57" s="36">
        <f>SUMIFS(СВЦЭМ!$C$33:$C$776,СВЦЭМ!$A$33:$A$776,$A57,СВЦЭМ!$B$33:$B$776,Q$47)+'СЕТ СН'!$G$9+СВЦЭМ!$D$10+'СЕТ СН'!$G$5-'СЕТ СН'!$G$17</f>
        <v>3353.9134695000002</v>
      </c>
      <c r="R57" s="36">
        <f>SUMIFS(СВЦЭМ!$C$33:$C$776,СВЦЭМ!$A$33:$A$776,$A57,СВЦЭМ!$B$33:$B$776,R$47)+'СЕТ СН'!$G$9+СВЦЭМ!$D$10+'СЕТ СН'!$G$5-'СЕТ СН'!$G$17</f>
        <v>3361.8954779599999</v>
      </c>
      <c r="S57" s="36">
        <f>SUMIFS(СВЦЭМ!$C$33:$C$776,СВЦЭМ!$A$33:$A$776,$A57,СВЦЭМ!$B$33:$B$776,S$47)+'СЕТ СН'!$G$9+СВЦЭМ!$D$10+'СЕТ СН'!$G$5-'СЕТ СН'!$G$17</f>
        <v>3362.30747178</v>
      </c>
      <c r="T57" s="36">
        <f>SUMIFS(СВЦЭМ!$C$33:$C$776,СВЦЭМ!$A$33:$A$776,$A57,СВЦЭМ!$B$33:$B$776,T$47)+'СЕТ СН'!$G$9+СВЦЭМ!$D$10+'СЕТ СН'!$G$5-'СЕТ СН'!$G$17</f>
        <v>3340.7397294000002</v>
      </c>
      <c r="U57" s="36">
        <f>SUMIFS(СВЦЭМ!$C$33:$C$776,СВЦЭМ!$A$33:$A$776,$A57,СВЦЭМ!$B$33:$B$776,U$47)+'СЕТ СН'!$G$9+СВЦЭМ!$D$10+'СЕТ СН'!$G$5-'СЕТ СН'!$G$17</f>
        <v>3304.38669716</v>
      </c>
      <c r="V57" s="36">
        <f>SUMIFS(СВЦЭМ!$C$33:$C$776,СВЦЭМ!$A$33:$A$776,$A57,СВЦЭМ!$B$33:$B$776,V$47)+'СЕТ СН'!$G$9+СВЦЭМ!$D$10+'СЕТ СН'!$G$5-'СЕТ СН'!$G$17</f>
        <v>3287.55126668</v>
      </c>
      <c r="W57" s="36">
        <f>SUMIFS(СВЦЭМ!$C$33:$C$776,СВЦЭМ!$A$33:$A$776,$A57,СВЦЭМ!$B$33:$B$776,W$47)+'СЕТ СН'!$G$9+СВЦЭМ!$D$10+'СЕТ СН'!$G$5-'СЕТ СН'!$G$17</f>
        <v>3285.7724447999999</v>
      </c>
      <c r="X57" s="36">
        <f>SUMIFS(СВЦЭМ!$C$33:$C$776,СВЦЭМ!$A$33:$A$776,$A57,СВЦЭМ!$B$33:$B$776,X$47)+'СЕТ СН'!$G$9+СВЦЭМ!$D$10+'СЕТ СН'!$G$5-'СЕТ СН'!$G$17</f>
        <v>3349.4360247899999</v>
      </c>
      <c r="Y57" s="36">
        <f>SUMIFS(СВЦЭМ!$C$33:$C$776,СВЦЭМ!$A$33:$A$776,$A57,СВЦЭМ!$B$33:$B$776,Y$47)+'СЕТ СН'!$G$9+СВЦЭМ!$D$10+'СЕТ СН'!$G$5-'СЕТ СН'!$G$17</f>
        <v>3467.8134984399999</v>
      </c>
    </row>
    <row r="58" spans="1:25" ht="15.75" x14ac:dyDescent="0.2">
      <c r="A58" s="35">
        <f t="shared" si="1"/>
        <v>43566</v>
      </c>
      <c r="B58" s="36">
        <f>SUMIFS(СВЦЭМ!$C$33:$C$776,СВЦЭМ!$A$33:$A$776,$A58,СВЦЭМ!$B$33:$B$776,B$47)+'СЕТ СН'!$G$9+СВЦЭМ!$D$10+'СЕТ СН'!$G$5-'СЕТ СН'!$G$17</f>
        <v>3542.1188150500002</v>
      </c>
      <c r="C58" s="36">
        <f>SUMIFS(СВЦЭМ!$C$33:$C$776,СВЦЭМ!$A$33:$A$776,$A58,СВЦЭМ!$B$33:$B$776,C$47)+'СЕТ СН'!$G$9+СВЦЭМ!$D$10+'СЕТ СН'!$G$5-'СЕТ СН'!$G$17</f>
        <v>3666.5699486100002</v>
      </c>
      <c r="D58" s="36">
        <f>SUMIFS(СВЦЭМ!$C$33:$C$776,СВЦЭМ!$A$33:$A$776,$A58,СВЦЭМ!$B$33:$B$776,D$47)+'СЕТ СН'!$G$9+СВЦЭМ!$D$10+'СЕТ СН'!$G$5-'СЕТ СН'!$G$17</f>
        <v>3823.61337052</v>
      </c>
      <c r="E58" s="36">
        <f>SUMIFS(СВЦЭМ!$C$33:$C$776,СВЦЭМ!$A$33:$A$776,$A58,СВЦЭМ!$B$33:$B$776,E$47)+'СЕТ СН'!$G$9+СВЦЭМ!$D$10+'СЕТ СН'!$G$5-'СЕТ СН'!$G$17</f>
        <v>3846.91695789</v>
      </c>
      <c r="F58" s="36">
        <f>SUMIFS(СВЦЭМ!$C$33:$C$776,СВЦЭМ!$A$33:$A$776,$A58,СВЦЭМ!$B$33:$B$776,F$47)+'СЕТ СН'!$G$9+СВЦЭМ!$D$10+'СЕТ СН'!$G$5-'СЕТ СН'!$G$17</f>
        <v>3850.5604056100001</v>
      </c>
      <c r="G58" s="36">
        <f>SUMIFS(СВЦЭМ!$C$33:$C$776,СВЦЭМ!$A$33:$A$776,$A58,СВЦЭМ!$B$33:$B$776,G$47)+'СЕТ СН'!$G$9+СВЦЭМ!$D$10+'СЕТ СН'!$G$5-'СЕТ СН'!$G$17</f>
        <v>3845.2056285399999</v>
      </c>
      <c r="H58" s="36">
        <f>SUMIFS(СВЦЭМ!$C$33:$C$776,СВЦЭМ!$A$33:$A$776,$A58,СВЦЭМ!$B$33:$B$776,H$47)+'СЕТ СН'!$G$9+СВЦЭМ!$D$10+'СЕТ СН'!$G$5-'СЕТ СН'!$G$17</f>
        <v>3760.43423196</v>
      </c>
      <c r="I58" s="36">
        <f>SUMIFS(СВЦЭМ!$C$33:$C$776,СВЦЭМ!$A$33:$A$776,$A58,СВЦЭМ!$B$33:$B$776,I$47)+'СЕТ СН'!$G$9+СВЦЭМ!$D$10+'СЕТ СН'!$G$5-'СЕТ СН'!$G$17</f>
        <v>3668.7827653300001</v>
      </c>
      <c r="J58" s="36">
        <f>SUMIFS(СВЦЭМ!$C$33:$C$776,СВЦЭМ!$A$33:$A$776,$A58,СВЦЭМ!$B$33:$B$776,J$47)+'СЕТ СН'!$G$9+СВЦЭМ!$D$10+'СЕТ СН'!$G$5-'СЕТ СН'!$G$17</f>
        <v>3534.6235260899998</v>
      </c>
      <c r="K58" s="36">
        <f>SUMIFS(СВЦЭМ!$C$33:$C$776,СВЦЭМ!$A$33:$A$776,$A58,СВЦЭМ!$B$33:$B$776,K$47)+'СЕТ СН'!$G$9+СВЦЭМ!$D$10+'СЕТ СН'!$G$5-'СЕТ СН'!$G$17</f>
        <v>3437.5039263399999</v>
      </c>
      <c r="L58" s="36">
        <f>SUMIFS(СВЦЭМ!$C$33:$C$776,СВЦЭМ!$A$33:$A$776,$A58,СВЦЭМ!$B$33:$B$776,L$47)+'СЕТ СН'!$G$9+СВЦЭМ!$D$10+'СЕТ СН'!$G$5-'СЕТ СН'!$G$17</f>
        <v>3395.19409073</v>
      </c>
      <c r="M58" s="36">
        <f>SUMIFS(СВЦЭМ!$C$33:$C$776,СВЦЭМ!$A$33:$A$776,$A58,СВЦЭМ!$B$33:$B$776,M$47)+'СЕТ СН'!$G$9+СВЦЭМ!$D$10+'СЕТ СН'!$G$5-'СЕТ СН'!$G$17</f>
        <v>3418.1101502000001</v>
      </c>
      <c r="N58" s="36">
        <f>SUMIFS(СВЦЭМ!$C$33:$C$776,СВЦЭМ!$A$33:$A$776,$A58,СВЦЭМ!$B$33:$B$776,N$47)+'СЕТ СН'!$G$9+СВЦЭМ!$D$10+'СЕТ СН'!$G$5-'СЕТ СН'!$G$17</f>
        <v>3398.9911524300001</v>
      </c>
      <c r="O58" s="36">
        <f>SUMIFS(СВЦЭМ!$C$33:$C$776,СВЦЭМ!$A$33:$A$776,$A58,СВЦЭМ!$B$33:$B$776,O$47)+'СЕТ СН'!$G$9+СВЦЭМ!$D$10+'СЕТ СН'!$G$5-'СЕТ СН'!$G$17</f>
        <v>3409.4651730999999</v>
      </c>
      <c r="P58" s="36">
        <f>SUMIFS(СВЦЭМ!$C$33:$C$776,СВЦЭМ!$A$33:$A$776,$A58,СВЦЭМ!$B$33:$B$776,P$47)+'СЕТ СН'!$G$9+СВЦЭМ!$D$10+'СЕТ СН'!$G$5-'СЕТ СН'!$G$17</f>
        <v>3425.8724707000001</v>
      </c>
      <c r="Q58" s="36">
        <f>SUMIFS(СВЦЭМ!$C$33:$C$776,СВЦЭМ!$A$33:$A$776,$A58,СВЦЭМ!$B$33:$B$776,Q$47)+'СЕТ СН'!$G$9+СВЦЭМ!$D$10+'СЕТ СН'!$G$5-'СЕТ СН'!$G$17</f>
        <v>3429.0068126000001</v>
      </c>
      <c r="R58" s="36">
        <f>SUMIFS(СВЦЭМ!$C$33:$C$776,СВЦЭМ!$A$33:$A$776,$A58,СВЦЭМ!$B$33:$B$776,R$47)+'СЕТ СН'!$G$9+СВЦЭМ!$D$10+'СЕТ СН'!$G$5-'СЕТ СН'!$G$17</f>
        <v>3426.4058986499999</v>
      </c>
      <c r="S58" s="36">
        <f>SUMIFS(СВЦЭМ!$C$33:$C$776,СВЦЭМ!$A$33:$A$776,$A58,СВЦЭМ!$B$33:$B$776,S$47)+'СЕТ СН'!$G$9+СВЦЭМ!$D$10+'СЕТ СН'!$G$5-'СЕТ СН'!$G$17</f>
        <v>3432.9783026300001</v>
      </c>
      <c r="T58" s="36">
        <f>SUMIFS(СВЦЭМ!$C$33:$C$776,СВЦЭМ!$A$33:$A$776,$A58,СВЦЭМ!$B$33:$B$776,T$47)+'СЕТ СН'!$G$9+СВЦЭМ!$D$10+'СЕТ СН'!$G$5-'СЕТ СН'!$G$17</f>
        <v>3416.7507898399999</v>
      </c>
      <c r="U58" s="36">
        <f>SUMIFS(СВЦЭМ!$C$33:$C$776,СВЦЭМ!$A$33:$A$776,$A58,СВЦЭМ!$B$33:$B$776,U$47)+'СЕТ СН'!$G$9+СВЦЭМ!$D$10+'СЕТ СН'!$G$5-'СЕТ СН'!$G$17</f>
        <v>3392.5994616200001</v>
      </c>
      <c r="V58" s="36">
        <f>SUMIFS(СВЦЭМ!$C$33:$C$776,СВЦЭМ!$A$33:$A$776,$A58,СВЦЭМ!$B$33:$B$776,V$47)+'СЕТ СН'!$G$9+СВЦЭМ!$D$10+'СЕТ СН'!$G$5-'СЕТ СН'!$G$17</f>
        <v>3390.00350342</v>
      </c>
      <c r="W58" s="36">
        <f>SUMIFS(СВЦЭМ!$C$33:$C$776,СВЦЭМ!$A$33:$A$776,$A58,СВЦЭМ!$B$33:$B$776,W$47)+'СЕТ СН'!$G$9+СВЦЭМ!$D$10+'СЕТ СН'!$G$5-'СЕТ СН'!$G$17</f>
        <v>3375.1639919499999</v>
      </c>
      <c r="X58" s="36">
        <f>SUMIFS(СВЦЭМ!$C$33:$C$776,СВЦЭМ!$A$33:$A$776,$A58,СВЦЭМ!$B$33:$B$776,X$47)+'СЕТ СН'!$G$9+СВЦЭМ!$D$10+'СЕТ СН'!$G$5-'СЕТ СН'!$G$17</f>
        <v>3449.7730214100002</v>
      </c>
      <c r="Y58" s="36">
        <f>SUMIFS(СВЦЭМ!$C$33:$C$776,СВЦЭМ!$A$33:$A$776,$A58,СВЦЭМ!$B$33:$B$776,Y$47)+'СЕТ СН'!$G$9+СВЦЭМ!$D$10+'СЕТ СН'!$G$5-'СЕТ СН'!$G$17</f>
        <v>3574.3228647799997</v>
      </c>
    </row>
    <row r="59" spans="1:25" ht="15.75" x14ac:dyDescent="0.2">
      <c r="A59" s="35">
        <f t="shared" si="1"/>
        <v>43567</v>
      </c>
      <c r="B59" s="36">
        <f>SUMIFS(СВЦЭМ!$C$33:$C$776,СВЦЭМ!$A$33:$A$776,$A59,СВЦЭМ!$B$33:$B$776,B$47)+'СЕТ СН'!$G$9+СВЦЭМ!$D$10+'СЕТ СН'!$G$5-'СЕТ СН'!$G$17</f>
        <v>3679.9979345800002</v>
      </c>
      <c r="C59" s="36">
        <f>SUMIFS(СВЦЭМ!$C$33:$C$776,СВЦЭМ!$A$33:$A$776,$A59,СВЦЭМ!$B$33:$B$776,C$47)+'СЕТ СН'!$G$9+СВЦЭМ!$D$10+'СЕТ СН'!$G$5-'СЕТ СН'!$G$17</f>
        <v>3764.5021870099999</v>
      </c>
      <c r="D59" s="36">
        <f>SUMIFS(СВЦЭМ!$C$33:$C$776,СВЦЭМ!$A$33:$A$776,$A59,СВЦЭМ!$B$33:$B$776,D$47)+'СЕТ СН'!$G$9+СВЦЭМ!$D$10+'СЕТ СН'!$G$5-'СЕТ СН'!$G$17</f>
        <v>3823.09573937</v>
      </c>
      <c r="E59" s="36">
        <f>SUMIFS(СВЦЭМ!$C$33:$C$776,СВЦЭМ!$A$33:$A$776,$A59,СВЦЭМ!$B$33:$B$776,E$47)+'СЕТ СН'!$G$9+СВЦЭМ!$D$10+'СЕТ СН'!$G$5-'СЕТ СН'!$G$17</f>
        <v>3815.4384104700002</v>
      </c>
      <c r="F59" s="36">
        <f>SUMIFS(СВЦЭМ!$C$33:$C$776,СВЦЭМ!$A$33:$A$776,$A59,СВЦЭМ!$B$33:$B$776,F$47)+'СЕТ СН'!$G$9+СВЦЭМ!$D$10+'СЕТ СН'!$G$5-'СЕТ СН'!$G$17</f>
        <v>3825.33596584</v>
      </c>
      <c r="G59" s="36">
        <f>SUMIFS(СВЦЭМ!$C$33:$C$776,СВЦЭМ!$A$33:$A$776,$A59,СВЦЭМ!$B$33:$B$776,G$47)+'СЕТ СН'!$G$9+СВЦЭМ!$D$10+'СЕТ СН'!$G$5-'СЕТ СН'!$G$17</f>
        <v>3812.0543004399997</v>
      </c>
      <c r="H59" s="36">
        <f>SUMIFS(СВЦЭМ!$C$33:$C$776,СВЦЭМ!$A$33:$A$776,$A59,СВЦЭМ!$B$33:$B$776,H$47)+'СЕТ СН'!$G$9+СВЦЭМ!$D$10+'СЕТ СН'!$G$5-'СЕТ СН'!$G$17</f>
        <v>3710.5378106200001</v>
      </c>
      <c r="I59" s="36">
        <f>SUMIFS(СВЦЭМ!$C$33:$C$776,СВЦЭМ!$A$33:$A$776,$A59,СВЦЭМ!$B$33:$B$776,I$47)+'СЕТ СН'!$G$9+СВЦЭМ!$D$10+'СЕТ СН'!$G$5-'СЕТ СН'!$G$17</f>
        <v>3658.2520892900002</v>
      </c>
      <c r="J59" s="36">
        <f>SUMIFS(СВЦЭМ!$C$33:$C$776,СВЦЭМ!$A$33:$A$776,$A59,СВЦЭМ!$B$33:$B$776,J$47)+'СЕТ СН'!$G$9+СВЦЭМ!$D$10+'СЕТ СН'!$G$5-'СЕТ СН'!$G$17</f>
        <v>3533.2220021600001</v>
      </c>
      <c r="K59" s="36">
        <f>SUMIFS(СВЦЭМ!$C$33:$C$776,СВЦЭМ!$A$33:$A$776,$A59,СВЦЭМ!$B$33:$B$776,K$47)+'СЕТ СН'!$G$9+СВЦЭМ!$D$10+'СЕТ СН'!$G$5-'СЕТ СН'!$G$17</f>
        <v>3437.8491559700001</v>
      </c>
      <c r="L59" s="36">
        <f>SUMIFS(СВЦЭМ!$C$33:$C$776,СВЦЭМ!$A$33:$A$776,$A59,СВЦЭМ!$B$33:$B$776,L$47)+'СЕТ СН'!$G$9+СВЦЭМ!$D$10+'СЕТ СН'!$G$5-'СЕТ СН'!$G$17</f>
        <v>3396.9377034499998</v>
      </c>
      <c r="M59" s="36">
        <f>SUMIFS(СВЦЭМ!$C$33:$C$776,СВЦЭМ!$A$33:$A$776,$A59,СВЦЭМ!$B$33:$B$776,M$47)+'СЕТ СН'!$G$9+СВЦЭМ!$D$10+'СЕТ СН'!$G$5-'СЕТ СН'!$G$17</f>
        <v>3401.6595330299997</v>
      </c>
      <c r="N59" s="36">
        <f>SUMIFS(СВЦЭМ!$C$33:$C$776,СВЦЭМ!$A$33:$A$776,$A59,СВЦЭМ!$B$33:$B$776,N$47)+'СЕТ СН'!$G$9+СВЦЭМ!$D$10+'СЕТ СН'!$G$5-'СЕТ СН'!$G$17</f>
        <v>3386.2798229300001</v>
      </c>
      <c r="O59" s="36">
        <f>SUMIFS(СВЦЭМ!$C$33:$C$776,СВЦЭМ!$A$33:$A$776,$A59,СВЦЭМ!$B$33:$B$776,O$47)+'СЕТ СН'!$G$9+СВЦЭМ!$D$10+'СЕТ СН'!$G$5-'СЕТ СН'!$G$17</f>
        <v>3391.36807378</v>
      </c>
      <c r="P59" s="36">
        <f>SUMIFS(СВЦЭМ!$C$33:$C$776,СВЦЭМ!$A$33:$A$776,$A59,СВЦЭМ!$B$33:$B$776,P$47)+'СЕТ СН'!$G$9+СВЦЭМ!$D$10+'СЕТ СН'!$G$5-'СЕТ СН'!$G$17</f>
        <v>3412.89636922</v>
      </c>
      <c r="Q59" s="36">
        <f>SUMIFS(СВЦЭМ!$C$33:$C$776,СВЦЭМ!$A$33:$A$776,$A59,СВЦЭМ!$B$33:$B$776,Q$47)+'СЕТ СН'!$G$9+СВЦЭМ!$D$10+'СЕТ СН'!$G$5-'СЕТ СН'!$G$17</f>
        <v>3424.4717054499997</v>
      </c>
      <c r="R59" s="36">
        <f>SUMIFS(СВЦЭМ!$C$33:$C$776,СВЦЭМ!$A$33:$A$776,$A59,СВЦЭМ!$B$33:$B$776,R$47)+'СЕТ СН'!$G$9+СВЦЭМ!$D$10+'СЕТ СН'!$G$5-'СЕТ СН'!$G$17</f>
        <v>3435.4284085899999</v>
      </c>
      <c r="S59" s="36">
        <f>SUMIFS(СВЦЭМ!$C$33:$C$776,СВЦЭМ!$A$33:$A$776,$A59,СВЦЭМ!$B$33:$B$776,S$47)+'СЕТ СН'!$G$9+СВЦЭМ!$D$10+'СЕТ СН'!$G$5-'СЕТ СН'!$G$17</f>
        <v>3420.2560936499999</v>
      </c>
      <c r="T59" s="36">
        <f>SUMIFS(СВЦЭМ!$C$33:$C$776,СВЦЭМ!$A$33:$A$776,$A59,СВЦЭМ!$B$33:$B$776,T$47)+'СЕТ СН'!$G$9+СВЦЭМ!$D$10+'СЕТ СН'!$G$5-'СЕТ СН'!$G$17</f>
        <v>3403.2012389699998</v>
      </c>
      <c r="U59" s="36">
        <f>SUMIFS(СВЦЭМ!$C$33:$C$776,СВЦЭМ!$A$33:$A$776,$A59,СВЦЭМ!$B$33:$B$776,U$47)+'СЕТ СН'!$G$9+СВЦЭМ!$D$10+'СЕТ СН'!$G$5-'СЕТ СН'!$G$17</f>
        <v>3352.6961587999999</v>
      </c>
      <c r="V59" s="36">
        <f>SUMIFS(СВЦЭМ!$C$33:$C$776,СВЦЭМ!$A$33:$A$776,$A59,СВЦЭМ!$B$33:$B$776,V$47)+'СЕТ СН'!$G$9+СВЦЭМ!$D$10+'СЕТ СН'!$G$5-'СЕТ СН'!$G$17</f>
        <v>3353.7380552499999</v>
      </c>
      <c r="W59" s="36">
        <f>SUMIFS(СВЦЭМ!$C$33:$C$776,СВЦЭМ!$A$33:$A$776,$A59,СВЦЭМ!$B$33:$B$776,W$47)+'СЕТ СН'!$G$9+СВЦЭМ!$D$10+'СЕТ СН'!$G$5-'СЕТ СН'!$G$17</f>
        <v>3361.9192105500001</v>
      </c>
      <c r="X59" s="36">
        <f>SUMIFS(СВЦЭМ!$C$33:$C$776,СВЦЭМ!$A$33:$A$776,$A59,СВЦЭМ!$B$33:$B$776,X$47)+'СЕТ СН'!$G$9+СВЦЭМ!$D$10+'СЕТ СН'!$G$5-'СЕТ СН'!$G$17</f>
        <v>3426.6107385800001</v>
      </c>
      <c r="Y59" s="36">
        <f>SUMIFS(СВЦЭМ!$C$33:$C$776,СВЦЭМ!$A$33:$A$776,$A59,СВЦЭМ!$B$33:$B$776,Y$47)+'СЕТ СН'!$G$9+СВЦЭМ!$D$10+'СЕТ СН'!$G$5-'СЕТ СН'!$G$17</f>
        <v>3549.76101505</v>
      </c>
    </row>
    <row r="60" spans="1:25" ht="15.75" x14ac:dyDescent="0.2">
      <c r="A60" s="35">
        <f t="shared" si="1"/>
        <v>43568</v>
      </c>
      <c r="B60" s="36">
        <f>SUMIFS(СВЦЭМ!$C$33:$C$776,СВЦЭМ!$A$33:$A$776,$A60,СВЦЭМ!$B$33:$B$776,B$47)+'СЕТ СН'!$G$9+СВЦЭМ!$D$10+'СЕТ СН'!$G$5-'СЕТ СН'!$G$17</f>
        <v>3638.91554283</v>
      </c>
      <c r="C60" s="36">
        <f>SUMIFS(СВЦЭМ!$C$33:$C$776,СВЦЭМ!$A$33:$A$776,$A60,СВЦЭМ!$B$33:$B$776,C$47)+'СЕТ СН'!$G$9+СВЦЭМ!$D$10+'СЕТ СН'!$G$5-'СЕТ СН'!$G$17</f>
        <v>3724.3150443</v>
      </c>
      <c r="D60" s="36">
        <f>SUMIFS(СВЦЭМ!$C$33:$C$776,СВЦЭМ!$A$33:$A$776,$A60,СВЦЭМ!$B$33:$B$776,D$47)+'СЕТ СН'!$G$9+СВЦЭМ!$D$10+'СЕТ СН'!$G$5-'СЕТ СН'!$G$17</f>
        <v>3808.5259558600001</v>
      </c>
      <c r="E60" s="36">
        <f>SUMIFS(СВЦЭМ!$C$33:$C$776,СВЦЭМ!$A$33:$A$776,$A60,СВЦЭМ!$B$33:$B$776,E$47)+'СЕТ СН'!$G$9+СВЦЭМ!$D$10+'СЕТ СН'!$G$5-'СЕТ СН'!$G$17</f>
        <v>3814.30585157</v>
      </c>
      <c r="F60" s="36">
        <f>SUMIFS(СВЦЭМ!$C$33:$C$776,СВЦЭМ!$A$33:$A$776,$A60,СВЦЭМ!$B$33:$B$776,F$47)+'СЕТ СН'!$G$9+СВЦЭМ!$D$10+'СЕТ СН'!$G$5-'СЕТ СН'!$G$17</f>
        <v>3807.1394771300002</v>
      </c>
      <c r="G60" s="36">
        <f>SUMIFS(СВЦЭМ!$C$33:$C$776,СВЦЭМ!$A$33:$A$776,$A60,СВЦЭМ!$B$33:$B$776,G$47)+'СЕТ СН'!$G$9+СВЦЭМ!$D$10+'СЕТ СН'!$G$5-'СЕТ СН'!$G$17</f>
        <v>3777.3001475299998</v>
      </c>
      <c r="H60" s="36">
        <f>SUMIFS(СВЦЭМ!$C$33:$C$776,СВЦЭМ!$A$33:$A$776,$A60,СВЦЭМ!$B$33:$B$776,H$47)+'СЕТ СН'!$G$9+СВЦЭМ!$D$10+'СЕТ СН'!$G$5-'СЕТ СН'!$G$17</f>
        <v>3686.92689208</v>
      </c>
      <c r="I60" s="36">
        <f>SUMIFS(СВЦЭМ!$C$33:$C$776,СВЦЭМ!$A$33:$A$776,$A60,СВЦЭМ!$B$33:$B$776,I$47)+'СЕТ СН'!$G$9+СВЦЭМ!$D$10+'СЕТ СН'!$G$5-'СЕТ СН'!$G$17</f>
        <v>3632.7003670700001</v>
      </c>
      <c r="J60" s="36">
        <f>SUMIFS(СВЦЭМ!$C$33:$C$776,СВЦЭМ!$A$33:$A$776,$A60,СВЦЭМ!$B$33:$B$776,J$47)+'СЕТ СН'!$G$9+СВЦЭМ!$D$10+'СЕТ СН'!$G$5-'СЕТ СН'!$G$17</f>
        <v>3563.3531390600001</v>
      </c>
      <c r="K60" s="36">
        <f>SUMIFS(СВЦЭМ!$C$33:$C$776,СВЦЭМ!$A$33:$A$776,$A60,СВЦЭМ!$B$33:$B$776,K$47)+'СЕТ СН'!$G$9+СВЦЭМ!$D$10+'СЕТ СН'!$G$5-'СЕТ СН'!$G$17</f>
        <v>3443.2356336299999</v>
      </c>
      <c r="L60" s="36">
        <f>SUMIFS(СВЦЭМ!$C$33:$C$776,СВЦЭМ!$A$33:$A$776,$A60,СВЦЭМ!$B$33:$B$776,L$47)+'СЕТ СН'!$G$9+СВЦЭМ!$D$10+'СЕТ СН'!$G$5-'СЕТ СН'!$G$17</f>
        <v>3407.6719474800002</v>
      </c>
      <c r="M60" s="36">
        <f>SUMIFS(СВЦЭМ!$C$33:$C$776,СВЦЭМ!$A$33:$A$776,$A60,СВЦЭМ!$B$33:$B$776,M$47)+'СЕТ СН'!$G$9+СВЦЭМ!$D$10+'СЕТ СН'!$G$5-'СЕТ СН'!$G$17</f>
        <v>3391.6098016000001</v>
      </c>
      <c r="N60" s="36">
        <f>SUMIFS(СВЦЭМ!$C$33:$C$776,СВЦЭМ!$A$33:$A$776,$A60,СВЦЭМ!$B$33:$B$776,N$47)+'СЕТ СН'!$G$9+СВЦЭМ!$D$10+'СЕТ СН'!$G$5-'СЕТ СН'!$G$17</f>
        <v>3407.16243902</v>
      </c>
      <c r="O60" s="36">
        <f>SUMIFS(СВЦЭМ!$C$33:$C$776,СВЦЭМ!$A$33:$A$776,$A60,СВЦЭМ!$B$33:$B$776,O$47)+'СЕТ СН'!$G$9+СВЦЭМ!$D$10+'СЕТ СН'!$G$5-'СЕТ СН'!$G$17</f>
        <v>3421.4815546300001</v>
      </c>
      <c r="P60" s="36">
        <f>SUMIFS(СВЦЭМ!$C$33:$C$776,СВЦЭМ!$A$33:$A$776,$A60,СВЦЭМ!$B$33:$B$776,P$47)+'СЕТ СН'!$G$9+СВЦЭМ!$D$10+'СЕТ СН'!$G$5-'СЕТ СН'!$G$17</f>
        <v>3428.86794848</v>
      </c>
      <c r="Q60" s="36">
        <f>SUMIFS(СВЦЭМ!$C$33:$C$776,СВЦЭМ!$A$33:$A$776,$A60,СВЦЭМ!$B$33:$B$776,Q$47)+'СЕТ СН'!$G$9+СВЦЭМ!$D$10+'СЕТ СН'!$G$5-'СЕТ СН'!$G$17</f>
        <v>3440.3655274399998</v>
      </c>
      <c r="R60" s="36">
        <f>SUMIFS(СВЦЭМ!$C$33:$C$776,СВЦЭМ!$A$33:$A$776,$A60,СВЦЭМ!$B$33:$B$776,R$47)+'СЕТ СН'!$G$9+СВЦЭМ!$D$10+'СЕТ СН'!$G$5-'СЕТ СН'!$G$17</f>
        <v>3442.7405500499999</v>
      </c>
      <c r="S60" s="36">
        <f>SUMIFS(СВЦЭМ!$C$33:$C$776,СВЦЭМ!$A$33:$A$776,$A60,СВЦЭМ!$B$33:$B$776,S$47)+'СЕТ СН'!$G$9+СВЦЭМ!$D$10+'СЕТ СН'!$G$5-'СЕТ СН'!$G$17</f>
        <v>3447.9972351199999</v>
      </c>
      <c r="T60" s="36">
        <f>SUMIFS(СВЦЭМ!$C$33:$C$776,СВЦЭМ!$A$33:$A$776,$A60,СВЦЭМ!$B$33:$B$776,T$47)+'СЕТ СН'!$G$9+СВЦЭМ!$D$10+'СЕТ СН'!$G$5-'СЕТ СН'!$G$17</f>
        <v>3451.7146636100001</v>
      </c>
      <c r="U60" s="36">
        <f>SUMIFS(СВЦЭМ!$C$33:$C$776,СВЦЭМ!$A$33:$A$776,$A60,СВЦЭМ!$B$33:$B$776,U$47)+'СЕТ СН'!$G$9+СВЦЭМ!$D$10+'СЕТ СН'!$G$5-'СЕТ СН'!$G$17</f>
        <v>3423.89990949</v>
      </c>
      <c r="V60" s="36">
        <f>SUMIFS(СВЦЭМ!$C$33:$C$776,СВЦЭМ!$A$33:$A$776,$A60,СВЦЭМ!$B$33:$B$776,V$47)+'СЕТ СН'!$G$9+СВЦЭМ!$D$10+'СЕТ СН'!$G$5-'СЕТ СН'!$G$17</f>
        <v>3394.3125830700001</v>
      </c>
      <c r="W60" s="36">
        <f>SUMIFS(СВЦЭМ!$C$33:$C$776,СВЦЭМ!$A$33:$A$776,$A60,СВЦЭМ!$B$33:$B$776,W$47)+'СЕТ СН'!$G$9+СВЦЭМ!$D$10+'СЕТ СН'!$G$5-'СЕТ СН'!$G$17</f>
        <v>3395.49906521</v>
      </c>
      <c r="X60" s="36">
        <f>SUMIFS(СВЦЭМ!$C$33:$C$776,СВЦЭМ!$A$33:$A$776,$A60,СВЦЭМ!$B$33:$B$776,X$47)+'СЕТ СН'!$G$9+СВЦЭМ!$D$10+'СЕТ СН'!$G$5-'СЕТ СН'!$G$17</f>
        <v>3484.0527984299997</v>
      </c>
      <c r="Y60" s="36">
        <f>SUMIFS(СВЦЭМ!$C$33:$C$776,СВЦЭМ!$A$33:$A$776,$A60,СВЦЭМ!$B$33:$B$776,Y$47)+'СЕТ СН'!$G$9+СВЦЭМ!$D$10+'СЕТ СН'!$G$5-'СЕТ СН'!$G$17</f>
        <v>3595.4425722000001</v>
      </c>
    </row>
    <row r="61" spans="1:25" ht="15.75" x14ac:dyDescent="0.2">
      <c r="A61" s="35">
        <f t="shared" si="1"/>
        <v>43569</v>
      </c>
      <c r="B61" s="36">
        <f>SUMIFS(СВЦЭМ!$C$33:$C$776,СВЦЭМ!$A$33:$A$776,$A61,СВЦЭМ!$B$33:$B$776,B$47)+'СЕТ СН'!$G$9+СВЦЭМ!$D$10+'СЕТ СН'!$G$5-'СЕТ СН'!$G$17</f>
        <v>3660.3743588500001</v>
      </c>
      <c r="C61" s="36">
        <f>SUMIFS(СВЦЭМ!$C$33:$C$776,СВЦЭМ!$A$33:$A$776,$A61,СВЦЭМ!$B$33:$B$776,C$47)+'СЕТ СН'!$G$9+СВЦЭМ!$D$10+'СЕТ СН'!$G$5-'СЕТ СН'!$G$17</f>
        <v>3777.2601811899999</v>
      </c>
      <c r="D61" s="36">
        <f>SUMIFS(СВЦЭМ!$C$33:$C$776,СВЦЭМ!$A$33:$A$776,$A61,СВЦЭМ!$B$33:$B$776,D$47)+'СЕТ СН'!$G$9+СВЦЭМ!$D$10+'СЕТ СН'!$G$5-'СЕТ СН'!$G$17</f>
        <v>3861.9870420299999</v>
      </c>
      <c r="E61" s="36">
        <f>SUMIFS(СВЦЭМ!$C$33:$C$776,СВЦЭМ!$A$33:$A$776,$A61,СВЦЭМ!$B$33:$B$776,E$47)+'СЕТ СН'!$G$9+СВЦЭМ!$D$10+'СЕТ СН'!$G$5-'СЕТ СН'!$G$17</f>
        <v>3869.0608001999999</v>
      </c>
      <c r="F61" s="36">
        <f>SUMIFS(СВЦЭМ!$C$33:$C$776,СВЦЭМ!$A$33:$A$776,$A61,СВЦЭМ!$B$33:$B$776,F$47)+'СЕТ СН'!$G$9+СВЦЭМ!$D$10+'СЕТ СН'!$G$5-'СЕТ СН'!$G$17</f>
        <v>3857.6418096099997</v>
      </c>
      <c r="G61" s="36">
        <f>SUMIFS(СВЦЭМ!$C$33:$C$776,СВЦЭМ!$A$33:$A$776,$A61,СВЦЭМ!$B$33:$B$776,G$47)+'СЕТ СН'!$G$9+СВЦЭМ!$D$10+'СЕТ СН'!$G$5-'СЕТ СН'!$G$17</f>
        <v>3847.0161596099997</v>
      </c>
      <c r="H61" s="36">
        <f>SUMIFS(СВЦЭМ!$C$33:$C$776,СВЦЭМ!$A$33:$A$776,$A61,СВЦЭМ!$B$33:$B$776,H$47)+'СЕТ СН'!$G$9+СВЦЭМ!$D$10+'СЕТ СН'!$G$5-'СЕТ СН'!$G$17</f>
        <v>3728.3876325599999</v>
      </c>
      <c r="I61" s="36">
        <f>SUMIFS(СВЦЭМ!$C$33:$C$776,СВЦЭМ!$A$33:$A$776,$A61,СВЦЭМ!$B$33:$B$776,I$47)+'СЕТ СН'!$G$9+СВЦЭМ!$D$10+'СЕТ СН'!$G$5-'СЕТ СН'!$G$17</f>
        <v>3659.0429483500002</v>
      </c>
      <c r="J61" s="36">
        <f>SUMIFS(СВЦЭМ!$C$33:$C$776,СВЦЭМ!$A$33:$A$776,$A61,СВЦЭМ!$B$33:$B$776,J$47)+'СЕТ СН'!$G$9+СВЦЭМ!$D$10+'СЕТ СН'!$G$5-'СЕТ СН'!$G$17</f>
        <v>3579.2609714099999</v>
      </c>
      <c r="K61" s="36">
        <f>SUMIFS(СВЦЭМ!$C$33:$C$776,СВЦЭМ!$A$33:$A$776,$A61,СВЦЭМ!$B$33:$B$776,K$47)+'СЕТ СН'!$G$9+СВЦЭМ!$D$10+'СЕТ СН'!$G$5-'СЕТ СН'!$G$17</f>
        <v>3461.9204121799999</v>
      </c>
      <c r="L61" s="36">
        <f>SUMIFS(СВЦЭМ!$C$33:$C$776,СВЦЭМ!$A$33:$A$776,$A61,СВЦЭМ!$B$33:$B$776,L$47)+'СЕТ СН'!$G$9+СВЦЭМ!$D$10+'СЕТ СН'!$G$5-'СЕТ СН'!$G$17</f>
        <v>3401.8066019899998</v>
      </c>
      <c r="M61" s="36">
        <f>SUMIFS(СВЦЭМ!$C$33:$C$776,СВЦЭМ!$A$33:$A$776,$A61,СВЦЭМ!$B$33:$B$776,M$47)+'СЕТ СН'!$G$9+СВЦЭМ!$D$10+'СЕТ СН'!$G$5-'СЕТ СН'!$G$17</f>
        <v>3393.6545511499999</v>
      </c>
      <c r="N61" s="36">
        <f>SUMIFS(СВЦЭМ!$C$33:$C$776,СВЦЭМ!$A$33:$A$776,$A61,СВЦЭМ!$B$33:$B$776,N$47)+'СЕТ СН'!$G$9+СВЦЭМ!$D$10+'СЕТ СН'!$G$5-'СЕТ СН'!$G$17</f>
        <v>3399.5575362999998</v>
      </c>
      <c r="O61" s="36">
        <f>SUMIFS(СВЦЭМ!$C$33:$C$776,СВЦЭМ!$A$33:$A$776,$A61,СВЦЭМ!$B$33:$B$776,O$47)+'СЕТ СН'!$G$9+СВЦЭМ!$D$10+'СЕТ СН'!$G$5-'СЕТ СН'!$G$17</f>
        <v>3404.7393006699999</v>
      </c>
      <c r="P61" s="36">
        <f>SUMIFS(СВЦЭМ!$C$33:$C$776,СВЦЭМ!$A$33:$A$776,$A61,СВЦЭМ!$B$33:$B$776,P$47)+'СЕТ СН'!$G$9+СВЦЭМ!$D$10+'СЕТ СН'!$G$5-'СЕТ СН'!$G$17</f>
        <v>3421.65173779</v>
      </c>
      <c r="Q61" s="36">
        <f>SUMIFS(СВЦЭМ!$C$33:$C$776,СВЦЭМ!$A$33:$A$776,$A61,СВЦЭМ!$B$33:$B$776,Q$47)+'СЕТ СН'!$G$9+СВЦЭМ!$D$10+'СЕТ СН'!$G$5-'СЕТ СН'!$G$17</f>
        <v>3424.6583259700001</v>
      </c>
      <c r="R61" s="36">
        <f>SUMIFS(СВЦЭМ!$C$33:$C$776,СВЦЭМ!$A$33:$A$776,$A61,СВЦЭМ!$B$33:$B$776,R$47)+'СЕТ СН'!$G$9+СВЦЭМ!$D$10+'СЕТ СН'!$G$5-'СЕТ СН'!$G$17</f>
        <v>3422.07386941</v>
      </c>
      <c r="S61" s="36">
        <f>SUMIFS(СВЦЭМ!$C$33:$C$776,СВЦЭМ!$A$33:$A$776,$A61,СВЦЭМ!$B$33:$B$776,S$47)+'СЕТ СН'!$G$9+СВЦЭМ!$D$10+'СЕТ СН'!$G$5-'СЕТ СН'!$G$17</f>
        <v>3429.5604033600002</v>
      </c>
      <c r="T61" s="36">
        <f>SUMIFS(СВЦЭМ!$C$33:$C$776,СВЦЭМ!$A$33:$A$776,$A61,СВЦЭМ!$B$33:$B$776,T$47)+'СЕТ СН'!$G$9+СВЦЭМ!$D$10+'СЕТ СН'!$G$5-'СЕТ СН'!$G$17</f>
        <v>3419.41311503</v>
      </c>
      <c r="U61" s="36">
        <f>SUMIFS(СВЦЭМ!$C$33:$C$776,СВЦЭМ!$A$33:$A$776,$A61,СВЦЭМ!$B$33:$B$776,U$47)+'СЕТ СН'!$G$9+СВЦЭМ!$D$10+'СЕТ СН'!$G$5-'СЕТ СН'!$G$17</f>
        <v>3393.2909008199999</v>
      </c>
      <c r="V61" s="36">
        <f>SUMIFS(СВЦЭМ!$C$33:$C$776,СВЦЭМ!$A$33:$A$776,$A61,СВЦЭМ!$B$33:$B$776,V$47)+'СЕТ СН'!$G$9+СВЦЭМ!$D$10+'СЕТ СН'!$G$5-'СЕТ СН'!$G$17</f>
        <v>3376.5096929199999</v>
      </c>
      <c r="W61" s="36">
        <f>SUMIFS(СВЦЭМ!$C$33:$C$776,СВЦЭМ!$A$33:$A$776,$A61,СВЦЭМ!$B$33:$B$776,W$47)+'СЕТ СН'!$G$9+СВЦЭМ!$D$10+'СЕТ СН'!$G$5-'СЕТ СН'!$G$17</f>
        <v>3380.8604217699999</v>
      </c>
      <c r="X61" s="36">
        <f>SUMIFS(СВЦЭМ!$C$33:$C$776,СВЦЭМ!$A$33:$A$776,$A61,СВЦЭМ!$B$33:$B$776,X$47)+'СЕТ СН'!$G$9+СВЦЭМ!$D$10+'СЕТ СН'!$G$5-'СЕТ СН'!$G$17</f>
        <v>3446.2450955599998</v>
      </c>
      <c r="Y61" s="36">
        <f>SUMIFS(СВЦЭМ!$C$33:$C$776,СВЦЭМ!$A$33:$A$776,$A61,СВЦЭМ!$B$33:$B$776,Y$47)+'СЕТ СН'!$G$9+СВЦЭМ!$D$10+'СЕТ СН'!$G$5-'СЕТ СН'!$G$17</f>
        <v>3559.2817792300002</v>
      </c>
    </row>
    <row r="62" spans="1:25" ht="15.75" x14ac:dyDescent="0.2">
      <c r="A62" s="35">
        <f t="shared" si="1"/>
        <v>43570</v>
      </c>
      <c r="B62" s="36">
        <f>SUMIFS(СВЦЭМ!$C$33:$C$776,СВЦЭМ!$A$33:$A$776,$A62,СВЦЭМ!$B$33:$B$776,B$47)+'СЕТ СН'!$G$9+СВЦЭМ!$D$10+'СЕТ СН'!$G$5-'СЕТ СН'!$G$17</f>
        <v>3615.0043953699997</v>
      </c>
      <c r="C62" s="36">
        <f>SUMIFS(СВЦЭМ!$C$33:$C$776,СВЦЭМ!$A$33:$A$776,$A62,СВЦЭМ!$B$33:$B$776,C$47)+'СЕТ СН'!$G$9+СВЦЭМ!$D$10+'СЕТ СН'!$G$5-'СЕТ СН'!$G$17</f>
        <v>3720.7731412399999</v>
      </c>
      <c r="D62" s="36">
        <f>SUMIFS(СВЦЭМ!$C$33:$C$776,СВЦЭМ!$A$33:$A$776,$A62,СВЦЭМ!$B$33:$B$776,D$47)+'СЕТ СН'!$G$9+СВЦЭМ!$D$10+'СЕТ СН'!$G$5-'СЕТ СН'!$G$17</f>
        <v>3780.8886061200001</v>
      </c>
      <c r="E62" s="36">
        <f>SUMIFS(СВЦЭМ!$C$33:$C$776,СВЦЭМ!$A$33:$A$776,$A62,СВЦЭМ!$B$33:$B$776,E$47)+'СЕТ СН'!$G$9+СВЦЭМ!$D$10+'СЕТ СН'!$G$5-'СЕТ СН'!$G$17</f>
        <v>3790.8361328599999</v>
      </c>
      <c r="F62" s="36">
        <f>SUMIFS(СВЦЭМ!$C$33:$C$776,СВЦЭМ!$A$33:$A$776,$A62,СВЦЭМ!$B$33:$B$776,F$47)+'СЕТ СН'!$G$9+СВЦЭМ!$D$10+'СЕТ СН'!$G$5-'СЕТ СН'!$G$17</f>
        <v>3785.5370591700002</v>
      </c>
      <c r="G62" s="36">
        <f>SUMIFS(СВЦЭМ!$C$33:$C$776,СВЦЭМ!$A$33:$A$776,$A62,СВЦЭМ!$B$33:$B$776,G$47)+'СЕТ СН'!$G$9+СВЦЭМ!$D$10+'СЕТ СН'!$G$5-'СЕТ СН'!$G$17</f>
        <v>3790.3024875399997</v>
      </c>
      <c r="H62" s="36">
        <f>SUMIFS(СВЦЭМ!$C$33:$C$776,СВЦЭМ!$A$33:$A$776,$A62,СВЦЭМ!$B$33:$B$776,H$47)+'СЕТ СН'!$G$9+СВЦЭМ!$D$10+'СЕТ СН'!$G$5-'СЕТ СН'!$G$17</f>
        <v>3701.5123569099997</v>
      </c>
      <c r="I62" s="36">
        <f>SUMIFS(СВЦЭМ!$C$33:$C$776,СВЦЭМ!$A$33:$A$776,$A62,СВЦЭМ!$B$33:$B$776,I$47)+'СЕТ СН'!$G$9+СВЦЭМ!$D$10+'СЕТ СН'!$G$5-'СЕТ СН'!$G$17</f>
        <v>3650.62699759</v>
      </c>
      <c r="J62" s="36">
        <f>SUMIFS(СВЦЭМ!$C$33:$C$776,СВЦЭМ!$A$33:$A$776,$A62,СВЦЭМ!$B$33:$B$776,J$47)+'СЕТ СН'!$G$9+СВЦЭМ!$D$10+'СЕТ СН'!$G$5-'СЕТ СН'!$G$17</f>
        <v>3548.635808</v>
      </c>
      <c r="K62" s="36">
        <f>SUMIFS(СВЦЭМ!$C$33:$C$776,СВЦЭМ!$A$33:$A$776,$A62,СВЦЭМ!$B$33:$B$776,K$47)+'СЕТ СН'!$G$9+СВЦЭМ!$D$10+'СЕТ СН'!$G$5-'СЕТ СН'!$G$17</f>
        <v>3461.8030180800001</v>
      </c>
      <c r="L62" s="36">
        <f>SUMIFS(СВЦЭМ!$C$33:$C$776,СВЦЭМ!$A$33:$A$776,$A62,СВЦЭМ!$B$33:$B$776,L$47)+'СЕТ СН'!$G$9+СВЦЭМ!$D$10+'СЕТ СН'!$G$5-'СЕТ СН'!$G$17</f>
        <v>3433.6713506699998</v>
      </c>
      <c r="M62" s="36">
        <f>SUMIFS(СВЦЭМ!$C$33:$C$776,СВЦЭМ!$A$33:$A$776,$A62,СВЦЭМ!$B$33:$B$776,M$47)+'СЕТ СН'!$G$9+СВЦЭМ!$D$10+'СЕТ СН'!$G$5-'СЕТ СН'!$G$17</f>
        <v>3428.8479465800001</v>
      </c>
      <c r="N62" s="36">
        <f>SUMIFS(СВЦЭМ!$C$33:$C$776,СВЦЭМ!$A$33:$A$776,$A62,СВЦЭМ!$B$33:$B$776,N$47)+'СЕТ СН'!$G$9+СВЦЭМ!$D$10+'СЕТ СН'!$G$5-'СЕТ СН'!$G$17</f>
        <v>3421.2753466899999</v>
      </c>
      <c r="O62" s="36">
        <f>SUMIFS(СВЦЭМ!$C$33:$C$776,СВЦЭМ!$A$33:$A$776,$A62,СВЦЭМ!$B$33:$B$776,O$47)+'СЕТ СН'!$G$9+СВЦЭМ!$D$10+'СЕТ СН'!$G$5-'СЕТ СН'!$G$17</f>
        <v>3434.1510828400001</v>
      </c>
      <c r="P62" s="36">
        <f>SUMIFS(СВЦЭМ!$C$33:$C$776,СВЦЭМ!$A$33:$A$776,$A62,СВЦЭМ!$B$33:$B$776,P$47)+'СЕТ СН'!$G$9+СВЦЭМ!$D$10+'СЕТ СН'!$G$5-'СЕТ СН'!$G$17</f>
        <v>3444.3359157999998</v>
      </c>
      <c r="Q62" s="36">
        <f>SUMIFS(СВЦЭМ!$C$33:$C$776,СВЦЭМ!$A$33:$A$776,$A62,СВЦЭМ!$B$33:$B$776,Q$47)+'СЕТ СН'!$G$9+СВЦЭМ!$D$10+'СЕТ СН'!$G$5-'СЕТ СН'!$G$17</f>
        <v>3458.4591420699999</v>
      </c>
      <c r="R62" s="36">
        <f>SUMIFS(СВЦЭМ!$C$33:$C$776,СВЦЭМ!$A$33:$A$776,$A62,СВЦЭМ!$B$33:$B$776,R$47)+'СЕТ СН'!$G$9+СВЦЭМ!$D$10+'СЕТ СН'!$G$5-'СЕТ СН'!$G$17</f>
        <v>3456.8843407499999</v>
      </c>
      <c r="S62" s="36">
        <f>SUMIFS(СВЦЭМ!$C$33:$C$776,СВЦЭМ!$A$33:$A$776,$A62,СВЦЭМ!$B$33:$B$776,S$47)+'СЕТ СН'!$G$9+СВЦЭМ!$D$10+'СЕТ СН'!$G$5-'СЕТ СН'!$G$17</f>
        <v>3466.37258961</v>
      </c>
      <c r="T62" s="36">
        <f>SUMIFS(СВЦЭМ!$C$33:$C$776,СВЦЭМ!$A$33:$A$776,$A62,СВЦЭМ!$B$33:$B$776,T$47)+'СЕТ СН'!$G$9+СВЦЭМ!$D$10+'СЕТ СН'!$G$5-'СЕТ СН'!$G$17</f>
        <v>3447.1052028599997</v>
      </c>
      <c r="U62" s="36">
        <f>SUMIFS(СВЦЭМ!$C$33:$C$776,СВЦЭМ!$A$33:$A$776,$A62,СВЦЭМ!$B$33:$B$776,U$47)+'СЕТ СН'!$G$9+СВЦЭМ!$D$10+'СЕТ СН'!$G$5-'СЕТ СН'!$G$17</f>
        <v>3418.0465105399999</v>
      </c>
      <c r="V62" s="36">
        <f>SUMIFS(СВЦЭМ!$C$33:$C$776,СВЦЭМ!$A$33:$A$776,$A62,СВЦЭМ!$B$33:$B$776,V$47)+'СЕТ СН'!$G$9+СВЦЭМ!$D$10+'СЕТ СН'!$G$5-'СЕТ СН'!$G$17</f>
        <v>3421.4245128299999</v>
      </c>
      <c r="W62" s="36">
        <f>SUMIFS(СВЦЭМ!$C$33:$C$776,СВЦЭМ!$A$33:$A$776,$A62,СВЦЭМ!$B$33:$B$776,W$47)+'СЕТ СН'!$G$9+СВЦЭМ!$D$10+'СЕТ СН'!$G$5-'СЕТ СН'!$G$17</f>
        <v>3424.4422278900001</v>
      </c>
      <c r="X62" s="36">
        <f>SUMIFS(СВЦЭМ!$C$33:$C$776,СВЦЭМ!$A$33:$A$776,$A62,СВЦЭМ!$B$33:$B$776,X$47)+'СЕТ СН'!$G$9+СВЦЭМ!$D$10+'СЕТ СН'!$G$5-'СЕТ СН'!$G$17</f>
        <v>3475.8625608100001</v>
      </c>
      <c r="Y62" s="36">
        <f>SUMIFS(СВЦЭМ!$C$33:$C$776,СВЦЭМ!$A$33:$A$776,$A62,СВЦЭМ!$B$33:$B$776,Y$47)+'СЕТ СН'!$G$9+СВЦЭМ!$D$10+'СЕТ СН'!$G$5-'СЕТ СН'!$G$17</f>
        <v>3574.0059613499998</v>
      </c>
    </row>
    <row r="63" spans="1:25" ht="15.75" x14ac:dyDescent="0.2">
      <c r="A63" s="35">
        <f t="shared" si="1"/>
        <v>43571</v>
      </c>
      <c r="B63" s="36">
        <f>SUMIFS(СВЦЭМ!$C$33:$C$776,СВЦЭМ!$A$33:$A$776,$A63,СВЦЭМ!$B$33:$B$776,B$47)+'СЕТ СН'!$G$9+СВЦЭМ!$D$10+'СЕТ СН'!$G$5-'СЕТ СН'!$G$17</f>
        <v>3627.2167660300001</v>
      </c>
      <c r="C63" s="36">
        <f>SUMIFS(СВЦЭМ!$C$33:$C$776,СВЦЭМ!$A$33:$A$776,$A63,СВЦЭМ!$B$33:$B$776,C$47)+'СЕТ СН'!$G$9+СВЦЭМ!$D$10+'СЕТ СН'!$G$5-'СЕТ СН'!$G$17</f>
        <v>3715.1395638599997</v>
      </c>
      <c r="D63" s="36">
        <f>SUMIFS(СВЦЭМ!$C$33:$C$776,СВЦЭМ!$A$33:$A$776,$A63,СВЦЭМ!$B$33:$B$776,D$47)+'СЕТ СН'!$G$9+СВЦЭМ!$D$10+'СЕТ СН'!$G$5-'СЕТ СН'!$G$17</f>
        <v>3798.6257145899999</v>
      </c>
      <c r="E63" s="36">
        <f>SUMIFS(СВЦЭМ!$C$33:$C$776,СВЦЭМ!$A$33:$A$776,$A63,СВЦЭМ!$B$33:$B$776,E$47)+'СЕТ СН'!$G$9+СВЦЭМ!$D$10+'СЕТ СН'!$G$5-'СЕТ СН'!$G$17</f>
        <v>3811.7041277899998</v>
      </c>
      <c r="F63" s="36">
        <f>SUMIFS(СВЦЭМ!$C$33:$C$776,СВЦЭМ!$A$33:$A$776,$A63,СВЦЭМ!$B$33:$B$776,F$47)+'СЕТ СН'!$G$9+СВЦЭМ!$D$10+'СЕТ СН'!$G$5-'СЕТ СН'!$G$17</f>
        <v>3814.3830598499999</v>
      </c>
      <c r="G63" s="36">
        <f>SUMIFS(СВЦЭМ!$C$33:$C$776,СВЦЭМ!$A$33:$A$776,$A63,СВЦЭМ!$B$33:$B$776,G$47)+'СЕТ СН'!$G$9+СВЦЭМ!$D$10+'СЕТ СН'!$G$5-'СЕТ СН'!$G$17</f>
        <v>3818.0786607499999</v>
      </c>
      <c r="H63" s="36">
        <f>SUMIFS(СВЦЭМ!$C$33:$C$776,СВЦЭМ!$A$33:$A$776,$A63,СВЦЭМ!$B$33:$B$776,H$47)+'СЕТ СН'!$G$9+СВЦЭМ!$D$10+'СЕТ СН'!$G$5-'СЕТ СН'!$G$17</f>
        <v>3747.2068130799998</v>
      </c>
      <c r="I63" s="36">
        <f>SUMIFS(СВЦЭМ!$C$33:$C$776,СВЦЭМ!$A$33:$A$776,$A63,СВЦЭМ!$B$33:$B$776,I$47)+'СЕТ СН'!$G$9+СВЦЭМ!$D$10+'СЕТ СН'!$G$5-'СЕТ СН'!$G$17</f>
        <v>3685.4927228400002</v>
      </c>
      <c r="J63" s="36">
        <f>SUMIFS(СВЦЭМ!$C$33:$C$776,СВЦЭМ!$A$33:$A$776,$A63,СВЦЭМ!$B$33:$B$776,J$47)+'СЕТ СН'!$G$9+СВЦЭМ!$D$10+'СЕТ СН'!$G$5-'СЕТ СН'!$G$17</f>
        <v>3581.81807832</v>
      </c>
      <c r="K63" s="36">
        <f>SUMIFS(СВЦЭМ!$C$33:$C$776,СВЦЭМ!$A$33:$A$776,$A63,СВЦЭМ!$B$33:$B$776,K$47)+'СЕТ СН'!$G$9+СВЦЭМ!$D$10+'СЕТ СН'!$G$5-'СЕТ СН'!$G$17</f>
        <v>3514.7052590200001</v>
      </c>
      <c r="L63" s="36">
        <f>SUMIFS(СВЦЭМ!$C$33:$C$776,СВЦЭМ!$A$33:$A$776,$A63,СВЦЭМ!$B$33:$B$776,L$47)+'СЕТ СН'!$G$9+СВЦЭМ!$D$10+'СЕТ СН'!$G$5-'СЕТ СН'!$G$17</f>
        <v>3486.25067829</v>
      </c>
      <c r="M63" s="36">
        <f>SUMIFS(СВЦЭМ!$C$33:$C$776,СВЦЭМ!$A$33:$A$776,$A63,СВЦЭМ!$B$33:$B$776,M$47)+'СЕТ СН'!$G$9+СВЦЭМ!$D$10+'СЕТ СН'!$G$5-'СЕТ СН'!$G$17</f>
        <v>3455.2148973899998</v>
      </c>
      <c r="N63" s="36">
        <f>SUMIFS(СВЦЭМ!$C$33:$C$776,СВЦЭМ!$A$33:$A$776,$A63,СВЦЭМ!$B$33:$B$776,N$47)+'СЕТ СН'!$G$9+СВЦЭМ!$D$10+'СЕТ СН'!$G$5-'СЕТ СН'!$G$17</f>
        <v>3451.3014837400001</v>
      </c>
      <c r="O63" s="36">
        <f>SUMIFS(СВЦЭМ!$C$33:$C$776,СВЦЭМ!$A$33:$A$776,$A63,СВЦЭМ!$B$33:$B$776,O$47)+'СЕТ СН'!$G$9+СВЦЭМ!$D$10+'СЕТ СН'!$G$5-'СЕТ СН'!$G$17</f>
        <v>3490.2036900100002</v>
      </c>
      <c r="P63" s="36">
        <f>SUMIFS(СВЦЭМ!$C$33:$C$776,СВЦЭМ!$A$33:$A$776,$A63,СВЦЭМ!$B$33:$B$776,P$47)+'СЕТ СН'!$G$9+СВЦЭМ!$D$10+'СЕТ СН'!$G$5-'СЕТ СН'!$G$17</f>
        <v>3476.9466141600001</v>
      </c>
      <c r="Q63" s="36">
        <f>SUMIFS(СВЦЭМ!$C$33:$C$776,СВЦЭМ!$A$33:$A$776,$A63,СВЦЭМ!$B$33:$B$776,Q$47)+'СЕТ СН'!$G$9+СВЦЭМ!$D$10+'СЕТ СН'!$G$5-'СЕТ СН'!$G$17</f>
        <v>3487.0450019800001</v>
      </c>
      <c r="R63" s="36">
        <f>SUMIFS(СВЦЭМ!$C$33:$C$776,СВЦЭМ!$A$33:$A$776,$A63,СВЦЭМ!$B$33:$B$776,R$47)+'СЕТ СН'!$G$9+СВЦЭМ!$D$10+'СЕТ СН'!$G$5-'СЕТ СН'!$G$17</f>
        <v>3473.4622784499998</v>
      </c>
      <c r="S63" s="36">
        <f>SUMIFS(СВЦЭМ!$C$33:$C$776,СВЦЭМ!$A$33:$A$776,$A63,СВЦЭМ!$B$33:$B$776,S$47)+'СЕТ СН'!$G$9+СВЦЭМ!$D$10+'СЕТ СН'!$G$5-'СЕТ СН'!$G$17</f>
        <v>3456.5260070300001</v>
      </c>
      <c r="T63" s="36">
        <f>SUMIFS(СВЦЭМ!$C$33:$C$776,СВЦЭМ!$A$33:$A$776,$A63,СВЦЭМ!$B$33:$B$776,T$47)+'СЕТ СН'!$G$9+СВЦЭМ!$D$10+'СЕТ СН'!$G$5-'СЕТ СН'!$G$17</f>
        <v>3469.6353301499998</v>
      </c>
      <c r="U63" s="36">
        <f>SUMIFS(СВЦЭМ!$C$33:$C$776,СВЦЭМ!$A$33:$A$776,$A63,СВЦЭМ!$B$33:$B$776,U$47)+'СЕТ СН'!$G$9+СВЦЭМ!$D$10+'СЕТ СН'!$G$5-'СЕТ СН'!$G$17</f>
        <v>3432.3877158699997</v>
      </c>
      <c r="V63" s="36">
        <f>SUMIFS(СВЦЭМ!$C$33:$C$776,СВЦЭМ!$A$33:$A$776,$A63,СВЦЭМ!$B$33:$B$776,V$47)+'СЕТ СН'!$G$9+СВЦЭМ!$D$10+'СЕТ СН'!$G$5-'СЕТ СН'!$G$17</f>
        <v>3441.4852304199999</v>
      </c>
      <c r="W63" s="36">
        <f>SUMIFS(СВЦЭМ!$C$33:$C$776,СВЦЭМ!$A$33:$A$776,$A63,СВЦЭМ!$B$33:$B$776,W$47)+'СЕТ СН'!$G$9+СВЦЭМ!$D$10+'СЕТ СН'!$G$5-'СЕТ СН'!$G$17</f>
        <v>3432.3139352200001</v>
      </c>
      <c r="X63" s="36">
        <f>SUMIFS(СВЦЭМ!$C$33:$C$776,СВЦЭМ!$A$33:$A$776,$A63,СВЦЭМ!$B$33:$B$776,X$47)+'СЕТ СН'!$G$9+СВЦЭМ!$D$10+'СЕТ СН'!$G$5-'СЕТ СН'!$G$17</f>
        <v>3527.8323739899997</v>
      </c>
      <c r="Y63" s="36">
        <f>SUMIFS(СВЦЭМ!$C$33:$C$776,СВЦЭМ!$A$33:$A$776,$A63,СВЦЭМ!$B$33:$B$776,Y$47)+'СЕТ СН'!$G$9+СВЦЭМ!$D$10+'СЕТ СН'!$G$5-'СЕТ СН'!$G$17</f>
        <v>3609.77165238</v>
      </c>
    </row>
    <row r="64" spans="1:25" ht="15.75" x14ac:dyDescent="0.2">
      <c r="A64" s="35">
        <f t="shared" si="1"/>
        <v>43572</v>
      </c>
      <c r="B64" s="36">
        <f>SUMIFS(СВЦЭМ!$C$33:$C$776,СВЦЭМ!$A$33:$A$776,$A64,СВЦЭМ!$B$33:$B$776,B$47)+'СЕТ СН'!$G$9+СВЦЭМ!$D$10+'СЕТ СН'!$G$5-'СЕТ СН'!$G$17</f>
        <v>3644.0301346699998</v>
      </c>
      <c r="C64" s="36">
        <f>SUMIFS(СВЦЭМ!$C$33:$C$776,СВЦЭМ!$A$33:$A$776,$A64,СВЦЭМ!$B$33:$B$776,C$47)+'СЕТ СН'!$G$9+СВЦЭМ!$D$10+'СЕТ СН'!$G$5-'СЕТ СН'!$G$17</f>
        <v>3710.6965522400001</v>
      </c>
      <c r="D64" s="36">
        <f>SUMIFS(СВЦЭМ!$C$33:$C$776,СВЦЭМ!$A$33:$A$776,$A64,СВЦЭМ!$B$33:$B$776,D$47)+'СЕТ СН'!$G$9+СВЦЭМ!$D$10+'СЕТ СН'!$G$5-'СЕТ СН'!$G$17</f>
        <v>3764.0261937999999</v>
      </c>
      <c r="E64" s="36">
        <f>SUMIFS(СВЦЭМ!$C$33:$C$776,СВЦЭМ!$A$33:$A$776,$A64,СВЦЭМ!$B$33:$B$776,E$47)+'СЕТ СН'!$G$9+СВЦЭМ!$D$10+'СЕТ СН'!$G$5-'СЕТ СН'!$G$17</f>
        <v>3774.24838886</v>
      </c>
      <c r="F64" s="36">
        <f>SUMIFS(СВЦЭМ!$C$33:$C$776,СВЦЭМ!$A$33:$A$776,$A64,СВЦЭМ!$B$33:$B$776,F$47)+'СЕТ СН'!$G$9+СВЦЭМ!$D$10+'СЕТ СН'!$G$5-'СЕТ СН'!$G$17</f>
        <v>3774.5175596899999</v>
      </c>
      <c r="G64" s="36">
        <f>SUMIFS(СВЦЭМ!$C$33:$C$776,СВЦЭМ!$A$33:$A$776,$A64,СВЦЭМ!$B$33:$B$776,G$47)+'СЕТ СН'!$G$9+СВЦЭМ!$D$10+'СЕТ СН'!$G$5-'СЕТ СН'!$G$17</f>
        <v>3773.8749779899999</v>
      </c>
      <c r="H64" s="36">
        <f>SUMIFS(СВЦЭМ!$C$33:$C$776,СВЦЭМ!$A$33:$A$776,$A64,СВЦЭМ!$B$33:$B$776,H$47)+'СЕТ СН'!$G$9+СВЦЭМ!$D$10+'СЕТ СН'!$G$5-'СЕТ СН'!$G$17</f>
        <v>3701.88423053</v>
      </c>
      <c r="I64" s="36">
        <f>SUMIFS(СВЦЭМ!$C$33:$C$776,СВЦЭМ!$A$33:$A$776,$A64,СВЦЭМ!$B$33:$B$776,I$47)+'СЕТ СН'!$G$9+СВЦЭМ!$D$10+'СЕТ СН'!$G$5-'СЕТ СН'!$G$17</f>
        <v>3643.7133879100002</v>
      </c>
      <c r="J64" s="36">
        <f>SUMIFS(СВЦЭМ!$C$33:$C$776,СВЦЭМ!$A$33:$A$776,$A64,СВЦЭМ!$B$33:$B$776,J$47)+'СЕТ СН'!$G$9+СВЦЭМ!$D$10+'СЕТ СН'!$G$5-'СЕТ СН'!$G$17</f>
        <v>3549.5561206399998</v>
      </c>
      <c r="K64" s="36">
        <f>SUMIFS(СВЦЭМ!$C$33:$C$776,СВЦЭМ!$A$33:$A$776,$A64,СВЦЭМ!$B$33:$B$776,K$47)+'СЕТ СН'!$G$9+СВЦЭМ!$D$10+'СЕТ СН'!$G$5-'СЕТ СН'!$G$17</f>
        <v>3466.38123232</v>
      </c>
      <c r="L64" s="36">
        <f>SUMIFS(СВЦЭМ!$C$33:$C$776,СВЦЭМ!$A$33:$A$776,$A64,СВЦЭМ!$B$33:$B$776,L$47)+'СЕТ СН'!$G$9+СВЦЭМ!$D$10+'СЕТ СН'!$G$5-'СЕТ СН'!$G$17</f>
        <v>3443.0613051</v>
      </c>
      <c r="M64" s="36">
        <f>SUMIFS(СВЦЭМ!$C$33:$C$776,СВЦЭМ!$A$33:$A$776,$A64,СВЦЭМ!$B$33:$B$776,M$47)+'СЕТ СН'!$G$9+СВЦЭМ!$D$10+'СЕТ СН'!$G$5-'СЕТ СН'!$G$17</f>
        <v>3450.9948180399997</v>
      </c>
      <c r="N64" s="36">
        <f>SUMIFS(СВЦЭМ!$C$33:$C$776,СВЦЭМ!$A$33:$A$776,$A64,СВЦЭМ!$B$33:$B$776,N$47)+'СЕТ СН'!$G$9+СВЦЭМ!$D$10+'СЕТ СН'!$G$5-'СЕТ СН'!$G$17</f>
        <v>3438.5184738399998</v>
      </c>
      <c r="O64" s="36">
        <f>SUMIFS(СВЦЭМ!$C$33:$C$776,СВЦЭМ!$A$33:$A$776,$A64,СВЦЭМ!$B$33:$B$776,O$47)+'СЕТ СН'!$G$9+СВЦЭМ!$D$10+'СЕТ СН'!$G$5-'СЕТ СН'!$G$17</f>
        <v>3445.9899935899998</v>
      </c>
      <c r="P64" s="36">
        <f>SUMIFS(СВЦЭМ!$C$33:$C$776,СВЦЭМ!$A$33:$A$776,$A64,СВЦЭМ!$B$33:$B$776,P$47)+'СЕТ СН'!$G$9+СВЦЭМ!$D$10+'СЕТ СН'!$G$5-'СЕТ СН'!$G$17</f>
        <v>3452.9411632199999</v>
      </c>
      <c r="Q64" s="36">
        <f>SUMIFS(СВЦЭМ!$C$33:$C$776,СВЦЭМ!$A$33:$A$776,$A64,СВЦЭМ!$B$33:$B$776,Q$47)+'СЕТ СН'!$G$9+СВЦЭМ!$D$10+'СЕТ СН'!$G$5-'СЕТ СН'!$G$17</f>
        <v>3474.8842964699998</v>
      </c>
      <c r="R64" s="36">
        <f>SUMIFS(СВЦЭМ!$C$33:$C$776,СВЦЭМ!$A$33:$A$776,$A64,СВЦЭМ!$B$33:$B$776,R$47)+'СЕТ СН'!$G$9+СВЦЭМ!$D$10+'СЕТ СН'!$G$5-'СЕТ СН'!$G$17</f>
        <v>3475.6321345599999</v>
      </c>
      <c r="S64" s="36">
        <f>SUMIFS(СВЦЭМ!$C$33:$C$776,СВЦЭМ!$A$33:$A$776,$A64,СВЦЭМ!$B$33:$B$776,S$47)+'СЕТ СН'!$G$9+СВЦЭМ!$D$10+'СЕТ СН'!$G$5-'СЕТ СН'!$G$17</f>
        <v>3455.9562185</v>
      </c>
      <c r="T64" s="36">
        <f>SUMIFS(СВЦЭМ!$C$33:$C$776,СВЦЭМ!$A$33:$A$776,$A64,СВЦЭМ!$B$33:$B$776,T$47)+'СЕТ СН'!$G$9+СВЦЭМ!$D$10+'СЕТ СН'!$G$5-'СЕТ СН'!$G$17</f>
        <v>3464.3012713099997</v>
      </c>
      <c r="U64" s="36">
        <f>SUMIFS(СВЦЭМ!$C$33:$C$776,СВЦЭМ!$A$33:$A$776,$A64,СВЦЭМ!$B$33:$B$776,U$47)+'СЕТ СН'!$G$9+СВЦЭМ!$D$10+'СЕТ СН'!$G$5-'СЕТ СН'!$G$17</f>
        <v>3471.30618946</v>
      </c>
      <c r="V64" s="36">
        <f>SUMIFS(СВЦЭМ!$C$33:$C$776,СВЦЭМ!$A$33:$A$776,$A64,СВЦЭМ!$B$33:$B$776,V$47)+'СЕТ СН'!$G$9+СВЦЭМ!$D$10+'СЕТ СН'!$G$5-'СЕТ СН'!$G$17</f>
        <v>3458.4830613399999</v>
      </c>
      <c r="W64" s="36">
        <f>SUMIFS(СВЦЭМ!$C$33:$C$776,СВЦЭМ!$A$33:$A$776,$A64,СВЦЭМ!$B$33:$B$776,W$47)+'СЕТ СН'!$G$9+СВЦЭМ!$D$10+'СЕТ СН'!$G$5-'СЕТ СН'!$G$17</f>
        <v>3468.41764844</v>
      </c>
      <c r="X64" s="36">
        <f>SUMIFS(СВЦЭМ!$C$33:$C$776,СВЦЭМ!$A$33:$A$776,$A64,СВЦЭМ!$B$33:$B$776,X$47)+'СЕТ СН'!$G$9+СВЦЭМ!$D$10+'СЕТ СН'!$G$5-'СЕТ СН'!$G$17</f>
        <v>3507.4959805099998</v>
      </c>
      <c r="Y64" s="36">
        <f>SUMIFS(СВЦЭМ!$C$33:$C$776,СВЦЭМ!$A$33:$A$776,$A64,СВЦЭМ!$B$33:$B$776,Y$47)+'СЕТ СН'!$G$9+СВЦЭМ!$D$10+'СЕТ СН'!$G$5-'СЕТ СН'!$G$17</f>
        <v>3588.6085087500001</v>
      </c>
    </row>
    <row r="65" spans="1:27" ht="15.75" x14ac:dyDescent="0.2">
      <c r="A65" s="35">
        <f t="shared" si="1"/>
        <v>43573</v>
      </c>
      <c r="B65" s="36">
        <f>SUMIFS(СВЦЭМ!$C$33:$C$776,СВЦЭМ!$A$33:$A$776,$A65,СВЦЭМ!$B$33:$B$776,B$47)+'СЕТ СН'!$G$9+СВЦЭМ!$D$10+'СЕТ СН'!$G$5-'СЕТ СН'!$G$17</f>
        <v>3618.7949634799998</v>
      </c>
      <c r="C65" s="36">
        <f>SUMIFS(СВЦЭМ!$C$33:$C$776,СВЦЭМ!$A$33:$A$776,$A65,СВЦЭМ!$B$33:$B$776,C$47)+'СЕТ СН'!$G$9+СВЦЭМ!$D$10+'СЕТ СН'!$G$5-'СЕТ СН'!$G$17</f>
        <v>3694.1293551799999</v>
      </c>
      <c r="D65" s="36">
        <f>SUMIFS(СВЦЭМ!$C$33:$C$776,СВЦЭМ!$A$33:$A$776,$A65,СВЦЭМ!$B$33:$B$776,D$47)+'СЕТ СН'!$G$9+СВЦЭМ!$D$10+'СЕТ СН'!$G$5-'СЕТ СН'!$G$17</f>
        <v>3759.36387238</v>
      </c>
      <c r="E65" s="36">
        <f>SUMIFS(СВЦЭМ!$C$33:$C$776,СВЦЭМ!$A$33:$A$776,$A65,СВЦЭМ!$B$33:$B$776,E$47)+'СЕТ СН'!$G$9+СВЦЭМ!$D$10+'СЕТ СН'!$G$5-'СЕТ СН'!$G$17</f>
        <v>3752.5860182300003</v>
      </c>
      <c r="F65" s="36">
        <f>SUMIFS(СВЦЭМ!$C$33:$C$776,СВЦЭМ!$A$33:$A$776,$A65,СВЦЭМ!$B$33:$B$776,F$47)+'СЕТ СН'!$G$9+СВЦЭМ!$D$10+'СЕТ СН'!$G$5-'СЕТ СН'!$G$17</f>
        <v>3757.6165120200003</v>
      </c>
      <c r="G65" s="36">
        <f>SUMIFS(СВЦЭМ!$C$33:$C$776,СВЦЭМ!$A$33:$A$776,$A65,СВЦЭМ!$B$33:$B$776,G$47)+'СЕТ СН'!$G$9+СВЦЭМ!$D$10+'СЕТ СН'!$G$5-'СЕТ СН'!$G$17</f>
        <v>3754.6752706699999</v>
      </c>
      <c r="H65" s="36">
        <f>SUMIFS(СВЦЭМ!$C$33:$C$776,СВЦЭМ!$A$33:$A$776,$A65,СВЦЭМ!$B$33:$B$776,H$47)+'СЕТ СН'!$G$9+СВЦЭМ!$D$10+'СЕТ СН'!$G$5-'СЕТ СН'!$G$17</f>
        <v>3681.1053003100001</v>
      </c>
      <c r="I65" s="36">
        <f>SUMIFS(СВЦЭМ!$C$33:$C$776,СВЦЭМ!$A$33:$A$776,$A65,СВЦЭМ!$B$33:$B$776,I$47)+'СЕТ СН'!$G$9+СВЦЭМ!$D$10+'СЕТ СН'!$G$5-'СЕТ СН'!$G$17</f>
        <v>3621.7424197600003</v>
      </c>
      <c r="J65" s="36">
        <f>SUMIFS(СВЦЭМ!$C$33:$C$776,СВЦЭМ!$A$33:$A$776,$A65,СВЦЭМ!$B$33:$B$776,J$47)+'СЕТ СН'!$G$9+СВЦЭМ!$D$10+'СЕТ СН'!$G$5-'СЕТ СН'!$G$17</f>
        <v>3550.3939623799997</v>
      </c>
      <c r="K65" s="36">
        <f>SUMIFS(СВЦЭМ!$C$33:$C$776,СВЦЭМ!$A$33:$A$776,$A65,СВЦЭМ!$B$33:$B$776,K$47)+'СЕТ СН'!$G$9+СВЦЭМ!$D$10+'СЕТ СН'!$G$5-'СЕТ СН'!$G$17</f>
        <v>3462.3425728500001</v>
      </c>
      <c r="L65" s="36">
        <f>SUMIFS(СВЦЭМ!$C$33:$C$776,СВЦЭМ!$A$33:$A$776,$A65,СВЦЭМ!$B$33:$B$776,L$47)+'СЕТ СН'!$G$9+СВЦЭМ!$D$10+'СЕТ СН'!$G$5-'СЕТ СН'!$G$17</f>
        <v>3424.8762126199999</v>
      </c>
      <c r="M65" s="36">
        <f>SUMIFS(СВЦЭМ!$C$33:$C$776,СВЦЭМ!$A$33:$A$776,$A65,СВЦЭМ!$B$33:$B$776,M$47)+'СЕТ СН'!$G$9+СВЦЭМ!$D$10+'СЕТ СН'!$G$5-'СЕТ СН'!$G$17</f>
        <v>3446.1366039599998</v>
      </c>
      <c r="N65" s="36">
        <f>SUMIFS(СВЦЭМ!$C$33:$C$776,СВЦЭМ!$A$33:$A$776,$A65,СВЦЭМ!$B$33:$B$776,N$47)+'СЕТ СН'!$G$9+СВЦЭМ!$D$10+'СЕТ СН'!$G$5-'СЕТ СН'!$G$17</f>
        <v>3423.1658327699997</v>
      </c>
      <c r="O65" s="36">
        <f>SUMIFS(СВЦЭМ!$C$33:$C$776,СВЦЭМ!$A$33:$A$776,$A65,СВЦЭМ!$B$33:$B$776,O$47)+'СЕТ СН'!$G$9+СВЦЭМ!$D$10+'СЕТ СН'!$G$5-'СЕТ СН'!$G$17</f>
        <v>3431.6434338199997</v>
      </c>
      <c r="P65" s="36">
        <f>SUMIFS(СВЦЭМ!$C$33:$C$776,СВЦЭМ!$A$33:$A$776,$A65,СВЦЭМ!$B$33:$B$776,P$47)+'СЕТ СН'!$G$9+СВЦЭМ!$D$10+'СЕТ СН'!$G$5-'СЕТ СН'!$G$17</f>
        <v>3427.5434860800001</v>
      </c>
      <c r="Q65" s="36">
        <f>SUMIFS(СВЦЭМ!$C$33:$C$776,СВЦЭМ!$A$33:$A$776,$A65,СВЦЭМ!$B$33:$B$776,Q$47)+'СЕТ СН'!$G$9+СВЦЭМ!$D$10+'СЕТ СН'!$G$5-'СЕТ СН'!$G$17</f>
        <v>3427.5846983299998</v>
      </c>
      <c r="R65" s="36">
        <f>SUMIFS(СВЦЭМ!$C$33:$C$776,СВЦЭМ!$A$33:$A$776,$A65,СВЦЭМ!$B$33:$B$776,R$47)+'СЕТ СН'!$G$9+СВЦЭМ!$D$10+'СЕТ СН'!$G$5-'СЕТ СН'!$G$17</f>
        <v>3430.6467840699997</v>
      </c>
      <c r="S65" s="36">
        <f>SUMIFS(СВЦЭМ!$C$33:$C$776,СВЦЭМ!$A$33:$A$776,$A65,СВЦЭМ!$B$33:$B$776,S$47)+'СЕТ СН'!$G$9+СВЦЭМ!$D$10+'СЕТ СН'!$G$5-'СЕТ СН'!$G$17</f>
        <v>3433.5595114299999</v>
      </c>
      <c r="T65" s="36">
        <f>SUMIFS(СВЦЭМ!$C$33:$C$776,СВЦЭМ!$A$33:$A$776,$A65,СВЦЭМ!$B$33:$B$776,T$47)+'СЕТ СН'!$G$9+СВЦЭМ!$D$10+'СЕТ СН'!$G$5-'СЕТ СН'!$G$17</f>
        <v>3435.44432676</v>
      </c>
      <c r="U65" s="36">
        <f>SUMIFS(СВЦЭМ!$C$33:$C$776,СВЦЭМ!$A$33:$A$776,$A65,СВЦЭМ!$B$33:$B$776,U$47)+'СЕТ СН'!$G$9+СВЦЭМ!$D$10+'СЕТ СН'!$G$5-'СЕТ СН'!$G$17</f>
        <v>3430.3283734199999</v>
      </c>
      <c r="V65" s="36">
        <f>SUMIFS(СВЦЭМ!$C$33:$C$776,СВЦЭМ!$A$33:$A$776,$A65,СВЦЭМ!$B$33:$B$776,V$47)+'СЕТ СН'!$G$9+СВЦЭМ!$D$10+'СЕТ СН'!$G$5-'СЕТ СН'!$G$17</f>
        <v>3438.1225977300001</v>
      </c>
      <c r="W65" s="36">
        <f>SUMIFS(СВЦЭМ!$C$33:$C$776,СВЦЭМ!$A$33:$A$776,$A65,СВЦЭМ!$B$33:$B$776,W$47)+'СЕТ СН'!$G$9+СВЦЭМ!$D$10+'СЕТ СН'!$G$5-'СЕТ СН'!$G$17</f>
        <v>3421.1230053300001</v>
      </c>
      <c r="X65" s="36">
        <f>SUMIFS(СВЦЭМ!$C$33:$C$776,СВЦЭМ!$A$33:$A$776,$A65,СВЦЭМ!$B$33:$B$776,X$47)+'СЕТ СН'!$G$9+СВЦЭМ!$D$10+'СЕТ СН'!$G$5-'СЕТ СН'!$G$17</f>
        <v>3457.3720171499999</v>
      </c>
      <c r="Y65" s="36">
        <f>SUMIFS(СВЦЭМ!$C$33:$C$776,СВЦЭМ!$A$33:$A$776,$A65,СВЦЭМ!$B$33:$B$776,Y$47)+'СЕТ СН'!$G$9+СВЦЭМ!$D$10+'СЕТ СН'!$G$5-'СЕТ СН'!$G$17</f>
        <v>3532.0744411400001</v>
      </c>
    </row>
    <row r="66" spans="1:27" ht="15.75" x14ac:dyDescent="0.2">
      <c r="A66" s="35">
        <f t="shared" si="1"/>
        <v>43574</v>
      </c>
      <c r="B66" s="36">
        <f>SUMIFS(СВЦЭМ!$C$33:$C$776,СВЦЭМ!$A$33:$A$776,$A66,СВЦЭМ!$B$33:$B$776,B$47)+'СЕТ СН'!$G$9+СВЦЭМ!$D$10+'СЕТ СН'!$G$5-'СЕТ СН'!$G$17</f>
        <v>3622.2707430999999</v>
      </c>
      <c r="C66" s="36">
        <f>SUMIFS(СВЦЭМ!$C$33:$C$776,СВЦЭМ!$A$33:$A$776,$A66,СВЦЭМ!$B$33:$B$776,C$47)+'СЕТ СН'!$G$9+СВЦЭМ!$D$10+'СЕТ СН'!$G$5-'СЕТ СН'!$G$17</f>
        <v>3694.68880494</v>
      </c>
      <c r="D66" s="36">
        <f>SUMIFS(СВЦЭМ!$C$33:$C$776,СВЦЭМ!$A$33:$A$776,$A66,СВЦЭМ!$B$33:$B$776,D$47)+'СЕТ СН'!$G$9+СВЦЭМ!$D$10+'СЕТ СН'!$G$5-'СЕТ СН'!$G$17</f>
        <v>3754.6891223399998</v>
      </c>
      <c r="E66" s="36">
        <f>SUMIFS(СВЦЭМ!$C$33:$C$776,СВЦЭМ!$A$33:$A$776,$A66,СВЦЭМ!$B$33:$B$776,E$47)+'СЕТ СН'!$G$9+СВЦЭМ!$D$10+'СЕТ СН'!$G$5-'СЕТ СН'!$G$17</f>
        <v>3758.99781635</v>
      </c>
      <c r="F66" s="36">
        <f>SUMIFS(СВЦЭМ!$C$33:$C$776,СВЦЭМ!$A$33:$A$776,$A66,СВЦЭМ!$B$33:$B$776,F$47)+'СЕТ СН'!$G$9+СВЦЭМ!$D$10+'СЕТ СН'!$G$5-'СЕТ СН'!$G$17</f>
        <v>3761.1137005800001</v>
      </c>
      <c r="G66" s="36">
        <f>SUMIFS(СВЦЭМ!$C$33:$C$776,СВЦЭМ!$A$33:$A$776,$A66,СВЦЭМ!$B$33:$B$776,G$47)+'СЕТ СН'!$G$9+СВЦЭМ!$D$10+'СЕТ СН'!$G$5-'СЕТ СН'!$G$17</f>
        <v>3757.1365284599997</v>
      </c>
      <c r="H66" s="36">
        <f>SUMIFS(СВЦЭМ!$C$33:$C$776,СВЦЭМ!$A$33:$A$776,$A66,СВЦЭМ!$B$33:$B$776,H$47)+'СЕТ СН'!$G$9+СВЦЭМ!$D$10+'СЕТ СН'!$G$5-'СЕТ СН'!$G$17</f>
        <v>3703.4163068999997</v>
      </c>
      <c r="I66" s="36">
        <f>SUMIFS(СВЦЭМ!$C$33:$C$776,СВЦЭМ!$A$33:$A$776,$A66,СВЦЭМ!$B$33:$B$776,I$47)+'СЕТ СН'!$G$9+СВЦЭМ!$D$10+'СЕТ СН'!$G$5-'СЕТ СН'!$G$17</f>
        <v>3628.1140612199997</v>
      </c>
      <c r="J66" s="36">
        <f>SUMIFS(СВЦЭМ!$C$33:$C$776,СВЦЭМ!$A$33:$A$776,$A66,СВЦЭМ!$B$33:$B$776,J$47)+'СЕТ СН'!$G$9+СВЦЭМ!$D$10+'СЕТ СН'!$G$5-'СЕТ СН'!$G$17</f>
        <v>3543.72696997</v>
      </c>
      <c r="K66" s="36">
        <f>SUMIFS(СВЦЭМ!$C$33:$C$776,СВЦЭМ!$A$33:$A$776,$A66,СВЦЭМ!$B$33:$B$776,K$47)+'СЕТ СН'!$G$9+СВЦЭМ!$D$10+'СЕТ СН'!$G$5-'СЕТ СН'!$G$17</f>
        <v>3468.4534117900002</v>
      </c>
      <c r="L66" s="36">
        <f>SUMIFS(СВЦЭМ!$C$33:$C$776,СВЦЭМ!$A$33:$A$776,$A66,СВЦЭМ!$B$33:$B$776,L$47)+'СЕТ СН'!$G$9+СВЦЭМ!$D$10+'СЕТ СН'!$G$5-'СЕТ СН'!$G$17</f>
        <v>3431.15370054</v>
      </c>
      <c r="M66" s="36">
        <f>SUMIFS(СВЦЭМ!$C$33:$C$776,СВЦЭМ!$A$33:$A$776,$A66,СВЦЭМ!$B$33:$B$776,M$47)+'СЕТ СН'!$G$9+СВЦЭМ!$D$10+'СЕТ СН'!$G$5-'СЕТ СН'!$G$17</f>
        <v>3432.6063769399998</v>
      </c>
      <c r="N66" s="36">
        <f>SUMIFS(СВЦЭМ!$C$33:$C$776,СВЦЭМ!$A$33:$A$776,$A66,СВЦЭМ!$B$33:$B$776,N$47)+'СЕТ СН'!$G$9+СВЦЭМ!$D$10+'СЕТ СН'!$G$5-'СЕТ СН'!$G$17</f>
        <v>3426.9922919099999</v>
      </c>
      <c r="O66" s="36">
        <f>SUMIFS(СВЦЭМ!$C$33:$C$776,СВЦЭМ!$A$33:$A$776,$A66,СВЦЭМ!$B$33:$B$776,O$47)+'СЕТ СН'!$G$9+СВЦЭМ!$D$10+'СЕТ СН'!$G$5-'СЕТ СН'!$G$17</f>
        <v>3421.5962005699998</v>
      </c>
      <c r="P66" s="36">
        <f>SUMIFS(СВЦЭМ!$C$33:$C$776,СВЦЭМ!$A$33:$A$776,$A66,СВЦЭМ!$B$33:$B$776,P$47)+'СЕТ СН'!$G$9+СВЦЭМ!$D$10+'СЕТ СН'!$G$5-'СЕТ СН'!$G$17</f>
        <v>3424.24538252</v>
      </c>
      <c r="Q66" s="36">
        <f>SUMIFS(СВЦЭМ!$C$33:$C$776,СВЦЭМ!$A$33:$A$776,$A66,СВЦЭМ!$B$33:$B$776,Q$47)+'СЕТ СН'!$G$9+СВЦЭМ!$D$10+'СЕТ СН'!$G$5-'СЕТ СН'!$G$17</f>
        <v>3424.93275279</v>
      </c>
      <c r="R66" s="36">
        <f>SUMIFS(СВЦЭМ!$C$33:$C$776,СВЦЭМ!$A$33:$A$776,$A66,СВЦЭМ!$B$33:$B$776,R$47)+'СЕТ СН'!$G$9+СВЦЭМ!$D$10+'СЕТ СН'!$G$5-'СЕТ СН'!$G$17</f>
        <v>3424.8362062900001</v>
      </c>
      <c r="S66" s="36">
        <f>SUMIFS(СВЦЭМ!$C$33:$C$776,СВЦЭМ!$A$33:$A$776,$A66,СВЦЭМ!$B$33:$B$776,S$47)+'СЕТ СН'!$G$9+СВЦЭМ!$D$10+'СЕТ СН'!$G$5-'СЕТ СН'!$G$17</f>
        <v>3410.8948840900002</v>
      </c>
      <c r="T66" s="36">
        <f>SUMIFS(СВЦЭМ!$C$33:$C$776,СВЦЭМ!$A$33:$A$776,$A66,СВЦЭМ!$B$33:$B$776,T$47)+'СЕТ СН'!$G$9+СВЦЭМ!$D$10+'СЕТ СН'!$G$5-'СЕТ СН'!$G$17</f>
        <v>3415.8433349299999</v>
      </c>
      <c r="U66" s="36">
        <f>SUMIFS(СВЦЭМ!$C$33:$C$776,СВЦЭМ!$A$33:$A$776,$A66,СВЦЭМ!$B$33:$B$776,U$47)+'СЕТ СН'!$G$9+СВЦЭМ!$D$10+'СЕТ СН'!$G$5-'СЕТ СН'!$G$17</f>
        <v>3418.7603885399999</v>
      </c>
      <c r="V66" s="36">
        <f>SUMIFS(СВЦЭМ!$C$33:$C$776,СВЦЭМ!$A$33:$A$776,$A66,СВЦЭМ!$B$33:$B$776,V$47)+'СЕТ СН'!$G$9+СВЦЭМ!$D$10+'СЕТ СН'!$G$5-'СЕТ СН'!$G$17</f>
        <v>3428.3864616599999</v>
      </c>
      <c r="W66" s="36">
        <f>SUMIFS(СВЦЭМ!$C$33:$C$776,СВЦЭМ!$A$33:$A$776,$A66,СВЦЭМ!$B$33:$B$776,W$47)+'СЕТ СН'!$G$9+СВЦЭМ!$D$10+'СЕТ СН'!$G$5-'СЕТ СН'!$G$17</f>
        <v>3422.0113475399999</v>
      </c>
      <c r="X66" s="36">
        <f>SUMIFS(СВЦЭМ!$C$33:$C$776,СВЦЭМ!$A$33:$A$776,$A66,СВЦЭМ!$B$33:$B$776,X$47)+'СЕТ СН'!$G$9+СВЦЭМ!$D$10+'СЕТ СН'!$G$5-'СЕТ СН'!$G$17</f>
        <v>3446.5674238299998</v>
      </c>
      <c r="Y66" s="36">
        <f>SUMIFS(СВЦЭМ!$C$33:$C$776,СВЦЭМ!$A$33:$A$776,$A66,СВЦЭМ!$B$33:$B$776,Y$47)+'СЕТ СН'!$G$9+СВЦЭМ!$D$10+'СЕТ СН'!$G$5-'СЕТ СН'!$G$17</f>
        <v>3526.34362358</v>
      </c>
    </row>
    <row r="67" spans="1:27" ht="15.75" x14ac:dyDescent="0.2">
      <c r="A67" s="35">
        <f t="shared" si="1"/>
        <v>43575</v>
      </c>
      <c r="B67" s="36">
        <f>SUMIFS(СВЦЭМ!$C$33:$C$776,СВЦЭМ!$A$33:$A$776,$A67,СВЦЭМ!$B$33:$B$776,B$47)+'СЕТ СН'!$G$9+СВЦЭМ!$D$10+'СЕТ СН'!$G$5-'СЕТ СН'!$G$17</f>
        <v>3624.4759025200001</v>
      </c>
      <c r="C67" s="36">
        <f>SUMIFS(СВЦЭМ!$C$33:$C$776,СВЦЭМ!$A$33:$A$776,$A67,СВЦЭМ!$B$33:$B$776,C$47)+'СЕТ СН'!$G$9+СВЦЭМ!$D$10+'СЕТ СН'!$G$5-'СЕТ СН'!$G$17</f>
        <v>3699.9382924800002</v>
      </c>
      <c r="D67" s="36">
        <f>SUMIFS(СВЦЭМ!$C$33:$C$776,СВЦЭМ!$A$33:$A$776,$A67,СВЦЭМ!$B$33:$B$776,D$47)+'СЕТ СН'!$G$9+СВЦЭМ!$D$10+'СЕТ СН'!$G$5-'СЕТ СН'!$G$17</f>
        <v>3764.8928659100002</v>
      </c>
      <c r="E67" s="36">
        <f>SUMIFS(СВЦЭМ!$C$33:$C$776,СВЦЭМ!$A$33:$A$776,$A67,СВЦЭМ!$B$33:$B$776,E$47)+'СЕТ СН'!$G$9+СВЦЭМ!$D$10+'СЕТ СН'!$G$5-'СЕТ СН'!$G$17</f>
        <v>3768.00555029</v>
      </c>
      <c r="F67" s="36">
        <f>SUMIFS(СВЦЭМ!$C$33:$C$776,СВЦЭМ!$A$33:$A$776,$A67,СВЦЭМ!$B$33:$B$776,F$47)+'СЕТ СН'!$G$9+СВЦЭМ!$D$10+'СЕТ СН'!$G$5-'СЕТ СН'!$G$17</f>
        <v>3773.9480529800003</v>
      </c>
      <c r="G67" s="36">
        <f>SUMIFS(СВЦЭМ!$C$33:$C$776,СВЦЭМ!$A$33:$A$776,$A67,СВЦЭМ!$B$33:$B$776,G$47)+'СЕТ СН'!$G$9+СВЦЭМ!$D$10+'СЕТ СН'!$G$5-'СЕТ СН'!$G$17</f>
        <v>3765.5878751099999</v>
      </c>
      <c r="H67" s="36">
        <f>SUMIFS(СВЦЭМ!$C$33:$C$776,СВЦЭМ!$A$33:$A$776,$A67,СВЦЭМ!$B$33:$B$776,H$47)+'СЕТ СН'!$G$9+СВЦЭМ!$D$10+'СЕТ СН'!$G$5-'СЕТ СН'!$G$17</f>
        <v>3698.9603571799998</v>
      </c>
      <c r="I67" s="36">
        <f>SUMIFS(СВЦЭМ!$C$33:$C$776,СВЦЭМ!$A$33:$A$776,$A67,СВЦЭМ!$B$33:$B$776,I$47)+'СЕТ СН'!$G$9+СВЦЭМ!$D$10+'СЕТ СН'!$G$5-'СЕТ СН'!$G$17</f>
        <v>3673.5358735899999</v>
      </c>
      <c r="J67" s="36">
        <f>SUMIFS(СВЦЭМ!$C$33:$C$776,СВЦЭМ!$A$33:$A$776,$A67,СВЦЭМ!$B$33:$B$776,J$47)+'СЕТ СН'!$G$9+СВЦЭМ!$D$10+'СЕТ СН'!$G$5-'СЕТ СН'!$G$17</f>
        <v>3578.70627522</v>
      </c>
      <c r="K67" s="36">
        <f>SUMIFS(СВЦЭМ!$C$33:$C$776,СВЦЭМ!$A$33:$A$776,$A67,СВЦЭМ!$B$33:$B$776,K$47)+'СЕТ СН'!$G$9+СВЦЭМ!$D$10+'СЕТ СН'!$G$5-'СЕТ СН'!$G$17</f>
        <v>3450.2651475100001</v>
      </c>
      <c r="L67" s="36">
        <f>SUMIFS(СВЦЭМ!$C$33:$C$776,СВЦЭМ!$A$33:$A$776,$A67,СВЦЭМ!$B$33:$B$776,L$47)+'СЕТ СН'!$G$9+СВЦЭМ!$D$10+'СЕТ СН'!$G$5-'СЕТ СН'!$G$17</f>
        <v>3398.5595246799999</v>
      </c>
      <c r="M67" s="36">
        <f>SUMIFS(СВЦЭМ!$C$33:$C$776,СВЦЭМ!$A$33:$A$776,$A67,СВЦЭМ!$B$33:$B$776,M$47)+'СЕТ СН'!$G$9+СВЦЭМ!$D$10+'СЕТ СН'!$G$5-'СЕТ СН'!$G$17</f>
        <v>3413.6601724399998</v>
      </c>
      <c r="N67" s="36">
        <f>SUMIFS(СВЦЭМ!$C$33:$C$776,СВЦЭМ!$A$33:$A$776,$A67,СВЦЭМ!$B$33:$B$776,N$47)+'СЕТ СН'!$G$9+СВЦЭМ!$D$10+'СЕТ СН'!$G$5-'СЕТ СН'!$G$17</f>
        <v>3416.4389967500001</v>
      </c>
      <c r="O67" s="36">
        <f>SUMIFS(СВЦЭМ!$C$33:$C$776,СВЦЭМ!$A$33:$A$776,$A67,СВЦЭМ!$B$33:$B$776,O$47)+'СЕТ СН'!$G$9+СВЦЭМ!$D$10+'СЕТ СН'!$G$5-'СЕТ СН'!$G$17</f>
        <v>3408.2843171899999</v>
      </c>
      <c r="P67" s="36">
        <f>SUMIFS(СВЦЭМ!$C$33:$C$776,СВЦЭМ!$A$33:$A$776,$A67,СВЦЭМ!$B$33:$B$776,P$47)+'СЕТ СН'!$G$9+СВЦЭМ!$D$10+'СЕТ СН'!$G$5-'СЕТ СН'!$G$17</f>
        <v>3415.4794351999999</v>
      </c>
      <c r="Q67" s="36">
        <f>SUMIFS(СВЦЭМ!$C$33:$C$776,СВЦЭМ!$A$33:$A$776,$A67,СВЦЭМ!$B$33:$B$776,Q$47)+'СЕТ СН'!$G$9+СВЦЭМ!$D$10+'СЕТ СН'!$G$5-'СЕТ СН'!$G$17</f>
        <v>3432.5915058299997</v>
      </c>
      <c r="R67" s="36">
        <f>SUMIFS(СВЦЭМ!$C$33:$C$776,СВЦЭМ!$A$33:$A$776,$A67,СВЦЭМ!$B$33:$B$776,R$47)+'СЕТ СН'!$G$9+СВЦЭМ!$D$10+'СЕТ СН'!$G$5-'СЕТ СН'!$G$17</f>
        <v>3429.9905193700001</v>
      </c>
      <c r="S67" s="36">
        <f>SUMIFS(СВЦЭМ!$C$33:$C$776,СВЦЭМ!$A$33:$A$776,$A67,СВЦЭМ!$B$33:$B$776,S$47)+'СЕТ СН'!$G$9+СВЦЭМ!$D$10+'СЕТ СН'!$G$5-'СЕТ СН'!$G$17</f>
        <v>3440.7345001899998</v>
      </c>
      <c r="T67" s="36">
        <f>SUMIFS(СВЦЭМ!$C$33:$C$776,СВЦЭМ!$A$33:$A$776,$A67,СВЦЭМ!$B$33:$B$776,T$47)+'СЕТ СН'!$G$9+СВЦЭМ!$D$10+'СЕТ СН'!$G$5-'СЕТ СН'!$G$17</f>
        <v>3432.0983629299999</v>
      </c>
      <c r="U67" s="36">
        <f>SUMIFS(СВЦЭМ!$C$33:$C$776,СВЦЭМ!$A$33:$A$776,$A67,СВЦЭМ!$B$33:$B$776,U$47)+'СЕТ СН'!$G$9+СВЦЭМ!$D$10+'СЕТ СН'!$G$5-'СЕТ СН'!$G$17</f>
        <v>3387.2673405400001</v>
      </c>
      <c r="V67" s="36">
        <f>SUMIFS(СВЦЭМ!$C$33:$C$776,СВЦЭМ!$A$33:$A$776,$A67,СВЦЭМ!$B$33:$B$776,V$47)+'СЕТ СН'!$G$9+СВЦЭМ!$D$10+'СЕТ СН'!$G$5-'СЕТ СН'!$G$17</f>
        <v>3391.6844527100002</v>
      </c>
      <c r="W67" s="36">
        <f>SUMIFS(СВЦЭМ!$C$33:$C$776,СВЦЭМ!$A$33:$A$776,$A67,СВЦЭМ!$B$33:$B$776,W$47)+'СЕТ СН'!$G$9+СВЦЭМ!$D$10+'СЕТ СН'!$G$5-'СЕТ СН'!$G$17</f>
        <v>3491.55907303</v>
      </c>
      <c r="X67" s="36">
        <f>SUMIFS(СВЦЭМ!$C$33:$C$776,СВЦЭМ!$A$33:$A$776,$A67,СВЦЭМ!$B$33:$B$776,X$47)+'СЕТ СН'!$G$9+СВЦЭМ!$D$10+'СЕТ СН'!$G$5-'СЕТ СН'!$G$17</f>
        <v>3615.98127772</v>
      </c>
      <c r="Y67" s="36">
        <f>SUMIFS(СВЦЭМ!$C$33:$C$776,СВЦЭМ!$A$33:$A$776,$A67,СВЦЭМ!$B$33:$B$776,Y$47)+'СЕТ СН'!$G$9+СВЦЭМ!$D$10+'СЕТ СН'!$G$5-'СЕТ СН'!$G$17</f>
        <v>3661.5987093100002</v>
      </c>
    </row>
    <row r="68" spans="1:27" ht="15.75" x14ac:dyDescent="0.2">
      <c r="A68" s="35">
        <f t="shared" si="1"/>
        <v>43576</v>
      </c>
      <c r="B68" s="36">
        <f>SUMIFS(СВЦЭМ!$C$33:$C$776,СВЦЭМ!$A$33:$A$776,$A68,СВЦЭМ!$B$33:$B$776,B$47)+'СЕТ СН'!$G$9+СВЦЭМ!$D$10+'СЕТ СН'!$G$5-'СЕТ СН'!$G$17</f>
        <v>3559.1113640100002</v>
      </c>
      <c r="C68" s="36">
        <f>SUMIFS(СВЦЭМ!$C$33:$C$776,СВЦЭМ!$A$33:$A$776,$A68,СВЦЭМ!$B$33:$B$776,C$47)+'СЕТ СН'!$G$9+СВЦЭМ!$D$10+'СЕТ СН'!$G$5-'СЕТ СН'!$G$17</f>
        <v>3589.2464185700001</v>
      </c>
      <c r="D68" s="36">
        <f>SUMIFS(СВЦЭМ!$C$33:$C$776,СВЦЭМ!$A$33:$A$776,$A68,СВЦЭМ!$B$33:$B$776,D$47)+'СЕТ СН'!$G$9+СВЦЭМ!$D$10+'СЕТ СН'!$G$5-'СЕТ СН'!$G$17</f>
        <v>3620.4197113999999</v>
      </c>
      <c r="E68" s="36">
        <f>SUMIFS(СВЦЭМ!$C$33:$C$776,СВЦЭМ!$A$33:$A$776,$A68,СВЦЭМ!$B$33:$B$776,E$47)+'СЕТ СН'!$G$9+СВЦЭМ!$D$10+'СЕТ СН'!$G$5-'СЕТ СН'!$G$17</f>
        <v>3614.8794159899999</v>
      </c>
      <c r="F68" s="36">
        <f>SUMIFS(СВЦЭМ!$C$33:$C$776,СВЦЭМ!$A$33:$A$776,$A68,СВЦЭМ!$B$33:$B$776,F$47)+'СЕТ СН'!$G$9+СВЦЭМ!$D$10+'СЕТ СН'!$G$5-'СЕТ СН'!$G$17</f>
        <v>3622.5007615499999</v>
      </c>
      <c r="G68" s="36">
        <f>SUMIFS(СВЦЭМ!$C$33:$C$776,СВЦЭМ!$A$33:$A$776,$A68,СВЦЭМ!$B$33:$B$776,G$47)+'СЕТ СН'!$G$9+СВЦЭМ!$D$10+'СЕТ СН'!$G$5-'СЕТ СН'!$G$17</f>
        <v>3612.97076582</v>
      </c>
      <c r="H68" s="36">
        <f>SUMIFS(СВЦЭМ!$C$33:$C$776,СВЦЭМ!$A$33:$A$776,$A68,СВЦЭМ!$B$33:$B$776,H$47)+'СЕТ СН'!$G$9+СВЦЭМ!$D$10+'СЕТ СН'!$G$5-'СЕТ СН'!$G$17</f>
        <v>3599.2705891300002</v>
      </c>
      <c r="I68" s="36">
        <f>SUMIFS(СВЦЭМ!$C$33:$C$776,СВЦЭМ!$A$33:$A$776,$A68,СВЦЭМ!$B$33:$B$776,I$47)+'СЕТ СН'!$G$9+СВЦЭМ!$D$10+'СЕТ СН'!$G$5-'СЕТ СН'!$G$17</f>
        <v>3592.6323205899998</v>
      </c>
      <c r="J68" s="36">
        <f>SUMIFS(СВЦЭМ!$C$33:$C$776,СВЦЭМ!$A$33:$A$776,$A68,СВЦЭМ!$B$33:$B$776,J$47)+'СЕТ СН'!$G$9+СВЦЭМ!$D$10+'СЕТ СН'!$G$5-'СЕТ СН'!$G$17</f>
        <v>3542.7270643100001</v>
      </c>
      <c r="K68" s="36">
        <f>SUMIFS(СВЦЭМ!$C$33:$C$776,СВЦЭМ!$A$33:$A$776,$A68,СВЦЭМ!$B$33:$B$776,K$47)+'СЕТ СН'!$G$9+СВЦЭМ!$D$10+'СЕТ СН'!$G$5-'СЕТ СН'!$G$17</f>
        <v>3503.8050284999999</v>
      </c>
      <c r="L68" s="36">
        <f>SUMIFS(СВЦЭМ!$C$33:$C$776,СВЦЭМ!$A$33:$A$776,$A68,СВЦЭМ!$B$33:$B$776,L$47)+'СЕТ СН'!$G$9+СВЦЭМ!$D$10+'СЕТ СН'!$G$5-'СЕТ СН'!$G$17</f>
        <v>3484.5467834199999</v>
      </c>
      <c r="M68" s="36">
        <f>SUMIFS(СВЦЭМ!$C$33:$C$776,СВЦЭМ!$A$33:$A$776,$A68,СВЦЭМ!$B$33:$B$776,M$47)+'СЕТ СН'!$G$9+СВЦЭМ!$D$10+'СЕТ СН'!$G$5-'СЕТ СН'!$G$17</f>
        <v>3492.9459122799999</v>
      </c>
      <c r="N68" s="36">
        <f>SUMIFS(СВЦЭМ!$C$33:$C$776,СВЦЭМ!$A$33:$A$776,$A68,СВЦЭМ!$B$33:$B$776,N$47)+'СЕТ СН'!$G$9+СВЦЭМ!$D$10+'СЕТ СН'!$G$5-'СЕТ СН'!$G$17</f>
        <v>3519.8347765999997</v>
      </c>
      <c r="O68" s="36">
        <f>SUMIFS(СВЦЭМ!$C$33:$C$776,СВЦЭМ!$A$33:$A$776,$A68,СВЦЭМ!$B$33:$B$776,O$47)+'СЕТ СН'!$G$9+СВЦЭМ!$D$10+'СЕТ СН'!$G$5-'СЕТ СН'!$G$17</f>
        <v>3522.6312576700002</v>
      </c>
      <c r="P68" s="36">
        <f>SUMIFS(СВЦЭМ!$C$33:$C$776,СВЦЭМ!$A$33:$A$776,$A68,СВЦЭМ!$B$33:$B$776,P$47)+'СЕТ СН'!$G$9+СВЦЭМ!$D$10+'СЕТ СН'!$G$5-'СЕТ СН'!$G$17</f>
        <v>3535.48214534</v>
      </c>
      <c r="Q68" s="36">
        <f>SUMIFS(СВЦЭМ!$C$33:$C$776,СВЦЭМ!$A$33:$A$776,$A68,СВЦЭМ!$B$33:$B$776,Q$47)+'СЕТ СН'!$G$9+СВЦЭМ!$D$10+'СЕТ СН'!$G$5-'СЕТ СН'!$G$17</f>
        <v>3549.1999215000001</v>
      </c>
      <c r="R68" s="36">
        <f>SUMIFS(СВЦЭМ!$C$33:$C$776,СВЦЭМ!$A$33:$A$776,$A68,СВЦЭМ!$B$33:$B$776,R$47)+'СЕТ СН'!$G$9+СВЦЭМ!$D$10+'СЕТ СН'!$G$5-'СЕТ СН'!$G$17</f>
        <v>3568.6119599200001</v>
      </c>
      <c r="S68" s="36">
        <f>SUMIFS(СВЦЭМ!$C$33:$C$776,СВЦЭМ!$A$33:$A$776,$A68,СВЦЭМ!$B$33:$B$776,S$47)+'СЕТ СН'!$G$9+СВЦЭМ!$D$10+'СЕТ СН'!$G$5-'СЕТ СН'!$G$17</f>
        <v>3554.14354916</v>
      </c>
      <c r="T68" s="36">
        <f>SUMIFS(СВЦЭМ!$C$33:$C$776,СВЦЭМ!$A$33:$A$776,$A68,СВЦЭМ!$B$33:$B$776,T$47)+'СЕТ СН'!$G$9+СВЦЭМ!$D$10+'СЕТ СН'!$G$5-'СЕТ СН'!$G$17</f>
        <v>3526.9174318099999</v>
      </c>
      <c r="U68" s="36">
        <f>SUMIFS(СВЦЭМ!$C$33:$C$776,СВЦЭМ!$A$33:$A$776,$A68,СВЦЭМ!$B$33:$B$776,U$47)+'СЕТ СН'!$G$9+СВЦЭМ!$D$10+'СЕТ СН'!$G$5-'СЕТ СН'!$G$17</f>
        <v>3483.6088026899997</v>
      </c>
      <c r="V68" s="36">
        <f>SUMIFS(СВЦЭМ!$C$33:$C$776,СВЦЭМ!$A$33:$A$776,$A68,СВЦЭМ!$B$33:$B$776,V$47)+'СЕТ СН'!$G$9+СВЦЭМ!$D$10+'СЕТ СН'!$G$5-'СЕТ СН'!$G$17</f>
        <v>3460.6304884199999</v>
      </c>
      <c r="W68" s="36">
        <f>SUMIFS(СВЦЭМ!$C$33:$C$776,СВЦЭМ!$A$33:$A$776,$A68,СВЦЭМ!$B$33:$B$776,W$47)+'СЕТ СН'!$G$9+СВЦЭМ!$D$10+'СЕТ СН'!$G$5-'СЕТ СН'!$G$17</f>
        <v>3459.1339038799997</v>
      </c>
      <c r="X68" s="36">
        <f>SUMIFS(СВЦЭМ!$C$33:$C$776,СВЦЭМ!$A$33:$A$776,$A68,СВЦЭМ!$B$33:$B$776,X$47)+'СЕТ СН'!$G$9+СВЦЭМ!$D$10+'СЕТ СН'!$G$5-'СЕТ СН'!$G$17</f>
        <v>3462.0258112699998</v>
      </c>
      <c r="Y68" s="36">
        <f>SUMIFS(СВЦЭМ!$C$33:$C$776,СВЦЭМ!$A$33:$A$776,$A68,СВЦЭМ!$B$33:$B$776,Y$47)+'СЕТ СН'!$G$9+СВЦЭМ!$D$10+'СЕТ СН'!$G$5-'СЕТ СН'!$G$17</f>
        <v>3511.42011585</v>
      </c>
    </row>
    <row r="69" spans="1:27" ht="15.75" x14ac:dyDescent="0.2">
      <c r="A69" s="35">
        <f t="shared" si="1"/>
        <v>43577</v>
      </c>
      <c r="B69" s="36">
        <f>SUMIFS(СВЦЭМ!$C$33:$C$776,СВЦЭМ!$A$33:$A$776,$A69,СВЦЭМ!$B$33:$B$776,B$47)+'СЕТ СН'!$G$9+СВЦЭМ!$D$10+'СЕТ СН'!$G$5-'СЕТ СН'!$G$17</f>
        <v>3515.0682806200002</v>
      </c>
      <c r="C69" s="36">
        <f>SUMIFS(СВЦЭМ!$C$33:$C$776,СВЦЭМ!$A$33:$A$776,$A69,СВЦЭМ!$B$33:$B$776,C$47)+'СЕТ СН'!$G$9+СВЦЭМ!$D$10+'СЕТ СН'!$G$5-'СЕТ СН'!$G$17</f>
        <v>3536.2630183800002</v>
      </c>
      <c r="D69" s="36">
        <f>SUMIFS(СВЦЭМ!$C$33:$C$776,СВЦЭМ!$A$33:$A$776,$A69,СВЦЭМ!$B$33:$B$776,D$47)+'СЕТ СН'!$G$9+СВЦЭМ!$D$10+'СЕТ СН'!$G$5-'СЕТ СН'!$G$17</f>
        <v>3582.6700892200001</v>
      </c>
      <c r="E69" s="36">
        <f>SUMIFS(СВЦЭМ!$C$33:$C$776,СВЦЭМ!$A$33:$A$776,$A69,СВЦЭМ!$B$33:$B$776,E$47)+'СЕТ СН'!$G$9+СВЦЭМ!$D$10+'СЕТ СН'!$G$5-'СЕТ СН'!$G$17</f>
        <v>3617.9872815899998</v>
      </c>
      <c r="F69" s="36">
        <f>SUMIFS(СВЦЭМ!$C$33:$C$776,СВЦЭМ!$A$33:$A$776,$A69,СВЦЭМ!$B$33:$B$776,F$47)+'СЕТ СН'!$G$9+СВЦЭМ!$D$10+'СЕТ СН'!$G$5-'СЕТ СН'!$G$17</f>
        <v>3634.8690199900002</v>
      </c>
      <c r="G69" s="36">
        <f>SUMIFS(СВЦЭМ!$C$33:$C$776,СВЦЭМ!$A$33:$A$776,$A69,СВЦЭМ!$B$33:$B$776,G$47)+'СЕТ СН'!$G$9+СВЦЭМ!$D$10+'СЕТ СН'!$G$5-'СЕТ СН'!$G$17</f>
        <v>3591.5202331800001</v>
      </c>
      <c r="H69" s="36">
        <f>SUMIFS(СВЦЭМ!$C$33:$C$776,СВЦЭМ!$A$33:$A$776,$A69,СВЦЭМ!$B$33:$B$776,H$47)+'СЕТ СН'!$G$9+СВЦЭМ!$D$10+'СЕТ СН'!$G$5-'СЕТ СН'!$G$17</f>
        <v>3567.6775629799999</v>
      </c>
      <c r="I69" s="36">
        <f>SUMIFS(СВЦЭМ!$C$33:$C$776,СВЦЭМ!$A$33:$A$776,$A69,СВЦЭМ!$B$33:$B$776,I$47)+'СЕТ СН'!$G$9+СВЦЭМ!$D$10+'СЕТ СН'!$G$5-'СЕТ СН'!$G$17</f>
        <v>3561.40457582</v>
      </c>
      <c r="J69" s="36">
        <f>SUMIFS(СВЦЭМ!$C$33:$C$776,СВЦЭМ!$A$33:$A$776,$A69,СВЦЭМ!$B$33:$B$776,J$47)+'СЕТ СН'!$G$9+СВЦЭМ!$D$10+'СЕТ СН'!$G$5-'СЕТ СН'!$G$17</f>
        <v>3544.9925650800001</v>
      </c>
      <c r="K69" s="36">
        <f>SUMIFS(СВЦЭМ!$C$33:$C$776,СВЦЭМ!$A$33:$A$776,$A69,СВЦЭМ!$B$33:$B$776,K$47)+'СЕТ СН'!$G$9+СВЦЭМ!$D$10+'СЕТ СН'!$G$5-'СЕТ СН'!$G$17</f>
        <v>3558.9110584399996</v>
      </c>
      <c r="L69" s="36">
        <f>SUMIFS(СВЦЭМ!$C$33:$C$776,СВЦЭМ!$A$33:$A$776,$A69,СВЦЭМ!$B$33:$B$776,L$47)+'СЕТ СН'!$G$9+СВЦЭМ!$D$10+'СЕТ СН'!$G$5-'СЕТ СН'!$G$17</f>
        <v>3552.4518295500002</v>
      </c>
      <c r="M69" s="36">
        <f>SUMIFS(СВЦЭМ!$C$33:$C$776,СВЦЭМ!$A$33:$A$776,$A69,СВЦЭМ!$B$33:$B$776,M$47)+'СЕТ СН'!$G$9+СВЦЭМ!$D$10+'СЕТ СН'!$G$5-'СЕТ СН'!$G$17</f>
        <v>3545.37470927</v>
      </c>
      <c r="N69" s="36">
        <f>SUMIFS(СВЦЭМ!$C$33:$C$776,СВЦЭМ!$A$33:$A$776,$A69,СВЦЭМ!$B$33:$B$776,N$47)+'СЕТ СН'!$G$9+СВЦЭМ!$D$10+'СЕТ СН'!$G$5-'СЕТ СН'!$G$17</f>
        <v>3558.0351215599999</v>
      </c>
      <c r="O69" s="36">
        <f>SUMIFS(СВЦЭМ!$C$33:$C$776,СВЦЭМ!$A$33:$A$776,$A69,СВЦЭМ!$B$33:$B$776,O$47)+'СЕТ СН'!$G$9+СВЦЭМ!$D$10+'СЕТ СН'!$G$5-'СЕТ СН'!$G$17</f>
        <v>3554.5974486499999</v>
      </c>
      <c r="P69" s="36">
        <f>SUMIFS(СВЦЭМ!$C$33:$C$776,СВЦЭМ!$A$33:$A$776,$A69,СВЦЭМ!$B$33:$B$776,P$47)+'СЕТ СН'!$G$9+СВЦЭМ!$D$10+'СЕТ СН'!$G$5-'СЕТ СН'!$G$17</f>
        <v>3561.75775626</v>
      </c>
      <c r="Q69" s="36">
        <f>SUMIFS(СВЦЭМ!$C$33:$C$776,СВЦЭМ!$A$33:$A$776,$A69,СВЦЭМ!$B$33:$B$776,Q$47)+'СЕТ СН'!$G$9+СВЦЭМ!$D$10+'СЕТ СН'!$G$5-'СЕТ СН'!$G$17</f>
        <v>3572.6905884500002</v>
      </c>
      <c r="R69" s="36">
        <f>SUMIFS(СВЦЭМ!$C$33:$C$776,СВЦЭМ!$A$33:$A$776,$A69,СВЦЭМ!$B$33:$B$776,R$47)+'СЕТ СН'!$G$9+СВЦЭМ!$D$10+'СЕТ СН'!$G$5-'СЕТ СН'!$G$17</f>
        <v>3569.10749055</v>
      </c>
      <c r="S69" s="36">
        <f>SUMIFS(СВЦЭМ!$C$33:$C$776,СВЦЭМ!$A$33:$A$776,$A69,СВЦЭМ!$B$33:$B$776,S$47)+'СЕТ СН'!$G$9+СВЦЭМ!$D$10+'СЕТ СН'!$G$5-'СЕТ СН'!$G$17</f>
        <v>3558.11438739</v>
      </c>
      <c r="T69" s="36">
        <f>SUMIFS(СВЦЭМ!$C$33:$C$776,СВЦЭМ!$A$33:$A$776,$A69,СВЦЭМ!$B$33:$B$776,T$47)+'СЕТ СН'!$G$9+СВЦЭМ!$D$10+'СЕТ СН'!$G$5-'СЕТ СН'!$G$17</f>
        <v>3533.7354141300002</v>
      </c>
      <c r="U69" s="36">
        <f>SUMIFS(СВЦЭМ!$C$33:$C$776,СВЦЭМ!$A$33:$A$776,$A69,СВЦЭМ!$B$33:$B$776,U$47)+'СЕТ СН'!$G$9+СВЦЭМ!$D$10+'СЕТ СН'!$G$5-'СЕТ СН'!$G$17</f>
        <v>3530.0618176099997</v>
      </c>
      <c r="V69" s="36">
        <f>SUMIFS(СВЦЭМ!$C$33:$C$776,СВЦЭМ!$A$33:$A$776,$A69,СВЦЭМ!$B$33:$B$776,V$47)+'СЕТ СН'!$G$9+СВЦЭМ!$D$10+'СЕТ СН'!$G$5-'СЕТ СН'!$G$17</f>
        <v>3521.2410517899998</v>
      </c>
      <c r="W69" s="36">
        <f>SUMIFS(СВЦЭМ!$C$33:$C$776,СВЦЭМ!$A$33:$A$776,$A69,СВЦЭМ!$B$33:$B$776,W$47)+'СЕТ СН'!$G$9+СВЦЭМ!$D$10+'СЕТ СН'!$G$5-'СЕТ СН'!$G$17</f>
        <v>3523.1934136099999</v>
      </c>
      <c r="X69" s="36">
        <f>SUMIFS(СВЦЭМ!$C$33:$C$776,СВЦЭМ!$A$33:$A$776,$A69,СВЦЭМ!$B$33:$B$776,X$47)+'СЕТ СН'!$G$9+СВЦЭМ!$D$10+'СЕТ СН'!$G$5-'СЕТ СН'!$G$17</f>
        <v>3550.7746317000001</v>
      </c>
      <c r="Y69" s="36">
        <f>SUMIFS(СВЦЭМ!$C$33:$C$776,СВЦЭМ!$A$33:$A$776,$A69,СВЦЭМ!$B$33:$B$776,Y$47)+'СЕТ СН'!$G$9+СВЦЭМ!$D$10+'СЕТ СН'!$G$5-'СЕТ СН'!$G$17</f>
        <v>3568.5077429900002</v>
      </c>
    </row>
    <row r="70" spans="1:27" ht="15.75" x14ac:dyDescent="0.2">
      <c r="A70" s="35">
        <f t="shared" si="1"/>
        <v>43578</v>
      </c>
      <c r="B70" s="36">
        <f>SUMIFS(СВЦЭМ!$C$33:$C$776,СВЦЭМ!$A$33:$A$776,$A70,СВЦЭМ!$B$33:$B$776,B$47)+'СЕТ СН'!$G$9+СВЦЭМ!$D$10+'СЕТ СН'!$G$5-'СЕТ СН'!$G$17</f>
        <v>3532.11810298</v>
      </c>
      <c r="C70" s="36">
        <f>SUMIFS(СВЦЭМ!$C$33:$C$776,СВЦЭМ!$A$33:$A$776,$A70,СВЦЭМ!$B$33:$B$776,C$47)+'СЕТ СН'!$G$9+СВЦЭМ!$D$10+'СЕТ СН'!$G$5-'СЕТ СН'!$G$17</f>
        <v>3579.5239186200001</v>
      </c>
      <c r="D70" s="36">
        <f>SUMIFS(СВЦЭМ!$C$33:$C$776,СВЦЭМ!$A$33:$A$776,$A70,СВЦЭМ!$B$33:$B$776,D$47)+'СЕТ СН'!$G$9+СВЦЭМ!$D$10+'СЕТ СН'!$G$5-'СЕТ СН'!$G$17</f>
        <v>3613.0275024000002</v>
      </c>
      <c r="E70" s="36">
        <f>SUMIFS(СВЦЭМ!$C$33:$C$776,СВЦЭМ!$A$33:$A$776,$A70,СВЦЭМ!$B$33:$B$776,E$47)+'СЕТ СН'!$G$9+СВЦЭМ!$D$10+'СЕТ СН'!$G$5-'СЕТ СН'!$G$17</f>
        <v>3625.58892904</v>
      </c>
      <c r="F70" s="36">
        <f>SUMIFS(СВЦЭМ!$C$33:$C$776,СВЦЭМ!$A$33:$A$776,$A70,СВЦЭМ!$B$33:$B$776,F$47)+'СЕТ СН'!$G$9+СВЦЭМ!$D$10+'СЕТ СН'!$G$5-'СЕТ СН'!$G$17</f>
        <v>3630.0997862200002</v>
      </c>
      <c r="G70" s="36">
        <f>SUMIFS(СВЦЭМ!$C$33:$C$776,СВЦЭМ!$A$33:$A$776,$A70,СВЦЭМ!$B$33:$B$776,G$47)+'СЕТ СН'!$G$9+СВЦЭМ!$D$10+'СЕТ СН'!$G$5-'СЕТ СН'!$G$17</f>
        <v>3604.2710877999998</v>
      </c>
      <c r="H70" s="36">
        <f>SUMIFS(СВЦЭМ!$C$33:$C$776,СВЦЭМ!$A$33:$A$776,$A70,СВЦЭМ!$B$33:$B$776,H$47)+'СЕТ СН'!$G$9+СВЦЭМ!$D$10+'СЕТ СН'!$G$5-'СЕТ СН'!$G$17</f>
        <v>3584.4991091100001</v>
      </c>
      <c r="I70" s="36">
        <f>SUMIFS(СВЦЭМ!$C$33:$C$776,СВЦЭМ!$A$33:$A$776,$A70,СВЦЭМ!$B$33:$B$776,I$47)+'СЕТ СН'!$G$9+СВЦЭМ!$D$10+'СЕТ СН'!$G$5-'СЕТ СН'!$G$17</f>
        <v>3594.05173126</v>
      </c>
      <c r="J70" s="36">
        <f>SUMIFS(СВЦЭМ!$C$33:$C$776,СВЦЭМ!$A$33:$A$776,$A70,СВЦЭМ!$B$33:$B$776,J$47)+'СЕТ СН'!$G$9+СВЦЭМ!$D$10+'СЕТ СН'!$G$5-'СЕТ СН'!$G$17</f>
        <v>3557.7466870600001</v>
      </c>
      <c r="K70" s="36">
        <f>SUMIFS(СВЦЭМ!$C$33:$C$776,СВЦЭМ!$A$33:$A$776,$A70,СВЦЭМ!$B$33:$B$776,K$47)+'СЕТ СН'!$G$9+СВЦЭМ!$D$10+'СЕТ СН'!$G$5-'СЕТ СН'!$G$17</f>
        <v>3565.8354601000001</v>
      </c>
      <c r="L70" s="36">
        <f>SUMIFS(СВЦЭМ!$C$33:$C$776,СВЦЭМ!$A$33:$A$776,$A70,СВЦЭМ!$B$33:$B$776,L$47)+'СЕТ СН'!$G$9+СВЦЭМ!$D$10+'СЕТ СН'!$G$5-'СЕТ СН'!$G$17</f>
        <v>3538.8137919599999</v>
      </c>
      <c r="M70" s="36">
        <f>SUMIFS(СВЦЭМ!$C$33:$C$776,СВЦЭМ!$A$33:$A$776,$A70,СВЦЭМ!$B$33:$B$776,M$47)+'СЕТ СН'!$G$9+СВЦЭМ!$D$10+'СЕТ СН'!$G$5-'СЕТ СН'!$G$17</f>
        <v>3557.5949546299998</v>
      </c>
      <c r="N70" s="36">
        <f>SUMIFS(СВЦЭМ!$C$33:$C$776,СВЦЭМ!$A$33:$A$776,$A70,СВЦЭМ!$B$33:$B$776,N$47)+'СЕТ СН'!$G$9+СВЦЭМ!$D$10+'СЕТ СН'!$G$5-'СЕТ СН'!$G$17</f>
        <v>3552.1364486299999</v>
      </c>
      <c r="O70" s="36">
        <f>SUMIFS(СВЦЭМ!$C$33:$C$776,СВЦЭМ!$A$33:$A$776,$A70,СВЦЭМ!$B$33:$B$776,O$47)+'СЕТ СН'!$G$9+СВЦЭМ!$D$10+'СЕТ СН'!$G$5-'СЕТ СН'!$G$17</f>
        <v>3556.4785078300001</v>
      </c>
      <c r="P70" s="36">
        <f>SUMIFS(СВЦЭМ!$C$33:$C$776,СВЦЭМ!$A$33:$A$776,$A70,СВЦЭМ!$B$33:$B$776,P$47)+'СЕТ СН'!$G$9+СВЦЭМ!$D$10+'СЕТ СН'!$G$5-'СЕТ СН'!$G$17</f>
        <v>3576.0975024300001</v>
      </c>
      <c r="Q70" s="36">
        <f>SUMIFS(СВЦЭМ!$C$33:$C$776,СВЦЭМ!$A$33:$A$776,$A70,СВЦЭМ!$B$33:$B$776,Q$47)+'СЕТ СН'!$G$9+СВЦЭМ!$D$10+'СЕТ СН'!$G$5-'СЕТ СН'!$G$17</f>
        <v>3586.5293799800002</v>
      </c>
      <c r="R70" s="36">
        <f>SUMIFS(СВЦЭМ!$C$33:$C$776,СВЦЭМ!$A$33:$A$776,$A70,СВЦЭМ!$B$33:$B$776,R$47)+'СЕТ СН'!$G$9+СВЦЭМ!$D$10+'СЕТ СН'!$G$5-'СЕТ СН'!$G$17</f>
        <v>3580.9127710299999</v>
      </c>
      <c r="S70" s="36">
        <f>SUMIFS(СВЦЭМ!$C$33:$C$776,СВЦЭМ!$A$33:$A$776,$A70,СВЦЭМ!$B$33:$B$776,S$47)+'СЕТ СН'!$G$9+СВЦЭМ!$D$10+'СЕТ СН'!$G$5-'СЕТ СН'!$G$17</f>
        <v>3592.2127188300001</v>
      </c>
      <c r="T70" s="36">
        <f>SUMIFS(СВЦЭМ!$C$33:$C$776,СВЦЭМ!$A$33:$A$776,$A70,СВЦЭМ!$B$33:$B$776,T$47)+'СЕТ СН'!$G$9+СВЦЭМ!$D$10+'СЕТ СН'!$G$5-'СЕТ СН'!$G$17</f>
        <v>3567.8253744200001</v>
      </c>
      <c r="U70" s="36">
        <f>SUMIFS(СВЦЭМ!$C$33:$C$776,СВЦЭМ!$A$33:$A$776,$A70,СВЦЭМ!$B$33:$B$776,U$47)+'СЕТ СН'!$G$9+СВЦЭМ!$D$10+'СЕТ СН'!$G$5-'СЕТ СН'!$G$17</f>
        <v>3546.4988665800001</v>
      </c>
      <c r="V70" s="36">
        <f>SUMIFS(СВЦЭМ!$C$33:$C$776,СВЦЭМ!$A$33:$A$776,$A70,СВЦЭМ!$B$33:$B$776,V$47)+'СЕТ СН'!$G$9+СВЦЭМ!$D$10+'СЕТ СН'!$G$5-'СЕТ СН'!$G$17</f>
        <v>3531.3373628499999</v>
      </c>
      <c r="W70" s="36">
        <f>SUMIFS(СВЦЭМ!$C$33:$C$776,СВЦЭМ!$A$33:$A$776,$A70,СВЦЭМ!$B$33:$B$776,W$47)+'СЕТ СН'!$G$9+СВЦЭМ!$D$10+'СЕТ СН'!$G$5-'СЕТ СН'!$G$17</f>
        <v>3522.4877534899997</v>
      </c>
      <c r="X70" s="36">
        <f>SUMIFS(СВЦЭМ!$C$33:$C$776,СВЦЭМ!$A$33:$A$776,$A70,СВЦЭМ!$B$33:$B$776,X$47)+'СЕТ СН'!$G$9+СВЦЭМ!$D$10+'СЕТ СН'!$G$5-'СЕТ СН'!$G$17</f>
        <v>3564.8497842699999</v>
      </c>
      <c r="Y70" s="36">
        <f>SUMIFS(СВЦЭМ!$C$33:$C$776,СВЦЭМ!$A$33:$A$776,$A70,СВЦЭМ!$B$33:$B$776,Y$47)+'СЕТ СН'!$G$9+СВЦЭМ!$D$10+'СЕТ СН'!$G$5-'СЕТ СН'!$G$17</f>
        <v>3601.3052081300002</v>
      </c>
    </row>
    <row r="71" spans="1:27" ht="15.75" x14ac:dyDescent="0.2">
      <c r="A71" s="35">
        <f t="shared" si="1"/>
        <v>43579</v>
      </c>
      <c r="B71" s="36">
        <f>SUMIFS(СВЦЭМ!$C$33:$C$776,СВЦЭМ!$A$33:$A$776,$A71,СВЦЭМ!$B$33:$B$776,B$47)+'СЕТ СН'!$G$9+СВЦЭМ!$D$10+'СЕТ СН'!$G$5-'СЕТ СН'!$G$17</f>
        <v>3484.4494289300001</v>
      </c>
      <c r="C71" s="36">
        <f>SUMIFS(СВЦЭМ!$C$33:$C$776,СВЦЭМ!$A$33:$A$776,$A71,СВЦЭМ!$B$33:$B$776,C$47)+'СЕТ СН'!$G$9+СВЦЭМ!$D$10+'СЕТ СН'!$G$5-'СЕТ СН'!$G$17</f>
        <v>3528.4855313099997</v>
      </c>
      <c r="D71" s="36">
        <f>SUMIFS(СВЦЭМ!$C$33:$C$776,СВЦЭМ!$A$33:$A$776,$A71,СВЦЭМ!$B$33:$B$776,D$47)+'СЕТ СН'!$G$9+СВЦЭМ!$D$10+'СЕТ СН'!$G$5-'СЕТ СН'!$G$17</f>
        <v>3563.8855418200001</v>
      </c>
      <c r="E71" s="36">
        <f>SUMIFS(СВЦЭМ!$C$33:$C$776,СВЦЭМ!$A$33:$A$776,$A71,СВЦЭМ!$B$33:$B$776,E$47)+'СЕТ СН'!$G$9+СВЦЭМ!$D$10+'СЕТ СН'!$G$5-'СЕТ СН'!$G$17</f>
        <v>3576.66712826</v>
      </c>
      <c r="F71" s="36">
        <f>SUMIFS(СВЦЭМ!$C$33:$C$776,СВЦЭМ!$A$33:$A$776,$A71,СВЦЭМ!$B$33:$B$776,F$47)+'СЕТ СН'!$G$9+СВЦЭМ!$D$10+'СЕТ СН'!$G$5-'СЕТ СН'!$G$17</f>
        <v>3604.05123486</v>
      </c>
      <c r="G71" s="36">
        <f>SUMIFS(СВЦЭМ!$C$33:$C$776,СВЦЭМ!$A$33:$A$776,$A71,СВЦЭМ!$B$33:$B$776,G$47)+'СЕТ СН'!$G$9+СВЦЭМ!$D$10+'СЕТ СН'!$G$5-'СЕТ СН'!$G$17</f>
        <v>3599.11988135</v>
      </c>
      <c r="H71" s="36">
        <f>SUMIFS(СВЦЭМ!$C$33:$C$776,СВЦЭМ!$A$33:$A$776,$A71,СВЦЭМ!$B$33:$B$776,H$47)+'СЕТ СН'!$G$9+СВЦЭМ!$D$10+'СЕТ СН'!$G$5-'СЕТ СН'!$G$17</f>
        <v>3578.9946443399999</v>
      </c>
      <c r="I71" s="36">
        <f>SUMIFS(СВЦЭМ!$C$33:$C$776,СВЦЭМ!$A$33:$A$776,$A71,СВЦЭМ!$B$33:$B$776,I$47)+'СЕТ СН'!$G$9+СВЦЭМ!$D$10+'СЕТ СН'!$G$5-'СЕТ СН'!$G$17</f>
        <v>3533.43894404</v>
      </c>
      <c r="J71" s="36">
        <f>SUMIFS(СВЦЭМ!$C$33:$C$776,СВЦЭМ!$A$33:$A$776,$A71,СВЦЭМ!$B$33:$B$776,J$47)+'СЕТ СН'!$G$9+СВЦЭМ!$D$10+'СЕТ СН'!$G$5-'СЕТ СН'!$G$17</f>
        <v>3493.4869722799999</v>
      </c>
      <c r="K71" s="36">
        <f>SUMIFS(СВЦЭМ!$C$33:$C$776,СВЦЭМ!$A$33:$A$776,$A71,СВЦЭМ!$B$33:$B$776,K$47)+'СЕТ СН'!$G$9+СВЦЭМ!$D$10+'СЕТ СН'!$G$5-'СЕТ СН'!$G$17</f>
        <v>3512.80803965</v>
      </c>
      <c r="L71" s="36">
        <f>SUMIFS(СВЦЭМ!$C$33:$C$776,СВЦЭМ!$A$33:$A$776,$A71,СВЦЭМ!$B$33:$B$776,L$47)+'СЕТ СН'!$G$9+СВЦЭМ!$D$10+'СЕТ СН'!$G$5-'СЕТ СН'!$G$17</f>
        <v>3553.8212402899999</v>
      </c>
      <c r="M71" s="36">
        <f>SUMIFS(СВЦЭМ!$C$33:$C$776,СВЦЭМ!$A$33:$A$776,$A71,СВЦЭМ!$B$33:$B$776,M$47)+'СЕТ СН'!$G$9+СВЦЭМ!$D$10+'СЕТ СН'!$G$5-'СЕТ СН'!$G$17</f>
        <v>3584.7462253799999</v>
      </c>
      <c r="N71" s="36">
        <f>SUMIFS(СВЦЭМ!$C$33:$C$776,СВЦЭМ!$A$33:$A$776,$A71,СВЦЭМ!$B$33:$B$776,N$47)+'СЕТ СН'!$G$9+СВЦЭМ!$D$10+'СЕТ СН'!$G$5-'СЕТ СН'!$G$17</f>
        <v>3557.0143844499999</v>
      </c>
      <c r="O71" s="36">
        <f>SUMIFS(СВЦЭМ!$C$33:$C$776,СВЦЭМ!$A$33:$A$776,$A71,СВЦЭМ!$B$33:$B$776,O$47)+'СЕТ СН'!$G$9+СВЦЭМ!$D$10+'СЕТ СН'!$G$5-'СЕТ СН'!$G$17</f>
        <v>3580.8651557100002</v>
      </c>
      <c r="P71" s="36">
        <f>SUMIFS(СВЦЭМ!$C$33:$C$776,СВЦЭМ!$A$33:$A$776,$A71,СВЦЭМ!$B$33:$B$776,P$47)+'СЕТ СН'!$G$9+СВЦЭМ!$D$10+'СЕТ СН'!$G$5-'СЕТ СН'!$G$17</f>
        <v>3589.5057329400001</v>
      </c>
      <c r="Q71" s="36">
        <f>SUMIFS(СВЦЭМ!$C$33:$C$776,СВЦЭМ!$A$33:$A$776,$A71,СВЦЭМ!$B$33:$B$776,Q$47)+'СЕТ СН'!$G$9+СВЦЭМ!$D$10+'СЕТ СН'!$G$5-'СЕТ СН'!$G$17</f>
        <v>3594.88558091</v>
      </c>
      <c r="R71" s="36">
        <f>SUMIFS(СВЦЭМ!$C$33:$C$776,СВЦЭМ!$A$33:$A$776,$A71,СВЦЭМ!$B$33:$B$776,R$47)+'СЕТ СН'!$G$9+СВЦЭМ!$D$10+'СЕТ СН'!$G$5-'СЕТ СН'!$G$17</f>
        <v>3590.42689685</v>
      </c>
      <c r="S71" s="36">
        <f>SUMIFS(СВЦЭМ!$C$33:$C$776,СВЦЭМ!$A$33:$A$776,$A71,СВЦЭМ!$B$33:$B$776,S$47)+'СЕТ СН'!$G$9+СВЦЭМ!$D$10+'СЕТ СН'!$G$5-'СЕТ СН'!$G$17</f>
        <v>3582.1220125</v>
      </c>
      <c r="T71" s="36">
        <f>SUMIFS(СВЦЭМ!$C$33:$C$776,СВЦЭМ!$A$33:$A$776,$A71,СВЦЭМ!$B$33:$B$776,T$47)+'СЕТ СН'!$G$9+СВЦЭМ!$D$10+'СЕТ СН'!$G$5-'СЕТ СН'!$G$17</f>
        <v>3568.50468968</v>
      </c>
      <c r="U71" s="36">
        <f>SUMIFS(СВЦЭМ!$C$33:$C$776,СВЦЭМ!$A$33:$A$776,$A71,СВЦЭМ!$B$33:$B$776,U$47)+'СЕТ СН'!$G$9+СВЦЭМ!$D$10+'СЕТ СН'!$G$5-'СЕТ СН'!$G$17</f>
        <v>3563.2537383399999</v>
      </c>
      <c r="V71" s="36">
        <f>SUMIFS(СВЦЭМ!$C$33:$C$776,СВЦЭМ!$A$33:$A$776,$A71,СВЦЭМ!$B$33:$B$776,V$47)+'СЕТ СН'!$G$9+СВЦЭМ!$D$10+'СЕТ СН'!$G$5-'СЕТ СН'!$G$17</f>
        <v>3537.1930394199999</v>
      </c>
      <c r="W71" s="36">
        <f>SUMIFS(СВЦЭМ!$C$33:$C$776,СВЦЭМ!$A$33:$A$776,$A71,СВЦЭМ!$B$33:$B$776,W$47)+'СЕТ СН'!$G$9+СВЦЭМ!$D$10+'СЕТ СН'!$G$5-'СЕТ СН'!$G$17</f>
        <v>3523.4073423899999</v>
      </c>
      <c r="X71" s="36">
        <f>SUMIFS(СВЦЭМ!$C$33:$C$776,СВЦЭМ!$A$33:$A$776,$A71,СВЦЭМ!$B$33:$B$776,X$47)+'СЕТ СН'!$G$9+СВЦЭМ!$D$10+'СЕТ СН'!$G$5-'СЕТ СН'!$G$17</f>
        <v>3532.3690288600001</v>
      </c>
      <c r="Y71" s="36">
        <f>SUMIFS(СВЦЭМ!$C$33:$C$776,СВЦЭМ!$A$33:$A$776,$A71,СВЦЭМ!$B$33:$B$776,Y$47)+'СЕТ СН'!$G$9+СВЦЭМ!$D$10+'СЕТ СН'!$G$5-'СЕТ СН'!$G$17</f>
        <v>3579.9348038200001</v>
      </c>
    </row>
    <row r="72" spans="1:27" ht="15.75" x14ac:dyDescent="0.2">
      <c r="A72" s="35">
        <f t="shared" si="1"/>
        <v>43580</v>
      </c>
      <c r="B72" s="36">
        <f>SUMIFS(СВЦЭМ!$C$33:$C$776,СВЦЭМ!$A$33:$A$776,$A72,СВЦЭМ!$B$33:$B$776,B$47)+'СЕТ СН'!$G$9+СВЦЭМ!$D$10+'СЕТ СН'!$G$5-'СЕТ СН'!$G$17</f>
        <v>3558.5316289299999</v>
      </c>
      <c r="C72" s="36">
        <f>SUMIFS(СВЦЭМ!$C$33:$C$776,СВЦЭМ!$A$33:$A$776,$A72,СВЦЭМ!$B$33:$B$776,C$47)+'СЕТ СН'!$G$9+СВЦЭМ!$D$10+'СЕТ СН'!$G$5-'СЕТ СН'!$G$17</f>
        <v>3598.2881129100001</v>
      </c>
      <c r="D72" s="36">
        <f>SUMIFS(СВЦЭМ!$C$33:$C$776,СВЦЭМ!$A$33:$A$776,$A72,СВЦЭМ!$B$33:$B$776,D$47)+'СЕТ СН'!$G$9+СВЦЭМ!$D$10+'СЕТ СН'!$G$5-'СЕТ СН'!$G$17</f>
        <v>3630.8455542800002</v>
      </c>
      <c r="E72" s="36">
        <f>SUMIFS(СВЦЭМ!$C$33:$C$776,СВЦЭМ!$A$33:$A$776,$A72,СВЦЭМ!$B$33:$B$776,E$47)+'СЕТ СН'!$G$9+СВЦЭМ!$D$10+'СЕТ СН'!$G$5-'СЕТ СН'!$G$17</f>
        <v>3653.9209676099999</v>
      </c>
      <c r="F72" s="36">
        <f>SUMIFS(СВЦЭМ!$C$33:$C$776,СВЦЭМ!$A$33:$A$776,$A72,СВЦЭМ!$B$33:$B$776,F$47)+'СЕТ СН'!$G$9+СВЦЭМ!$D$10+'СЕТ СН'!$G$5-'СЕТ СН'!$G$17</f>
        <v>3665.9450025599999</v>
      </c>
      <c r="G72" s="36">
        <f>SUMIFS(СВЦЭМ!$C$33:$C$776,СВЦЭМ!$A$33:$A$776,$A72,СВЦЭМ!$B$33:$B$776,G$47)+'СЕТ СН'!$G$9+СВЦЭМ!$D$10+'СЕТ СН'!$G$5-'СЕТ СН'!$G$17</f>
        <v>3646.05663908</v>
      </c>
      <c r="H72" s="36">
        <f>SUMIFS(СВЦЭМ!$C$33:$C$776,СВЦЭМ!$A$33:$A$776,$A72,СВЦЭМ!$B$33:$B$776,H$47)+'СЕТ СН'!$G$9+СВЦЭМ!$D$10+'СЕТ СН'!$G$5-'СЕТ СН'!$G$17</f>
        <v>3611.2893291099999</v>
      </c>
      <c r="I72" s="36">
        <f>SUMIFS(СВЦЭМ!$C$33:$C$776,СВЦЭМ!$A$33:$A$776,$A72,СВЦЭМ!$B$33:$B$776,I$47)+'СЕТ СН'!$G$9+СВЦЭМ!$D$10+'СЕТ СН'!$G$5-'СЕТ СН'!$G$17</f>
        <v>3551.04276583</v>
      </c>
      <c r="J72" s="36">
        <f>SUMIFS(СВЦЭМ!$C$33:$C$776,СВЦЭМ!$A$33:$A$776,$A72,СВЦЭМ!$B$33:$B$776,J$47)+'СЕТ СН'!$G$9+СВЦЭМ!$D$10+'СЕТ СН'!$G$5-'СЕТ СН'!$G$17</f>
        <v>3510.2643746599997</v>
      </c>
      <c r="K72" s="36">
        <f>SUMIFS(СВЦЭМ!$C$33:$C$776,СВЦЭМ!$A$33:$A$776,$A72,СВЦЭМ!$B$33:$B$776,K$47)+'СЕТ СН'!$G$9+СВЦЭМ!$D$10+'СЕТ СН'!$G$5-'СЕТ СН'!$G$17</f>
        <v>3505.2498317300001</v>
      </c>
      <c r="L72" s="36">
        <f>SUMIFS(СВЦЭМ!$C$33:$C$776,СВЦЭМ!$A$33:$A$776,$A72,СВЦЭМ!$B$33:$B$776,L$47)+'СЕТ СН'!$G$9+СВЦЭМ!$D$10+'СЕТ СН'!$G$5-'СЕТ СН'!$G$17</f>
        <v>3498.4587546900002</v>
      </c>
      <c r="M72" s="36">
        <f>SUMIFS(СВЦЭМ!$C$33:$C$776,СВЦЭМ!$A$33:$A$776,$A72,СВЦЭМ!$B$33:$B$776,M$47)+'СЕТ СН'!$G$9+СВЦЭМ!$D$10+'СЕТ СН'!$G$5-'СЕТ СН'!$G$17</f>
        <v>3517.3534588000002</v>
      </c>
      <c r="N72" s="36">
        <f>SUMIFS(СВЦЭМ!$C$33:$C$776,СВЦЭМ!$A$33:$A$776,$A72,СВЦЭМ!$B$33:$B$776,N$47)+'СЕТ СН'!$G$9+СВЦЭМ!$D$10+'СЕТ СН'!$G$5-'СЕТ СН'!$G$17</f>
        <v>3506.9434293099998</v>
      </c>
      <c r="O72" s="36">
        <f>SUMIFS(СВЦЭМ!$C$33:$C$776,СВЦЭМ!$A$33:$A$776,$A72,СВЦЭМ!$B$33:$B$776,O$47)+'СЕТ СН'!$G$9+СВЦЭМ!$D$10+'СЕТ СН'!$G$5-'СЕТ СН'!$G$17</f>
        <v>3508.3688601599997</v>
      </c>
      <c r="P72" s="36">
        <f>SUMIFS(СВЦЭМ!$C$33:$C$776,СВЦЭМ!$A$33:$A$776,$A72,СВЦЭМ!$B$33:$B$776,P$47)+'СЕТ СН'!$G$9+СВЦЭМ!$D$10+'СЕТ СН'!$G$5-'СЕТ СН'!$G$17</f>
        <v>3519.3233096499998</v>
      </c>
      <c r="Q72" s="36">
        <f>SUMIFS(СВЦЭМ!$C$33:$C$776,СВЦЭМ!$A$33:$A$776,$A72,СВЦЭМ!$B$33:$B$776,Q$47)+'СЕТ СН'!$G$9+СВЦЭМ!$D$10+'СЕТ СН'!$G$5-'СЕТ СН'!$G$17</f>
        <v>3539.0314655100001</v>
      </c>
      <c r="R72" s="36">
        <f>SUMIFS(СВЦЭМ!$C$33:$C$776,СВЦЭМ!$A$33:$A$776,$A72,СВЦЭМ!$B$33:$B$776,R$47)+'СЕТ СН'!$G$9+СВЦЭМ!$D$10+'СЕТ СН'!$G$5-'СЕТ СН'!$G$17</f>
        <v>3543.61163773</v>
      </c>
      <c r="S72" s="36">
        <f>SUMIFS(СВЦЭМ!$C$33:$C$776,СВЦЭМ!$A$33:$A$776,$A72,СВЦЭМ!$B$33:$B$776,S$47)+'СЕТ СН'!$G$9+СВЦЭМ!$D$10+'СЕТ СН'!$G$5-'СЕТ СН'!$G$17</f>
        <v>3552.1015545400001</v>
      </c>
      <c r="T72" s="36">
        <f>SUMIFS(СВЦЭМ!$C$33:$C$776,СВЦЭМ!$A$33:$A$776,$A72,СВЦЭМ!$B$33:$B$776,T$47)+'СЕТ СН'!$G$9+СВЦЭМ!$D$10+'СЕТ СН'!$G$5-'СЕТ СН'!$G$17</f>
        <v>3532.98266143</v>
      </c>
      <c r="U72" s="36">
        <f>SUMIFS(СВЦЭМ!$C$33:$C$776,СВЦЭМ!$A$33:$A$776,$A72,СВЦЭМ!$B$33:$B$776,U$47)+'СЕТ СН'!$G$9+СВЦЭМ!$D$10+'СЕТ СН'!$G$5-'СЕТ СН'!$G$17</f>
        <v>3509.8378045999998</v>
      </c>
      <c r="V72" s="36">
        <f>SUMIFS(СВЦЭМ!$C$33:$C$776,СВЦЭМ!$A$33:$A$776,$A72,СВЦЭМ!$B$33:$B$776,V$47)+'СЕТ СН'!$G$9+СВЦЭМ!$D$10+'СЕТ СН'!$G$5-'СЕТ СН'!$G$17</f>
        <v>3496.8323179600002</v>
      </c>
      <c r="W72" s="36">
        <f>SUMIFS(СВЦЭМ!$C$33:$C$776,СВЦЭМ!$A$33:$A$776,$A72,СВЦЭМ!$B$33:$B$776,W$47)+'СЕТ СН'!$G$9+СВЦЭМ!$D$10+'СЕТ СН'!$G$5-'СЕТ СН'!$G$17</f>
        <v>3492.7187255999997</v>
      </c>
      <c r="X72" s="36">
        <f>SUMIFS(СВЦЭМ!$C$33:$C$776,СВЦЭМ!$A$33:$A$776,$A72,СВЦЭМ!$B$33:$B$776,X$47)+'СЕТ СН'!$G$9+СВЦЭМ!$D$10+'СЕТ СН'!$G$5-'СЕТ СН'!$G$17</f>
        <v>3480.11787895</v>
      </c>
      <c r="Y72" s="36">
        <f>SUMIFS(СВЦЭМ!$C$33:$C$776,СВЦЭМ!$A$33:$A$776,$A72,СВЦЭМ!$B$33:$B$776,Y$47)+'СЕТ СН'!$G$9+СВЦЭМ!$D$10+'СЕТ СН'!$G$5-'СЕТ СН'!$G$17</f>
        <v>3545.1316951899998</v>
      </c>
    </row>
    <row r="73" spans="1:27" ht="15.75" x14ac:dyDescent="0.2">
      <c r="A73" s="35">
        <f t="shared" si="1"/>
        <v>43581</v>
      </c>
      <c r="B73" s="36">
        <f>SUMIFS(СВЦЭМ!$C$33:$C$776,СВЦЭМ!$A$33:$A$776,$A73,СВЦЭМ!$B$33:$B$776,B$47)+'СЕТ СН'!$G$9+СВЦЭМ!$D$10+'СЕТ СН'!$G$5-'СЕТ СН'!$G$17</f>
        <v>3582.7439622100001</v>
      </c>
      <c r="C73" s="36">
        <f>SUMIFS(СВЦЭМ!$C$33:$C$776,СВЦЭМ!$A$33:$A$776,$A73,СВЦЭМ!$B$33:$B$776,C$47)+'СЕТ СН'!$G$9+СВЦЭМ!$D$10+'СЕТ СН'!$G$5-'СЕТ СН'!$G$17</f>
        <v>3621.71244247</v>
      </c>
      <c r="D73" s="36">
        <f>SUMIFS(СВЦЭМ!$C$33:$C$776,СВЦЭМ!$A$33:$A$776,$A73,СВЦЭМ!$B$33:$B$776,D$47)+'СЕТ СН'!$G$9+СВЦЭМ!$D$10+'СЕТ СН'!$G$5-'СЕТ СН'!$G$17</f>
        <v>3640.0239823699999</v>
      </c>
      <c r="E73" s="36">
        <f>SUMIFS(СВЦЭМ!$C$33:$C$776,СВЦЭМ!$A$33:$A$776,$A73,СВЦЭМ!$B$33:$B$776,E$47)+'СЕТ СН'!$G$9+СВЦЭМ!$D$10+'СЕТ СН'!$G$5-'СЕТ СН'!$G$17</f>
        <v>3653.2646127099997</v>
      </c>
      <c r="F73" s="36">
        <f>SUMIFS(СВЦЭМ!$C$33:$C$776,СВЦЭМ!$A$33:$A$776,$A73,СВЦЭМ!$B$33:$B$776,F$47)+'СЕТ СН'!$G$9+СВЦЭМ!$D$10+'СЕТ СН'!$G$5-'СЕТ СН'!$G$17</f>
        <v>3647.1664954899998</v>
      </c>
      <c r="G73" s="36">
        <f>SUMIFS(СВЦЭМ!$C$33:$C$776,СВЦЭМ!$A$33:$A$776,$A73,СВЦЭМ!$B$33:$B$776,G$47)+'СЕТ СН'!$G$9+СВЦЭМ!$D$10+'СЕТ СН'!$G$5-'СЕТ СН'!$G$17</f>
        <v>3631.0057934199999</v>
      </c>
      <c r="H73" s="36">
        <f>SUMIFS(СВЦЭМ!$C$33:$C$776,СВЦЭМ!$A$33:$A$776,$A73,СВЦЭМ!$B$33:$B$776,H$47)+'СЕТ СН'!$G$9+СВЦЭМ!$D$10+'СЕТ СН'!$G$5-'СЕТ СН'!$G$17</f>
        <v>3599.7735944400001</v>
      </c>
      <c r="I73" s="36">
        <f>SUMIFS(СВЦЭМ!$C$33:$C$776,СВЦЭМ!$A$33:$A$776,$A73,СВЦЭМ!$B$33:$B$776,I$47)+'СЕТ СН'!$G$9+СВЦЭМ!$D$10+'СЕТ СН'!$G$5-'СЕТ СН'!$G$17</f>
        <v>3562.4166051799998</v>
      </c>
      <c r="J73" s="36">
        <f>SUMIFS(СВЦЭМ!$C$33:$C$776,СВЦЭМ!$A$33:$A$776,$A73,СВЦЭМ!$B$33:$B$776,J$47)+'СЕТ СН'!$G$9+СВЦЭМ!$D$10+'СЕТ СН'!$G$5-'СЕТ СН'!$G$17</f>
        <v>3530.3110595899998</v>
      </c>
      <c r="K73" s="36">
        <f>SUMIFS(СВЦЭМ!$C$33:$C$776,СВЦЭМ!$A$33:$A$776,$A73,СВЦЭМ!$B$33:$B$776,K$47)+'СЕТ СН'!$G$9+СВЦЭМ!$D$10+'СЕТ СН'!$G$5-'СЕТ СН'!$G$17</f>
        <v>3516.3661955500002</v>
      </c>
      <c r="L73" s="36">
        <f>SUMIFS(СВЦЭМ!$C$33:$C$776,СВЦЭМ!$A$33:$A$776,$A73,СВЦЭМ!$B$33:$B$776,L$47)+'СЕТ СН'!$G$9+СВЦЭМ!$D$10+'СЕТ СН'!$G$5-'СЕТ СН'!$G$17</f>
        <v>3518.6077628100002</v>
      </c>
      <c r="M73" s="36">
        <f>SUMIFS(СВЦЭМ!$C$33:$C$776,СВЦЭМ!$A$33:$A$776,$A73,СВЦЭМ!$B$33:$B$776,M$47)+'СЕТ СН'!$G$9+СВЦЭМ!$D$10+'СЕТ СН'!$G$5-'СЕТ СН'!$G$17</f>
        <v>3522.9685488200003</v>
      </c>
      <c r="N73" s="36">
        <f>SUMIFS(СВЦЭМ!$C$33:$C$776,СВЦЭМ!$A$33:$A$776,$A73,СВЦЭМ!$B$33:$B$776,N$47)+'СЕТ СН'!$G$9+СВЦЭМ!$D$10+'СЕТ СН'!$G$5-'СЕТ СН'!$G$17</f>
        <v>3527.5751579299999</v>
      </c>
      <c r="O73" s="36">
        <f>SUMIFS(СВЦЭМ!$C$33:$C$776,СВЦЭМ!$A$33:$A$776,$A73,СВЦЭМ!$B$33:$B$776,O$47)+'СЕТ СН'!$G$9+СВЦЭМ!$D$10+'СЕТ СН'!$G$5-'СЕТ СН'!$G$17</f>
        <v>3531.1182422399997</v>
      </c>
      <c r="P73" s="36">
        <f>SUMIFS(СВЦЭМ!$C$33:$C$776,СВЦЭМ!$A$33:$A$776,$A73,СВЦЭМ!$B$33:$B$776,P$47)+'СЕТ СН'!$G$9+СВЦЭМ!$D$10+'СЕТ СН'!$G$5-'СЕТ СН'!$G$17</f>
        <v>3534.2655549400001</v>
      </c>
      <c r="Q73" s="36">
        <f>SUMIFS(СВЦЭМ!$C$33:$C$776,СВЦЭМ!$A$33:$A$776,$A73,СВЦЭМ!$B$33:$B$776,Q$47)+'СЕТ СН'!$G$9+СВЦЭМ!$D$10+'СЕТ СН'!$G$5-'СЕТ СН'!$G$17</f>
        <v>3547.0656419799998</v>
      </c>
      <c r="R73" s="36">
        <f>SUMIFS(СВЦЭМ!$C$33:$C$776,СВЦЭМ!$A$33:$A$776,$A73,СВЦЭМ!$B$33:$B$776,R$47)+'СЕТ СН'!$G$9+СВЦЭМ!$D$10+'СЕТ СН'!$G$5-'СЕТ СН'!$G$17</f>
        <v>3552.2799669599999</v>
      </c>
      <c r="S73" s="36">
        <f>SUMIFS(СВЦЭМ!$C$33:$C$776,СВЦЭМ!$A$33:$A$776,$A73,СВЦЭМ!$B$33:$B$776,S$47)+'СЕТ СН'!$G$9+СВЦЭМ!$D$10+'СЕТ СН'!$G$5-'СЕТ СН'!$G$17</f>
        <v>3538.33070718</v>
      </c>
      <c r="T73" s="36">
        <f>SUMIFS(СВЦЭМ!$C$33:$C$776,СВЦЭМ!$A$33:$A$776,$A73,СВЦЭМ!$B$33:$B$776,T$47)+'СЕТ СН'!$G$9+СВЦЭМ!$D$10+'СЕТ СН'!$G$5-'СЕТ СН'!$G$17</f>
        <v>3515.2834594000001</v>
      </c>
      <c r="U73" s="36">
        <f>SUMIFS(СВЦЭМ!$C$33:$C$776,СВЦЭМ!$A$33:$A$776,$A73,СВЦЭМ!$B$33:$B$776,U$47)+'СЕТ СН'!$G$9+СВЦЭМ!$D$10+'СЕТ СН'!$G$5-'СЕТ СН'!$G$17</f>
        <v>3484.7235407600001</v>
      </c>
      <c r="V73" s="36">
        <f>SUMIFS(СВЦЭМ!$C$33:$C$776,СВЦЭМ!$A$33:$A$776,$A73,СВЦЭМ!$B$33:$B$776,V$47)+'СЕТ СН'!$G$9+СВЦЭМ!$D$10+'СЕТ СН'!$G$5-'СЕТ СН'!$G$17</f>
        <v>3475.4422972399998</v>
      </c>
      <c r="W73" s="36">
        <f>SUMIFS(СВЦЭМ!$C$33:$C$776,СВЦЭМ!$A$33:$A$776,$A73,СВЦЭМ!$B$33:$B$776,W$47)+'СЕТ СН'!$G$9+СВЦЭМ!$D$10+'СЕТ СН'!$G$5-'СЕТ СН'!$G$17</f>
        <v>3492.3162973399999</v>
      </c>
      <c r="X73" s="36">
        <f>SUMIFS(СВЦЭМ!$C$33:$C$776,СВЦЭМ!$A$33:$A$776,$A73,СВЦЭМ!$B$33:$B$776,X$47)+'СЕТ СН'!$G$9+СВЦЭМ!$D$10+'СЕТ СН'!$G$5-'СЕТ СН'!$G$17</f>
        <v>3534.9435803699998</v>
      </c>
      <c r="Y73" s="36">
        <f>SUMIFS(СВЦЭМ!$C$33:$C$776,СВЦЭМ!$A$33:$A$776,$A73,СВЦЭМ!$B$33:$B$776,Y$47)+'СЕТ СН'!$G$9+СВЦЭМ!$D$10+'СЕТ СН'!$G$5-'СЕТ СН'!$G$17</f>
        <v>3580.0365894799997</v>
      </c>
    </row>
    <row r="74" spans="1:27" ht="15.75" x14ac:dyDescent="0.2">
      <c r="A74" s="35">
        <f t="shared" si="1"/>
        <v>43582</v>
      </c>
      <c r="B74" s="36">
        <f>SUMIFS(СВЦЭМ!$C$33:$C$776,СВЦЭМ!$A$33:$A$776,$A74,СВЦЭМ!$B$33:$B$776,B$47)+'СЕТ СН'!$G$9+СВЦЭМ!$D$10+'СЕТ СН'!$G$5-'СЕТ СН'!$G$17</f>
        <v>3569.0859869999999</v>
      </c>
      <c r="C74" s="36">
        <f>SUMIFS(СВЦЭМ!$C$33:$C$776,СВЦЭМ!$A$33:$A$776,$A74,СВЦЭМ!$B$33:$B$776,C$47)+'СЕТ СН'!$G$9+СВЦЭМ!$D$10+'СЕТ СН'!$G$5-'СЕТ СН'!$G$17</f>
        <v>3572.6567986999999</v>
      </c>
      <c r="D74" s="36">
        <f>SUMIFS(СВЦЭМ!$C$33:$C$776,СВЦЭМ!$A$33:$A$776,$A74,СВЦЭМ!$B$33:$B$776,D$47)+'СЕТ СН'!$G$9+СВЦЭМ!$D$10+'СЕТ СН'!$G$5-'СЕТ СН'!$G$17</f>
        <v>3593.1507841000002</v>
      </c>
      <c r="E74" s="36">
        <f>SUMIFS(СВЦЭМ!$C$33:$C$776,СВЦЭМ!$A$33:$A$776,$A74,СВЦЭМ!$B$33:$B$776,E$47)+'СЕТ СН'!$G$9+СВЦЭМ!$D$10+'СЕТ СН'!$G$5-'СЕТ СН'!$G$17</f>
        <v>3598.2253130700001</v>
      </c>
      <c r="F74" s="36">
        <f>SUMIFS(СВЦЭМ!$C$33:$C$776,СВЦЭМ!$A$33:$A$776,$A74,СВЦЭМ!$B$33:$B$776,F$47)+'СЕТ СН'!$G$9+СВЦЭМ!$D$10+'СЕТ СН'!$G$5-'СЕТ СН'!$G$17</f>
        <v>3623.5069328600002</v>
      </c>
      <c r="G74" s="36">
        <f>SUMIFS(СВЦЭМ!$C$33:$C$776,СВЦЭМ!$A$33:$A$776,$A74,СВЦЭМ!$B$33:$B$776,G$47)+'СЕТ СН'!$G$9+СВЦЭМ!$D$10+'СЕТ СН'!$G$5-'СЕТ СН'!$G$17</f>
        <v>3595.3276146600001</v>
      </c>
      <c r="H74" s="36">
        <f>SUMIFS(СВЦЭМ!$C$33:$C$776,СВЦЭМ!$A$33:$A$776,$A74,СВЦЭМ!$B$33:$B$776,H$47)+'СЕТ СН'!$G$9+СВЦЭМ!$D$10+'СЕТ СН'!$G$5-'СЕТ СН'!$G$17</f>
        <v>3596.81624083</v>
      </c>
      <c r="I74" s="36">
        <f>SUMIFS(СВЦЭМ!$C$33:$C$776,СВЦЭМ!$A$33:$A$776,$A74,СВЦЭМ!$B$33:$B$776,I$47)+'СЕТ СН'!$G$9+СВЦЭМ!$D$10+'СЕТ СН'!$G$5-'СЕТ СН'!$G$17</f>
        <v>3575.4228101099998</v>
      </c>
      <c r="J74" s="36">
        <f>SUMIFS(СВЦЭМ!$C$33:$C$776,СВЦЭМ!$A$33:$A$776,$A74,СВЦЭМ!$B$33:$B$776,J$47)+'СЕТ СН'!$G$9+СВЦЭМ!$D$10+'СЕТ СН'!$G$5-'СЕТ СН'!$G$17</f>
        <v>3536.50136832</v>
      </c>
      <c r="K74" s="36">
        <f>SUMIFS(СВЦЭМ!$C$33:$C$776,СВЦЭМ!$A$33:$A$776,$A74,СВЦЭМ!$B$33:$B$776,K$47)+'СЕТ СН'!$G$9+СВЦЭМ!$D$10+'СЕТ СН'!$G$5-'СЕТ СН'!$G$17</f>
        <v>3504.4116337599999</v>
      </c>
      <c r="L74" s="36">
        <f>SUMIFS(СВЦЭМ!$C$33:$C$776,СВЦЭМ!$A$33:$A$776,$A74,СВЦЭМ!$B$33:$B$776,L$47)+'СЕТ СН'!$G$9+СВЦЭМ!$D$10+'СЕТ СН'!$G$5-'СЕТ СН'!$G$17</f>
        <v>3493.3171588599998</v>
      </c>
      <c r="M74" s="36">
        <f>SUMIFS(СВЦЭМ!$C$33:$C$776,СВЦЭМ!$A$33:$A$776,$A74,СВЦЭМ!$B$33:$B$776,M$47)+'СЕТ СН'!$G$9+СВЦЭМ!$D$10+'СЕТ СН'!$G$5-'СЕТ СН'!$G$17</f>
        <v>3509.1033887200001</v>
      </c>
      <c r="N74" s="36">
        <f>SUMIFS(СВЦЭМ!$C$33:$C$776,СВЦЭМ!$A$33:$A$776,$A74,СВЦЭМ!$B$33:$B$776,N$47)+'СЕТ СН'!$G$9+СВЦЭМ!$D$10+'СЕТ СН'!$G$5-'СЕТ СН'!$G$17</f>
        <v>3492.9579510799999</v>
      </c>
      <c r="O74" s="36">
        <f>SUMIFS(СВЦЭМ!$C$33:$C$776,СВЦЭМ!$A$33:$A$776,$A74,СВЦЭМ!$B$33:$B$776,O$47)+'СЕТ СН'!$G$9+СВЦЭМ!$D$10+'СЕТ СН'!$G$5-'СЕТ СН'!$G$17</f>
        <v>3506.9238936800002</v>
      </c>
      <c r="P74" s="36">
        <f>SUMIFS(СВЦЭМ!$C$33:$C$776,СВЦЭМ!$A$33:$A$776,$A74,СВЦЭМ!$B$33:$B$776,P$47)+'СЕТ СН'!$G$9+СВЦЭМ!$D$10+'СЕТ СН'!$G$5-'СЕТ СН'!$G$17</f>
        <v>3521.6931345600001</v>
      </c>
      <c r="Q74" s="36">
        <f>SUMIFS(СВЦЭМ!$C$33:$C$776,СВЦЭМ!$A$33:$A$776,$A74,СВЦЭМ!$B$33:$B$776,Q$47)+'СЕТ СН'!$G$9+СВЦЭМ!$D$10+'СЕТ СН'!$G$5-'СЕТ СН'!$G$17</f>
        <v>3533.7742075799997</v>
      </c>
      <c r="R74" s="36">
        <f>SUMIFS(СВЦЭМ!$C$33:$C$776,СВЦЭМ!$A$33:$A$776,$A74,СВЦЭМ!$B$33:$B$776,R$47)+'СЕТ СН'!$G$9+СВЦЭМ!$D$10+'СЕТ СН'!$G$5-'СЕТ СН'!$G$17</f>
        <v>3511.02612632</v>
      </c>
      <c r="S74" s="36">
        <f>SUMIFS(СВЦЭМ!$C$33:$C$776,СВЦЭМ!$A$33:$A$776,$A74,СВЦЭМ!$B$33:$B$776,S$47)+'СЕТ СН'!$G$9+СВЦЭМ!$D$10+'СЕТ СН'!$G$5-'СЕТ СН'!$G$17</f>
        <v>3516.1567424499999</v>
      </c>
      <c r="T74" s="36">
        <f>SUMIFS(СВЦЭМ!$C$33:$C$776,СВЦЭМ!$A$33:$A$776,$A74,СВЦЭМ!$B$33:$B$776,T$47)+'СЕТ СН'!$G$9+СВЦЭМ!$D$10+'СЕТ СН'!$G$5-'СЕТ СН'!$G$17</f>
        <v>3524.76905227</v>
      </c>
      <c r="U74" s="36">
        <f>SUMIFS(СВЦЭМ!$C$33:$C$776,СВЦЭМ!$A$33:$A$776,$A74,СВЦЭМ!$B$33:$B$776,U$47)+'СЕТ СН'!$G$9+СВЦЭМ!$D$10+'СЕТ СН'!$G$5-'СЕТ СН'!$G$17</f>
        <v>3568.5494526900002</v>
      </c>
      <c r="V74" s="36">
        <f>SUMIFS(СВЦЭМ!$C$33:$C$776,СВЦЭМ!$A$33:$A$776,$A74,СВЦЭМ!$B$33:$B$776,V$47)+'СЕТ СН'!$G$9+СВЦЭМ!$D$10+'СЕТ СН'!$G$5-'СЕТ СН'!$G$17</f>
        <v>3534.3844121000002</v>
      </c>
      <c r="W74" s="36">
        <f>SUMIFS(СВЦЭМ!$C$33:$C$776,СВЦЭМ!$A$33:$A$776,$A74,СВЦЭМ!$B$33:$B$776,W$47)+'СЕТ СН'!$G$9+СВЦЭМ!$D$10+'СЕТ СН'!$G$5-'СЕТ СН'!$G$17</f>
        <v>3497.9405075499999</v>
      </c>
      <c r="X74" s="36">
        <f>SUMIFS(СВЦЭМ!$C$33:$C$776,СВЦЭМ!$A$33:$A$776,$A74,СВЦЭМ!$B$33:$B$776,X$47)+'СЕТ СН'!$G$9+СВЦЭМ!$D$10+'СЕТ СН'!$G$5-'СЕТ СН'!$G$17</f>
        <v>3510.96676351</v>
      </c>
      <c r="Y74" s="36">
        <f>SUMIFS(СВЦЭМ!$C$33:$C$776,СВЦЭМ!$A$33:$A$776,$A74,СВЦЭМ!$B$33:$B$776,Y$47)+'СЕТ СН'!$G$9+СВЦЭМ!$D$10+'СЕТ СН'!$G$5-'СЕТ СН'!$G$17</f>
        <v>3530.4759543299997</v>
      </c>
    </row>
    <row r="75" spans="1:27" ht="15.75" x14ac:dyDescent="0.2">
      <c r="A75" s="35">
        <f t="shared" si="1"/>
        <v>43583</v>
      </c>
      <c r="B75" s="36">
        <f>SUMIFS(СВЦЭМ!$C$33:$C$776,СВЦЭМ!$A$33:$A$776,$A75,СВЦЭМ!$B$33:$B$776,B$47)+'СЕТ СН'!$G$9+СВЦЭМ!$D$10+'СЕТ СН'!$G$5-'СЕТ СН'!$G$17</f>
        <v>3488.1791852300003</v>
      </c>
      <c r="C75" s="36">
        <f>SUMIFS(СВЦЭМ!$C$33:$C$776,СВЦЭМ!$A$33:$A$776,$A75,СВЦЭМ!$B$33:$B$776,C$47)+'СЕТ СН'!$G$9+СВЦЭМ!$D$10+'СЕТ СН'!$G$5-'СЕТ СН'!$G$17</f>
        <v>3564.6713191999997</v>
      </c>
      <c r="D75" s="36">
        <f>SUMIFS(СВЦЭМ!$C$33:$C$776,СВЦЭМ!$A$33:$A$776,$A75,СВЦЭМ!$B$33:$B$776,D$47)+'СЕТ СН'!$G$9+СВЦЭМ!$D$10+'СЕТ СН'!$G$5-'СЕТ СН'!$G$17</f>
        <v>3598.4917174399998</v>
      </c>
      <c r="E75" s="36">
        <f>SUMIFS(СВЦЭМ!$C$33:$C$776,СВЦЭМ!$A$33:$A$776,$A75,СВЦЭМ!$B$33:$B$776,E$47)+'СЕТ СН'!$G$9+СВЦЭМ!$D$10+'СЕТ СН'!$G$5-'СЕТ СН'!$G$17</f>
        <v>3622.0025344300002</v>
      </c>
      <c r="F75" s="36">
        <f>SUMIFS(СВЦЭМ!$C$33:$C$776,СВЦЭМ!$A$33:$A$776,$A75,СВЦЭМ!$B$33:$B$776,F$47)+'СЕТ СН'!$G$9+СВЦЭМ!$D$10+'СЕТ СН'!$G$5-'СЕТ СН'!$G$17</f>
        <v>3625.6851025799997</v>
      </c>
      <c r="G75" s="36">
        <f>SUMIFS(СВЦЭМ!$C$33:$C$776,СВЦЭМ!$A$33:$A$776,$A75,СВЦЭМ!$B$33:$B$776,G$47)+'СЕТ СН'!$G$9+СВЦЭМ!$D$10+'СЕТ СН'!$G$5-'СЕТ СН'!$G$17</f>
        <v>3625.8691716799999</v>
      </c>
      <c r="H75" s="36">
        <f>SUMIFS(СВЦЭМ!$C$33:$C$776,СВЦЭМ!$A$33:$A$776,$A75,СВЦЭМ!$B$33:$B$776,H$47)+'СЕТ СН'!$G$9+СВЦЭМ!$D$10+'СЕТ СН'!$G$5-'СЕТ СН'!$G$17</f>
        <v>3629.5716516800003</v>
      </c>
      <c r="I75" s="36">
        <f>SUMIFS(СВЦЭМ!$C$33:$C$776,СВЦЭМ!$A$33:$A$776,$A75,СВЦЭМ!$B$33:$B$776,I$47)+'СЕТ СН'!$G$9+СВЦЭМ!$D$10+'СЕТ СН'!$G$5-'СЕТ СН'!$G$17</f>
        <v>3578.3638988299999</v>
      </c>
      <c r="J75" s="36">
        <f>SUMIFS(СВЦЭМ!$C$33:$C$776,СВЦЭМ!$A$33:$A$776,$A75,СВЦЭМ!$B$33:$B$776,J$47)+'СЕТ СН'!$G$9+СВЦЭМ!$D$10+'СЕТ СН'!$G$5-'СЕТ СН'!$G$17</f>
        <v>3535.6146807</v>
      </c>
      <c r="K75" s="36">
        <f>SUMIFS(СВЦЭМ!$C$33:$C$776,СВЦЭМ!$A$33:$A$776,$A75,СВЦЭМ!$B$33:$B$776,K$47)+'СЕТ СН'!$G$9+СВЦЭМ!$D$10+'СЕТ СН'!$G$5-'СЕТ СН'!$G$17</f>
        <v>3489.6944654200001</v>
      </c>
      <c r="L75" s="36">
        <f>SUMIFS(СВЦЭМ!$C$33:$C$776,СВЦЭМ!$A$33:$A$776,$A75,СВЦЭМ!$B$33:$B$776,L$47)+'СЕТ СН'!$G$9+СВЦЭМ!$D$10+'СЕТ СН'!$G$5-'СЕТ СН'!$G$17</f>
        <v>3467.9648647899999</v>
      </c>
      <c r="M75" s="36">
        <f>SUMIFS(СВЦЭМ!$C$33:$C$776,СВЦЭМ!$A$33:$A$776,$A75,СВЦЭМ!$B$33:$B$776,M$47)+'СЕТ СН'!$G$9+СВЦЭМ!$D$10+'СЕТ СН'!$G$5-'СЕТ СН'!$G$17</f>
        <v>3476.6943240999999</v>
      </c>
      <c r="N75" s="36">
        <f>SUMIFS(СВЦЭМ!$C$33:$C$776,СВЦЭМ!$A$33:$A$776,$A75,СВЦЭМ!$B$33:$B$776,N$47)+'СЕТ СН'!$G$9+СВЦЭМ!$D$10+'СЕТ СН'!$G$5-'СЕТ СН'!$G$17</f>
        <v>3510.3389284</v>
      </c>
      <c r="O75" s="36">
        <f>SUMIFS(СВЦЭМ!$C$33:$C$776,СВЦЭМ!$A$33:$A$776,$A75,СВЦЭМ!$B$33:$B$776,O$47)+'СЕТ СН'!$G$9+СВЦЭМ!$D$10+'СЕТ СН'!$G$5-'СЕТ СН'!$G$17</f>
        <v>3525.4903754400002</v>
      </c>
      <c r="P75" s="36">
        <f>SUMIFS(СВЦЭМ!$C$33:$C$776,СВЦЭМ!$A$33:$A$776,$A75,СВЦЭМ!$B$33:$B$776,P$47)+'СЕТ СН'!$G$9+СВЦЭМ!$D$10+'СЕТ СН'!$G$5-'СЕТ СН'!$G$17</f>
        <v>3547.0769382399999</v>
      </c>
      <c r="Q75" s="36">
        <f>SUMIFS(СВЦЭМ!$C$33:$C$776,СВЦЭМ!$A$33:$A$776,$A75,СВЦЭМ!$B$33:$B$776,Q$47)+'СЕТ СН'!$G$9+СВЦЭМ!$D$10+'СЕТ СН'!$G$5-'СЕТ СН'!$G$17</f>
        <v>3562.1566704400002</v>
      </c>
      <c r="R75" s="36">
        <f>SUMIFS(СВЦЭМ!$C$33:$C$776,СВЦЭМ!$A$33:$A$776,$A75,СВЦЭМ!$B$33:$B$776,R$47)+'СЕТ СН'!$G$9+СВЦЭМ!$D$10+'СЕТ СН'!$G$5-'СЕТ СН'!$G$17</f>
        <v>3539.7780859499999</v>
      </c>
      <c r="S75" s="36">
        <f>SUMIFS(СВЦЭМ!$C$33:$C$776,СВЦЭМ!$A$33:$A$776,$A75,СВЦЭМ!$B$33:$B$776,S$47)+'СЕТ СН'!$G$9+СВЦЭМ!$D$10+'СЕТ СН'!$G$5-'СЕТ СН'!$G$17</f>
        <v>3506.47436406</v>
      </c>
      <c r="T75" s="36">
        <f>SUMIFS(СВЦЭМ!$C$33:$C$776,СВЦЭМ!$A$33:$A$776,$A75,СВЦЭМ!$B$33:$B$776,T$47)+'СЕТ СН'!$G$9+СВЦЭМ!$D$10+'СЕТ СН'!$G$5-'СЕТ СН'!$G$17</f>
        <v>3472.66675025</v>
      </c>
      <c r="U75" s="36">
        <f>SUMIFS(СВЦЭМ!$C$33:$C$776,СВЦЭМ!$A$33:$A$776,$A75,СВЦЭМ!$B$33:$B$776,U$47)+'СЕТ СН'!$G$9+СВЦЭМ!$D$10+'СЕТ СН'!$G$5-'СЕТ СН'!$G$17</f>
        <v>3426.4841661299997</v>
      </c>
      <c r="V75" s="36">
        <f>SUMIFS(СВЦЭМ!$C$33:$C$776,СВЦЭМ!$A$33:$A$776,$A75,СВЦЭМ!$B$33:$B$776,V$47)+'СЕТ СН'!$G$9+СВЦЭМ!$D$10+'СЕТ СН'!$G$5-'СЕТ СН'!$G$17</f>
        <v>3397.2988319699998</v>
      </c>
      <c r="W75" s="36">
        <f>SUMIFS(СВЦЭМ!$C$33:$C$776,СВЦЭМ!$A$33:$A$776,$A75,СВЦЭМ!$B$33:$B$776,W$47)+'СЕТ СН'!$G$9+СВЦЭМ!$D$10+'СЕТ СН'!$G$5-'СЕТ СН'!$G$17</f>
        <v>3406.6066098399997</v>
      </c>
      <c r="X75" s="36">
        <f>SUMIFS(СВЦЭМ!$C$33:$C$776,СВЦЭМ!$A$33:$A$776,$A75,СВЦЭМ!$B$33:$B$776,X$47)+'СЕТ СН'!$G$9+СВЦЭМ!$D$10+'СЕТ СН'!$G$5-'СЕТ СН'!$G$17</f>
        <v>3418.4576022900001</v>
      </c>
      <c r="Y75" s="36">
        <f>SUMIFS(СВЦЭМ!$C$33:$C$776,СВЦЭМ!$A$33:$A$776,$A75,СВЦЭМ!$B$33:$B$776,Y$47)+'СЕТ СН'!$G$9+СВЦЭМ!$D$10+'СЕТ СН'!$G$5-'СЕТ СН'!$G$17</f>
        <v>3452.4205724100002</v>
      </c>
    </row>
    <row r="76" spans="1:27" ht="15.75" x14ac:dyDescent="0.2">
      <c r="A76" s="35">
        <f t="shared" si="1"/>
        <v>43584</v>
      </c>
      <c r="B76" s="36">
        <f>SUMIFS(СВЦЭМ!$C$33:$C$776,СВЦЭМ!$A$33:$A$776,$A76,СВЦЭМ!$B$33:$B$776,B$47)+'СЕТ СН'!$G$9+СВЦЭМ!$D$10+'СЕТ СН'!$G$5-'СЕТ СН'!$G$17</f>
        <v>3557.9863275299999</v>
      </c>
      <c r="C76" s="36">
        <f>SUMIFS(СВЦЭМ!$C$33:$C$776,СВЦЭМ!$A$33:$A$776,$A76,СВЦЭМ!$B$33:$B$776,C$47)+'СЕТ СН'!$G$9+СВЦЭМ!$D$10+'СЕТ СН'!$G$5-'СЕТ СН'!$G$17</f>
        <v>3584.2927119799997</v>
      </c>
      <c r="D76" s="36">
        <f>SUMIFS(СВЦЭМ!$C$33:$C$776,СВЦЭМ!$A$33:$A$776,$A76,СВЦЭМ!$B$33:$B$776,D$47)+'СЕТ СН'!$G$9+СВЦЭМ!$D$10+'СЕТ СН'!$G$5-'СЕТ СН'!$G$17</f>
        <v>3606.3060021199999</v>
      </c>
      <c r="E76" s="36">
        <f>SUMIFS(СВЦЭМ!$C$33:$C$776,СВЦЭМ!$A$33:$A$776,$A76,СВЦЭМ!$B$33:$B$776,E$47)+'СЕТ СН'!$G$9+СВЦЭМ!$D$10+'СЕТ СН'!$G$5-'СЕТ СН'!$G$17</f>
        <v>3616.9425232200001</v>
      </c>
      <c r="F76" s="36">
        <f>SUMIFS(СВЦЭМ!$C$33:$C$776,СВЦЭМ!$A$33:$A$776,$A76,СВЦЭМ!$B$33:$B$776,F$47)+'СЕТ СН'!$G$9+СВЦЭМ!$D$10+'СЕТ СН'!$G$5-'СЕТ СН'!$G$17</f>
        <v>3623.4821811399997</v>
      </c>
      <c r="G76" s="36">
        <f>SUMIFS(СВЦЭМ!$C$33:$C$776,СВЦЭМ!$A$33:$A$776,$A76,СВЦЭМ!$B$33:$B$776,G$47)+'СЕТ СН'!$G$9+СВЦЭМ!$D$10+'СЕТ СН'!$G$5-'СЕТ СН'!$G$17</f>
        <v>3606.5656553499998</v>
      </c>
      <c r="H76" s="36">
        <f>SUMIFS(СВЦЭМ!$C$33:$C$776,СВЦЭМ!$A$33:$A$776,$A76,СВЦЭМ!$B$33:$B$776,H$47)+'СЕТ СН'!$G$9+СВЦЭМ!$D$10+'СЕТ СН'!$G$5-'СЕТ СН'!$G$17</f>
        <v>3593.9439494200001</v>
      </c>
      <c r="I76" s="36">
        <f>SUMIFS(СВЦЭМ!$C$33:$C$776,СВЦЭМ!$A$33:$A$776,$A76,СВЦЭМ!$B$33:$B$776,I$47)+'СЕТ СН'!$G$9+СВЦЭМ!$D$10+'СЕТ СН'!$G$5-'СЕТ СН'!$G$17</f>
        <v>3565.2755095900002</v>
      </c>
      <c r="J76" s="36">
        <f>SUMIFS(СВЦЭМ!$C$33:$C$776,СВЦЭМ!$A$33:$A$776,$A76,СВЦЭМ!$B$33:$B$776,J$47)+'СЕТ СН'!$G$9+СВЦЭМ!$D$10+'СЕТ СН'!$G$5-'СЕТ СН'!$G$17</f>
        <v>3528.8325777700002</v>
      </c>
      <c r="K76" s="36">
        <f>SUMIFS(СВЦЭМ!$C$33:$C$776,СВЦЭМ!$A$33:$A$776,$A76,СВЦЭМ!$B$33:$B$776,K$47)+'СЕТ СН'!$G$9+СВЦЭМ!$D$10+'СЕТ СН'!$G$5-'СЕТ СН'!$G$17</f>
        <v>3497.9717514599997</v>
      </c>
      <c r="L76" s="36">
        <f>SUMIFS(СВЦЭМ!$C$33:$C$776,СВЦЭМ!$A$33:$A$776,$A76,СВЦЭМ!$B$33:$B$776,L$47)+'СЕТ СН'!$G$9+СВЦЭМ!$D$10+'СЕТ СН'!$G$5-'СЕТ СН'!$G$17</f>
        <v>3469.60969596</v>
      </c>
      <c r="M76" s="36">
        <f>SUMIFS(СВЦЭМ!$C$33:$C$776,СВЦЭМ!$A$33:$A$776,$A76,СВЦЭМ!$B$33:$B$776,M$47)+'СЕТ СН'!$G$9+СВЦЭМ!$D$10+'СЕТ СН'!$G$5-'СЕТ СН'!$G$17</f>
        <v>3488.3448256900001</v>
      </c>
      <c r="N76" s="36">
        <f>SUMIFS(СВЦЭМ!$C$33:$C$776,СВЦЭМ!$A$33:$A$776,$A76,СВЦЭМ!$B$33:$B$776,N$47)+'СЕТ СН'!$G$9+СВЦЭМ!$D$10+'СЕТ СН'!$G$5-'СЕТ СН'!$G$17</f>
        <v>3491.24209483</v>
      </c>
      <c r="O76" s="36">
        <f>SUMIFS(СВЦЭМ!$C$33:$C$776,СВЦЭМ!$A$33:$A$776,$A76,СВЦЭМ!$B$33:$B$776,O$47)+'СЕТ СН'!$G$9+СВЦЭМ!$D$10+'СЕТ СН'!$G$5-'СЕТ СН'!$G$17</f>
        <v>3489.6633847900002</v>
      </c>
      <c r="P76" s="36">
        <f>SUMIFS(СВЦЭМ!$C$33:$C$776,СВЦЭМ!$A$33:$A$776,$A76,СВЦЭМ!$B$33:$B$776,P$47)+'СЕТ СН'!$G$9+СВЦЭМ!$D$10+'СЕТ СН'!$G$5-'СЕТ СН'!$G$17</f>
        <v>3498.3977511399999</v>
      </c>
      <c r="Q76" s="36">
        <f>SUMIFS(СВЦЭМ!$C$33:$C$776,СВЦЭМ!$A$33:$A$776,$A76,СВЦЭМ!$B$33:$B$776,Q$47)+'СЕТ СН'!$G$9+СВЦЭМ!$D$10+'СЕТ СН'!$G$5-'СЕТ СН'!$G$17</f>
        <v>3515.5513333999997</v>
      </c>
      <c r="R76" s="36">
        <f>SUMIFS(СВЦЭМ!$C$33:$C$776,СВЦЭМ!$A$33:$A$776,$A76,СВЦЭМ!$B$33:$B$776,R$47)+'СЕТ СН'!$G$9+СВЦЭМ!$D$10+'СЕТ СН'!$G$5-'СЕТ СН'!$G$17</f>
        <v>3511.5918767399999</v>
      </c>
      <c r="S76" s="36">
        <f>SUMIFS(СВЦЭМ!$C$33:$C$776,СВЦЭМ!$A$33:$A$776,$A76,СВЦЭМ!$B$33:$B$776,S$47)+'СЕТ СН'!$G$9+СВЦЭМ!$D$10+'СЕТ СН'!$G$5-'СЕТ СН'!$G$17</f>
        <v>3507.9133166900001</v>
      </c>
      <c r="T76" s="36">
        <f>SUMIFS(СВЦЭМ!$C$33:$C$776,СВЦЭМ!$A$33:$A$776,$A76,СВЦЭМ!$B$33:$B$776,T$47)+'СЕТ СН'!$G$9+СВЦЭМ!$D$10+'СЕТ СН'!$G$5-'СЕТ СН'!$G$17</f>
        <v>3494.5160853400002</v>
      </c>
      <c r="U76" s="36">
        <f>SUMIFS(СВЦЭМ!$C$33:$C$776,СВЦЭМ!$A$33:$A$776,$A76,СВЦЭМ!$B$33:$B$776,U$47)+'СЕТ СН'!$G$9+СВЦЭМ!$D$10+'СЕТ СН'!$G$5-'СЕТ СН'!$G$17</f>
        <v>3487.3873001800002</v>
      </c>
      <c r="V76" s="36">
        <f>SUMIFS(СВЦЭМ!$C$33:$C$776,СВЦЭМ!$A$33:$A$776,$A76,СВЦЭМ!$B$33:$B$776,V$47)+'СЕТ СН'!$G$9+СВЦЭМ!$D$10+'СЕТ СН'!$G$5-'СЕТ СН'!$G$17</f>
        <v>3444.94175692</v>
      </c>
      <c r="W76" s="36">
        <f>SUMIFS(СВЦЭМ!$C$33:$C$776,СВЦЭМ!$A$33:$A$776,$A76,СВЦЭМ!$B$33:$B$776,W$47)+'СЕТ СН'!$G$9+СВЦЭМ!$D$10+'СЕТ СН'!$G$5-'СЕТ СН'!$G$17</f>
        <v>3424.6212517499998</v>
      </c>
      <c r="X76" s="36">
        <f>SUMIFS(СВЦЭМ!$C$33:$C$776,СВЦЭМ!$A$33:$A$776,$A76,СВЦЭМ!$B$33:$B$776,X$47)+'СЕТ СН'!$G$9+СВЦЭМ!$D$10+'СЕТ СН'!$G$5-'СЕТ СН'!$G$17</f>
        <v>3456.0354745599998</v>
      </c>
      <c r="Y76" s="36">
        <f>SUMIFS(СВЦЭМ!$C$33:$C$776,СВЦЭМ!$A$33:$A$776,$A76,СВЦЭМ!$B$33:$B$776,Y$47)+'СЕТ СН'!$G$9+СВЦЭМ!$D$10+'СЕТ СН'!$G$5-'СЕТ СН'!$G$17</f>
        <v>3486.7143371800003</v>
      </c>
    </row>
    <row r="77" spans="1:27" ht="15.75" x14ac:dyDescent="0.2">
      <c r="A77" s="35">
        <f t="shared" si="1"/>
        <v>43585</v>
      </c>
      <c r="B77" s="36">
        <f>SUMIFS(СВЦЭМ!$C$33:$C$776,СВЦЭМ!$A$33:$A$776,$A77,СВЦЭМ!$B$33:$B$776,B$47)+'СЕТ СН'!$G$9+СВЦЭМ!$D$10+'СЕТ СН'!$G$5-'СЕТ СН'!$G$17</f>
        <v>3565.1957625800001</v>
      </c>
      <c r="C77" s="36">
        <f>SUMIFS(СВЦЭМ!$C$33:$C$776,СВЦЭМ!$A$33:$A$776,$A77,СВЦЭМ!$B$33:$B$776,C$47)+'СЕТ СН'!$G$9+СВЦЭМ!$D$10+'СЕТ СН'!$G$5-'СЕТ СН'!$G$17</f>
        <v>3614.0626317799997</v>
      </c>
      <c r="D77" s="36">
        <f>SUMIFS(СВЦЭМ!$C$33:$C$776,СВЦЭМ!$A$33:$A$776,$A77,СВЦЭМ!$B$33:$B$776,D$47)+'СЕТ СН'!$G$9+СВЦЭМ!$D$10+'СЕТ СН'!$G$5-'СЕТ СН'!$G$17</f>
        <v>3652.3228878099999</v>
      </c>
      <c r="E77" s="36">
        <f>SUMIFS(СВЦЭМ!$C$33:$C$776,СВЦЭМ!$A$33:$A$776,$A77,СВЦЭМ!$B$33:$B$776,E$47)+'СЕТ СН'!$G$9+СВЦЭМ!$D$10+'СЕТ СН'!$G$5-'СЕТ СН'!$G$17</f>
        <v>3654.1599993600003</v>
      </c>
      <c r="F77" s="36">
        <f>SUMIFS(СВЦЭМ!$C$33:$C$776,СВЦЭМ!$A$33:$A$776,$A77,СВЦЭМ!$B$33:$B$776,F$47)+'СЕТ СН'!$G$9+СВЦЭМ!$D$10+'СЕТ СН'!$G$5-'СЕТ СН'!$G$17</f>
        <v>3661.98923977</v>
      </c>
      <c r="G77" s="36">
        <f>SUMIFS(СВЦЭМ!$C$33:$C$776,СВЦЭМ!$A$33:$A$776,$A77,СВЦЭМ!$B$33:$B$776,G$47)+'СЕТ СН'!$G$9+СВЦЭМ!$D$10+'СЕТ СН'!$G$5-'СЕТ СН'!$G$17</f>
        <v>3621.5429094000001</v>
      </c>
      <c r="H77" s="36">
        <f>SUMIFS(СВЦЭМ!$C$33:$C$776,СВЦЭМ!$A$33:$A$776,$A77,СВЦЭМ!$B$33:$B$776,H$47)+'СЕТ СН'!$G$9+СВЦЭМ!$D$10+'СЕТ СН'!$G$5-'СЕТ СН'!$G$17</f>
        <v>3554.5114910799998</v>
      </c>
      <c r="I77" s="36">
        <f>SUMIFS(СВЦЭМ!$C$33:$C$776,СВЦЭМ!$A$33:$A$776,$A77,СВЦЭМ!$B$33:$B$776,I$47)+'СЕТ СН'!$G$9+СВЦЭМ!$D$10+'СЕТ СН'!$G$5-'СЕТ СН'!$G$17</f>
        <v>3500.4949963499998</v>
      </c>
      <c r="J77" s="36">
        <f>SUMIFS(СВЦЭМ!$C$33:$C$776,СВЦЭМ!$A$33:$A$776,$A77,СВЦЭМ!$B$33:$B$776,J$47)+'СЕТ СН'!$G$9+СВЦЭМ!$D$10+'СЕТ СН'!$G$5-'СЕТ СН'!$G$17</f>
        <v>3489.7175544299998</v>
      </c>
      <c r="K77" s="36">
        <f>SUMIFS(СВЦЭМ!$C$33:$C$776,СВЦЭМ!$A$33:$A$776,$A77,СВЦЭМ!$B$33:$B$776,K$47)+'СЕТ СН'!$G$9+СВЦЭМ!$D$10+'СЕТ СН'!$G$5-'СЕТ СН'!$G$17</f>
        <v>3487.53524892</v>
      </c>
      <c r="L77" s="36">
        <f>SUMIFS(СВЦЭМ!$C$33:$C$776,СВЦЭМ!$A$33:$A$776,$A77,СВЦЭМ!$B$33:$B$776,L$47)+'СЕТ СН'!$G$9+СВЦЭМ!$D$10+'СЕТ СН'!$G$5-'СЕТ СН'!$G$17</f>
        <v>3482.6122174100001</v>
      </c>
      <c r="M77" s="36">
        <f>SUMIFS(СВЦЭМ!$C$33:$C$776,СВЦЭМ!$A$33:$A$776,$A77,СВЦЭМ!$B$33:$B$776,M$47)+'СЕТ СН'!$G$9+СВЦЭМ!$D$10+'СЕТ СН'!$G$5-'СЕТ СН'!$G$17</f>
        <v>3471.9817524499999</v>
      </c>
      <c r="N77" s="36">
        <f>SUMIFS(СВЦЭМ!$C$33:$C$776,СВЦЭМ!$A$33:$A$776,$A77,СВЦЭМ!$B$33:$B$776,N$47)+'СЕТ СН'!$G$9+СВЦЭМ!$D$10+'СЕТ СН'!$G$5-'СЕТ СН'!$G$17</f>
        <v>3470.1656067100002</v>
      </c>
      <c r="O77" s="36">
        <f>SUMIFS(СВЦЭМ!$C$33:$C$776,СВЦЭМ!$A$33:$A$776,$A77,СВЦЭМ!$B$33:$B$776,O$47)+'СЕТ СН'!$G$9+СВЦЭМ!$D$10+'СЕТ СН'!$G$5-'СЕТ СН'!$G$17</f>
        <v>3471.6231790500001</v>
      </c>
      <c r="P77" s="36">
        <f>SUMIFS(СВЦЭМ!$C$33:$C$776,СВЦЭМ!$A$33:$A$776,$A77,СВЦЭМ!$B$33:$B$776,P$47)+'СЕТ СН'!$G$9+СВЦЭМ!$D$10+'СЕТ СН'!$G$5-'СЕТ СН'!$G$17</f>
        <v>3483.1625672499999</v>
      </c>
      <c r="Q77" s="36">
        <f>SUMIFS(СВЦЭМ!$C$33:$C$776,СВЦЭМ!$A$33:$A$776,$A77,СВЦЭМ!$B$33:$B$776,Q$47)+'СЕТ СН'!$G$9+СВЦЭМ!$D$10+'СЕТ СН'!$G$5-'СЕТ СН'!$G$17</f>
        <v>3491.5875326300002</v>
      </c>
      <c r="R77" s="36">
        <f>SUMIFS(СВЦЭМ!$C$33:$C$776,СВЦЭМ!$A$33:$A$776,$A77,СВЦЭМ!$B$33:$B$776,R$47)+'СЕТ СН'!$G$9+СВЦЭМ!$D$10+'СЕТ СН'!$G$5-'СЕТ СН'!$G$17</f>
        <v>3490.5753455399999</v>
      </c>
      <c r="S77" s="36">
        <f>SUMIFS(СВЦЭМ!$C$33:$C$776,СВЦЭМ!$A$33:$A$776,$A77,СВЦЭМ!$B$33:$B$776,S$47)+'СЕТ СН'!$G$9+СВЦЭМ!$D$10+'СЕТ СН'!$G$5-'СЕТ СН'!$G$17</f>
        <v>3478.2341491500001</v>
      </c>
      <c r="T77" s="36">
        <f>SUMIFS(СВЦЭМ!$C$33:$C$776,СВЦЭМ!$A$33:$A$776,$A77,СВЦЭМ!$B$33:$B$776,T$47)+'СЕТ СН'!$G$9+СВЦЭМ!$D$10+'СЕТ СН'!$G$5-'СЕТ СН'!$G$17</f>
        <v>3460.48435612</v>
      </c>
      <c r="U77" s="36">
        <f>SUMIFS(СВЦЭМ!$C$33:$C$776,СВЦЭМ!$A$33:$A$776,$A77,СВЦЭМ!$B$33:$B$776,U$47)+'СЕТ СН'!$G$9+СВЦЭМ!$D$10+'СЕТ СН'!$G$5-'СЕТ СН'!$G$17</f>
        <v>3451.0907549600001</v>
      </c>
      <c r="V77" s="36">
        <f>SUMIFS(СВЦЭМ!$C$33:$C$776,СВЦЭМ!$A$33:$A$776,$A77,СВЦЭМ!$B$33:$B$776,V$47)+'СЕТ СН'!$G$9+СВЦЭМ!$D$10+'СЕТ СН'!$G$5-'СЕТ СН'!$G$17</f>
        <v>3436.8450282599997</v>
      </c>
      <c r="W77" s="36">
        <f>SUMIFS(СВЦЭМ!$C$33:$C$776,СВЦЭМ!$A$33:$A$776,$A77,СВЦЭМ!$B$33:$B$776,W$47)+'СЕТ СН'!$G$9+СВЦЭМ!$D$10+'СЕТ СН'!$G$5-'СЕТ СН'!$G$17</f>
        <v>3438.3741831299999</v>
      </c>
      <c r="X77" s="36">
        <f>SUMIFS(СВЦЭМ!$C$33:$C$776,СВЦЭМ!$A$33:$A$776,$A77,СВЦЭМ!$B$33:$B$776,X$47)+'СЕТ СН'!$G$9+СВЦЭМ!$D$10+'СЕТ СН'!$G$5-'СЕТ СН'!$G$17</f>
        <v>3455.9200839999999</v>
      </c>
      <c r="Y77" s="36">
        <f>SUMIFS(СВЦЭМ!$C$33:$C$776,СВЦЭМ!$A$33:$A$776,$A77,СВЦЭМ!$B$33:$B$776,Y$47)+'СЕТ СН'!$G$9+СВЦЭМ!$D$10+'СЕТ СН'!$G$5-'СЕТ СН'!$G$17</f>
        <v>3477.16319355</v>
      </c>
      <c r="AA77" s="37"/>
    </row>
    <row r="78" spans="1:27" ht="15.75" hidden="1" x14ac:dyDescent="0.2">
      <c r="A78" s="35">
        <f t="shared" si="1"/>
        <v>43586</v>
      </c>
      <c r="B78" s="36">
        <f>SUMIFS(СВЦЭМ!$C$33:$C$776,СВЦЭМ!$A$33:$A$776,$A78,СВЦЭМ!$B$33:$B$776,B$47)+'СЕТ СН'!$G$9+СВЦЭМ!$D$10+'СЕТ СН'!$G$5-'СЕТ СН'!$G$17</f>
        <v>2586.48344387</v>
      </c>
      <c r="C78" s="36">
        <f>SUMIFS(СВЦЭМ!$C$33:$C$776,СВЦЭМ!$A$33:$A$776,$A78,СВЦЭМ!$B$33:$B$776,C$47)+'СЕТ СН'!$G$9+СВЦЭМ!$D$10+'СЕТ СН'!$G$5-'СЕТ СН'!$G$17</f>
        <v>2586.48344387</v>
      </c>
      <c r="D78" s="36">
        <f>SUMIFS(СВЦЭМ!$C$33:$C$776,СВЦЭМ!$A$33:$A$776,$A78,СВЦЭМ!$B$33:$B$776,D$47)+'СЕТ СН'!$G$9+СВЦЭМ!$D$10+'СЕТ СН'!$G$5-'СЕТ СН'!$G$17</f>
        <v>2586.48344387</v>
      </c>
      <c r="E78" s="36">
        <f>SUMIFS(СВЦЭМ!$C$33:$C$776,СВЦЭМ!$A$33:$A$776,$A78,СВЦЭМ!$B$33:$B$776,E$47)+'СЕТ СН'!$G$9+СВЦЭМ!$D$10+'СЕТ СН'!$G$5-'СЕТ СН'!$G$17</f>
        <v>2586.48344387</v>
      </c>
      <c r="F78" s="36">
        <f>SUMIFS(СВЦЭМ!$C$33:$C$776,СВЦЭМ!$A$33:$A$776,$A78,СВЦЭМ!$B$33:$B$776,F$47)+'СЕТ СН'!$G$9+СВЦЭМ!$D$10+'СЕТ СН'!$G$5-'СЕТ СН'!$G$17</f>
        <v>2586.48344387</v>
      </c>
      <c r="G78" s="36">
        <f>SUMIFS(СВЦЭМ!$C$33:$C$776,СВЦЭМ!$A$33:$A$776,$A78,СВЦЭМ!$B$33:$B$776,G$47)+'СЕТ СН'!$G$9+СВЦЭМ!$D$10+'СЕТ СН'!$G$5-'СЕТ СН'!$G$17</f>
        <v>2586.48344387</v>
      </c>
      <c r="H78" s="36">
        <f>SUMIFS(СВЦЭМ!$C$33:$C$776,СВЦЭМ!$A$33:$A$776,$A78,СВЦЭМ!$B$33:$B$776,H$47)+'СЕТ СН'!$G$9+СВЦЭМ!$D$10+'СЕТ СН'!$G$5-'СЕТ СН'!$G$17</f>
        <v>2586.48344387</v>
      </c>
      <c r="I78" s="36">
        <f>SUMIFS(СВЦЭМ!$C$33:$C$776,СВЦЭМ!$A$33:$A$776,$A78,СВЦЭМ!$B$33:$B$776,I$47)+'СЕТ СН'!$G$9+СВЦЭМ!$D$10+'СЕТ СН'!$G$5-'СЕТ СН'!$G$17</f>
        <v>2586.48344387</v>
      </c>
      <c r="J78" s="36">
        <f>SUMIFS(СВЦЭМ!$C$33:$C$776,СВЦЭМ!$A$33:$A$776,$A78,СВЦЭМ!$B$33:$B$776,J$47)+'СЕТ СН'!$G$9+СВЦЭМ!$D$10+'СЕТ СН'!$G$5-'СЕТ СН'!$G$17</f>
        <v>2586.48344387</v>
      </c>
      <c r="K78" s="36">
        <f>SUMIFS(СВЦЭМ!$C$33:$C$776,СВЦЭМ!$A$33:$A$776,$A78,СВЦЭМ!$B$33:$B$776,K$47)+'СЕТ СН'!$G$9+СВЦЭМ!$D$10+'СЕТ СН'!$G$5-'СЕТ СН'!$G$17</f>
        <v>2586.48344387</v>
      </c>
      <c r="L78" s="36">
        <f>SUMIFS(СВЦЭМ!$C$33:$C$776,СВЦЭМ!$A$33:$A$776,$A78,СВЦЭМ!$B$33:$B$776,L$47)+'СЕТ СН'!$G$9+СВЦЭМ!$D$10+'СЕТ СН'!$G$5-'СЕТ СН'!$G$17</f>
        <v>2586.48344387</v>
      </c>
      <c r="M78" s="36">
        <f>SUMIFS(СВЦЭМ!$C$33:$C$776,СВЦЭМ!$A$33:$A$776,$A78,СВЦЭМ!$B$33:$B$776,M$47)+'СЕТ СН'!$G$9+СВЦЭМ!$D$10+'СЕТ СН'!$G$5-'СЕТ СН'!$G$17</f>
        <v>2586.48344387</v>
      </c>
      <c r="N78" s="36">
        <f>SUMIFS(СВЦЭМ!$C$33:$C$776,СВЦЭМ!$A$33:$A$776,$A78,СВЦЭМ!$B$33:$B$776,N$47)+'СЕТ СН'!$G$9+СВЦЭМ!$D$10+'СЕТ СН'!$G$5-'СЕТ СН'!$G$17</f>
        <v>2586.48344387</v>
      </c>
      <c r="O78" s="36">
        <f>SUMIFS(СВЦЭМ!$C$33:$C$776,СВЦЭМ!$A$33:$A$776,$A78,СВЦЭМ!$B$33:$B$776,O$47)+'СЕТ СН'!$G$9+СВЦЭМ!$D$10+'СЕТ СН'!$G$5-'СЕТ СН'!$G$17</f>
        <v>2586.48344387</v>
      </c>
      <c r="P78" s="36">
        <f>SUMIFS(СВЦЭМ!$C$33:$C$776,СВЦЭМ!$A$33:$A$776,$A78,СВЦЭМ!$B$33:$B$776,P$47)+'СЕТ СН'!$G$9+СВЦЭМ!$D$10+'СЕТ СН'!$G$5-'СЕТ СН'!$G$17</f>
        <v>2586.48344387</v>
      </c>
      <c r="Q78" s="36">
        <f>SUMIFS(СВЦЭМ!$C$33:$C$776,СВЦЭМ!$A$33:$A$776,$A78,СВЦЭМ!$B$33:$B$776,Q$47)+'СЕТ СН'!$G$9+СВЦЭМ!$D$10+'СЕТ СН'!$G$5-'СЕТ СН'!$G$17</f>
        <v>2586.48344387</v>
      </c>
      <c r="R78" s="36">
        <f>SUMIFS(СВЦЭМ!$C$33:$C$776,СВЦЭМ!$A$33:$A$776,$A78,СВЦЭМ!$B$33:$B$776,R$47)+'СЕТ СН'!$G$9+СВЦЭМ!$D$10+'СЕТ СН'!$G$5-'СЕТ СН'!$G$17</f>
        <v>2586.48344387</v>
      </c>
      <c r="S78" s="36">
        <f>SUMIFS(СВЦЭМ!$C$33:$C$776,СВЦЭМ!$A$33:$A$776,$A78,СВЦЭМ!$B$33:$B$776,S$47)+'СЕТ СН'!$G$9+СВЦЭМ!$D$10+'СЕТ СН'!$G$5-'СЕТ СН'!$G$17</f>
        <v>2586.48344387</v>
      </c>
      <c r="T78" s="36">
        <f>SUMIFS(СВЦЭМ!$C$33:$C$776,СВЦЭМ!$A$33:$A$776,$A78,СВЦЭМ!$B$33:$B$776,T$47)+'СЕТ СН'!$G$9+СВЦЭМ!$D$10+'СЕТ СН'!$G$5-'СЕТ СН'!$G$17</f>
        <v>2586.48344387</v>
      </c>
      <c r="U78" s="36">
        <f>SUMIFS(СВЦЭМ!$C$33:$C$776,СВЦЭМ!$A$33:$A$776,$A78,СВЦЭМ!$B$33:$B$776,U$47)+'СЕТ СН'!$G$9+СВЦЭМ!$D$10+'СЕТ СН'!$G$5-'СЕТ СН'!$G$17</f>
        <v>2586.48344387</v>
      </c>
      <c r="V78" s="36">
        <f>SUMIFS(СВЦЭМ!$C$33:$C$776,СВЦЭМ!$A$33:$A$776,$A78,СВЦЭМ!$B$33:$B$776,V$47)+'СЕТ СН'!$G$9+СВЦЭМ!$D$10+'СЕТ СН'!$G$5-'СЕТ СН'!$G$17</f>
        <v>2586.48344387</v>
      </c>
      <c r="W78" s="36">
        <f>SUMIFS(СВЦЭМ!$C$33:$C$776,СВЦЭМ!$A$33:$A$776,$A78,СВЦЭМ!$B$33:$B$776,W$47)+'СЕТ СН'!$G$9+СВЦЭМ!$D$10+'СЕТ СН'!$G$5-'СЕТ СН'!$G$17</f>
        <v>2586.48344387</v>
      </c>
      <c r="X78" s="36">
        <f>SUMIFS(СВЦЭМ!$C$33:$C$776,СВЦЭМ!$A$33:$A$776,$A78,СВЦЭМ!$B$33:$B$776,X$47)+'СЕТ СН'!$G$9+СВЦЭМ!$D$10+'СЕТ СН'!$G$5-'СЕТ СН'!$G$17</f>
        <v>2586.48344387</v>
      </c>
      <c r="Y78" s="36">
        <f>SUMIFS(СВЦЭМ!$C$33:$C$776,СВЦЭМ!$A$33:$A$776,$A78,СВЦЭМ!$B$33:$B$776,Y$47)+'СЕТ СН'!$G$9+СВЦЭМ!$D$10+'СЕТ СН'!$G$5-'СЕТ СН'!$G$17</f>
        <v>2586.48344387</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01.04.2019</v>
      </c>
      <c r="B84" s="36">
        <f>SUMIFS(СВЦЭМ!$C$33:$C$776,СВЦЭМ!$A$33:$A$776,$A84,СВЦЭМ!$B$33:$B$776,B$83)+'СЕТ СН'!$H$9+СВЦЭМ!$D$10+'СЕТ СН'!$H$5-'СЕТ СН'!$H$17</f>
        <v>3761.2869271999998</v>
      </c>
      <c r="C84" s="36">
        <f>SUMIFS(СВЦЭМ!$C$33:$C$776,СВЦЭМ!$A$33:$A$776,$A84,СВЦЭМ!$B$33:$B$776,C$83)+'СЕТ СН'!$H$9+СВЦЭМ!$D$10+'СЕТ СН'!$H$5-'СЕТ СН'!$H$17</f>
        <v>3795.4301973299998</v>
      </c>
      <c r="D84" s="36">
        <f>SUMIFS(СВЦЭМ!$C$33:$C$776,СВЦЭМ!$A$33:$A$776,$A84,СВЦЭМ!$B$33:$B$776,D$83)+'СЕТ СН'!$H$9+СВЦЭМ!$D$10+'СЕТ СН'!$H$5-'СЕТ СН'!$H$17</f>
        <v>3812.8854064699999</v>
      </c>
      <c r="E84" s="36">
        <f>SUMIFS(СВЦЭМ!$C$33:$C$776,СВЦЭМ!$A$33:$A$776,$A84,СВЦЭМ!$B$33:$B$776,E$83)+'СЕТ СН'!$H$9+СВЦЭМ!$D$10+'СЕТ СН'!$H$5-'СЕТ СН'!$H$17</f>
        <v>3835.2919016799997</v>
      </c>
      <c r="F84" s="36">
        <f>SUMIFS(СВЦЭМ!$C$33:$C$776,СВЦЭМ!$A$33:$A$776,$A84,СВЦЭМ!$B$33:$B$776,F$83)+'СЕТ СН'!$H$9+СВЦЭМ!$D$10+'СЕТ СН'!$H$5-'СЕТ СН'!$H$17</f>
        <v>3817.5371518299999</v>
      </c>
      <c r="G84" s="36">
        <f>SUMIFS(СВЦЭМ!$C$33:$C$776,СВЦЭМ!$A$33:$A$776,$A84,СВЦЭМ!$B$33:$B$776,G$83)+'СЕТ СН'!$H$9+СВЦЭМ!$D$10+'СЕТ СН'!$H$5-'СЕТ СН'!$H$17</f>
        <v>3819.03222865</v>
      </c>
      <c r="H84" s="36">
        <f>SUMIFS(СВЦЭМ!$C$33:$C$776,СВЦЭМ!$A$33:$A$776,$A84,СВЦЭМ!$B$33:$B$776,H$83)+'СЕТ СН'!$H$9+СВЦЭМ!$D$10+'СЕТ СН'!$H$5-'СЕТ СН'!$H$17</f>
        <v>3720.81255792</v>
      </c>
      <c r="I84" s="36">
        <f>SUMIFS(СВЦЭМ!$C$33:$C$776,СВЦЭМ!$A$33:$A$776,$A84,СВЦЭМ!$B$33:$B$776,I$83)+'СЕТ СН'!$H$9+СВЦЭМ!$D$10+'СЕТ СН'!$H$5-'СЕТ СН'!$H$17</f>
        <v>3702.2679431699999</v>
      </c>
      <c r="J84" s="36">
        <f>SUMIFS(СВЦЭМ!$C$33:$C$776,СВЦЭМ!$A$33:$A$776,$A84,СВЦЭМ!$B$33:$B$776,J$83)+'СЕТ СН'!$H$9+СВЦЭМ!$D$10+'СЕТ СН'!$H$5-'СЕТ СН'!$H$17</f>
        <v>3645.2667440199998</v>
      </c>
      <c r="K84" s="36">
        <f>SUMIFS(СВЦЭМ!$C$33:$C$776,СВЦЭМ!$A$33:$A$776,$A84,СВЦЭМ!$B$33:$B$776,K$83)+'СЕТ СН'!$H$9+СВЦЭМ!$D$10+'СЕТ СН'!$H$5-'СЕТ СН'!$H$17</f>
        <v>3615.1355876999996</v>
      </c>
      <c r="L84" s="36">
        <f>SUMIFS(СВЦЭМ!$C$33:$C$776,СВЦЭМ!$A$33:$A$776,$A84,СВЦЭМ!$B$33:$B$776,L$83)+'СЕТ СН'!$H$9+СВЦЭМ!$D$10+'СЕТ СН'!$H$5-'СЕТ СН'!$H$17</f>
        <v>3600.5558922499999</v>
      </c>
      <c r="M84" s="36">
        <f>SUMIFS(СВЦЭМ!$C$33:$C$776,СВЦЭМ!$A$33:$A$776,$A84,СВЦЭМ!$B$33:$B$776,M$83)+'СЕТ СН'!$H$9+СВЦЭМ!$D$10+'СЕТ СН'!$H$5-'СЕТ СН'!$H$17</f>
        <v>3609.2252364199999</v>
      </c>
      <c r="N84" s="36">
        <f>SUMIFS(СВЦЭМ!$C$33:$C$776,СВЦЭМ!$A$33:$A$776,$A84,СВЦЭМ!$B$33:$B$776,N$83)+'СЕТ СН'!$H$9+СВЦЭМ!$D$10+'СЕТ СН'!$H$5-'СЕТ СН'!$H$17</f>
        <v>3615.3414588799997</v>
      </c>
      <c r="O84" s="36">
        <f>SUMIFS(СВЦЭМ!$C$33:$C$776,СВЦЭМ!$A$33:$A$776,$A84,СВЦЭМ!$B$33:$B$776,O$83)+'СЕТ СН'!$H$9+СВЦЭМ!$D$10+'СЕТ СН'!$H$5-'СЕТ СН'!$H$17</f>
        <v>3623.5291522899997</v>
      </c>
      <c r="P84" s="36">
        <f>SUMIFS(СВЦЭМ!$C$33:$C$776,СВЦЭМ!$A$33:$A$776,$A84,СВЦЭМ!$B$33:$B$776,P$83)+'СЕТ СН'!$H$9+СВЦЭМ!$D$10+'СЕТ СН'!$H$5-'СЕТ СН'!$H$17</f>
        <v>3625.7683480999999</v>
      </c>
      <c r="Q84" s="36">
        <f>SUMIFS(СВЦЭМ!$C$33:$C$776,СВЦЭМ!$A$33:$A$776,$A84,СВЦЭМ!$B$33:$B$776,Q$83)+'СЕТ СН'!$H$9+СВЦЭМ!$D$10+'СЕТ СН'!$H$5-'СЕТ СН'!$H$17</f>
        <v>3617.1142545100001</v>
      </c>
      <c r="R84" s="36">
        <f>SUMIFS(СВЦЭМ!$C$33:$C$776,СВЦЭМ!$A$33:$A$776,$A84,СВЦЭМ!$B$33:$B$776,R$83)+'СЕТ СН'!$H$9+СВЦЭМ!$D$10+'СЕТ СН'!$H$5-'СЕТ СН'!$H$17</f>
        <v>3628.4276626399997</v>
      </c>
      <c r="S84" s="36">
        <f>SUMIFS(СВЦЭМ!$C$33:$C$776,СВЦЭМ!$A$33:$A$776,$A84,СВЦЭМ!$B$33:$B$776,S$83)+'СЕТ СН'!$H$9+СВЦЭМ!$D$10+'СЕТ СН'!$H$5-'СЕТ СН'!$H$17</f>
        <v>3616.3088295399998</v>
      </c>
      <c r="T84" s="36">
        <f>SUMIFS(СВЦЭМ!$C$33:$C$776,СВЦЭМ!$A$33:$A$776,$A84,СВЦЭМ!$B$33:$B$776,T$83)+'СЕТ СН'!$H$9+СВЦЭМ!$D$10+'СЕТ СН'!$H$5-'СЕТ СН'!$H$17</f>
        <v>3594.0751602699997</v>
      </c>
      <c r="U84" s="36">
        <f>SUMIFS(СВЦЭМ!$C$33:$C$776,СВЦЭМ!$A$33:$A$776,$A84,СВЦЭМ!$B$33:$B$776,U$83)+'СЕТ СН'!$H$9+СВЦЭМ!$D$10+'СЕТ СН'!$H$5-'СЕТ СН'!$H$17</f>
        <v>3584.1476015999997</v>
      </c>
      <c r="V84" s="36">
        <f>SUMIFS(СВЦЭМ!$C$33:$C$776,СВЦЭМ!$A$33:$A$776,$A84,СВЦЭМ!$B$33:$B$776,V$83)+'СЕТ СН'!$H$9+СВЦЭМ!$D$10+'СЕТ СН'!$H$5-'СЕТ СН'!$H$17</f>
        <v>3570.62050301</v>
      </c>
      <c r="W84" s="36">
        <f>SUMIFS(СВЦЭМ!$C$33:$C$776,СВЦЭМ!$A$33:$A$776,$A84,СВЦЭМ!$B$33:$B$776,W$83)+'СЕТ СН'!$H$9+СВЦЭМ!$D$10+'СЕТ СН'!$H$5-'СЕТ СН'!$H$17</f>
        <v>3555.16052558</v>
      </c>
      <c r="X84" s="36">
        <f>SUMIFS(СВЦЭМ!$C$33:$C$776,СВЦЭМ!$A$33:$A$776,$A84,СВЦЭМ!$B$33:$B$776,X$83)+'СЕТ СН'!$H$9+СВЦЭМ!$D$10+'СЕТ СН'!$H$5-'СЕТ СН'!$H$17</f>
        <v>3614.9390205599998</v>
      </c>
      <c r="Y84" s="36">
        <f>SUMIFS(СВЦЭМ!$C$33:$C$776,СВЦЭМ!$A$33:$A$776,$A84,СВЦЭМ!$B$33:$B$776,Y$83)+'СЕТ СН'!$H$9+СВЦЭМ!$D$10+'СЕТ СН'!$H$5-'СЕТ СН'!$H$17</f>
        <v>3717.7023613399997</v>
      </c>
    </row>
    <row r="85" spans="1:25" ht="15.75" x14ac:dyDescent="0.2">
      <c r="A85" s="35">
        <f>A84+1</f>
        <v>43557</v>
      </c>
      <c r="B85" s="36">
        <f>SUMIFS(СВЦЭМ!$C$33:$C$776,СВЦЭМ!$A$33:$A$776,$A85,СВЦЭМ!$B$33:$B$776,B$83)+'СЕТ СН'!$H$9+СВЦЭМ!$D$10+'СЕТ СН'!$H$5-'СЕТ СН'!$H$17</f>
        <v>3800.27053333</v>
      </c>
      <c r="C85" s="36">
        <f>SUMIFS(СВЦЭМ!$C$33:$C$776,СВЦЭМ!$A$33:$A$776,$A85,СВЦЭМ!$B$33:$B$776,C$83)+'СЕТ СН'!$H$9+СВЦЭМ!$D$10+'СЕТ СН'!$H$5-'СЕТ СН'!$H$17</f>
        <v>3910.4871898499996</v>
      </c>
      <c r="D85" s="36">
        <f>SUMIFS(СВЦЭМ!$C$33:$C$776,СВЦЭМ!$A$33:$A$776,$A85,СВЦЭМ!$B$33:$B$776,D$83)+'СЕТ СН'!$H$9+СВЦЭМ!$D$10+'СЕТ СН'!$H$5-'СЕТ СН'!$H$17</f>
        <v>3961.74981596</v>
      </c>
      <c r="E85" s="36">
        <f>SUMIFS(СВЦЭМ!$C$33:$C$776,СВЦЭМ!$A$33:$A$776,$A85,СВЦЭМ!$B$33:$B$776,E$83)+'СЕТ СН'!$H$9+СВЦЭМ!$D$10+'СЕТ СН'!$H$5-'СЕТ СН'!$H$17</f>
        <v>3973.23610659</v>
      </c>
      <c r="F85" s="36">
        <f>SUMIFS(СВЦЭМ!$C$33:$C$776,СВЦЭМ!$A$33:$A$776,$A85,СВЦЭМ!$B$33:$B$776,F$83)+'СЕТ СН'!$H$9+СВЦЭМ!$D$10+'СЕТ СН'!$H$5-'СЕТ СН'!$H$17</f>
        <v>3976.9683967599999</v>
      </c>
      <c r="G85" s="36">
        <f>SUMIFS(СВЦЭМ!$C$33:$C$776,СВЦЭМ!$A$33:$A$776,$A85,СВЦЭМ!$B$33:$B$776,G$83)+'СЕТ СН'!$H$9+СВЦЭМ!$D$10+'СЕТ СН'!$H$5-'СЕТ СН'!$H$17</f>
        <v>3969.6946869599997</v>
      </c>
      <c r="H85" s="36">
        <f>SUMIFS(СВЦЭМ!$C$33:$C$776,СВЦЭМ!$A$33:$A$776,$A85,СВЦЭМ!$B$33:$B$776,H$83)+'СЕТ СН'!$H$9+СВЦЭМ!$D$10+'СЕТ СН'!$H$5-'СЕТ СН'!$H$17</f>
        <v>3858.5331077000001</v>
      </c>
      <c r="I85" s="36">
        <f>SUMIFS(СВЦЭМ!$C$33:$C$776,СВЦЭМ!$A$33:$A$776,$A85,СВЦЭМ!$B$33:$B$776,I$83)+'СЕТ СН'!$H$9+СВЦЭМ!$D$10+'СЕТ СН'!$H$5-'СЕТ СН'!$H$17</f>
        <v>3767.1486807399997</v>
      </c>
      <c r="J85" s="36">
        <f>SUMIFS(СВЦЭМ!$C$33:$C$776,СВЦЭМ!$A$33:$A$776,$A85,СВЦЭМ!$B$33:$B$776,J$83)+'СЕТ СН'!$H$9+СВЦЭМ!$D$10+'СЕТ СН'!$H$5-'СЕТ СН'!$H$17</f>
        <v>3677.6872783600002</v>
      </c>
      <c r="K85" s="36">
        <f>SUMIFS(СВЦЭМ!$C$33:$C$776,СВЦЭМ!$A$33:$A$776,$A85,СВЦЭМ!$B$33:$B$776,K$83)+'СЕТ СН'!$H$9+СВЦЭМ!$D$10+'СЕТ СН'!$H$5-'СЕТ СН'!$H$17</f>
        <v>3579.3589010299997</v>
      </c>
      <c r="L85" s="36">
        <f>SUMIFS(СВЦЭМ!$C$33:$C$776,СВЦЭМ!$A$33:$A$776,$A85,СВЦЭМ!$B$33:$B$776,L$83)+'СЕТ СН'!$H$9+СВЦЭМ!$D$10+'СЕТ СН'!$H$5-'СЕТ СН'!$H$17</f>
        <v>3540.7964537799999</v>
      </c>
      <c r="M85" s="36">
        <f>SUMIFS(СВЦЭМ!$C$33:$C$776,СВЦЭМ!$A$33:$A$776,$A85,СВЦЭМ!$B$33:$B$776,M$83)+'СЕТ СН'!$H$9+СВЦЭМ!$D$10+'СЕТ СН'!$H$5-'СЕТ СН'!$H$17</f>
        <v>3552.8908123599999</v>
      </c>
      <c r="N85" s="36">
        <f>SUMIFS(СВЦЭМ!$C$33:$C$776,СВЦЭМ!$A$33:$A$776,$A85,СВЦЭМ!$B$33:$B$776,N$83)+'СЕТ СН'!$H$9+СВЦЭМ!$D$10+'СЕТ СН'!$H$5-'СЕТ СН'!$H$17</f>
        <v>3553.5687912599997</v>
      </c>
      <c r="O85" s="36">
        <f>SUMIFS(СВЦЭМ!$C$33:$C$776,СВЦЭМ!$A$33:$A$776,$A85,СВЦЭМ!$B$33:$B$776,O$83)+'СЕТ СН'!$H$9+СВЦЭМ!$D$10+'СЕТ СН'!$H$5-'СЕТ СН'!$H$17</f>
        <v>3561.26059708</v>
      </c>
      <c r="P85" s="36">
        <f>SUMIFS(СВЦЭМ!$C$33:$C$776,СВЦЭМ!$A$33:$A$776,$A85,СВЦЭМ!$B$33:$B$776,P$83)+'СЕТ СН'!$H$9+СВЦЭМ!$D$10+'СЕТ СН'!$H$5-'СЕТ СН'!$H$17</f>
        <v>3573.6129930099996</v>
      </c>
      <c r="Q85" s="36">
        <f>SUMIFS(СВЦЭМ!$C$33:$C$776,СВЦЭМ!$A$33:$A$776,$A85,СВЦЭМ!$B$33:$B$776,Q$83)+'СЕТ СН'!$H$9+СВЦЭМ!$D$10+'СЕТ СН'!$H$5-'СЕТ СН'!$H$17</f>
        <v>3586.8208665699999</v>
      </c>
      <c r="R85" s="36">
        <f>SUMIFS(СВЦЭМ!$C$33:$C$776,СВЦЭМ!$A$33:$A$776,$A85,СВЦЭМ!$B$33:$B$776,R$83)+'СЕТ СН'!$H$9+СВЦЭМ!$D$10+'СЕТ СН'!$H$5-'СЕТ СН'!$H$17</f>
        <v>3576.14379805</v>
      </c>
      <c r="S85" s="36">
        <f>SUMIFS(СВЦЭМ!$C$33:$C$776,СВЦЭМ!$A$33:$A$776,$A85,СВЦЭМ!$B$33:$B$776,S$83)+'СЕТ СН'!$H$9+СВЦЭМ!$D$10+'СЕТ СН'!$H$5-'СЕТ СН'!$H$17</f>
        <v>3576.0619777499996</v>
      </c>
      <c r="T85" s="36">
        <f>SUMIFS(СВЦЭМ!$C$33:$C$776,СВЦЭМ!$A$33:$A$776,$A85,СВЦЭМ!$B$33:$B$776,T$83)+'СЕТ СН'!$H$9+СВЦЭМ!$D$10+'СЕТ СН'!$H$5-'СЕТ СН'!$H$17</f>
        <v>3551.4620891099999</v>
      </c>
      <c r="U85" s="36">
        <f>SUMIFS(СВЦЭМ!$C$33:$C$776,СВЦЭМ!$A$33:$A$776,$A85,СВЦЭМ!$B$33:$B$776,U$83)+'СЕТ СН'!$H$9+СВЦЭМ!$D$10+'СЕТ СН'!$H$5-'СЕТ СН'!$H$17</f>
        <v>3543.0722956299996</v>
      </c>
      <c r="V85" s="36">
        <f>SUMIFS(СВЦЭМ!$C$33:$C$776,СВЦЭМ!$A$33:$A$776,$A85,СВЦЭМ!$B$33:$B$776,V$83)+'СЕТ СН'!$H$9+СВЦЭМ!$D$10+'СЕТ СН'!$H$5-'СЕТ СН'!$H$17</f>
        <v>3537.3355617799998</v>
      </c>
      <c r="W85" s="36">
        <f>SUMIFS(СВЦЭМ!$C$33:$C$776,СВЦЭМ!$A$33:$A$776,$A85,СВЦЭМ!$B$33:$B$776,W$83)+'СЕТ СН'!$H$9+СВЦЭМ!$D$10+'СЕТ СН'!$H$5-'СЕТ СН'!$H$17</f>
        <v>3529.9736789499998</v>
      </c>
      <c r="X85" s="36">
        <f>SUMIFS(СВЦЭМ!$C$33:$C$776,СВЦЭМ!$A$33:$A$776,$A85,СВЦЭМ!$B$33:$B$776,X$83)+'СЕТ СН'!$H$9+СВЦЭМ!$D$10+'СЕТ СН'!$H$5-'СЕТ СН'!$H$17</f>
        <v>3572.8406979900001</v>
      </c>
      <c r="Y85" s="36">
        <f>SUMIFS(СВЦЭМ!$C$33:$C$776,СВЦЭМ!$A$33:$A$776,$A85,СВЦЭМ!$B$33:$B$776,Y$83)+'СЕТ СН'!$H$9+СВЦЭМ!$D$10+'СЕТ СН'!$H$5-'СЕТ СН'!$H$17</f>
        <v>3674.0233214</v>
      </c>
    </row>
    <row r="86" spans="1:25" ht="15.75" x14ac:dyDescent="0.2">
      <c r="A86" s="35">
        <f t="shared" ref="A86:A114" si="2">A85+1</f>
        <v>43558</v>
      </c>
      <c r="B86" s="36">
        <f>SUMIFS(СВЦЭМ!$C$33:$C$776,СВЦЭМ!$A$33:$A$776,$A86,СВЦЭМ!$B$33:$B$776,B$83)+'СЕТ СН'!$H$9+СВЦЭМ!$D$10+'СЕТ СН'!$H$5-'СЕТ СН'!$H$17</f>
        <v>3800.0967604299999</v>
      </c>
      <c r="C86" s="36">
        <f>SUMIFS(СВЦЭМ!$C$33:$C$776,СВЦЭМ!$A$33:$A$776,$A86,СВЦЭМ!$B$33:$B$776,C$83)+'СЕТ СН'!$H$9+СВЦЭМ!$D$10+'СЕТ СН'!$H$5-'СЕТ СН'!$H$17</f>
        <v>3896.3518094999999</v>
      </c>
      <c r="D86" s="36">
        <f>SUMIFS(СВЦЭМ!$C$33:$C$776,СВЦЭМ!$A$33:$A$776,$A86,СВЦЭМ!$B$33:$B$776,D$83)+'СЕТ СН'!$H$9+СВЦЭМ!$D$10+'СЕТ СН'!$H$5-'СЕТ СН'!$H$17</f>
        <v>3879.26683508</v>
      </c>
      <c r="E86" s="36">
        <f>SUMIFS(СВЦЭМ!$C$33:$C$776,СВЦЭМ!$A$33:$A$776,$A86,СВЦЭМ!$B$33:$B$776,E$83)+'СЕТ СН'!$H$9+СВЦЭМ!$D$10+'СЕТ СН'!$H$5-'СЕТ СН'!$H$17</f>
        <v>3884.0876666300001</v>
      </c>
      <c r="F86" s="36">
        <f>SUMIFS(СВЦЭМ!$C$33:$C$776,СВЦЭМ!$A$33:$A$776,$A86,СВЦЭМ!$B$33:$B$776,F$83)+'СЕТ СН'!$H$9+СВЦЭМ!$D$10+'СЕТ СН'!$H$5-'СЕТ СН'!$H$17</f>
        <v>3875.28360952</v>
      </c>
      <c r="G86" s="36">
        <f>SUMIFS(СВЦЭМ!$C$33:$C$776,СВЦЭМ!$A$33:$A$776,$A86,СВЦЭМ!$B$33:$B$776,G$83)+'СЕТ СН'!$H$9+СВЦЭМ!$D$10+'СЕТ СН'!$H$5-'СЕТ СН'!$H$17</f>
        <v>3905.8571385199998</v>
      </c>
      <c r="H86" s="36">
        <f>SUMIFS(СВЦЭМ!$C$33:$C$776,СВЦЭМ!$A$33:$A$776,$A86,СВЦЭМ!$B$33:$B$776,H$83)+'СЕТ СН'!$H$9+СВЦЭМ!$D$10+'СЕТ СН'!$H$5-'СЕТ СН'!$H$17</f>
        <v>3853.9331547900001</v>
      </c>
      <c r="I86" s="36">
        <f>SUMIFS(СВЦЭМ!$C$33:$C$776,СВЦЭМ!$A$33:$A$776,$A86,СВЦЭМ!$B$33:$B$776,I$83)+'СЕТ СН'!$H$9+СВЦЭМ!$D$10+'СЕТ СН'!$H$5-'СЕТ СН'!$H$17</f>
        <v>3769.3938810899999</v>
      </c>
      <c r="J86" s="36">
        <f>SUMIFS(СВЦЭМ!$C$33:$C$776,СВЦЭМ!$A$33:$A$776,$A86,СВЦЭМ!$B$33:$B$776,J$83)+'СЕТ СН'!$H$9+СВЦЭМ!$D$10+'СЕТ СН'!$H$5-'СЕТ СН'!$H$17</f>
        <v>3669.8516106500001</v>
      </c>
      <c r="K86" s="36">
        <f>SUMIFS(СВЦЭМ!$C$33:$C$776,СВЦЭМ!$A$33:$A$776,$A86,СВЦЭМ!$B$33:$B$776,K$83)+'СЕТ СН'!$H$9+СВЦЭМ!$D$10+'СЕТ СН'!$H$5-'СЕТ СН'!$H$17</f>
        <v>3600.8210469400001</v>
      </c>
      <c r="L86" s="36">
        <f>SUMIFS(СВЦЭМ!$C$33:$C$776,СВЦЭМ!$A$33:$A$776,$A86,СВЦЭМ!$B$33:$B$776,L$83)+'СЕТ СН'!$H$9+СВЦЭМ!$D$10+'СЕТ СН'!$H$5-'СЕТ СН'!$H$17</f>
        <v>3582.4849788699998</v>
      </c>
      <c r="M86" s="36">
        <f>SUMIFS(СВЦЭМ!$C$33:$C$776,СВЦЭМ!$A$33:$A$776,$A86,СВЦЭМ!$B$33:$B$776,M$83)+'СЕТ СН'!$H$9+СВЦЭМ!$D$10+'СЕТ СН'!$H$5-'СЕТ СН'!$H$17</f>
        <v>3588.0061341299997</v>
      </c>
      <c r="N86" s="36">
        <f>SUMIFS(СВЦЭМ!$C$33:$C$776,СВЦЭМ!$A$33:$A$776,$A86,СВЦЭМ!$B$33:$B$776,N$83)+'СЕТ СН'!$H$9+СВЦЭМ!$D$10+'СЕТ СН'!$H$5-'СЕТ СН'!$H$17</f>
        <v>3576.22921984</v>
      </c>
      <c r="O86" s="36">
        <f>SUMIFS(СВЦЭМ!$C$33:$C$776,СВЦЭМ!$A$33:$A$776,$A86,СВЦЭМ!$B$33:$B$776,O$83)+'СЕТ СН'!$H$9+СВЦЭМ!$D$10+'СЕТ СН'!$H$5-'СЕТ СН'!$H$17</f>
        <v>3588.9197757299999</v>
      </c>
      <c r="P86" s="36">
        <f>SUMIFS(СВЦЭМ!$C$33:$C$776,СВЦЭМ!$A$33:$A$776,$A86,СВЦЭМ!$B$33:$B$776,P$83)+'СЕТ СН'!$H$9+СВЦЭМ!$D$10+'СЕТ СН'!$H$5-'СЕТ СН'!$H$17</f>
        <v>3593.8922154100001</v>
      </c>
      <c r="Q86" s="36">
        <f>SUMIFS(СВЦЭМ!$C$33:$C$776,СВЦЭМ!$A$33:$A$776,$A86,СВЦЭМ!$B$33:$B$776,Q$83)+'СЕТ СН'!$H$9+СВЦЭМ!$D$10+'СЕТ СН'!$H$5-'СЕТ СН'!$H$17</f>
        <v>3602.8789136</v>
      </c>
      <c r="R86" s="36">
        <f>SUMIFS(СВЦЭМ!$C$33:$C$776,СВЦЭМ!$A$33:$A$776,$A86,СВЦЭМ!$B$33:$B$776,R$83)+'СЕТ СН'!$H$9+СВЦЭМ!$D$10+'СЕТ СН'!$H$5-'СЕТ СН'!$H$17</f>
        <v>3609.9818967299998</v>
      </c>
      <c r="S86" s="36">
        <f>SUMIFS(СВЦЭМ!$C$33:$C$776,СВЦЭМ!$A$33:$A$776,$A86,СВЦЭМ!$B$33:$B$776,S$83)+'СЕТ СН'!$H$9+СВЦЭМ!$D$10+'СЕТ СН'!$H$5-'СЕТ СН'!$H$17</f>
        <v>3614.7282641399997</v>
      </c>
      <c r="T86" s="36">
        <f>SUMIFS(СВЦЭМ!$C$33:$C$776,СВЦЭМ!$A$33:$A$776,$A86,СВЦЭМ!$B$33:$B$776,T$83)+'СЕТ СН'!$H$9+СВЦЭМ!$D$10+'СЕТ СН'!$H$5-'СЕТ СН'!$H$17</f>
        <v>3587.1005766799999</v>
      </c>
      <c r="U86" s="36">
        <f>SUMIFS(СВЦЭМ!$C$33:$C$776,СВЦЭМ!$A$33:$A$776,$A86,СВЦЭМ!$B$33:$B$776,U$83)+'СЕТ СН'!$H$9+СВЦЭМ!$D$10+'СЕТ СН'!$H$5-'СЕТ СН'!$H$17</f>
        <v>3559.1276511599999</v>
      </c>
      <c r="V86" s="36">
        <f>SUMIFS(СВЦЭМ!$C$33:$C$776,СВЦЭМ!$A$33:$A$776,$A86,СВЦЭМ!$B$33:$B$776,V$83)+'СЕТ СН'!$H$9+СВЦЭМ!$D$10+'СЕТ СН'!$H$5-'СЕТ СН'!$H$17</f>
        <v>3545.4833432400001</v>
      </c>
      <c r="W86" s="36">
        <f>SUMIFS(СВЦЭМ!$C$33:$C$776,СВЦЭМ!$A$33:$A$776,$A86,СВЦЭМ!$B$33:$B$776,W$83)+'СЕТ СН'!$H$9+СВЦЭМ!$D$10+'СЕТ СН'!$H$5-'СЕТ СН'!$H$17</f>
        <v>3537.9066412499997</v>
      </c>
      <c r="X86" s="36">
        <f>SUMIFS(СВЦЭМ!$C$33:$C$776,СВЦЭМ!$A$33:$A$776,$A86,СВЦЭМ!$B$33:$B$776,X$83)+'СЕТ СН'!$H$9+СВЦЭМ!$D$10+'СЕТ СН'!$H$5-'СЕТ СН'!$H$17</f>
        <v>3593.3542797099999</v>
      </c>
      <c r="Y86" s="36">
        <f>SUMIFS(СВЦЭМ!$C$33:$C$776,СВЦЭМ!$A$33:$A$776,$A86,СВЦЭМ!$B$33:$B$776,Y$83)+'СЕТ СН'!$H$9+СВЦЭМ!$D$10+'СЕТ СН'!$H$5-'СЕТ СН'!$H$17</f>
        <v>3721.5529850599996</v>
      </c>
    </row>
    <row r="87" spans="1:25" ht="15.75" x14ac:dyDescent="0.2">
      <c r="A87" s="35">
        <f t="shared" si="2"/>
        <v>43559</v>
      </c>
      <c r="B87" s="36">
        <f>SUMIFS(СВЦЭМ!$C$33:$C$776,СВЦЭМ!$A$33:$A$776,$A87,СВЦЭМ!$B$33:$B$776,B$83)+'СЕТ СН'!$H$9+СВЦЭМ!$D$10+'СЕТ СН'!$H$5-'СЕТ СН'!$H$17</f>
        <v>3784.0496076899999</v>
      </c>
      <c r="C87" s="36">
        <f>SUMIFS(СВЦЭМ!$C$33:$C$776,СВЦЭМ!$A$33:$A$776,$A87,СВЦЭМ!$B$33:$B$776,C$83)+'СЕТ СН'!$H$9+СВЦЭМ!$D$10+'СЕТ СН'!$H$5-'СЕТ СН'!$H$17</f>
        <v>3874.4524382</v>
      </c>
      <c r="D87" s="36">
        <f>SUMIFS(СВЦЭМ!$C$33:$C$776,СВЦЭМ!$A$33:$A$776,$A87,СВЦЭМ!$B$33:$B$776,D$83)+'СЕТ СН'!$H$9+СВЦЭМ!$D$10+'СЕТ СН'!$H$5-'СЕТ СН'!$H$17</f>
        <v>3913.3621026999999</v>
      </c>
      <c r="E87" s="36">
        <f>SUMIFS(СВЦЭМ!$C$33:$C$776,СВЦЭМ!$A$33:$A$776,$A87,СВЦЭМ!$B$33:$B$776,E$83)+'СЕТ СН'!$H$9+СВЦЭМ!$D$10+'СЕТ СН'!$H$5-'СЕТ СН'!$H$17</f>
        <v>3918.2681328999997</v>
      </c>
      <c r="F87" s="36">
        <f>SUMIFS(СВЦЭМ!$C$33:$C$776,СВЦЭМ!$A$33:$A$776,$A87,СВЦЭМ!$B$33:$B$776,F$83)+'СЕТ СН'!$H$9+СВЦЭМ!$D$10+'СЕТ СН'!$H$5-'СЕТ СН'!$H$17</f>
        <v>3899.9254393199999</v>
      </c>
      <c r="G87" s="36">
        <f>SUMIFS(СВЦЭМ!$C$33:$C$776,СВЦЭМ!$A$33:$A$776,$A87,СВЦЭМ!$B$33:$B$776,G$83)+'СЕТ СН'!$H$9+СВЦЭМ!$D$10+'СЕТ СН'!$H$5-'СЕТ СН'!$H$17</f>
        <v>3927.0936924199996</v>
      </c>
      <c r="H87" s="36">
        <f>SUMIFS(СВЦЭМ!$C$33:$C$776,СВЦЭМ!$A$33:$A$776,$A87,СВЦЭМ!$B$33:$B$776,H$83)+'СЕТ СН'!$H$9+СВЦЭМ!$D$10+'СЕТ СН'!$H$5-'СЕТ СН'!$H$17</f>
        <v>3838.5374198599998</v>
      </c>
      <c r="I87" s="36">
        <f>SUMIFS(СВЦЭМ!$C$33:$C$776,СВЦЭМ!$A$33:$A$776,$A87,СВЦЭМ!$B$33:$B$776,I$83)+'СЕТ СН'!$H$9+СВЦЭМ!$D$10+'СЕТ СН'!$H$5-'СЕТ СН'!$H$17</f>
        <v>3777.0240869999998</v>
      </c>
      <c r="J87" s="36">
        <f>SUMIFS(СВЦЭМ!$C$33:$C$776,СВЦЭМ!$A$33:$A$776,$A87,СВЦЭМ!$B$33:$B$776,J$83)+'СЕТ СН'!$H$9+СВЦЭМ!$D$10+'СЕТ СН'!$H$5-'СЕТ СН'!$H$17</f>
        <v>3671.3965551399997</v>
      </c>
      <c r="K87" s="36">
        <f>SUMIFS(СВЦЭМ!$C$33:$C$776,СВЦЭМ!$A$33:$A$776,$A87,СВЦЭМ!$B$33:$B$776,K$83)+'СЕТ СН'!$H$9+СВЦЭМ!$D$10+'СЕТ СН'!$H$5-'СЕТ СН'!$H$17</f>
        <v>3603.84895947</v>
      </c>
      <c r="L87" s="36">
        <f>SUMIFS(СВЦЭМ!$C$33:$C$776,СВЦЭМ!$A$33:$A$776,$A87,СВЦЭМ!$B$33:$B$776,L$83)+'СЕТ СН'!$H$9+СВЦЭМ!$D$10+'СЕТ СН'!$H$5-'СЕТ СН'!$H$17</f>
        <v>3574.3659705800001</v>
      </c>
      <c r="M87" s="36">
        <f>SUMIFS(СВЦЭМ!$C$33:$C$776,СВЦЭМ!$A$33:$A$776,$A87,СВЦЭМ!$B$33:$B$776,M$83)+'СЕТ СН'!$H$9+СВЦЭМ!$D$10+'СЕТ СН'!$H$5-'СЕТ СН'!$H$17</f>
        <v>3574.59281599</v>
      </c>
      <c r="N87" s="36">
        <f>SUMIFS(СВЦЭМ!$C$33:$C$776,СВЦЭМ!$A$33:$A$776,$A87,СВЦЭМ!$B$33:$B$776,N$83)+'СЕТ СН'!$H$9+СВЦЭМ!$D$10+'СЕТ СН'!$H$5-'СЕТ СН'!$H$17</f>
        <v>3567.43152771</v>
      </c>
      <c r="O87" s="36">
        <f>SUMIFS(СВЦЭМ!$C$33:$C$776,СВЦЭМ!$A$33:$A$776,$A87,СВЦЭМ!$B$33:$B$776,O$83)+'СЕТ СН'!$H$9+СВЦЭМ!$D$10+'СЕТ СН'!$H$5-'СЕТ СН'!$H$17</f>
        <v>3582.3700363799999</v>
      </c>
      <c r="P87" s="36">
        <f>SUMIFS(СВЦЭМ!$C$33:$C$776,СВЦЭМ!$A$33:$A$776,$A87,СВЦЭМ!$B$33:$B$776,P$83)+'СЕТ СН'!$H$9+СВЦЭМ!$D$10+'СЕТ СН'!$H$5-'СЕТ СН'!$H$17</f>
        <v>3602.0412753199998</v>
      </c>
      <c r="Q87" s="36">
        <f>SUMIFS(СВЦЭМ!$C$33:$C$776,СВЦЭМ!$A$33:$A$776,$A87,СВЦЭМ!$B$33:$B$776,Q$83)+'СЕТ СН'!$H$9+СВЦЭМ!$D$10+'СЕТ СН'!$H$5-'СЕТ СН'!$H$17</f>
        <v>3608.2134007499999</v>
      </c>
      <c r="R87" s="36">
        <f>SUMIFS(СВЦЭМ!$C$33:$C$776,СВЦЭМ!$A$33:$A$776,$A87,СВЦЭМ!$B$33:$B$776,R$83)+'СЕТ СН'!$H$9+СВЦЭМ!$D$10+'СЕТ СН'!$H$5-'СЕТ СН'!$H$17</f>
        <v>3610.6875085699999</v>
      </c>
      <c r="S87" s="36">
        <f>SUMIFS(СВЦЭМ!$C$33:$C$776,СВЦЭМ!$A$33:$A$776,$A87,СВЦЭМ!$B$33:$B$776,S$83)+'СЕТ СН'!$H$9+СВЦЭМ!$D$10+'СЕТ СН'!$H$5-'СЕТ СН'!$H$17</f>
        <v>3622.74899611</v>
      </c>
      <c r="T87" s="36">
        <f>SUMIFS(СВЦЭМ!$C$33:$C$776,СВЦЭМ!$A$33:$A$776,$A87,СВЦЭМ!$B$33:$B$776,T$83)+'СЕТ СН'!$H$9+СВЦЭМ!$D$10+'СЕТ СН'!$H$5-'СЕТ СН'!$H$17</f>
        <v>3600.8394266300002</v>
      </c>
      <c r="U87" s="36">
        <f>SUMIFS(СВЦЭМ!$C$33:$C$776,СВЦЭМ!$A$33:$A$776,$A87,СВЦЭМ!$B$33:$B$776,U$83)+'СЕТ СН'!$H$9+СВЦЭМ!$D$10+'СЕТ СН'!$H$5-'СЕТ СН'!$H$17</f>
        <v>3556.4070909399998</v>
      </c>
      <c r="V87" s="36">
        <f>SUMIFS(СВЦЭМ!$C$33:$C$776,СВЦЭМ!$A$33:$A$776,$A87,СВЦЭМ!$B$33:$B$776,V$83)+'СЕТ СН'!$H$9+СВЦЭМ!$D$10+'СЕТ СН'!$H$5-'СЕТ СН'!$H$17</f>
        <v>3544.5858719299999</v>
      </c>
      <c r="W87" s="36">
        <f>SUMIFS(СВЦЭМ!$C$33:$C$776,СВЦЭМ!$A$33:$A$776,$A87,СВЦЭМ!$B$33:$B$776,W$83)+'СЕТ СН'!$H$9+СВЦЭМ!$D$10+'СЕТ СН'!$H$5-'СЕТ СН'!$H$17</f>
        <v>3542.8770869</v>
      </c>
      <c r="X87" s="36">
        <f>SUMIFS(СВЦЭМ!$C$33:$C$776,СВЦЭМ!$A$33:$A$776,$A87,СВЦЭМ!$B$33:$B$776,X$83)+'СЕТ СН'!$H$9+СВЦЭМ!$D$10+'СЕТ СН'!$H$5-'СЕТ СН'!$H$17</f>
        <v>3635.1156263499997</v>
      </c>
      <c r="Y87" s="36">
        <f>SUMIFS(СВЦЭМ!$C$33:$C$776,СВЦЭМ!$A$33:$A$776,$A87,СВЦЭМ!$B$33:$B$776,Y$83)+'СЕТ СН'!$H$9+СВЦЭМ!$D$10+'СЕТ СН'!$H$5-'СЕТ СН'!$H$17</f>
        <v>3788.6440641299996</v>
      </c>
    </row>
    <row r="88" spans="1:25" ht="15.75" x14ac:dyDescent="0.2">
      <c r="A88" s="35">
        <f t="shared" si="2"/>
        <v>43560</v>
      </c>
      <c r="B88" s="36">
        <f>SUMIFS(СВЦЭМ!$C$33:$C$776,СВЦЭМ!$A$33:$A$776,$A88,СВЦЭМ!$B$33:$B$776,B$83)+'СЕТ СН'!$H$9+СВЦЭМ!$D$10+'СЕТ СН'!$H$5-'СЕТ СН'!$H$17</f>
        <v>3782.6454694399999</v>
      </c>
      <c r="C88" s="36">
        <f>SUMIFS(СВЦЭМ!$C$33:$C$776,СВЦЭМ!$A$33:$A$776,$A88,СВЦЭМ!$B$33:$B$776,C$83)+'СЕТ СН'!$H$9+СВЦЭМ!$D$10+'СЕТ СН'!$H$5-'СЕТ СН'!$H$17</f>
        <v>3868.3001550199997</v>
      </c>
      <c r="D88" s="36">
        <f>SUMIFS(СВЦЭМ!$C$33:$C$776,СВЦЭМ!$A$33:$A$776,$A88,СВЦЭМ!$B$33:$B$776,D$83)+'СЕТ СН'!$H$9+СВЦЭМ!$D$10+'СЕТ СН'!$H$5-'СЕТ СН'!$H$17</f>
        <v>3928.1120667599998</v>
      </c>
      <c r="E88" s="36">
        <f>SUMIFS(СВЦЭМ!$C$33:$C$776,СВЦЭМ!$A$33:$A$776,$A88,СВЦЭМ!$B$33:$B$776,E$83)+'СЕТ СН'!$H$9+СВЦЭМ!$D$10+'СЕТ СН'!$H$5-'СЕТ СН'!$H$17</f>
        <v>3925.0686658699997</v>
      </c>
      <c r="F88" s="36">
        <f>SUMIFS(СВЦЭМ!$C$33:$C$776,СВЦЭМ!$A$33:$A$776,$A88,СВЦЭМ!$B$33:$B$776,F$83)+'СЕТ СН'!$H$9+СВЦЭМ!$D$10+'СЕТ СН'!$H$5-'СЕТ СН'!$H$17</f>
        <v>3917.3790451199998</v>
      </c>
      <c r="G88" s="36">
        <f>SUMIFS(СВЦЭМ!$C$33:$C$776,СВЦЭМ!$A$33:$A$776,$A88,СВЦЭМ!$B$33:$B$776,G$83)+'СЕТ СН'!$H$9+СВЦЭМ!$D$10+'СЕТ СН'!$H$5-'СЕТ СН'!$H$17</f>
        <v>3919.5024749999998</v>
      </c>
      <c r="H88" s="36">
        <f>SUMIFS(СВЦЭМ!$C$33:$C$776,СВЦЭМ!$A$33:$A$776,$A88,СВЦЭМ!$B$33:$B$776,H$83)+'СЕТ СН'!$H$9+СВЦЭМ!$D$10+'СЕТ СН'!$H$5-'СЕТ СН'!$H$17</f>
        <v>3842.3909684700002</v>
      </c>
      <c r="I88" s="36">
        <f>SUMIFS(СВЦЭМ!$C$33:$C$776,СВЦЭМ!$A$33:$A$776,$A88,СВЦЭМ!$B$33:$B$776,I$83)+'СЕТ СН'!$H$9+СВЦЭМ!$D$10+'СЕТ СН'!$H$5-'СЕТ СН'!$H$17</f>
        <v>3785.2772615499998</v>
      </c>
      <c r="J88" s="36">
        <f>SUMIFS(СВЦЭМ!$C$33:$C$776,СВЦЭМ!$A$33:$A$776,$A88,СВЦЭМ!$B$33:$B$776,J$83)+'СЕТ СН'!$H$9+СВЦЭМ!$D$10+'СЕТ СН'!$H$5-'СЕТ СН'!$H$17</f>
        <v>3693.8241246299999</v>
      </c>
      <c r="K88" s="36">
        <f>SUMIFS(СВЦЭМ!$C$33:$C$776,СВЦЭМ!$A$33:$A$776,$A88,СВЦЭМ!$B$33:$B$776,K$83)+'СЕТ СН'!$H$9+СВЦЭМ!$D$10+'СЕТ СН'!$H$5-'СЕТ СН'!$H$17</f>
        <v>3630.9838443199997</v>
      </c>
      <c r="L88" s="36">
        <f>SUMIFS(СВЦЭМ!$C$33:$C$776,СВЦЭМ!$A$33:$A$776,$A88,СВЦЭМ!$B$33:$B$776,L$83)+'СЕТ СН'!$H$9+СВЦЭМ!$D$10+'СЕТ СН'!$H$5-'СЕТ СН'!$H$17</f>
        <v>3601.4040583999999</v>
      </c>
      <c r="M88" s="36">
        <f>SUMIFS(СВЦЭМ!$C$33:$C$776,СВЦЭМ!$A$33:$A$776,$A88,СВЦЭМ!$B$33:$B$776,M$83)+'СЕТ СН'!$H$9+СВЦЭМ!$D$10+'СЕТ СН'!$H$5-'СЕТ СН'!$H$17</f>
        <v>3592.9388089699996</v>
      </c>
      <c r="N88" s="36">
        <f>SUMIFS(СВЦЭМ!$C$33:$C$776,СВЦЭМ!$A$33:$A$776,$A88,СВЦЭМ!$B$33:$B$776,N$83)+'СЕТ СН'!$H$9+СВЦЭМ!$D$10+'СЕТ СН'!$H$5-'СЕТ СН'!$H$17</f>
        <v>3581.3253761299998</v>
      </c>
      <c r="O88" s="36">
        <f>SUMIFS(СВЦЭМ!$C$33:$C$776,СВЦЭМ!$A$33:$A$776,$A88,СВЦЭМ!$B$33:$B$776,O$83)+'СЕТ СН'!$H$9+СВЦЭМ!$D$10+'СЕТ СН'!$H$5-'СЕТ СН'!$H$17</f>
        <v>3582.0301798699998</v>
      </c>
      <c r="P88" s="36">
        <f>SUMIFS(СВЦЭМ!$C$33:$C$776,СВЦЭМ!$A$33:$A$776,$A88,СВЦЭМ!$B$33:$B$776,P$83)+'СЕТ СН'!$H$9+СВЦЭМ!$D$10+'СЕТ СН'!$H$5-'СЕТ СН'!$H$17</f>
        <v>3577.8893836799998</v>
      </c>
      <c r="Q88" s="36">
        <f>SUMIFS(СВЦЭМ!$C$33:$C$776,СВЦЭМ!$A$33:$A$776,$A88,СВЦЭМ!$B$33:$B$776,Q$83)+'СЕТ СН'!$H$9+СВЦЭМ!$D$10+'СЕТ СН'!$H$5-'СЕТ СН'!$H$17</f>
        <v>3575.80390154</v>
      </c>
      <c r="R88" s="36">
        <f>SUMIFS(СВЦЭМ!$C$33:$C$776,СВЦЭМ!$A$33:$A$776,$A88,СВЦЭМ!$B$33:$B$776,R$83)+'СЕТ СН'!$H$9+СВЦЭМ!$D$10+'СЕТ СН'!$H$5-'СЕТ СН'!$H$17</f>
        <v>3596.89587471</v>
      </c>
      <c r="S88" s="36">
        <f>SUMIFS(СВЦЭМ!$C$33:$C$776,СВЦЭМ!$A$33:$A$776,$A88,СВЦЭМ!$B$33:$B$776,S$83)+'СЕТ СН'!$H$9+СВЦЭМ!$D$10+'СЕТ СН'!$H$5-'СЕТ СН'!$H$17</f>
        <v>3601.0016689300001</v>
      </c>
      <c r="T88" s="36">
        <f>SUMIFS(СВЦЭМ!$C$33:$C$776,СВЦЭМ!$A$33:$A$776,$A88,СВЦЭМ!$B$33:$B$776,T$83)+'СЕТ СН'!$H$9+СВЦЭМ!$D$10+'СЕТ СН'!$H$5-'СЕТ СН'!$H$17</f>
        <v>3589.23546558</v>
      </c>
      <c r="U88" s="36">
        <f>SUMIFS(СВЦЭМ!$C$33:$C$776,СВЦЭМ!$A$33:$A$776,$A88,СВЦЭМ!$B$33:$B$776,U$83)+'СЕТ СН'!$H$9+СВЦЭМ!$D$10+'СЕТ СН'!$H$5-'СЕТ СН'!$H$17</f>
        <v>3597.4333207599998</v>
      </c>
      <c r="V88" s="36">
        <f>SUMIFS(СВЦЭМ!$C$33:$C$776,СВЦЭМ!$A$33:$A$776,$A88,СВЦЭМ!$B$33:$B$776,V$83)+'СЕТ СН'!$H$9+СВЦЭМ!$D$10+'СЕТ СН'!$H$5-'СЕТ СН'!$H$17</f>
        <v>3612.3148425700001</v>
      </c>
      <c r="W88" s="36">
        <f>SUMIFS(СВЦЭМ!$C$33:$C$776,СВЦЭМ!$A$33:$A$776,$A88,СВЦЭМ!$B$33:$B$776,W$83)+'СЕТ СН'!$H$9+СВЦЭМ!$D$10+'СЕТ СН'!$H$5-'СЕТ СН'!$H$17</f>
        <v>3625.6509632299999</v>
      </c>
      <c r="X88" s="36">
        <f>SUMIFS(СВЦЭМ!$C$33:$C$776,СВЦЭМ!$A$33:$A$776,$A88,СВЦЭМ!$B$33:$B$776,X$83)+'СЕТ СН'!$H$9+СВЦЭМ!$D$10+'СЕТ СН'!$H$5-'СЕТ СН'!$H$17</f>
        <v>3666.28191014</v>
      </c>
      <c r="Y88" s="36">
        <f>SUMIFS(СВЦЭМ!$C$33:$C$776,СВЦЭМ!$A$33:$A$776,$A88,СВЦЭМ!$B$33:$B$776,Y$83)+'СЕТ СН'!$H$9+СВЦЭМ!$D$10+'СЕТ СН'!$H$5-'СЕТ СН'!$H$17</f>
        <v>3763.9874910799999</v>
      </c>
    </row>
    <row r="89" spans="1:25" ht="15.75" x14ac:dyDescent="0.2">
      <c r="A89" s="35">
        <f t="shared" si="2"/>
        <v>43561</v>
      </c>
      <c r="B89" s="36">
        <f>SUMIFS(СВЦЭМ!$C$33:$C$776,СВЦЭМ!$A$33:$A$776,$A89,СВЦЭМ!$B$33:$B$776,B$83)+'СЕТ СН'!$H$9+СВЦЭМ!$D$10+'СЕТ СН'!$H$5-'СЕТ СН'!$H$17</f>
        <v>3819.0810538799997</v>
      </c>
      <c r="C89" s="36">
        <f>SUMIFS(СВЦЭМ!$C$33:$C$776,СВЦЭМ!$A$33:$A$776,$A89,СВЦЭМ!$B$33:$B$776,C$83)+'СЕТ СН'!$H$9+СВЦЭМ!$D$10+'СЕТ СН'!$H$5-'СЕТ СН'!$H$17</f>
        <v>3907.9571879999999</v>
      </c>
      <c r="D89" s="36">
        <f>SUMIFS(СВЦЭМ!$C$33:$C$776,СВЦЭМ!$A$33:$A$776,$A89,СВЦЭМ!$B$33:$B$776,D$83)+'СЕТ СН'!$H$9+СВЦЭМ!$D$10+'СЕТ СН'!$H$5-'СЕТ СН'!$H$17</f>
        <v>3923.2157874899999</v>
      </c>
      <c r="E89" s="36">
        <f>SUMIFS(СВЦЭМ!$C$33:$C$776,СВЦЭМ!$A$33:$A$776,$A89,СВЦЭМ!$B$33:$B$776,E$83)+'СЕТ СН'!$H$9+СВЦЭМ!$D$10+'СЕТ СН'!$H$5-'СЕТ СН'!$H$17</f>
        <v>3913.4656463699998</v>
      </c>
      <c r="F89" s="36">
        <f>SUMIFS(СВЦЭМ!$C$33:$C$776,СВЦЭМ!$A$33:$A$776,$A89,СВЦЭМ!$B$33:$B$776,F$83)+'СЕТ СН'!$H$9+СВЦЭМ!$D$10+'СЕТ СН'!$H$5-'СЕТ СН'!$H$17</f>
        <v>3910.9555301800001</v>
      </c>
      <c r="G89" s="36">
        <f>SUMIFS(СВЦЭМ!$C$33:$C$776,СВЦЭМ!$A$33:$A$776,$A89,СВЦЭМ!$B$33:$B$776,G$83)+'СЕТ СН'!$H$9+СВЦЭМ!$D$10+'СЕТ СН'!$H$5-'СЕТ СН'!$H$17</f>
        <v>3908.2434957300002</v>
      </c>
      <c r="H89" s="36">
        <f>SUMIFS(СВЦЭМ!$C$33:$C$776,СВЦЭМ!$A$33:$A$776,$A89,СВЦЭМ!$B$33:$B$776,H$83)+'СЕТ СН'!$H$9+СВЦЭМ!$D$10+'СЕТ СН'!$H$5-'СЕТ СН'!$H$17</f>
        <v>3836.5073819299996</v>
      </c>
      <c r="I89" s="36">
        <f>SUMIFS(СВЦЭМ!$C$33:$C$776,СВЦЭМ!$A$33:$A$776,$A89,СВЦЭМ!$B$33:$B$776,I$83)+'СЕТ СН'!$H$9+СВЦЭМ!$D$10+'СЕТ СН'!$H$5-'СЕТ СН'!$H$17</f>
        <v>3833.8971835399998</v>
      </c>
      <c r="J89" s="36">
        <f>SUMIFS(СВЦЭМ!$C$33:$C$776,СВЦЭМ!$A$33:$A$776,$A89,СВЦЭМ!$B$33:$B$776,J$83)+'СЕТ СН'!$H$9+СВЦЭМ!$D$10+'СЕТ СН'!$H$5-'СЕТ СН'!$H$17</f>
        <v>3764.80532851</v>
      </c>
      <c r="K89" s="36">
        <f>SUMIFS(СВЦЭМ!$C$33:$C$776,СВЦЭМ!$A$33:$A$776,$A89,СВЦЭМ!$B$33:$B$776,K$83)+'СЕТ СН'!$H$9+СВЦЭМ!$D$10+'СЕТ СН'!$H$5-'СЕТ СН'!$H$17</f>
        <v>3622.0619265599998</v>
      </c>
      <c r="L89" s="36">
        <f>SUMIFS(СВЦЭМ!$C$33:$C$776,СВЦЭМ!$A$33:$A$776,$A89,СВЦЭМ!$B$33:$B$776,L$83)+'СЕТ СН'!$H$9+СВЦЭМ!$D$10+'СЕТ СН'!$H$5-'СЕТ СН'!$H$17</f>
        <v>3568.29953682</v>
      </c>
      <c r="M89" s="36">
        <f>SUMIFS(СВЦЭМ!$C$33:$C$776,СВЦЭМ!$A$33:$A$776,$A89,СВЦЭМ!$B$33:$B$776,M$83)+'СЕТ СН'!$H$9+СВЦЭМ!$D$10+'СЕТ СН'!$H$5-'СЕТ СН'!$H$17</f>
        <v>3575.9652673599999</v>
      </c>
      <c r="N89" s="36">
        <f>SUMIFS(СВЦЭМ!$C$33:$C$776,СВЦЭМ!$A$33:$A$776,$A89,СВЦЭМ!$B$33:$B$776,N$83)+'СЕТ СН'!$H$9+СВЦЭМ!$D$10+'СЕТ СН'!$H$5-'СЕТ СН'!$H$17</f>
        <v>3592.0474147799996</v>
      </c>
      <c r="O89" s="36">
        <f>SUMIFS(СВЦЭМ!$C$33:$C$776,СВЦЭМ!$A$33:$A$776,$A89,СВЦЭМ!$B$33:$B$776,O$83)+'СЕТ СН'!$H$9+СВЦЭМ!$D$10+'СЕТ СН'!$H$5-'СЕТ СН'!$H$17</f>
        <v>3597.19705733</v>
      </c>
      <c r="P89" s="36">
        <f>SUMIFS(СВЦЭМ!$C$33:$C$776,СВЦЭМ!$A$33:$A$776,$A89,СВЦЭМ!$B$33:$B$776,P$83)+'СЕТ СН'!$H$9+СВЦЭМ!$D$10+'СЕТ СН'!$H$5-'СЕТ СН'!$H$17</f>
        <v>3595.7832326399998</v>
      </c>
      <c r="Q89" s="36">
        <f>SUMIFS(СВЦЭМ!$C$33:$C$776,СВЦЭМ!$A$33:$A$776,$A89,СВЦЭМ!$B$33:$B$776,Q$83)+'СЕТ СН'!$H$9+СВЦЭМ!$D$10+'СЕТ СН'!$H$5-'СЕТ СН'!$H$17</f>
        <v>3608.4969424599999</v>
      </c>
      <c r="R89" s="36">
        <f>SUMIFS(СВЦЭМ!$C$33:$C$776,СВЦЭМ!$A$33:$A$776,$A89,СВЦЭМ!$B$33:$B$776,R$83)+'СЕТ СН'!$H$9+СВЦЭМ!$D$10+'СЕТ СН'!$H$5-'СЕТ СН'!$H$17</f>
        <v>3606.39093895</v>
      </c>
      <c r="S89" s="36">
        <f>SUMIFS(СВЦЭМ!$C$33:$C$776,СВЦЭМ!$A$33:$A$776,$A89,СВЦЭМ!$B$33:$B$776,S$83)+'СЕТ СН'!$H$9+СВЦЭМ!$D$10+'СЕТ СН'!$H$5-'СЕТ СН'!$H$17</f>
        <v>3602.9424134599999</v>
      </c>
      <c r="T89" s="36">
        <f>SUMIFS(СВЦЭМ!$C$33:$C$776,СВЦЭМ!$A$33:$A$776,$A89,СВЦЭМ!$B$33:$B$776,T$83)+'СЕТ СН'!$H$9+СВЦЭМ!$D$10+'СЕТ СН'!$H$5-'СЕТ СН'!$H$17</f>
        <v>3588.49132986</v>
      </c>
      <c r="U89" s="36">
        <f>SUMIFS(СВЦЭМ!$C$33:$C$776,СВЦЭМ!$A$33:$A$776,$A89,СВЦЭМ!$B$33:$B$776,U$83)+'СЕТ СН'!$H$9+СВЦЭМ!$D$10+'СЕТ СН'!$H$5-'СЕТ СН'!$H$17</f>
        <v>3563.20560338</v>
      </c>
      <c r="V89" s="36">
        <f>SUMIFS(СВЦЭМ!$C$33:$C$776,СВЦЭМ!$A$33:$A$776,$A89,СВЦЭМ!$B$33:$B$776,V$83)+'СЕТ СН'!$H$9+СВЦЭМ!$D$10+'СЕТ СН'!$H$5-'СЕТ СН'!$H$17</f>
        <v>3538.7633424299997</v>
      </c>
      <c r="W89" s="36">
        <f>SUMIFS(СВЦЭМ!$C$33:$C$776,СВЦЭМ!$A$33:$A$776,$A89,СВЦЭМ!$B$33:$B$776,W$83)+'СЕТ СН'!$H$9+СВЦЭМ!$D$10+'СЕТ СН'!$H$5-'СЕТ СН'!$H$17</f>
        <v>3517.5485788699998</v>
      </c>
      <c r="X89" s="36">
        <f>SUMIFS(СВЦЭМ!$C$33:$C$776,СВЦЭМ!$A$33:$A$776,$A89,СВЦЭМ!$B$33:$B$776,X$83)+'СЕТ СН'!$H$9+СВЦЭМ!$D$10+'СЕТ СН'!$H$5-'СЕТ СН'!$H$17</f>
        <v>3540.0649064999998</v>
      </c>
      <c r="Y89" s="36">
        <f>SUMIFS(СВЦЭМ!$C$33:$C$776,СВЦЭМ!$A$33:$A$776,$A89,СВЦЭМ!$B$33:$B$776,Y$83)+'СЕТ СН'!$H$9+СВЦЭМ!$D$10+'СЕТ СН'!$H$5-'СЕТ СН'!$H$17</f>
        <v>3639.5585999</v>
      </c>
    </row>
    <row r="90" spans="1:25" ht="15.75" x14ac:dyDescent="0.2">
      <c r="A90" s="35">
        <f t="shared" si="2"/>
        <v>43562</v>
      </c>
      <c r="B90" s="36">
        <f>SUMIFS(СВЦЭМ!$C$33:$C$776,СВЦЭМ!$A$33:$A$776,$A90,СВЦЭМ!$B$33:$B$776,B$83)+'СЕТ СН'!$H$9+СВЦЭМ!$D$10+'СЕТ СН'!$H$5-'СЕТ СН'!$H$17</f>
        <v>3784.6971609699999</v>
      </c>
      <c r="C90" s="36">
        <f>SUMIFS(СВЦЭМ!$C$33:$C$776,СВЦЭМ!$A$33:$A$776,$A90,СВЦЭМ!$B$33:$B$776,C$83)+'СЕТ СН'!$H$9+СВЦЭМ!$D$10+'СЕТ СН'!$H$5-'СЕТ СН'!$H$17</f>
        <v>3886.8953582899999</v>
      </c>
      <c r="D90" s="36">
        <f>SUMIFS(СВЦЭМ!$C$33:$C$776,СВЦЭМ!$A$33:$A$776,$A90,СВЦЭМ!$B$33:$B$776,D$83)+'СЕТ СН'!$H$9+СВЦЭМ!$D$10+'СЕТ СН'!$H$5-'СЕТ СН'!$H$17</f>
        <v>3956.1989514699999</v>
      </c>
      <c r="E90" s="36">
        <f>SUMIFS(СВЦЭМ!$C$33:$C$776,СВЦЭМ!$A$33:$A$776,$A90,СВЦЭМ!$B$33:$B$776,E$83)+'СЕТ СН'!$H$9+СВЦЭМ!$D$10+'СЕТ СН'!$H$5-'СЕТ СН'!$H$17</f>
        <v>3979.56250013</v>
      </c>
      <c r="F90" s="36">
        <f>SUMIFS(СВЦЭМ!$C$33:$C$776,СВЦЭМ!$A$33:$A$776,$A90,СВЦЭМ!$B$33:$B$776,F$83)+'СЕТ СН'!$H$9+СВЦЭМ!$D$10+'СЕТ СН'!$H$5-'СЕТ СН'!$H$17</f>
        <v>3967.9487975399998</v>
      </c>
      <c r="G90" s="36">
        <f>SUMIFS(СВЦЭМ!$C$33:$C$776,СВЦЭМ!$A$33:$A$776,$A90,СВЦЭМ!$B$33:$B$776,G$83)+'СЕТ СН'!$H$9+СВЦЭМ!$D$10+'СЕТ СН'!$H$5-'СЕТ СН'!$H$17</f>
        <v>3939.2401327899997</v>
      </c>
      <c r="H90" s="36">
        <f>SUMIFS(СВЦЭМ!$C$33:$C$776,СВЦЭМ!$A$33:$A$776,$A90,СВЦЭМ!$B$33:$B$776,H$83)+'СЕТ СН'!$H$9+СВЦЭМ!$D$10+'СЕТ СН'!$H$5-'СЕТ СН'!$H$17</f>
        <v>3862.7693839399999</v>
      </c>
      <c r="I90" s="36">
        <f>SUMIFS(СВЦЭМ!$C$33:$C$776,СВЦЭМ!$A$33:$A$776,$A90,СВЦЭМ!$B$33:$B$776,I$83)+'СЕТ СН'!$H$9+СВЦЭМ!$D$10+'СЕТ СН'!$H$5-'СЕТ СН'!$H$17</f>
        <v>3832.3075764699997</v>
      </c>
      <c r="J90" s="36">
        <f>SUMIFS(СВЦЭМ!$C$33:$C$776,СВЦЭМ!$A$33:$A$776,$A90,СВЦЭМ!$B$33:$B$776,J$83)+'СЕТ СН'!$H$9+СВЦЭМ!$D$10+'СЕТ СН'!$H$5-'СЕТ СН'!$H$17</f>
        <v>3735.4712218</v>
      </c>
      <c r="K90" s="36">
        <f>SUMIFS(СВЦЭМ!$C$33:$C$776,СВЦЭМ!$A$33:$A$776,$A90,СВЦЭМ!$B$33:$B$776,K$83)+'СЕТ СН'!$H$9+СВЦЭМ!$D$10+'СЕТ СН'!$H$5-'СЕТ СН'!$H$17</f>
        <v>3600.8536242999999</v>
      </c>
      <c r="L90" s="36">
        <f>SUMIFS(СВЦЭМ!$C$33:$C$776,СВЦЭМ!$A$33:$A$776,$A90,СВЦЭМ!$B$33:$B$776,L$83)+'СЕТ СН'!$H$9+СВЦЭМ!$D$10+'СЕТ СН'!$H$5-'СЕТ СН'!$H$17</f>
        <v>3559.5660788999999</v>
      </c>
      <c r="M90" s="36">
        <f>SUMIFS(СВЦЭМ!$C$33:$C$776,СВЦЭМ!$A$33:$A$776,$A90,СВЦЭМ!$B$33:$B$776,M$83)+'СЕТ СН'!$H$9+СВЦЭМ!$D$10+'СЕТ СН'!$H$5-'СЕТ СН'!$H$17</f>
        <v>3548.43629474</v>
      </c>
      <c r="N90" s="36">
        <f>SUMIFS(СВЦЭМ!$C$33:$C$776,СВЦЭМ!$A$33:$A$776,$A90,СВЦЭМ!$B$33:$B$776,N$83)+'СЕТ СН'!$H$9+СВЦЭМ!$D$10+'СЕТ СН'!$H$5-'СЕТ СН'!$H$17</f>
        <v>3562.6688655499997</v>
      </c>
      <c r="O90" s="36">
        <f>SUMIFS(СВЦЭМ!$C$33:$C$776,СВЦЭМ!$A$33:$A$776,$A90,СВЦЭМ!$B$33:$B$776,O$83)+'СЕТ СН'!$H$9+СВЦЭМ!$D$10+'СЕТ СН'!$H$5-'СЕТ СН'!$H$17</f>
        <v>3563.1347099599998</v>
      </c>
      <c r="P90" s="36">
        <f>SUMIFS(СВЦЭМ!$C$33:$C$776,СВЦЭМ!$A$33:$A$776,$A90,СВЦЭМ!$B$33:$B$776,P$83)+'СЕТ СН'!$H$9+СВЦЭМ!$D$10+'СЕТ СН'!$H$5-'СЕТ СН'!$H$17</f>
        <v>3583.8210202599998</v>
      </c>
      <c r="Q90" s="36">
        <f>SUMIFS(СВЦЭМ!$C$33:$C$776,СВЦЭМ!$A$33:$A$776,$A90,СВЦЭМ!$B$33:$B$776,Q$83)+'СЕТ СН'!$H$9+СВЦЭМ!$D$10+'СЕТ СН'!$H$5-'СЕТ СН'!$H$17</f>
        <v>3599.0976671799999</v>
      </c>
      <c r="R90" s="36">
        <f>SUMIFS(СВЦЭМ!$C$33:$C$776,СВЦЭМ!$A$33:$A$776,$A90,СВЦЭМ!$B$33:$B$776,R$83)+'СЕТ СН'!$H$9+СВЦЭМ!$D$10+'СЕТ СН'!$H$5-'СЕТ СН'!$H$17</f>
        <v>3607.3561320700001</v>
      </c>
      <c r="S90" s="36">
        <f>SUMIFS(СВЦЭМ!$C$33:$C$776,СВЦЭМ!$A$33:$A$776,$A90,СВЦЭМ!$B$33:$B$776,S$83)+'СЕТ СН'!$H$9+СВЦЭМ!$D$10+'СЕТ СН'!$H$5-'СЕТ СН'!$H$17</f>
        <v>3603.0307672199997</v>
      </c>
      <c r="T90" s="36">
        <f>SUMIFS(СВЦЭМ!$C$33:$C$776,СВЦЭМ!$A$33:$A$776,$A90,СВЦЭМ!$B$33:$B$776,T$83)+'СЕТ СН'!$H$9+СВЦЭМ!$D$10+'СЕТ СН'!$H$5-'СЕТ СН'!$H$17</f>
        <v>3566.28035611</v>
      </c>
      <c r="U90" s="36">
        <f>SUMIFS(СВЦЭМ!$C$33:$C$776,СВЦЭМ!$A$33:$A$776,$A90,СВЦЭМ!$B$33:$B$776,U$83)+'СЕТ СН'!$H$9+СВЦЭМ!$D$10+'СЕТ СН'!$H$5-'СЕТ СН'!$H$17</f>
        <v>3530.3493770300001</v>
      </c>
      <c r="V90" s="36">
        <f>SUMIFS(СВЦЭМ!$C$33:$C$776,СВЦЭМ!$A$33:$A$776,$A90,СВЦЭМ!$B$33:$B$776,V$83)+'СЕТ СН'!$H$9+СВЦЭМ!$D$10+'СЕТ СН'!$H$5-'СЕТ СН'!$H$17</f>
        <v>3511.2749785799997</v>
      </c>
      <c r="W90" s="36">
        <f>SUMIFS(СВЦЭМ!$C$33:$C$776,СВЦЭМ!$A$33:$A$776,$A90,СВЦЭМ!$B$33:$B$776,W$83)+'СЕТ СН'!$H$9+СВЦЭМ!$D$10+'СЕТ СН'!$H$5-'СЕТ СН'!$H$17</f>
        <v>3513.6942645999998</v>
      </c>
      <c r="X90" s="36">
        <f>SUMIFS(СВЦЭМ!$C$33:$C$776,СВЦЭМ!$A$33:$A$776,$A90,СВЦЭМ!$B$33:$B$776,X$83)+'СЕТ СН'!$H$9+СВЦЭМ!$D$10+'СЕТ СН'!$H$5-'СЕТ СН'!$H$17</f>
        <v>3556.74918458</v>
      </c>
      <c r="Y90" s="36">
        <f>SUMIFS(СВЦЭМ!$C$33:$C$776,СВЦЭМ!$A$33:$A$776,$A90,СВЦЭМ!$B$33:$B$776,Y$83)+'СЕТ СН'!$H$9+СВЦЭМ!$D$10+'СЕТ СН'!$H$5-'СЕТ СН'!$H$17</f>
        <v>3671.8013267599999</v>
      </c>
    </row>
    <row r="91" spans="1:25" ht="15.75" x14ac:dyDescent="0.2">
      <c r="A91" s="35">
        <f t="shared" si="2"/>
        <v>43563</v>
      </c>
      <c r="B91" s="36">
        <f>SUMIFS(СВЦЭМ!$C$33:$C$776,СВЦЭМ!$A$33:$A$776,$A91,СВЦЭМ!$B$33:$B$776,B$83)+'СЕТ СН'!$H$9+СВЦЭМ!$D$10+'СЕТ СН'!$H$5-'СЕТ СН'!$H$17</f>
        <v>3801.4783617200001</v>
      </c>
      <c r="C91" s="36">
        <f>SUMIFS(СВЦЭМ!$C$33:$C$776,СВЦЭМ!$A$33:$A$776,$A91,СВЦЭМ!$B$33:$B$776,C$83)+'СЕТ СН'!$H$9+СВЦЭМ!$D$10+'СЕТ СН'!$H$5-'СЕТ СН'!$H$17</f>
        <v>3901.53998757</v>
      </c>
      <c r="D91" s="36">
        <f>SUMIFS(СВЦЭМ!$C$33:$C$776,СВЦЭМ!$A$33:$A$776,$A91,СВЦЭМ!$B$33:$B$776,D$83)+'СЕТ СН'!$H$9+СВЦЭМ!$D$10+'СЕТ СН'!$H$5-'СЕТ СН'!$H$17</f>
        <v>3987.5425650799998</v>
      </c>
      <c r="E91" s="36">
        <f>SUMIFS(СВЦЭМ!$C$33:$C$776,СВЦЭМ!$A$33:$A$776,$A91,СВЦЭМ!$B$33:$B$776,E$83)+'СЕТ СН'!$H$9+СВЦЭМ!$D$10+'СЕТ СН'!$H$5-'СЕТ СН'!$H$17</f>
        <v>3985.5124979000002</v>
      </c>
      <c r="F91" s="36">
        <f>SUMIFS(СВЦЭМ!$C$33:$C$776,СВЦЭМ!$A$33:$A$776,$A91,СВЦЭМ!$B$33:$B$776,F$83)+'СЕТ СН'!$H$9+СВЦЭМ!$D$10+'СЕТ СН'!$H$5-'СЕТ СН'!$H$17</f>
        <v>3954.1491385199997</v>
      </c>
      <c r="G91" s="36">
        <f>SUMIFS(СВЦЭМ!$C$33:$C$776,СВЦЭМ!$A$33:$A$776,$A91,СВЦЭМ!$B$33:$B$776,G$83)+'СЕТ СН'!$H$9+СВЦЭМ!$D$10+'СЕТ СН'!$H$5-'СЕТ СН'!$H$17</f>
        <v>3928.8992025399998</v>
      </c>
      <c r="H91" s="36">
        <f>SUMIFS(СВЦЭМ!$C$33:$C$776,СВЦЭМ!$A$33:$A$776,$A91,СВЦЭМ!$B$33:$B$776,H$83)+'СЕТ СН'!$H$9+СВЦЭМ!$D$10+'СЕТ СН'!$H$5-'СЕТ СН'!$H$17</f>
        <v>3861.30192979</v>
      </c>
      <c r="I91" s="36">
        <f>SUMIFS(СВЦЭМ!$C$33:$C$776,СВЦЭМ!$A$33:$A$776,$A91,СВЦЭМ!$B$33:$B$776,I$83)+'СЕТ СН'!$H$9+СВЦЭМ!$D$10+'СЕТ СН'!$H$5-'СЕТ СН'!$H$17</f>
        <v>3783.9925101899998</v>
      </c>
      <c r="J91" s="36">
        <f>SUMIFS(СВЦЭМ!$C$33:$C$776,СВЦЭМ!$A$33:$A$776,$A91,СВЦЭМ!$B$33:$B$776,J$83)+'СЕТ СН'!$H$9+СВЦЭМ!$D$10+'СЕТ СН'!$H$5-'СЕТ СН'!$H$17</f>
        <v>3684.2313119800001</v>
      </c>
      <c r="K91" s="36">
        <f>SUMIFS(СВЦЭМ!$C$33:$C$776,СВЦЭМ!$A$33:$A$776,$A91,СВЦЭМ!$B$33:$B$776,K$83)+'СЕТ СН'!$H$9+СВЦЭМ!$D$10+'СЕТ СН'!$H$5-'СЕТ СН'!$H$17</f>
        <v>3592.5861069799998</v>
      </c>
      <c r="L91" s="36">
        <f>SUMIFS(СВЦЭМ!$C$33:$C$776,СВЦЭМ!$A$33:$A$776,$A91,СВЦЭМ!$B$33:$B$776,L$83)+'СЕТ СН'!$H$9+СВЦЭМ!$D$10+'СЕТ СН'!$H$5-'СЕТ СН'!$H$17</f>
        <v>3553.4524361099998</v>
      </c>
      <c r="M91" s="36">
        <f>SUMIFS(СВЦЭМ!$C$33:$C$776,СВЦЭМ!$A$33:$A$776,$A91,СВЦЭМ!$B$33:$B$776,M$83)+'СЕТ СН'!$H$9+СВЦЭМ!$D$10+'СЕТ СН'!$H$5-'СЕТ СН'!$H$17</f>
        <v>3564.68503521</v>
      </c>
      <c r="N91" s="36">
        <f>SUMIFS(СВЦЭМ!$C$33:$C$776,СВЦЭМ!$A$33:$A$776,$A91,СВЦЭМ!$B$33:$B$776,N$83)+'СЕТ СН'!$H$9+СВЦЭМ!$D$10+'СЕТ СН'!$H$5-'СЕТ СН'!$H$17</f>
        <v>3569.7158324900001</v>
      </c>
      <c r="O91" s="36">
        <f>SUMIFS(СВЦЭМ!$C$33:$C$776,СВЦЭМ!$A$33:$A$776,$A91,СВЦЭМ!$B$33:$B$776,O$83)+'СЕТ СН'!$H$9+СВЦЭМ!$D$10+'СЕТ СН'!$H$5-'СЕТ СН'!$H$17</f>
        <v>3564.32237919</v>
      </c>
      <c r="P91" s="36">
        <f>SUMIFS(СВЦЭМ!$C$33:$C$776,СВЦЭМ!$A$33:$A$776,$A91,СВЦЭМ!$B$33:$B$776,P$83)+'СЕТ СН'!$H$9+СВЦЭМ!$D$10+'СЕТ СН'!$H$5-'СЕТ СН'!$H$17</f>
        <v>3572.3675312400001</v>
      </c>
      <c r="Q91" s="36">
        <f>SUMIFS(СВЦЭМ!$C$33:$C$776,СВЦЭМ!$A$33:$A$776,$A91,СВЦЭМ!$B$33:$B$776,Q$83)+'СЕТ СН'!$H$9+СВЦЭМ!$D$10+'СЕТ СН'!$H$5-'СЕТ СН'!$H$17</f>
        <v>3593.8887750699996</v>
      </c>
      <c r="R91" s="36">
        <f>SUMIFS(СВЦЭМ!$C$33:$C$776,СВЦЭМ!$A$33:$A$776,$A91,СВЦЭМ!$B$33:$B$776,R$83)+'СЕТ СН'!$H$9+СВЦЭМ!$D$10+'СЕТ СН'!$H$5-'СЕТ СН'!$H$17</f>
        <v>3588.4342402100001</v>
      </c>
      <c r="S91" s="36">
        <f>SUMIFS(СВЦЭМ!$C$33:$C$776,СВЦЭМ!$A$33:$A$776,$A91,СВЦЭМ!$B$33:$B$776,S$83)+'СЕТ СН'!$H$9+СВЦЭМ!$D$10+'СЕТ СН'!$H$5-'СЕТ СН'!$H$17</f>
        <v>3580.1763285099996</v>
      </c>
      <c r="T91" s="36">
        <f>SUMIFS(СВЦЭМ!$C$33:$C$776,СВЦЭМ!$A$33:$A$776,$A91,СВЦЭМ!$B$33:$B$776,T$83)+'СЕТ СН'!$H$9+СВЦЭМ!$D$10+'СЕТ СН'!$H$5-'СЕТ СН'!$H$17</f>
        <v>3564.7571957199998</v>
      </c>
      <c r="U91" s="36">
        <f>SUMIFS(СВЦЭМ!$C$33:$C$776,СВЦЭМ!$A$33:$A$776,$A91,СВЦЭМ!$B$33:$B$776,U$83)+'СЕТ СН'!$H$9+СВЦЭМ!$D$10+'СЕТ СН'!$H$5-'СЕТ СН'!$H$17</f>
        <v>3548.4189811400001</v>
      </c>
      <c r="V91" s="36">
        <f>SUMIFS(СВЦЭМ!$C$33:$C$776,СВЦЭМ!$A$33:$A$776,$A91,СВЦЭМ!$B$33:$B$776,V$83)+'СЕТ СН'!$H$9+СВЦЭМ!$D$10+'СЕТ СН'!$H$5-'СЕТ СН'!$H$17</f>
        <v>3535.6978739899996</v>
      </c>
      <c r="W91" s="36">
        <f>SUMIFS(СВЦЭМ!$C$33:$C$776,СВЦЭМ!$A$33:$A$776,$A91,СВЦЭМ!$B$33:$B$776,W$83)+'СЕТ СН'!$H$9+СВЦЭМ!$D$10+'СЕТ СН'!$H$5-'СЕТ СН'!$H$17</f>
        <v>3552.4470238499998</v>
      </c>
      <c r="X91" s="36">
        <f>SUMIFS(СВЦЭМ!$C$33:$C$776,СВЦЭМ!$A$33:$A$776,$A91,СВЦЭМ!$B$33:$B$776,X$83)+'СЕТ СН'!$H$9+СВЦЭМ!$D$10+'СЕТ СН'!$H$5-'СЕТ СН'!$H$17</f>
        <v>3617.8638484499998</v>
      </c>
      <c r="Y91" s="36">
        <f>SUMIFS(СВЦЭМ!$C$33:$C$776,СВЦЭМ!$A$33:$A$776,$A91,СВЦЭМ!$B$33:$B$776,Y$83)+'СЕТ СН'!$H$9+СВЦЭМ!$D$10+'СЕТ СН'!$H$5-'СЕТ СН'!$H$17</f>
        <v>3725.1546544599996</v>
      </c>
    </row>
    <row r="92" spans="1:25" ht="15.75" x14ac:dyDescent="0.2">
      <c r="A92" s="35">
        <f t="shared" si="2"/>
        <v>43564</v>
      </c>
      <c r="B92" s="36">
        <f>SUMIFS(СВЦЭМ!$C$33:$C$776,СВЦЭМ!$A$33:$A$776,$A92,СВЦЭМ!$B$33:$B$776,B$83)+'СЕТ СН'!$H$9+СВЦЭМ!$D$10+'СЕТ СН'!$H$5-'СЕТ СН'!$H$17</f>
        <v>3758.8007537899998</v>
      </c>
      <c r="C92" s="36">
        <f>SUMIFS(СВЦЭМ!$C$33:$C$776,СВЦЭМ!$A$33:$A$776,$A92,СВЦЭМ!$B$33:$B$776,C$83)+'СЕТ СН'!$H$9+СВЦЭМ!$D$10+'СЕТ СН'!$H$5-'СЕТ СН'!$H$17</f>
        <v>3852.5333390899996</v>
      </c>
      <c r="D92" s="36">
        <f>SUMIFS(СВЦЭМ!$C$33:$C$776,СВЦЭМ!$A$33:$A$776,$A92,СВЦЭМ!$B$33:$B$776,D$83)+'СЕТ СН'!$H$9+СВЦЭМ!$D$10+'СЕТ СН'!$H$5-'СЕТ СН'!$H$17</f>
        <v>3930.5134691699996</v>
      </c>
      <c r="E92" s="36">
        <f>SUMIFS(СВЦЭМ!$C$33:$C$776,СВЦЭМ!$A$33:$A$776,$A92,СВЦЭМ!$B$33:$B$776,E$83)+'СЕТ СН'!$H$9+СВЦЭМ!$D$10+'СЕТ СН'!$H$5-'СЕТ СН'!$H$17</f>
        <v>3936.01267594</v>
      </c>
      <c r="F92" s="36">
        <f>SUMIFS(СВЦЭМ!$C$33:$C$776,СВЦЭМ!$A$33:$A$776,$A92,СВЦЭМ!$B$33:$B$776,F$83)+'СЕТ СН'!$H$9+СВЦЭМ!$D$10+'СЕТ СН'!$H$5-'СЕТ СН'!$H$17</f>
        <v>3929.8658673899999</v>
      </c>
      <c r="G92" s="36">
        <f>SUMIFS(СВЦЭМ!$C$33:$C$776,СВЦЭМ!$A$33:$A$776,$A92,СВЦЭМ!$B$33:$B$776,G$83)+'СЕТ СН'!$H$9+СВЦЭМ!$D$10+'СЕТ СН'!$H$5-'СЕТ СН'!$H$17</f>
        <v>3907.0788680400001</v>
      </c>
      <c r="H92" s="36">
        <f>SUMIFS(СВЦЭМ!$C$33:$C$776,СВЦЭМ!$A$33:$A$776,$A92,СВЦЭМ!$B$33:$B$776,H$83)+'СЕТ СН'!$H$9+СВЦЭМ!$D$10+'СЕТ СН'!$H$5-'СЕТ СН'!$H$17</f>
        <v>3808.7849779899998</v>
      </c>
      <c r="I92" s="36">
        <f>SUMIFS(СВЦЭМ!$C$33:$C$776,СВЦЭМ!$A$33:$A$776,$A92,СВЦЭМ!$B$33:$B$776,I$83)+'СЕТ СН'!$H$9+СВЦЭМ!$D$10+'СЕТ СН'!$H$5-'СЕТ СН'!$H$17</f>
        <v>3749.2541491499996</v>
      </c>
      <c r="J92" s="36">
        <f>SUMIFS(СВЦЭМ!$C$33:$C$776,СВЦЭМ!$A$33:$A$776,$A92,СВЦЭМ!$B$33:$B$776,J$83)+'СЕТ СН'!$H$9+СВЦЭМ!$D$10+'СЕТ СН'!$H$5-'СЕТ СН'!$H$17</f>
        <v>3676.1826028099999</v>
      </c>
      <c r="K92" s="36">
        <f>SUMIFS(СВЦЭМ!$C$33:$C$776,СВЦЭМ!$A$33:$A$776,$A92,СВЦЭМ!$B$33:$B$776,K$83)+'СЕТ СН'!$H$9+СВЦЭМ!$D$10+'СЕТ СН'!$H$5-'СЕТ СН'!$H$17</f>
        <v>3618.4289873600001</v>
      </c>
      <c r="L92" s="36">
        <f>SUMIFS(СВЦЭМ!$C$33:$C$776,СВЦЭМ!$A$33:$A$776,$A92,СВЦЭМ!$B$33:$B$776,L$83)+'СЕТ СН'!$H$9+СВЦЭМ!$D$10+'СЕТ СН'!$H$5-'СЕТ СН'!$H$17</f>
        <v>3594.04535876</v>
      </c>
      <c r="M92" s="36">
        <f>SUMIFS(СВЦЭМ!$C$33:$C$776,СВЦЭМ!$A$33:$A$776,$A92,СВЦЭМ!$B$33:$B$776,M$83)+'СЕТ СН'!$H$9+СВЦЭМ!$D$10+'СЕТ СН'!$H$5-'СЕТ СН'!$H$17</f>
        <v>3570.9388179099997</v>
      </c>
      <c r="N92" s="36">
        <f>SUMIFS(СВЦЭМ!$C$33:$C$776,СВЦЭМ!$A$33:$A$776,$A92,СВЦЭМ!$B$33:$B$776,N$83)+'СЕТ СН'!$H$9+СВЦЭМ!$D$10+'СЕТ СН'!$H$5-'СЕТ СН'!$H$17</f>
        <v>3586.2154662299999</v>
      </c>
      <c r="O92" s="36">
        <f>SUMIFS(СВЦЭМ!$C$33:$C$776,СВЦЭМ!$A$33:$A$776,$A92,СВЦЭМ!$B$33:$B$776,O$83)+'СЕТ СН'!$H$9+СВЦЭМ!$D$10+'СЕТ СН'!$H$5-'СЕТ СН'!$H$17</f>
        <v>3570.0846864599998</v>
      </c>
      <c r="P92" s="36">
        <f>SUMIFS(СВЦЭМ!$C$33:$C$776,СВЦЭМ!$A$33:$A$776,$A92,СВЦЭМ!$B$33:$B$776,P$83)+'СЕТ СН'!$H$9+СВЦЭМ!$D$10+'СЕТ СН'!$H$5-'СЕТ СН'!$H$17</f>
        <v>3587.9020173899999</v>
      </c>
      <c r="Q92" s="36">
        <f>SUMIFS(СВЦЭМ!$C$33:$C$776,СВЦЭМ!$A$33:$A$776,$A92,СВЦЭМ!$B$33:$B$776,Q$83)+'СЕТ СН'!$H$9+СВЦЭМ!$D$10+'СЕТ СН'!$H$5-'СЕТ СН'!$H$17</f>
        <v>3593.8948928999998</v>
      </c>
      <c r="R92" s="36">
        <f>SUMIFS(СВЦЭМ!$C$33:$C$776,СВЦЭМ!$A$33:$A$776,$A92,СВЦЭМ!$B$33:$B$776,R$83)+'СЕТ СН'!$H$9+СВЦЭМ!$D$10+'СЕТ СН'!$H$5-'СЕТ СН'!$H$17</f>
        <v>3597.0065097299998</v>
      </c>
      <c r="S92" s="36">
        <f>SUMIFS(СВЦЭМ!$C$33:$C$776,СВЦЭМ!$A$33:$A$776,$A92,СВЦЭМ!$B$33:$B$776,S$83)+'СЕТ СН'!$H$9+СВЦЭМ!$D$10+'СЕТ СН'!$H$5-'СЕТ СН'!$H$17</f>
        <v>3599.6108866300001</v>
      </c>
      <c r="T92" s="36">
        <f>SUMIFS(СВЦЭМ!$C$33:$C$776,СВЦЭМ!$A$33:$A$776,$A92,СВЦЭМ!$B$33:$B$776,T$83)+'СЕТ СН'!$H$9+СВЦЭМ!$D$10+'СЕТ СН'!$H$5-'СЕТ СН'!$H$17</f>
        <v>3584.16439287</v>
      </c>
      <c r="U92" s="36">
        <f>SUMIFS(СВЦЭМ!$C$33:$C$776,СВЦЭМ!$A$33:$A$776,$A92,СВЦЭМ!$B$33:$B$776,U$83)+'СЕТ СН'!$H$9+СВЦЭМ!$D$10+'СЕТ СН'!$H$5-'СЕТ СН'!$H$17</f>
        <v>3545.54700753</v>
      </c>
      <c r="V92" s="36">
        <f>SUMIFS(СВЦЭМ!$C$33:$C$776,СВЦЭМ!$A$33:$A$776,$A92,СВЦЭМ!$B$33:$B$776,V$83)+'СЕТ СН'!$H$9+СВЦЭМ!$D$10+'СЕТ СН'!$H$5-'СЕТ СН'!$H$17</f>
        <v>3531.0895976699999</v>
      </c>
      <c r="W92" s="36">
        <f>SUMIFS(СВЦЭМ!$C$33:$C$776,СВЦЭМ!$A$33:$A$776,$A92,СВЦЭМ!$B$33:$B$776,W$83)+'СЕТ СН'!$H$9+СВЦЭМ!$D$10+'СЕТ СН'!$H$5-'СЕТ СН'!$H$17</f>
        <v>3540.0549932999998</v>
      </c>
      <c r="X92" s="36">
        <f>SUMIFS(СВЦЭМ!$C$33:$C$776,СВЦЭМ!$A$33:$A$776,$A92,СВЦЭМ!$B$33:$B$776,X$83)+'СЕТ СН'!$H$9+СВЦЭМ!$D$10+'СЕТ СН'!$H$5-'СЕТ СН'!$H$17</f>
        <v>3563.1246669399998</v>
      </c>
      <c r="Y92" s="36">
        <f>SUMIFS(СВЦЭМ!$C$33:$C$776,СВЦЭМ!$A$33:$A$776,$A92,СВЦЭМ!$B$33:$B$776,Y$83)+'СЕТ СН'!$H$9+СВЦЭМ!$D$10+'СЕТ СН'!$H$5-'СЕТ СН'!$H$17</f>
        <v>3633.0872011900001</v>
      </c>
    </row>
    <row r="93" spans="1:25" ht="15.75" x14ac:dyDescent="0.2">
      <c r="A93" s="35">
        <f t="shared" si="2"/>
        <v>43565</v>
      </c>
      <c r="B93" s="36">
        <f>SUMIFS(СВЦЭМ!$C$33:$C$776,СВЦЭМ!$A$33:$A$776,$A93,СВЦЭМ!$B$33:$B$776,B$83)+'СЕТ СН'!$H$9+СВЦЭМ!$D$10+'СЕТ СН'!$H$5-'СЕТ СН'!$H$17</f>
        <v>3738.08455491</v>
      </c>
      <c r="C93" s="36">
        <f>SUMIFS(СВЦЭМ!$C$33:$C$776,СВЦЭМ!$A$33:$A$776,$A93,СВЦЭМ!$B$33:$B$776,C$83)+'СЕТ СН'!$H$9+СВЦЭМ!$D$10+'СЕТ СН'!$H$5-'СЕТ СН'!$H$17</f>
        <v>3850.3687444899997</v>
      </c>
      <c r="D93" s="36">
        <f>SUMIFS(СВЦЭМ!$C$33:$C$776,СВЦЭМ!$A$33:$A$776,$A93,СВЦЭМ!$B$33:$B$776,D$83)+'СЕТ СН'!$H$9+СВЦЭМ!$D$10+'СЕТ СН'!$H$5-'СЕТ СН'!$H$17</f>
        <v>3936.5997759499996</v>
      </c>
      <c r="E93" s="36">
        <f>SUMIFS(СВЦЭМ!$C$33:$C$776,СВЦЭМ!$A$33:$A$776,$A93,СВЦЭМ!$B$33:$B$776,E$83)+'СЕТ СН'!$H$9+СВЦЭМ!$D$10+'СЕТ СН'!$H$5-'СЕТ СН'!$H$17</f>
        <v>3949.5163799699999</v>
      </c>
      <c r="F93" s="36">
        <f>SUMIFS(СВЦЭМ!$C$33:$C$776,СВЦЭМ!$A$33:$A$776,$A93,СВЦЭМ!$B$33:$B$776,F$83)+'СЕТ СН'!$H$9+СВЦЭМ!$D$10+'СЕТ СН'!$H$5-'СЕТ СН'!$H$17</f>
        <v>3942.5295540999996</v>
      </c>
      <c r="G93" s="36">
        <f>SUMIFS(СВЦЭМ!$C$33:$C$776,СВЦЭМ!$A$33:$A$776,$A93,СВЦЭМ!$B$33:$B$776,G$83)+'СЕТ СН'!$H$9+СВЦЭМ!$D$10+'СЕТ СН'!$H$5-'СЕТ СН'!$H$17</f>
        <v>3924.0286431999998</v>
      </c>
      <c r="H93" s="36">
        <f>SUMIFS(СВЦЭМ!$C$33:$C$776,СВЦЭМ!$A$33:$A$776,$A93,СВЦЭМ!$B$33:$B$776,H$83)+'СЕТ СН'!$H$9+СВЦЭМ!$D$10+'СЕТ СН'!$H$5-'СЕТ СН'!$H$17</f>
        <v>3840.82373542</v>
      </c>
      <c r="I93" s="36">
        <f>SUMIFS(СВЦЭМ!$C$33:$C$776,СВЦЭМ!$A$33:$A$776,$A93,СВЦЭМ!$B$33:$B$776,I$83)+'СЕТ СН'!$H$9+СВЦЭМ!$D$10+'СЕТ СН'!$H$5-'СЕТ СН'!$H$17</f>
        <v>3761.5505351199999</v>
      </c>
      <c r="J93" s="36">
        <f>SUMIFS(СВЦЭМ!$C$33:$C$776,СВЦЭМ!$A$33:$A$776,$A93,СВЦЭМ!$B$33:$B$776,J$83)+'СЕТ СН'!$H$9+СВЦЭМ!$D$10+'СЕТ СН'!$H$5-'СЕТ СН'!$H$17</f>
        <v>3658.6458098399999</v>
      </c>
      <c r="K93" s="36">
        <f>SUMIFS(СВЦЭМ!$C$33:$C$776,СВЦЭМ!$A$33:$A$776,$A93,СВЦЭМ!$B$33:$B$776,K$83)+'СЕТ СН'!$H$9+СВЦЭМ!$D$10+'СЕТ СН'!$H$5-'СЕТ СН'!$H$17</f>
        <v>3560.74442443</v>
      </c>
      <c r="L93" s="36">
        <f>SUMIFS(СВЦЭМ!$C$33:$C$776,СВЦЭМ!$A$33:$A$776,$A93,СВЦЭМ!$B$33:$B$776,L$83)+'СЕТ СН'!$H$9+СВЦЭМ!$D$10+'СЕТ СН'!$H$5-'СЕТ СН'!$H$17</f>
        <v>3535.45812445</v>
      </c>
      <c r="M93" s="36">
        <f>SUMIFS(СВЦЭМ!$C$33:$C$776,СВЦЭМ!$A$33:$A$776,$A93,СВЦЭМ!$B$33:$B$776,M$83)+'СЕТ СН'!$H$9+СВЦЭМ!$D$10+'СЕТ СН'!$H$5-'СЕТ СН'!$H$17</f>
        <v>3546.7623281299998</v>
      </c>
      <c r="N93" s="36">
        <f>SUMIFS(СВЦЭМ!$C$33:$C$776,СВЦЭМ!$A$33:$A$776,$A93,СВЦЭМ!$B$33:$B$776,N$83)+'СЕТ СН'!$H$9+СВЦЭМ!$D$10+'СЕТ СН'!$H$5-'СЕТ СН'!$H$17</f>
        <v>3553.1395673899997</v>
      </c>
      <c r="O93" s="36">
        <f>SUMIFS(СВЦЭМ!$C$33:$C$776,СВЦЭМ!$A$33:$A$776,$A93,СВЦЭМ!$B$33:$B$776,O$83)+'СЕТ СН'!$H$9+СВЦЭМ!$D$10+'СЕТ СН'!$H$5-'СЕТ СН'!$H$17</f>
        <v>3555.54069166</v>
      </c>
      <c r="P93" s="36">
        <f>SUMIFS(СВЦЭМ!$C$33:$C$776,СВЦЭМ!$A$33:$A$776,$A93,СВЦЭМ!$B$33:$B$776,P$83)+'СЕТ СН'!$H$9+СВЦЭМ!$D$10+'СЕТ СН'!$H$5-'СЕТ СН'!$H$17</f>
        <v>3566.5269656</v>
      </c>
      <c r="Q93" s="36">
        <f>SUMIFS(СВЦЭМ!$C$33:$C$776,СВЦЭМ!$A$33:$A$776,$A93,СВЦЭМ!$B$33:$B$776,Q$83)+'СЕТ СН'!$H$9+СВЦЭМ!$D$10+'СЕТ СН'!$H$5-'СЕТ СН'!$H$17</f>
        <v>3567.0134694999997</v>
      </c>
      <c r="R93" s="36">
        <f>SUMIFS(СВЦЭМ!$C$33:$C$776,СВЦЭМ!$A$33:$A$776,$A93,СВЦЭМ!$B$33:$B$776,R$83)+'СЕТ СН'!$H$9+СВЦЭМ!$D$10+'СЕТ СН'!$H$5-'СЕТ СН'!$H$17</f>
        <v>3574.9954779599998</v>
      </c>
      <c r="S93" s="36">
        <f>SUMIFS(СВЦЭМ!$C$33:$C$776,СВЦЭМ!$A$33:$A$776,$A93,СВЦЭМ!$B$33:$B$776,S$83)+'СЕТ СН'!$H$9+СВЦЭМ!$D$10+'СЕТ СН'!$H$5-'СЕТ СН'!$H$17</f>
        <v>3575.4074717799999</v>
      </c>
      <c r="T93" s="36">
        <f>SUMIFS(СВЦЭМ!$C$33:$C$776,СВЦЭМ!$A$33:$A$776,$A93,СВЦЭМ!$B$33:$B$776,T$83)+'СЕТ СН'!$H$9+СВЦЭМ!$D$10+'СЕТ СН'!$H$5-'СЕТ СН'!$H$17</f>
        <v>3553.8397293999997</v>
      </c>
      <c r="U93" s="36">
        <f>SUMIFS(СВЦЭМ!$C$33:$C$776,СВЦЭМ!$A$33:$A$776,$A93,СВЦЭМ!$B$33:$B$776,U$83)+'СЕТ СН'!$H$9+СВЦЭМ!$D$10+'СЕТ СН'!$H$5-'СЕТ СН'!$H$17</f>
        <v>3517.4866971599999</v>
      </c>
      <c r="V93" s="36">
        <f>SUMIFS(СВЦЭМ!$C$33:$C$776,СВЦЭМ!$A$33:$A$776,$A93,СВЦЭМ!$B$33:$B$776,V$83)+'СЕТ СН'!$H$9+СВЦЭМ!$D$10+'СЕТ СН'!$H$5-'СЕТ СН'!$H$17</f>
        <v>3500.6512666799999</v>
      </c>
      <c r="W93" s="36">
        <f>SUMIFS(СВЦЭМ!$C$33:$C$776,СВЦЭМ!$A$33:$A$776,$A93,СВЦЭМ!$B$33:$B$776,W$83)+'СЕТ СН'!$H$9+СВЦЭМ!$D$10+'СЕТ СН'!$H$5-'СЕТ СН'!$H$17</f>
        <v>3498.8724447999998</v>
      </c>
      <c r="X93" s="36">
        <f>SUMIFS(СВЦЭМ!$C$33:$C$776,СВЦЭМ!$A$33:$A$776,$A93,СВЦЭМ!$B$33:$B$776,X$83)+'СЕТ СН'!$H$9+СВЦЭМ!$D$10+'СЕТ СН'!$H$5-'СЕТ СН'!$H$17</f>
        <v>3562.5360247899998</v>
      </c>
      <c r="Y93" s="36">
        <f>SUMIFS(СВЦЭМ!$C$33:$C$776,СВЦЭМ!$A$33:$A$776,$A93,СВЦЭМ!$B$33:$B$776,Y$83)+'СЕТ СН'!$H$9+СВЦЭМ!$D$10+'СЕТ СН'!$H$5-'СЕТ СН'!$H$17</f>
        <v>3680.9134984399998</v>
      </c>
    </row>
    <row r="94" spans="1:25" ht="15.75" x14ac:dyDescent="0.2">
      <c r="A94" s="35">
        <f t="shared" si="2"/>
        <v>43566</v>
      </c>
      <c r="B94" s="36">
        <f>SUMIFS(СВЦЭМ!$C$33:$C$776,СВЦЭМ!$A$33:$A$776,$A94,СВЦЭМ!$B$33:$B$776,B$83)+'СЕТ СН'!$H$9+СВЦЭМ!$D$10+'СЕТ СН'!$H$5-'СЕТ СН'!$H$17</f>
        <v>3755.2188150499996</v>
      </c>
      <c r="C94" s="36">
        <f>SUMIFS(СВЦЭМ!$C$33:$C$776,СВЦЭМ!$A$33:$A$776,$A94,СВЦЭМ!$B$33:$B$776,C$83)+'СЕТ СН'!$H$9+СВЦЭМ!$D$10+'СЕТ СН'!$H$5-'СЕТ СН'!$H$17</f>
        <v>3879.6699486099997</v>
      </c>
      <c r="D94" s="36">
        <f>SUMIFS(СВЦЭМ!$C$33:$C$776,СВЦЭМ!$A$33:$A$776,$A94,СВЦЭМ!$B$33:$B$776,D$83)+'СЕТ СН'!$H$9+СВЦЭМ!$D$10+'СЕТ СН'!$H$5-'СЕТ СН'!$H$17</f>
        <v>4036.7133705199999</v>
      </c>
      <c r="E94" s="36">
        <f>SUMIFS(СВЦЭМ!$C$33:$C$776,СВЦЭМ!$A$33:$A$776,$A94,СВЦЭМ!$B$33:$B$776,E$83)+'СЕТ СН'!$H$9+СВЦЭМ!$D$10+'СЕТ СН'!$H$5-'СЕТ СН'!$H$17</f>
        <v>4060.01695789</v>
      </c>
      <c r="F94" s="36">
        <f>SUMIFS(СВЦЭМ!$C$33:$C$776,СВЦЭМ!$A$33:$A$776,$A94,СВЦЭМ!$B$33:$B$776,F$83)+'СЕТ СН'!$H$9+СВЦЭМ!$D$10+'СЕТ СН'!$H$5-'СЕТ СН'!$H$17</f>
        <v>4063.6604056099995</v>
      </c>
      <c r="G94" s="36">
        <f>SUMIFS(СВЦЭМ!$C$33:$C$776,СВЦЭМ!$A$33:$A$776,$A94,СВЦЭМ!$B$33:$B$776,G$83)+'СЕТ СН'!$H$9+СВЦЭМ!$D$10+'СЕТ СН'!$H$5-'СЕТ СН'!$H$17</f>
        <v>4058.3056285399998</v>
      </c>
      <c r="H94" s="36">
        <f>SUMIFS(СВЦЭМ!$C$33:$C$776,СВЦЭМ!$A$33:$A$776,$A94,СВЦЭМ!$B$33:$B$776,H$83)+'СЕТ СН'!$H$9+СВЦЭМ!$D$10+'СЕТ СН'!$H$5-'СЕТ СН'!$H$17</f>
        <v>3973.5342319599999</v>
      </c>
      <c r="I94" s="36">
        <f>SUMIFS(СВЦЭМ!$C$33:$C$776,СВЦЭМ!$A$33:$A$776,$A94,СВЦЭМ!$B$33:$B$776,I$83)+'СЕТ СН'!$H$9+СВЦЭМ!$D$10+'СЕТ СН'!$H$5-'СЕТ СН'!$H$17</f>
        <v>3881.88276533</v>
      </c>
      <c r="J94" s="36">
        <f>SUMIFS(СВЦЭМ!$C$33:$C$776,СВЦЭМ!$A$33:$A$776,$A94,СВЦЭМ!$B$33:$B$776,J$83)+'СЕТ СН'!$H$9+СВЦЭМ!$D$10+'СЕТ СН'!$H$5-'СЕТ СН'!$H$17</f>
        <v>3747.7235260899997</v>
      </c>
      <c r="K94" s="36">
        <f>SUMIFS(СВЦЭМ!$C$33:$C$776,СВЦЭМ!$A$33:$A$776,$A94,СВЦЭМ!$B$33:$B$776,K$83)+'СЕТ СН'!$H$9+СВЦЭМ!$D$10+'СЕТ СН'!$H$5-'СЕТ СН'!$H$17</f>
        <v>3650.6039263399998</v>
      </c>
      <c r="L94" s="36">
        <f>SUMIFS(СВЦЭМ!$C$33:$C$776,СВЦЭМ!$A$33:$A$776,$A94,СВЦЭМ!$B$33:$B$776,L$83)+'СЕТ СН'!$H$9+СВЦЭМ!$D$10+'СЕТ СН'!$H$5-'СЕТ СН'!$H$17</f>
        <v>3608.2940907299999</v>
      </c>
      <c r="M94" s="36">
        <f>SUMIFS(СВЦЭМ!$C$33:$C$776,СВЦЭМ!$A$33:$A$776,$A94,СВЦЭМ!$B$33:$B$776,M$83)+'СЕТ СН'!$H$9+СВЦЭМ!$D$10+'СЕТ СН'!$H$5-'СЕТ СН'!$H$17</f>
        <v>3631.2101502</v>
      </c>
      <c r="N94" s="36">
        <f>SUMIFS(СВЦЭМ!$C$33:$C$776,СВЦЭМ!$A$33:$A$776,$A94,СВЦЭМ!$B$33:$B$776,N$83)+'СЕТ СН'!$H$9+СВЦЭМ!$D$10+'СЕТ СН'!$H$5-'СЕТ СН'!$H$17</f>
        <v>3612.09115243</v>
      </c>
      <c r="O94" s="36">
        <f>SUMIFS(СВЦЭМ!$C$33:$C$776,СВЦЭМ!$A$33:$A$776,$A94,СВЦЭМ!$B$33:$B$776,O$83)+'СЕТ СН'!$H$9+СВЦЭМ!$D$10+'СЕТ СН'!$H$5-'СЕТ СН'!$H$17</f>
        <v>3622.5651730999998</v>
      </c>
      <c r="P94" s="36">
        <f>SUMIFS(СВЦЭМ!$C$33:$C$776,СВЦЭМ!$A$33:$A$776,$A94,СВЦЭМ!$B$33:$B$776,P$83)+'СЕТ СН'!$H$9+СВЦЭМ!$D$10+'СЕТ СН'!$H$5-'СЕТ СН'!$H$17</f>
        <v>3638.9724707</v>
      </c>
      <c r="Q94" s="36">
        <f>SUMIFS(СВЦЭМ!$C$33:$C$776,СВЦЭМ!$A$33:$A$776,$A94,СВЦЭМ!$B$33:$B$776,Q$83)+'СЕТ СН'!$H$9+СВЦЭМ!$D$10+'СЕТ СН'!$H$5-'СЕТ СН'!$H$17</f>
        <v>3642.1068126</v>
      </c>
      <c r="R94" s="36">
        <f>SUMIFS(СВЦЭМ!$C$33:$C$776,СВЦЭМ!$A$33:$A$776,$A94,СВЦЭМ!$B$33:$B$776,R$83)+'СЕТ СН'!$H$9+СВЦЭМ!$D$10+'СЕТ СН'!$H$5-'СЕТ СН'!$H$17</f>
        <v>3639.5058986499998</v>
      </c>
      <c r="S94" s="36">
        <f>SUMIFS(СВЦЭМ!$C$33:$C$776,СВЦЭМ!$A$33:$A$776,$A94,СВЦЭМ!$B$33:$B$776,S$83)+'СЕТ СН'!$H$9+СВЦЭМ!$D$10+'СЕТ СН'!$H$5-'СЕТ СН'!$H$17</f>
        <v>3646.0783026300001</v>
      </c>
      <c r="T94" s="36">
        <f>SUMIFS(СВЦЭМ!$C$33:$C$776,СВЦЭМ!$A$33:$A$776,$A94,СВЦЭМ!$B$33:$B$776,T$83)+'СЕТ СН'!$H$9+СВЦЭМ!$D$10+'СЕТ СН'!$H$5-'СЕТ СН'!$H$17</f>
        <v>3629.8507898399998</v>
      </c>
      <c r="U94" s="36">
        <f>SUMIFS(СВЦЭМ!$C$33:$C$776,СВЦЭМ!$A$33:$A$776,$A94,СВЦЭМ!$B$33:$B$776,U$83)+'СЕТ СН'!$H$9+СВЦЭМ!$D$10+'СЕТ СН'!$H$5-'СЕТ СН'!$H$17</f>
        <v>3605.69946162</v>
      </c>
      <c r="V94" s="36">
        <f>SUMIFS(СВЦЭМ!$C$33:$C$776,СВЦЭМ!$A$33:$A$776,$A94,СВЦЭМ!$B$33:$B$776,V$83)+'СЕТ СН'!$H$9+СВЦЭМ!$D$10+'СЕТ СН'!$H$5-'СЕТ СН'!$H$17</f>
        <v>3603.1035034199999</v>
      </c>
      <c r="W94" s="36">
        <f>SUMIFS(СВЦЭМ!$C$33:$C$776,СВЦЭМ!$A$33:$A$776,$A94,СВЦЭМ!$B$33:$B$776,W$83)+'СЕТ СН'!$H$9+СВЦЭМ!$D$10+'СЕТ СН'!$H$5-'СЕТ СН'!$H$17</f>
        <v>3588.2639919499998</v>
      </c>
      <c r="X94" s="36">
        <f>SUMIFS(СВЦЭМ!$C$33:$C$776,СВЦЭМ!$A$33:$A$776,$A94,СВЦЭМ!$B$33:$B$776,X$83)+'СЕТ СН'!$H$9+СВЦЭМ!$D$10+'СЕТ СН'!$H$5-'СЕТ СН'!$H$17</f>
        <v>3662.8730214099996</v>
      </c>
      <c r="Y94" s="36">
        <f>SUMIFS(СВЦЭМ!$C$33:$C$776,СВЦЭМ!$A$33:$A$776,$A94,СВЦЭМ!$B$33:$B$776,Y$83)+'СЕТ СН'!$H$9+СВЦЭМ!$D$10+'СЕТ СН'!$H$5-'СЕТ СН'!$H$17</f>
        <v>3787.4228647800001</v>
      </c>
    </row>
    <row r="95" spans="1:25" ht="15.75" x14ac:dyDescent="0.2">
      <c r="A95" s="35">
        <f t="shared" si="2"/>
        <v>43567</v>
      </c>
      <c r="B95" s="36">
        <f>SUMIFS(СВЦЭМ!$C$33:$C$776,СВЦЭМ!$A$33:$A$776,$A95,СВЦЭМ!$B$33:$B$776,B$83)+'СЕТ СН'!$H$9+СВЦЭМ!$D$10+'СЕТ СН'!$H$5-'СЕТ СН'!$H$17</f>
        <v>3893.0979345799997</v>
      </c>
      <c r="C95" s="36">
        <f>SUMIFS(СВЦЭМ!$C$33:$C$776,СВЦЭМ!$A$33:$A$776,$A95,СВЦЭМ!$B$33:$B$776,C$83)+'СЕТ СН'!$H$9+СВЦЭМ!$D$10+'СЕТ СН'!$H$5-'СЕТ СН'!$H$17</f>
        <v>3977.6021870099999</v>
      </c>
      <c r="D95" s="36">
        <f>SUMIFS(СВЦЭМ!$C$33:$C$776,СВЦЭМ!$A$33:$A$776,$A95,СВЦЭМ!$B$33:$B$776,D$83)+'СЕТ СН'!$H$9+СВЦЭМ!$D$10+'СЕТ СН'!$H$5-'СЕТ СН'!$H$17</f>
        <v>4036.19573937</v>
      </c>
      <c r="E95" s="36">
        <f>SUMIFS(СВЦЭМ!$C$33:$C$776,СВЦЭМ!$A$33:$A$776,$A95,СВЦЭМ!$B$33:$B$776,E$83)+'СЕТ СН'!$H$9+СВЦЭМ!$D$10+'СЕТ СН'!$H$5-'СЕТ СН'!$H$17</f>
        <v>4028.5384104699997</v>
      </c>
      <c r="F95" s="36">
        <f>SUMIFS(СВЦЭМ!$C$33:$C$776,СВЦЭМ!$A$33:$A$776,$A95,СВЦЭМ!$B$33:$B$776,F$83)+'СЕТ СН'!$H$9+СВЦЭМ!$D$10+'СЕТ СН'!$H$5-'СЕТ СН'!$H$17</f>
        <v>4038.4359658399999</v>
      </c>
      <c r="G95" s="36">
        <f>SUMIFS(СВЦЭМ!$C$33:$C$776,СВЦЭМ!$A$33:$A$776,$A95,СВЦЭМ!$B$33:$B$776,G$83)+'СЕТ СН'!$H$9+СВЦЭМ!$D$10+'СЕТ СН'!$H$5-'СЕТ СН'!$H$17</f>
        <v>4025.15430044</v>
      </c>
      <c r="H95" s="36">
        <f>SUMIFS(СВЦЭМ!$C$33:$C$776,СВЦЭМ!$A$33:$A$776,$A95,СВЦЭМ!$B$33:$B$776,H$83)+'СЕТ СН'!$H$9+СВЦЭМ!$D$10+'СЕТ СН'!$H$5-'СЕТ СН'!$H$17</f>
        <v>3923.63781062</v>
      </c>
      <c r="I95" s="36">
        <f>SUMIFS(СВЦЭМ!$C$33:$C$776,СВЦЭМ!$A$33:$A$776,$A95,СВЦЭМ!$B$33:$B$776,I$83)+'СЕТ СН'!$H$9+СВЦЭМ!$D$10+'СЕТ СН'!$H$5-'СЕТ СН'!$H$17</f>
        <v>3871.3520892899996</v>
      </c>
      <c r="J95" s="36">
        <f>SUMIFS(СВЦЭМ!$C$33:$C$776,СВЦЭМ!$A$33:$A$776,$A95,СВЦЭМ!$B$33:$B$776,J$83)+'СЕТ СН'!$H$9+СВЦЭМ!$D$10+'СЕТ СН'!$H$5-'СЕТ СН'!$H$17</f>
        <v>3746.32200216</v>
      </c>
      <c r="K95" s="36">
        <f>SUMIFS(СВЦЭМ!$C$33:$C$776,СВЦЭМ!$A$33:$A$776,$A95,СВЦЭМ!$B$33:$B$776,K$83)+'СЕТ СН'!$H$9+СВЦЭМ!$D$10+'СЕТ СН'!$H$5-'СЕТ СН'!$H$17</f>
        <v>3650.94915597</v>
      </c>
      <c r="L95" s="36">
        <f>SUMIFS(СВЦЭМ!$C$33:$C$776,СВЦЭМ!$A$33:$A$776,$A95,СВЦЭМ!$B$33:$B$776,L$83)+'СЕТ СН'!$H$9+СВЦЭМ!$D$10+'СЕТ СН'!$H$5-'СЕТ СН'!$H$17</f>
        <v>3610.0377034499998</v>
      </c>
      <c r="M95" s="36">
        <f>SUMIFS(СВЦЭМ!$C$33:$C$776,СВЦЭМ!$A$33:$A$776,$A95,СВЦЭМ!$B$33:$B$776,M$83)+'СЕТ СН'!$H$9+СВЦЭМ!$D$10+'СЕТ СН'!$H$5-'СЕТ СН'!$H$17</f>
        <v>3614.7595330300001</v>
      </c>
      <c r="N95" s="36">
        <f>SUMIFS(СВЦЭМ!$C$33:$C$776,СВЦЭМ!$A$33:$A$776,$A95,СВЦЭМ!$B$33:$B$776,N$83)+'СЕТ СН'!$H$9+СВЦЭМ!$D$10+'СЕТ СН'!$H$5-'СЕТ СН'!$H$17</f>
        <v>3599.37982293</v>
      </c>
      <c r="O95" s="36">
        <f>SUMIFS(СВЦЭМ!$C$33:$C$776,СВЦЭМ!$A$33:$A$776,$A95,СВЦЭМ!$B$33:$B$776,O$83)+'СЕТ СН'!$H$9+СВЦЭМ!$D$10+'СЕТ СН'!$H$5-'СЕТ СН'!$H$17</f>
        <v>3604.4680737799999</v>
      </c>
      <c r="P95" s="36">
        <f>SUMIFS(СВЦЭМ!$C$33:$C$776,СВЦЭМ!$A$33:$A$776,$A95,СВЦЭМ!$B$33:$B$776,P$83)+'СЕТ СН'!$H$9+СВЦЭМ!$D$10+'СЕТ СН'!$H$5-'СЕТ СН'!$H$17</f>
        <v>3625.9963692199999</v>
      </c>
      <c r="Q95" s="36">
        <f>SUMIFS(СВЦЭМ!$C$33:$C$776,СВЦЭМ!$A$33:$A$776,$A95,СВЦЭМ!$B$33:$B$776,Q$83)+'СЕТ СН'!$H$9+СВЦЭМ!$D$10+'СЕТ СН'!$H$5-'СЕТ СН'!$H$17</f>
        <v>3637.5717054500001</v>
      </c>
      <c r="R95" s="36">
        <f>SUMIFS(СВЦЭМ!$C$33:$C$776,СВЦЭМ!$A$33:$A$776,$A95,СВЦЭМ!$B$33:$B$776,R$83)+'СЕТ СН'!$H$9+СВЦЭМ!$D$10+'СЕТ СН'!$H$5-'СЕТ СН'!$H$17</f>
        <v>3648.5284085899998</v>
      </c>
      <c r="S95" s="36">
        <f>SUMIFS(СВЦЭМ!$C$33:$C$776,СВЦЭМ!$A$33:$A$776,$A95,СВЦЭМ!$B$33:$B$776,S$83)+'СЕТ СН'!$H$9+СВЦЭМ!$D$10+'СЕТ СН'!$H$5-'СЕТ СН'!$H$17</f>
        <v>3633.3560936499998</v>
      </c>
      <c r="T95" s="36">
        <f>SUMIFS(СВЦЭМ!$C$33:$C$776,СВЦЭМ!$A$33:$A$776,$A95,СВЦЭМ!$B$33:$B$776,T$83)+'СЕТ СН'!$H$9+СВЦЭМ!$D$10+'СЕТ СН'!$H$5-'СЕТ СН'!$H$17</f>
        <v>3616.3012389699998</v>
      </c>
      <c r="U95" s="36">
        <f>SUMIFS(СВЦЭМ!$C$33:$C$776,СВЦЭМ!$A$33:$A$776,$A95,СВЦЭМ!$B$33:$B$776,U$83)+'СЕТ СН'!$H$9+СВЦЭМ!$D$10+'СЕТ СН'!$H$5-'СЕТ СН'!$H$17</f>
        <v>3565.7961587999998</v>
      </c>
      <c r="V95" s="36">
        <f>SUMIFS(СВЦЭМ!$C$33:$C$776,СВЦЭМ!$A$33:$A$776,$A95,СВЦЭМ!$B$33:$B$776,V$83)+'СЕТ СН'!$H$9+СВЦЭМ!$D$10+'СЕТ СН'!$H$5-'СЕТ СН'!$H$17</f>
        <v>3566.8380552499998</v>
      </c>
      <c r="W95" s="36">
        <f>SUMIFS(СВЦЭМ!$C$33:$C$776,СВЦЭМ!$A$33:$A$776,$A95,СВЦЭМ!$B$33:$B$776,W$83)+'СЕТ СН'!$H$9+СВЦЭМ!$D$10+'СЕТ СН'!$H$5-'СЕТ СН'!$H$17</f>
        <v>3575.01921055</v>
      </c>
      <c r="X95" s="36">
        <f>SUMIFS(СВЦЭМ!$C$33:$C$776,СВЦЭМ!$A$33:$A$776,$A95,СВЦЭМ!$B$33:$B$776,X$83)+'СЕТ СН'!$H$9+СВЦЭМ!$D$10+'СЕТ СН'!$H$5-'СЕТ СН'!$H$17</f>
        <v>3639.71073858</v>
      </c>
      <c r="Y95" s="36">
        <f>SUMIFS(СВЦЭМ!$C$33:$C$776,СВЦЭМ!$A$33:$A$776,$A95,СВЦЭМ!$B$33:$B$776,Y$83)+'СЕТ СН'!$H$9+СВЦЭМ!$D$10+'СЕТ СН'!$H$5-'СЕТ СН'!$H$17</f>
        <v>3762.8610150499999</v>
      </c>
    </row>
    <row r="96" spans="1:25" ht="15.75" x14ac:dyDescent="0.2">
      <c r="A96" s="35">
        <f t="shared" si="2"/>
        <v>43568</v>
      </c>
      <c r="B96" s="36">
        <f>SUMIFS(СВЦЭМ!$C$33:$C$776,СВЦЭМ!$A$33:$A$776,$A96,СВЦЭМ!$B$33:$B$776,B$83)+'СЕТ СН'!$H$9+СВЦЭМ!$D$10+'СЕТ СН'!$H$5-'СЕТ СН'!$H$17</f>
        <v>3852.01554283</v>
      </c>
      <c r="C96" s="36">
        <f>SUMIFS(СВЦЭМ!$C$33:$C$776,СВЦЭМ!$A$33:$A$776,$A96,СВЦЭМ!$B$33:$B$776,C$83)+'СЕТ СН'!$H$9+СВЦЭМ!$D$10+'СЕТ СН'!$H$5-'СЕТ СН'!$H$17</f>
        <v>3937.4150442999999</v>
      </c>
      <c r="D96" s="36">
        <f>SUMIFS(СВЦЭМ!$C$33:$C$776,СВЦЭМ!$A$33:$A$776,$A96,СВЦЭМ!$B$33:$B$776,D$83)+'СЕТ СН'!$H$9+СВЦЭМ!$D$10+'СЕТ СН'!$H$5-'СЕТ СН'!$H$17</f>
        <v>4021.62595586</v>
      </c>
      <c r="E96" s="36">
        <f>SUMIFS(СВЦЭМ!$C$33:$C$776,СВЦЭМ!$A$33:$A$776,$A96,СВЦЭМ!$B$33:$B$776,E$83)+'СЕТ СН'!$H$9+СВЦЭМ!$D$10+'СЕТ СН'!$H$5-'СЕТ СН'!$H$17</f>
        <v>4027.4058515699999</v>
      </c>
      <c r="F96" s="36">
        <f>SUMIFS(СВЦЭМ!$C$33:$C$776,СВЦЭМ!$A$33:$A$776,$A96,СВЦЭМ!$B$33:$B$776,F$83)+'СЕТ СН'!$H$9+СВЦЭМ!$D$10+'СЕТ СН'!$H$5-'СЕТ СН'!$H$17</f>
        <v>4020.2394771299996</v>
      </c>
      <c r="G96" s="36">
        <f>SUMIFS(СВЦЭМ!$C$33:$C$776,СВЦЭМ!$A$33:$A$776,$A96,СВЦЭМ!$B$33:$B$776,G$83)+'СЕТ СН'!$H$9+СВЦЭМ!$D$10+'СЕТ СН'!$H$5-'СЕТ СН'!$H$17</f>
        <v>3990.4001475300001</v>
      </c>
      <c r="H96" s="36">
        <f>SUMIFS(СВЦЭМ!$C$33:$C$776,СВЦЭМ!$A$33:$A$776,$A96,СВЦЭМ!$B$33:$B$776,H$83)+'СЕТ СН'!$H$9+СВЦЭМ!$D$10+'СЕТ СН'!$H$5-'СЕТ СН'!$H$17</f>
        <v>3900.0268920799999</v>
      </c>
      <c r="I96" s="36">
        <f>SUMIFS(СВЦЭМ!$C$33:$C$776,СВЦЭМ!$A$33:$A$776,$A96,СВЦЭМ!$B$33:$B$776,I$83)+'СЕТ СН'!$H$9+СВЦЭМ!$D$10+'СЕТ СН'!$H$5-'СЕТ СН'!$H$17</f>
        <v>3845.80036707</v>
      </c>
      <c r="J96" s="36">
        <f>SUMIFS(СВЦЭМ!$C$33:$C$776,СВЦЭМ!$A$33:$A$776,$A96,СВЦЭМ!$B$33:$B$776,J$83)+'СЕТ СН'!$H$9+СВЦЭМ!$D$10+'СЕТ СН'!$H$5-'СЕТ СН'!$H$17</f>
        <v>3776.45313906</v>
      </c>
      <c r="K96" s="36">
        <f>SUMIFS(СВЦЭМ!$C$33:$C$776,СВЦЭМ!$A$33:$A$776,$A96,СВЦЭМ!$B$33:$B$776,K$83)+'СЕТ СН'!$H$9+СВЦЭМ!$D$10+'СЕТ СН'!$H$5-'СЕТ СН'!$H$17</f>
        <v>3656.3356336299998</v>
      </c>
      <c r="L96" s="36">
        <f>SUMIFS(СВЦЭМ!$C$33:$C$776,СВЦЭМ!$A$33:$A$776,$A96,СВЦЭМ!$B$33:$B$776,L$83)+'СЕТ СН'!$H$9+СВЦЭМ!$D$10+'СЕТ СН'!$H$5-'СЕТ СН'!$H$17</f>
        <v>3620.7719474799997</v>
      </c>
      <c r="M96" s="36">
        <f>SUMIFS(СВЦЭМ!$C$33:$C$776,СВЦЭМ!$A$33:$A$776,$A96,СВЦЭМ!$B$33:$B$776,M$83)+'СЕТ СН'!$H$9+СВЦЭМ!$D$10+'СЕТ СН'!$H$5-'СЕТ СН'!$H$17</f>
        <v>3604.7098016</v>
      </c>
      <c r="N96" s="36">
        <f>SUMIFS(СВЦЭМ!$C$33:$C$776,СВЦЭМ!$A$33:$A$776,$A96,СВЦЭМ!$B$33:$B$776,N$83)+'СЕТ СН'!$H$9+СВЦЭМ!$D$10+'СЕТ СН'!$H$5-'СЕТ СН'!$H$17</f>
        <v>3620.2624390199999</v>
      </c>
      <c r="O96" s="36">
        <f>SUMIFS(СВЦЭМ!$C$33:$C$776,СВЦЭМ!$A$33:$A$776,$A96,СВЦЭМ!$B$33:$B$776,O$83)+'СЕТ СН'!$H$9+СВЦЭМ!$D$10+'СЕТ СН'!$H$5-'СЕТ СН'!$H$17</f>
        <v>3634.58155463</v>
      </c>
      <c r="P96" s="36">
        <f>SUMIFS(СВЦЭМ!$C$33:$C$776,СВЦЭМ!$A$33:$A$776,$A96,СВЦЭМ!$B$33:$B$776,P$83)+'СЕТ СН'!$H$9+СВЦЭМ!$D$10+'СЕТ СН'!$H$5-'СЕТ СН'!$H$17</f>
        <v>3641.9679484799999</v>
      </c>
      <c r="Q96" s="36">
        <f>SUMIFS(СВЦЭМ!$C$33:$C$776,СВЦЭМ!$A$33:$A$776,$A96,СВЦЭМ!$B$33:$B$776,Q$83)+'СЕТ СН'!$H$9+СВЦЭМ!$D$10+'СЕТ СН'!$H$5-'СЕТ СН'!$H$17</f>
        <v>3653.4655274399997</v>
      </c>
      <c r="R96" s="36">
        <f>SUMIFS(СВЦЭМ!$C$33:$C$776,СВЦЭМ!$A$33:$A$776,$A96,СВЦЭМ!$B$33:$B$776,R$83)+'СЕТ СН'!$H$9+СВЦЭМ!$D$10+'СЕТ СН'!$H$5-'СЕТ СН'!$H$17</f>
        <v>3655.8405500499998</v>
      </c>
      <c r="S96" s="36">
        <f>SUMIFS(СВЦЭМ!$C$33:$C$776,СВЦЭМ!$A$33:$A$776,$A96,СВЦЭМ!$B$33:$B$776,S$83)+'СЕТ СН'!$H$9+СВЦЭМ!$D$10+'СЕТ СН'!$H$5-'СЕТ СН'!$H$17</f>
        <v>3661.0972351199998</v>
      </c>
      <c r="T96" s="36">
        <f>SUMIFS(СВЦЭМ!$C$33:$C$776,СВЦЭМ!$A$33:$A$776,$A96,СВЦЭМ!$B$33:$B$776,T$83)+'СЕТ СН'!$H$9+СВЦЭМ!$D$10+'СЕТ СН'!$H$5-'СЕТ СН'!$H$17</f>
        <v>3664.81466361</v>
      </c>
      <c r="U96" s="36">
        <f>SUMIFS(СВЦЭМ!$C$33:$C$776,СВЦЭМ!$A$33:$A$776,$A96,СВЦЭМ!$B$33:$B$776,U$83)+'СЕТ СН'!$H$9+СВЦЭМ!$D$10+'СЕТ СН'!$H$5-'СЕТ СН'!$H$17</f>
        <v>3636.9999094899999</v>
      </c>
      <c r="V96" s="36">
        <f>SUMIFS(СВЦЭМ!$C$33:$C$776,СВЦЭМ!$A$33:$A$776,$A96,СВЦЭМ!$B$33:$B$776,V$83)+'СЕТ СН'!$H$9+СВЦЭМ!$D$10+'СЕТ СН'!$H$5-'СЕТ СН'!$H$17</f>
        <v>3607.41258307</v>
      </c>
      <c r="W96" s="36">
        <f>SUMIFS(СВЦЭМ!$C$33:$C$776,СВЦЭМ!$A$33:$A$776,$A96,СВЦЭМ!$B$33:$B$776,W$83)+'СЕТ СН'!$H$9+СВЦЭМ!$D$10+'СЕТ СН'!$H$5-'СЕТ СН'!$H$17</f>
        <v>3608.5990652099999</v>
      </c>
      <c r="X96" s="36">
        <f>SUMIFS(СВЦЭМ!$C$33:$C$776,СВЦЭМ!$A$33:$A$776,$A96,СВЦЭМ!$B$33:$B$776,X$83)+'СЕТ СН'!$H$9+СВЦЭМ!$D$10+'СЕТ СН'!$H$5-'СЕТ СН'!$H$17</f>
        <v>3697.1527984300001</v>
      </c>
      <c r="Y96" s="36">
        <f>SUMIFS(СВЦЭМ!$C$33:$C$776,СВЦЭМ!$A$33:$A$776,$A96,СВЦЭМ!$B$33:$B$776,Y$83)+'СЕТ СН'!$H$9+СВЦЭМ!$D$10+'СЕТ СН'!$H$5-'СЕТ СН'!$H$17</f>
        <v>3808.5425722</v>
      </c>
    </row>
    <row r="97" spans="1:25" ht="15.75" x14ac:dyDescent="0.2">
      <c r="A97" s="35">
        <f t="shared" si="2"/>
        <v>43569</v>
      </c>
      <c r="B97" s="36">
        <f>SUMIFS(СВЦЭМ!$C$33:$C$776,СВЦЭМ!$A$33:$A$776,$A97,СВЦЭМ!$B$33:$B$776,B$83)+'СЕТ СН'!$H$9+СВЦЭМ!$D$10+'СЕТ СН'!$H$5-'СЕТ СН'!$H$17</f>
        <v>3873.4743588499996</v>
      </c>
      <c r="C97" s="36">
        <f>SUMIFS(СВЦЭМ!$C$33:$C$776,СВЦЭМ!$A$33:$A$776,$A97,СВЦЭМ!$B$33:$B$776,C$83)+'СЕТ СН'!$H$9+СВЦЭМ!$D$10+'СЕТ СН'!$H$5-'СЕТ СН'!$H$17</f>
        <v>3990.3601811899998</v>
      </c>
      <c r="D97" s="36">
        <f>SUMIFS(СВЦЭМ!$C$33:$C$776,СВЦЭМ!$A$33:$A$776,$A97,СВЦЭМ!$B$33:$B$776,D$83)+'СЕТ СН'!$H$9+СВЦЭМ!$D$10+'СЕТ СН'!$H$5-'СЕТ СН'!$H$17</f>
        <v>4075.0870420299998</v>
      </c>
      <c r="E97" s="36">
        <f>SUMIFS(СВЦЭМ!$C$33:$C$776,СВЦЭМ!$A$33:$A$776,$A97,СВЦЭМ!$B$33:$B$776,E$83)+'СЕТ СН'!$H$9+СВЦЭМ!$D$10+'СЕТ СН'!$H$5-'СЕТ СН'!$H$17</f>
        <v>4082.1608001999998</v>
      </c>
      <c r="F97" s="36">
        <f>SUMIFS(СВЦЭМ!$C$33:$C$776,СВЦЭМ!$A$33:$A$776,$A97,СВЦЭМ!$B$33:$B$776,F$83)+'СЕТ СН'!$H$9+СВЦЭМ!$D$10+'СЕТ СН'!$H$5-'СЕТ СН'!$H$17</f>
        <v>4070.74180961</v>
      </c>
      <c r="G97" s="36">
        <f>SUMIFS(СВЦЭМ!$C$33:$C$776,СВЦЭМ!$A$33:$A$776,$A97,СВЦЭМ!$B$33:$B$776,G$83)+'СЕТ СН'!$H$9+СВЦЭМ!$D$10+'СЕТ СН'!$H$5-'СЕТ СН'!$H$17</f>
        <v>4060.1161596100001</v>
      </c>
      <c r="H97" s="36">
        <f>SUMIFS(СВЦЭМ!$C$33:$C$776,СВЦЭМ!$A$33:$A$776,$A97,СВЦЭМ!$B$33:$B$776,H$83)+'СЕТ СН'!$H$9+СВЦЭМ!$D$10+'СЕТ СН'!$H$5-'СЕТ СН'!$H$17</f>
        <v>3941.4876325599998</v>
      </c>
      <c r="I97" s="36">
        <f>SUMIFS(СВЦЭМ!$C$33:$C$776,СВЦЭМ!$A$33:$A$776,$A97,СВЦЭМ!$B$33:$B$776,I$83)+'СЕТ СН'!$H$9+СВЦЭМ!$D$10+'СЕТ СН'!$H$5-'СЕТ СН'!$H$17</f>
        <v>3872.1429483499996</v>
      </c>
      <c r="J97" s="36">
        <f>SUMIFS(СВЦЭМ!$C$33:$C$776,СВЦЭМ!$A$33:$A$776,$A97,СВЦЭМ!$B$33:$B$776,J$83)+'СЕТ СН'!$H$9+СВЦЭМ!$D$10+'СЕТ СН'!$H$5-'СЕТ СН'!$H$17</f>
        <v>3792.3609714099998</v>
      </c>
      <c r="K97" s="36">
        <f>SUMIFS(СВЦЭМ!$C$33:$C$776,СВЦЭМ!$A$33:$A$776,$A97,СВЦЭМ!$B$33:$B$776,K$83)+'СЕТ СН'!$H$9+СВЦЭМ!$D$10+'СЕТ СН'!$H$5-'СЕТ СН'!$H$17</f>
        <v>3675.0204121799998</v>
      </c>
      <c r="L97" s="36">
        <f>SUMIFS(СВЦЭМ!$C$33:$C$776,СВЦЭМ!$A$33:$A$776,$A97,СВЦЭМ!$B$33:$B$776,L$83)+'СЕТ СН'!$H$9+СВЦЭМ!$D$10+'СЕТ СН'!$H$5-'СЕТ СН'!$H$17</f>
        <v>3614.9066019900001</v>
      </c>
      <c r="M97" s="36">
        <f>SUMIFS(СВЦЭМ!$C$33:$C$776,СВЦЭМ!$A$33:$A$776,$A97,СВЦЭМ!$B$33:$B$776,M$83)+'СЕТ СН'!$H$9+СВЦЭМ!$D$10+'СЕТ СН'!$H$5-'СЕТ СН'!$H$17</f>
        <v>3606.7545511499998</v>
      </c>
      <c r="N97" s="36">
        <f>SUMIFS(СВЦЭМ!$C$33:$C$776,СВЦЭМ!$A$33:$A$776,$A97,СВЦЭМ!$B$33:$B$776,N$83)+'СЕТ СН'!$H$9+СВЦЭМ!$D$10+'СЕТ СН'!$H$5-'СЕТ СН'!$H$17</f>
        <v>3612.6575362999997</v>
      </c>
      <c r="O97" s="36">
        <f>SUMIFS(СВЦЭМ!$C$33:$C$776,СВЦЭМ!$A$33:$A$776,$A97,СВЦЭМ!$B$33:$B$776,O$83)+'СЕТ СН'!$H$9+СВЦЭМ!$D$10+'СЕТ СН'!$H$5-'СЕТ СН'!$H$17</f>
        <v>3617.8393006699998</v>
      </c>
      <c r="P97" s="36">
        <f>SUMIFS(СВЦЭМ!$C$33:$C$776,СВЦЭМ!$A$33:$A$776,$A97,СВЦЭМ!$B$33:$B$776,P$83)+'СЕТ СН'!$H$9+СВЦЭМ!$D$10+'СЕТ СН'!$H$5-'СЕТ СН'!$H$17</f>
        <v>3634.7517377899999</v>
      </c>
      <c r="Q97" s="36">
        <f>SUMIFS(СВЦЭМ!$C$33:$C$776,СВЦЭМ!$A$33:$A$776,$A97,СВЦЭМ!$B$33:$B$776,Q$83)+'СЕТ СН'!$H$9+СВЦЭМ!$D$10+'СЕТ СН'!$H$5-'СЕТ СН'!$H$17</f>
        <v>3637.75832597</v>
      </c>
      <c r="R97" s="36">
        <f>SUMIFS(СВЦЭМ!$C$33:$C$776,СВЦЭМ!$A$33:$A$776,$A97,СВЦЭМ!$B$33:$B$776,R$83)+'СЕТ СН'!$H$9+СВЦЭМ!$D$10+'СЕТ СН'!$H$5-'СЕТ СН'!$H$17</f>
        <v>3635.17386941</v>
      </c>
      <c r="S97" s="36">
        <f>SUMIFS(СВЦЭМ!$C$33:$C$776,СВЦЭМ!$A$33:$A$776,$A97,СВЦЭМ!$B$33:$B$776,S$83)+'СЕТ СН'!$H$9+СВЦЭМ!$D$10+'СЕТ СН'!$H$5-'СЕТ СН'!$H$17</f>
        <v>3642.6604033599997</v>
      </c>
      <c r="T97" s="36">
        <f>SUMIFS(СВЦЭМ!$C$33:$C$776,СВЦЭМ!$A$33:$A$776,$A97,СВЦЭМ!$B$33:$B$776,T$83)+'СЕТ СН'!$H$9+СВЦЭМ!$D$10+'СЕТ СН'!$H$5-'СЕТ СН'!$H$17</f>
        <v>3632.5131150299999</v>
      </c>
      <c r="U97" s="36">
        <f>SUMIFS(СВЦЭМ!$C$33:$C$776,СВЦЭМ!$A$33:$A$776,$A97,СВЦЭМ!$B$33:$B$776,U$83)+'СЕТ СН'!$H$9+СВЦЭМ!$D$10+'СЕТ СН'!$H$5-'СЕТ СН'!$H$17</f>
        <v>3606.3909008199998</v>
      </c>
      <c r="V97" s="36">
        <f>SUMIFS(СВЦЭМ!$C$33:$C$776,СВЦЭМ!$A$33:$A$776,$A97,СВЦЭМ!$B$33:$B$776,V$83)+'СЕТ СН'!$H$9+СВЦЭМ!$D$10+'СЕТ СН'!$H$5-'СЕТ СН'!$H$17</f>
        <v>3589.6096929199998</v>
      </c>
      <c r="W97" s="36">
        <f>SUMIFS(СВЦЭМ!$C$33:$C$776,СВЦЭМ!$A$33:$A$776,$A97,СВЦЭМ!$B$33:$B$776,W$83)+'СЕТ СН'!$H$9+СВЦЭМ!$D$10+'СЕТ СН'!$H$5-'СЕТ СН'!$H$17</f>
        <v>3593.9604217699998</v>
      </c>
      <c r="X97" s="36">
        <f>SUMIFS(СВЦЭМ!$C$33:$C$776,СВЦЭМ!$A$33:$A$776,$A97,СВЦЭМ!$B$33:$B$776,X$83)+'СЕТ СН'!$H$9+СВЦЭМ!$D$10+'СЕТ СН'!$H$5-'СЕТ СН'!$H$17</f>
        <v>3659.3450955600001</v>
      </c>
      <c r="Y97" s="36">
        <f>SUMIFS(СВЦЭМ!$C$33:$C$776,СВЦЭМ!$A$33:$A$776,$A97,СВЦЭМ!$B$33:$B$776,Y$83)+'СЕТ СН'!$H$9+СВЦЭМ!$D$10+'СЕТ СН'!$H$5-'СЕТ СН'!$H$17</f>
        <v>3772.3817792299997</v>
      </c>
    </row>
    <row r="98" spans="1:25" ht="15.75" x14ac:dyDescent="0.2">
      <c r="A98" s="35">
        <f t="shared" si="2"/>
        <v>43570</v>
      </c>
      <c r="B98" s="36">
        <f>SUMIFS(СВЦЭМ!$C$33:$C$776,СВЦЭМ!$A$33:$A$776,$A98,СВЦЭМ!$B$33:$B$776,B$83)+'СЕТ СН'!$H$9+СВЦЭМ!$D$10+'СЕТ СН'!$H$5-'СЕТ СН'!$H$17</f>
        <v>3828.10439537</v>
      </c>
      <c r="C98" s="36">
        <f>SUMIFS(СВЦЭМ!$C$33:$C$776,СВЦЭМ!$A$33:$A$776,$A98,СВЦЭМ!$B$33:$B$776,C$83)+'СЕТ СН'!$H$9+СВЦЭМ!$D$10+'СЕТ СН'!$H$5-'СЕТ СН'!$H$17</f>
        <v>3933.8731412400002</v>
      </c>
      <c r="D98" s="36">
        <f>SUMIFS(СВЦЭМ!$C$33:$C$776,СВЦЭМ!$A$33:$A$776,$A98,СВЦЭМ!$B$33:$B$776,D$83)+'СЕТ СН'!$H$9+СВЦЭМ!$D$10+'СЕТ СН'!$H$5-'СЕТ СН'!$H$17</f>
        <v>3993.98860612</v>
      </c>
      <c r="E98" s="36">
        <f>SUMIFS(СВЦЭМ!$C$33:$C$776,СВЦЭМ!$A$33:$A$776,$A98,СВЦЭМ!$B$33:$B$776,E$83)+'СЕТ СН'!$H$9+СВЦЭМ!$D$10+'СЕТ СН'!$H$5-'СЕТ СН'!$H$17</f>
        <v>4003.9361328599998</v>
      </c>
      <c r="F98" s="36">
        <f>SUMIFS(СВЦЭМ!$C$33:$C$776,СВЦЭМ!$A$33:$A$776,$A98,СВЦЭМ!$B$33:$B$776,F$83)+'СЕТ СН'!$H$9+СВЦЭМ!$D$10+'СЕТ СН'!$H$5-'СЕТ СН'!$H$17</f>
        <v>3998.6370591699997</v>
      </c>
      <c r="G98" s="36">
        <f>SUMIFS(СВЦЭМ!$C$33:$C$776,СВЦЭМ!$A$33:$A$776,$A98,СВЦЭМ!$B$33:$B$776,G$83)+'СЕТ СН'!$H$9+СВЦЭМ!$D$10+'СЕТ СН'!$H$5-'СЕТ СН'!$H$17</f>
        <v>4003.40248754</v>
      </c>
      <c r="H98" s="36">
        <f>SUMIFS(СВЦЭМ!$C$33:$C$776,СВЦЭМ!$A$33:$A$776,$A98,СВЦЭМ!$B$33:$B$776,H$83)+'СЕТ СН'!$H$9+СВЦЭМ!$D$10+'СЕТ СН'!$H$5-'СЕТ СН'!$H$17</f>
        <v>3914.61235691</v>
      </c>
      <c r="I98" s="36">
        <f>SUMIFS(СВЦЭМ!$C$33:$C$776,СВЦЭМ!$A$33:$A$776,$A98,СВЦЭМ!$B$33:$B$776,I$83)+'СЕТ СН'!$H$9+СВЦЭМ!$D$10+'СЕТ СН'!$H$5-'СЕТ СН'!$H$17</f>
        <v>3863.7269975899999</v>
      </c>
      <c r="J98" s="36">
        <f>SUMIFS(СВЦЭМ!$C$33:$C$776,СВЦЭМ!$A$33:$A$776,$A98,СВЦЭМ!$B$33:$B$776,J$83)+'СЕТ СН'!$H$9+СВЦЭМ!$D$10+'СЕТ СН'!$H$5-'СЕТ СН'!$H$17</f>
        <v>3761.7358079999999</v>
      </c>
      <c r="K98" s="36">
        <f>SUMIFS(СВЦЭМ!$C$33:$C$776,СВЦЭМ!$A$33:$A$776,$A98,СВЦЭМ!$B$33:$B$776,K$83)+'СЕТ СН'!$H$9+СВЦЭМ!$D$10+'СЕТ СН'!$H$5-'СЕТ СН'!$H$17</f>
        <v>3674.90301808</v>
      </c>
      <c r="L98" s="36">
        <f>SUMIFS(СВЦЭМ!$C$33:$C$776,СВЦЭМ!$A$33:$A$776,$A98,СВЦЭМ!$B$33:$B$776,L$83)+'СЕТ СН'!$H$9+СВЦЭМ!$D$10+'СЕТ СН'!$H$5-'СЕТ СН'!$H$17</f>
        <v>3646.7713506699997</v>
      </c>
      <c r="M98" s="36">
        <f>SUMIFS(СВЦЭМ!$C$33:$C$776,СВЦЭМ!$A$33:$A$776,$A98,СВЦЭМ!$B$33:$B$776,M$83)+'СЕТ СН'!$H$9+СВЦЭМ!$D$10+'СЕТ СН'!$H$5-'СЕТ СН'!$H$17</f>
        <v>3641.94794658</v>
      </c>
      <c r="N98" s="36">
        <f>SUMIFS(СВЦЭМ!$C$33:$C$776,СВЦЭМ!$A$33:$A$776,$A98,СВЦЭМ!$B$33:$B$776,N$83)+'СЕТ СН'!$H$9+СВЦЭМ!$D$10+'СЕТ СН'!$H$5-'СЕТ СН'!$H$17</f>
        <v>3634.3753466899998</v>
      </c>
      <c r="O98" s="36">
        <f>SUMIFS(СВЦЭМ!$C$33:$C$776,СВЦЭМ!$A$33:$A$776,$A98,СВЦЭМ!$B$33:$B$776,O$83)+'СЕТ СН'!$H$9+СВЦЭМ!$D$10+'СЕТ СН'!$H$5-'СЕТ СН'!$H$17</f>
        <v>3647.25108284</v>
      </c>
      <c r="P98" s="36">
        <f>SUMIFS(СВЦЭМ!$C$33:$C$776,СВЦЭМ!$A$33:$A$776,$A98,СВЦЭМ!$B$33:$B$776,P$83)+'СЕТ СН'!$H$9+СВЦЭМ!$D$10+'СЕТ СН'!$H$5-'СЕТ СН'!$H$17</f>
        <v>3657.4359157999997</v>
      </c>
      <c r="Q98" s="36">
        <f>SUMIFS(СВЦЭМ!$C$33:$C$776,СВЦЭМ!$A$33:$A$776,$A98,СВЦЭМ!$B$33:$B$776,Q$83)+'СЕТ СН'!$H$9+СВЦЭМ!$D$10+'СЕТ СН'!$H$5-'СЕТ СН'!$H$17</f>
        <v>3671.5591420699998</v>
      </c>
      <c r="R98" s="36">
        <f>SUMIFS(СВЦЭМ!$C$33:$C$776,СВЦЭМ!$A$33:$A$776,$A98,СВЦЭМ!$B$33:$B$776,R$83)+'СЕТ СН'!$H$9+СВЦЭМ!$D$10+'СЕТ СН'!$H$5-'СЕТ СН'!$H$17</f>
        <v>3669.9843407499998</v>
      </c>
      <c r="S98" s="36">
        <f>SUMIFS(СВЦЭМ!$C$33:$C$776,СВЦЭМ!$A$33:$A$776,$A98,СВЦЭМ!$B$33:$B$776,S$83)+'СЕТ СН'!$H$9+СВЦЭМ!$D$10+'СЕТ СН'!$H$5-'СЕТ СН'!$H$17</f>
        <v>3679.4725896099999</v>
      </c>
      <c r="T98" s="36">
        <f>SUMIFS(СВЦЭМ!$C$33:$C$776,СВЦЭМ!$A$33:$A$776,$A98,СВЦЭМ!$B$33:$B$776,T$83)+'СЕТ СН'!$H$9+СВЦЭМ!$D$10+'СЕТ СН'!$H$5-'СЕТ СН'!$H$17</f>
        <v>3660.2052028600001</v>
      </c>
      <c r="U98" s="36">
        <f>SUMIFS(СВЦЭМ!$C$33:$C$776,СВЦЭМ!$A$33:$A$776,$A98,СВЦЭМ!$B$33:$B$776,U$83)+'СЕТ СН'!$H$9+СВЦЭМ!$D$10+'СЕТ СН'!$H$5-'СЕТ СН'!$H$17</f>
        <v>3631.1465105399998</v>
      </c>
      <c r="V98" s="36">
        <f>SUMIFS(СВЦЭМ!$C$33:$C$776,СВЦЭМ!$A$33:$A$776,$A98,СВЦЭМ!$B$33:$B$776,V$83)+'СЕТ СН'!$H$9+СВЦЭМ!$D$10+'СЕТ СН'!$H$5-'СЕТ СН'!$H$17</f>
        <v>3634.5245128299998</v>
      </c>
      <c r="W98" s="36">
        <f>SUMIFS(СВЦЭМ!$C$33:$C$776,СВЦЭМ!$A$33:$A$776,$A98,СВЦЭМ!$B$33:$B$776,W$83)+'СЕТ СН'!$H$9+СВЦЭМ!$D$10+'СЕТ СН'!$H$5-'СЕТ СН'!$H$17</f>
        <v>3637.54222789</v>
      </c>
      <c r="X98" s="36">
        <f>SUMIFS(СВЦЭМ!$C$33:$C$776,СВЦЭМ!$A$33:$A$776,$A98,СВЦЭМ!$B$33:$B$776,X$83)+'СЕТ СН'!$H$9+СВЦЭМ!$D$10+'СЕТ СН'!$H$5-'СЕТ СН'!$H$17</f>
        <v>3688.96256081</v>
      </c>
      <c r="Y98" s="36">
        <f>SUMIFS(СВЦЭМ!$C$33:$C$776,СВЦЭМ!$A$33:$A$776,$A98,СВЦЭМ!$B$33:$B$776,Y$83)+'СЕТ СН'!$H$9+СВЦЭМ!$D$10+'СЕТ СН'!$H$5-'СЕТ СН'!$H$17</f>
        <v>3787.1059613500001</v>
      </c>
    </row>
    <row r="99" spans="1:25" ht="15.75" x14ac:dyDescent="0.2">
      <c r="A99" s="35">
        <f t="shared" si="2"/>
        <v>43571</v>
      </c>
      <c r="B99" s="36">
        <f>SUMIFS(СВЦЭМ!$C$33:$C$776,СВЦЭМ!$A$33:$A$776,$A99,СВЦЭМ!$B$33:$B$776,B$83)+'СЕТ СН'!$H$9+СВЦЭМ!$D$10+'СЕТ СН'!$H$5-'СЕТ СН'!$H$17</f>
        <v>3840.3167660299996</v>
      </c>
      <c r="C99" s="36">
        <f>SUMIFS(СВЦЭМ!$C$33:$C$776,СВЦЭМ!$A$33:$A$776,$A99,СВЦЭМ!$B$33:$B$776,C$83)+'СЕТ СН'!$H$9+СВЦЭМ!$D$10+'СЕТ СН'!$H$5-'СЕТ СН'!$H$17</f>
        <v>3928.2395638600001</v>
      </c>
      <c r="D99" s="36">
        <f>SUMIFS(СВЦЭМ!$C$33:$C$776,СВЦЭМ!$A$33:$A$776,$A99,СВЦЭМ!$B$33:$B$776,D$83)+'СЕТ СН'!$H$9+СВЦЭМ!$D$10+'СЕТ СН'!$H$5-'СЕТ СН'!$H$17</f>
        <v>4011.7257145899998</v>
      </c>
      <c r="E99" s="36">
        <f>SUMIFS(СВЦЭМ!$C$33:$C$776,СВЦЭМ!$A$33:$A$776,$A99,СВЦЭМ!$B$33:$B$776,E$83)+'СЕТ СН'!$H$9+СВЦЭМ!$D$10+'СЕТ СН'!$H$5-'СЕТ СН'!$H$17</f>
        <v>4024.8041277900002</v>
      </c>
      <c r="F99" s="36">
        <f>SUMIFS(СВЦЭМ!$C$33:$C$776,СВЦЭМ!$A$33:$A$776,$A99,СВЦЭМ!$B$33:$B$776,F$83)+'СЕТ СН'!$H$9+СВЦЭМ!$D$10+'СЕТ СН'!$H$5-'СЕТ СН'!$H$17</f>
        <v>4027.4830598499998</v>
      </c>
      <c r="G99" s="36">
        <f>SUMIFS(СВЦЭМ!$C$33:$C$776,СВЦЭМ!$A$33:$A$776,$A99,СВЦЭМ!$B$33:$B$776,G$83)+'СЕТ СН'!$H$9+СВЦЭМ!$D$10+'СЕТ СН'!$H$5-'СЕТ СН'!$H$17</f>
        <v>4031.1786607499998</v>
      </c>
      <c r="H99" s="36">
        <f>SUMIFS(СВЦЭМ!$C$33:$C$776,СВЦЭМ!$A$33:$A$776,$A99,СВЦЭМ!$B$33:$B$776,H$83)+'СЕТ СН'!$H$9+СВЦЭМ!$D$10+'СЕТ СН'!$H$5-'СЕТ СН'!$H$17</f>
        <v>3960.3068130800002</v>
      </c>
      <c r="I99" s="36">
        <f>SUMIFS(СВЦЭМ!$C$33:$C$776,СВЦЭМ!$A$33:$A$776,$A99,СВЦЭМ!$B$33:$B$776,I$83)+'СЕТ СН'!$H$9+СВЦЭМ!$D$10+'СЕТ СН'!$H$5-'СЕТ СН'!$H$17</f>
        <v>3898.5927228399996</v>
      </c>
      <c r="J99" s="36">
        <f>SUMIFS(СВЦЭМ!$C$33:$C$776,СВЦЭМ!$A$33:$A$776,$A99,СВЦЭМ!$B$33:$B$776,J$83)+'СЕТ СН'!$H$9+СВЦЭМ!$D$10+'СЕТ СН'!$H$5-'СЕТ СН'!$H$17</f>
        <v>3794.9180783199999</v>
      </c>
      <c r="K99" s="36">
        <f>SUMIFS(СВЦЭМ!$C$33:$C$776,СВЦЭМ!$A$33:$A$776,$A99,СВЦЭМ!$B$33:$B$776,K$83)+'СЕТ СН'!$H$9+СВЦЭМ!$D$10+'СЕТ СН'!$H$5-'СЕТ СН'!$H$17</f>
        <v>3727.80525902</v>
      </c>
      <c r="L99" s="36">
        <f>SUMIFS(СВЦЭМ!$C$33:$C$776,СВЦЭМ!$A$33:$A$776,$A99,СВЦЭМ!$B$33:$B$776,L$83)+'СЕТ СН'!$H$9+СВЦЭМ!$D$10+'СЕТ СН'!$H$5-'СЕТ СН'!$H$17</f>
        <v>3699.3506782899999</v>
      </c>
      <c r="M99" s="36">
        <f>SUMIFS(СВЦЭМ!$C$33:$C$776,СВЦЭМ!$A$33:$A$776,$A99,СВЦЭМ!$B$33:$B$776,M$83)+'СЕТ СН'!$H$9+СВЦЭМ!$D$10+'СЕТ СН'!$H$5-'СЕТ СН'!$H$17</f>
        <v>3668.3148973899997</v>
      </c>
      <c r="N99" s="36">
        <f>SUMIFS(СВЦЭМ!$C$33:$C$776,СВЦЭМ!$A$33:$A$776,$A99,СВЦЭМ!$B$33:$B$776,N$83)+'СЕТ СН'!$H$9+СВЦЭМ!$D$10+'СЕТ СН'!$H$5-'СЕТ СН'!$H$17</f>
        <v>3664.40148374</v>
      </c>
      <c r="O99" s="36">
        <f>SUMIFS(СВЦЭМ!$C$33:$C$776,СВЦЭМ!$A$33:$A$776,$A99,СВЦЭМ!$B$33:$B$776,O$83)+'СЕТ СН'!$H$9+СВЦЭМ!$D$10+'СЕТ СН'!$H$5-'СЕТ СН'!$H$17</f>
        <v>3703.3036900099996</v>
      </c>
      <c r="P99" s="36">
        <f>SUMIFS(СВЦЭМ!$C$33:$C$776,СВЦЭМ!$A$33:$A$776,$A99,СВЦЭМ!$B$33:$B$776,P$83)+'СЕТ СН'!$H$9+СВЦЭМ!$D$10+'СЕТ СН'!$H$5-'СЕТ СН'!$H$17</f>
        <v>3690.04661416</v>
      </c>
      <c r="Q99" s="36">
        <f>SUMIFS(СВЦЭМ!$C$33:$C$776,СВЦЭМ!$A$33:$A$776,$A99,СВЦЭМ!$B$33:$B$776,Q$83)+'СЕТ СН'!$H$9+СВЦЭМ!$D$10+'СЕТ СН'!$H$5-'СЕТ СН'!$H$17</f>
        <v>3700.14500198</v>
      </c>
      <c r="R99" s="36">
        <f>SUMIFS(СВЦЭМ!$C$33:$C$776,СВЦЭМ!$A$33:$A$776,$A99,СВЦЭМ!$B$33:$B$776,R$83)+'СЕТ СН'!$H$9+СВЦЭМ!$D$10+'СЕТ СН'!$H$5-'СЕТ СН'!$H$17</f>
        <v>3686.5622784500001</v>
      </c>
      <c r="S99" s="36">
        <f>SUMIFS(СВЦЭМ!$C$33:$C$776,СВЦЭМ!$A$33:$A$776,$A99,СВЦЭМ!$B$33:$B$776,S$83)+'СЕТ СН'!$H$9+СВЦЭМ!$D$10+'СЕТ СН'!$H$5-'СЕТ СН'!$H$17</f>
        <v>3669.62600703</v>
      </c>
      <c r="T99" s="36">
        <f>SUMIFS(СВЦЭМ!$C$33:$C$776,СВЦЭМ!$A$33:$A$776,$A99,СВЦЭМ!$B$33:$B$776,T$83)+'СЕТ СН'!$H$9+СВЦЭМ!$D$10+'СЕТ СН'!$H$5-'СЕТ СН'!$H$17</f>
        <v>3682.7353301499998</v>
      </c>
      <c r="U99" s="36">
        <f>SUMIFS(СВЦЭМ!$C$33:$C$776,СВЦЭМ!$A$33:$A$776,$A99,СВЦЭМ!$B$33:$B$776,U$83)+'СЕТ СН'!$H$9+СВЦЭМ!$D$10+'СЕТ СН'!$H$5-'СЕТ СН'!$H$17</f>
        <v>3645.4877158700001</v>
      </c>
      <c r="V99" s="36">
        <f>SUMIFS(СВЦЭМ!$C$33:$C$776,СВЦЭМ!$A$33:$A$776,$A99,СВЦЭМ!$B$33:$B$776,V$83)+'СЕТ СН'!$H$9+СВЦЭМ!$D$10+'СЕТ СН'!$H$5-'СЕТ СН'!$H$17</f>
        <v>3654.5852304199998</v>
      </c>
      <c r="W99" s="36">
        <f>SUMIFS(СВЦЭМ!$C$33:$C$776,СВЦЭМ!$A$33:$A$776,$A99,СВЦЭМ!$B$33:$B$776,W$83)+'СЕТ СН'!$H$9+СВЦЭМ!$D$10+'СЕТ СН'!$H$5-'СЕТ СН'!$H$17</f>
        <v>3645.41393522</v>
      </c>
      <c r="X99" s="36">
        <f>SUMIFS(СВЦЭМ!$C$33:$C$776,СВЦЭМ!$A$33:$A$776,$A99,СВЦЭМ!$B$33:$B$776,X$83)+'СЕТ СН'!$H$9+СВЦЭМ!$D$10+'СЕТ СН'!$H$5-'СЕТ СН'!$H$17</f>
        <v>3740.9323739900001</v>
      </c>
      <c r="Y99" s="36">
        <f>SUMIFS(СВЦЭМ!$C$33:$C$776,СВЦЭМ!$A$33:$A$776,$A99,СВЦЭМ!$B$33:$B$776,Y$83)+'СЕТ СН'!$H$9+СВЦЭМ!$D$10+'СЕТ СН'!$H$5-'СЕТ СН'!$H$17</f>
        <v>3822.8716523799999</v>
      </c>
    </row>
    <row r="100" spans="1:25" ht="15.75" x14ac:dyDescent="0.2">
      <c r="A100" s="35">
        <f t="shared" si="2"/>
        <v>43572</v>
      </c>
      <c r="B100" s="36">
        <f>SUMIFS(СВЦЭМ!$C$33:$C$776,СВЦЭМ!$A$33:$A$776,$A100,СВЦЭМ!$B$33:$B$776,B$83)+'СЕТ СН'!$H$9+СВЦЭМ!$D$10+'СЕТ СН'!$H$5-'СЕТ СН'!$H$17</f>
        <v>3857.1301346700002</v>
      </c>
      <c r="C100" s="36">
        <f>SUMIFS(СВЦЭМ!$C$33:$C$776,СВЦЭМ!$A$33:$A$776,$A100,СВЦЭМ!$B$33:$B$776,C$83)+'СЕТ СН'!$H$9+СВЦЭМ!$D$10+'СЕТ СН'!$H$5-'СЕТ СН'!$H$17</f>
        <v>3923.79655224</v>
      </c>
      <c r="D100" s="36">
        <f>SUMIFS(СВЦЭМ!$C$33:$C$776,СВЦЭМ!$A$33:$A$776,$A100,СВЦЭМ!$B$33:$B$776,D$83)+'СЕТ СН'!$H$9+СВЦЭМ!$D$10+'СЕТ СН'!$H$5-'СЕТ СН'!$H$17</f>
        <v>3977.1261937999998</v>
      </c>
      <c r="E100" s="36">
        <f>SUMIFS(СВЦЭМ!$C$33:$C$776,СВЦЭМ!$A$33:$A$776,$A100,СВЦЭМ!$B$33:$B$776,E$83)+'СЕТ СН'!$H$9+СВЦЭМ!$D$10+'СЕТ СН'!$H$5-'СЕТ СН'!$H$17</f>
        <v>3987.3483888599999</v>
      </c>
      <c r="F100" s="36">
        <f>SUMIFS(СВЦЭМ!$C$33:$C$776,СВЦЭМ!$A$33:$A$776,$A100,СВЦЭМ!$B$33:$B$776,F$83)+'СЕТ СН'!$H$9+СВЦЭМ!$D$10+'СЕТ СН'!$H$5-'СЕТ СН'!$H$17</f>
        <v>3987.6175596899998</v>
      </c>
      <c r="G100" s="36">
        <f>SUMIFS(СВЦЭМ!$C$33:$C$776,СВЦЭМ!$A$33:$A$776,$A100,СВЦЭМ!$B$33:$B$776,G$83)+'СЕТ СН'!$H$9+СВЦЭМ!$D$10+'СЕТ СН'!$H$5-'СЕТ СН'!$H$17</f>
        <v>3986.9749779899998</v>
      </c>
      <c r="H100" s="36">
        <f>SUMIFS(СВЦЭМ!$C$33:$C$776,СВЦЭМ!$A$33:$A$776,$A100,СВЦЭМ!$B$33:$B$776,H$83)+'СЕТ СН'!$H$9+СВЦЭМ!$D$10+'СЕТ СН'!$H$5-'СЕТ СН'!$H$17</f>
        <v>3914.9842305299999</v>
      </c>
      <c r="I100" s="36">
        <f>SUMIFS(СВЦЭМ!$C$33:$C$776,СВЦЭМ!$A$33:$A$776,$A100,СВЦЭМ!$B$33:$B$776,I$83)+'СЕТ СН'!$H$9+СВЦЭМ!$D$10+'СЕТ СН'!$H$5-'СЕТ СН'!$H$17</f>
        <v>3856.8133879099996</v>
      </c>
      <c r="J100" s="36">
        <f>SUMIFS(СВЦЭМ!$C$33:$C$776,СВЦЭМ!$A$33:$A$776,$A100,СВЦЭМ!$B$33:$B$776,J$83)+'СЕТ СН'!$H$9+СВЦЭМ!$D$10+'СЕТ СН'!$H$5-'СЕТ СН'!$H$17</f>
        <v>3762.6561206400002</v>
      </c>
      <c r="K100" s="36">
        <f>SUMIFS(СВЦЭМ!$C$33:$C$776,СВЦЭМ!$A$33:$A$776,$A100,СВЦЭМ!$B$33:$B$776,K$83)+'СЕТ СН'!$H$9+СВЦЭМ!$D$10+'СЕТ СН'!$H$5-'СЕТ СН'!$H$17</f>
        <v>3679.4812323199999</v>
      </c>
      <c r="L100" s="36">
        <f>SUMIFS(СВЦЭМ!$C$33:$C$776,СВЦЭМ!$A$33:$A$776,$A100,СВЦЭМ!$B$33:$B$776,L$83)+'СЕТ СН'!$H$9+СВЦЭМ!$D$10+'СЕТ СН'!$H$5-'СЕТ СН'!$H$17</f>
        <v>3656.1613050999999</v>
      </c>
      <c r="M100" s="36">
        <f>SUMIFS(СВЦЭМ!$C$33:$C$776,СВЦЭМ!$A$33:$A$776,$A100,СВЦЭМ!$B$33:$B$776,M$83)+'СЕТ СН'!$H$9+СВЦЭМ!$D$10+'СЕТ СН'!$H$5-'СЕТ СН'!$H$17</f>
        <v>3664.0948180400001</v>
      </c>
      <c r="N100" s="36">
        <f>SUMIFS(СВЦЭМ!$C$33:$C$776,СВЦЭМ!$A$33:$A$776,$A100,СВЦЭМ!$B$33:$B$776,N$83)+'СЕТ СН'!$H$9+СВЦЭМ!$D$10+'СЕТ СН'!$H$5-'СЕТ СН'!$H$17</f>
        <v>3651.6184738399998</v>
      </c>
      <c r="O100" s="36">
        <f>SUMIFS(СВЦЭМ!$C$33:$C$776,СВЦЭМ!$A$33:$A$776,$A100,СВЦЭМ!$B$33:$B$776,O$83)+'СЕТ СН'!$H$9+СВЦЭМ!$D$10+'СЕТ СН'!$H$5-'СЕТ СН'!$H$17</f>
        <v>3659.0899935899997</v>
      </c>
      <c r="P100" s="36">
        <f>SUMIFS(СВЦЭМ!$C$33:$C$776,СВЦЭМ!$A$33:$A$776,$A100,СВЦЭМ!$B$33:$B$776,P$83)+'СЕТ СН'!$H$9+СВЦЭМ!$D$10+'СЕТ СН'!$H$5-'СЕТ СН'!$H$17</f>
        <v>3666.0411632199998</v>
      </c>
      <c r="Q100" s="36">
        <f>SUMIFS(СВЦЭМ!$C$33:$C$776,СВЦЭМ!$A$33:$A$776,$A100,СВЦЭМ!$B$33:$B$776,Q$83)+'СЕТ СН'!$H$9+СВЦЭМ!$D$10+'СЕТ СН'!$H$5-'СЕТ СН'!$H$17</f>
        <v>3687.9842964700001</v>
      </c>
      <c r="R100" s="36">
        <f>SUMIFS(СВЦЭМ!$C$33:$C$776,СВЦЭМ!$A$33:$A$776,$A100,СВЦЭМ!$B$33:$B$776,R$83)+'СЕТ СН'!$H$9+СВЦЭМ!$D$10+'СЕТ СН'!$H$5-'СЕТ СН'!$H$17</f>
        <v>3688.7321345599998</v>
      </c>
      <c r="S100" s="36">
        <f>SUMIFS(СВЦЭМ!$C$33:$C$776,СВЦЭМ!$A$33:$A$776,$A100,СВЦЭМ!$B$33:$B$776,S$83)+'СЕТ СН'!$H$9+СВЦЭМ!$D$10+'СЕТ СН'!$H$5-'СЕТ СН'!$H$17</f>
        <v>3669.0562184999999</v>
      </c>
      <c r="T100" s="36">
        <f>SUMIFS(СВЦЭМ!$C$33:$C$776,СВЦЭМ!$A$33:$A$776,$A100,СВЦЭМ!$B$33:$B$776,T$83)+'СЕТ СН'!$H$9+СВЦЭМ!$D$10+'СЕТ СН'!$H$5-'СЕТ СН'!$H$17</f>
        <v>3677.4012713100001</v>
      </c>
      <c r="U100" s="36">
        <f>SUMIFS(СВЦЭМ!$C$33:$C$776,СВЦЭМ!$A$33:$A$776,$A100,СВЦЭМ!$B$33:$B$776,U$83)+'СЕТ СН'!$H$9+СВЦЭМ!$D$10+'СЕТ СН'!$H$5-'СЕТ СН'!$H$17</f>
        <v>3684.40618946</v>
      </c>
      <c r="V100" s="36">
        <f>SUMIFS(СВЦЭМ!$C$33:$C$776,СВЦЭМ!$A$33:$A$776,$A100,СВЦЭМ!$B$33:$B$776,V$83)+'СЕТ СН'!$H$9+СВЦЭМ!$D$10+'СЕТ СН'!$H$5-'СЕТ СН'!$H$17</f>
        <v>3671.5830613399999</v>
      </c>
      <c r="W100" s="36">
        <f>SUMIFS(СВЦЭМ!$C$33:$C$776,СВЦЭМ!$A$33:$A$776,$A100,СВЦЭМ!$B$33:$B$776,W$83)+'СЕТ СН'!$H$9+СВЦЭМ!$D$10+'СЕТ СН'!$H$5-'СЕТ СН'!$H$17</f>
        <v>3681.5176484399999</v>
      </c>
      <c r="X100" s="36">
        <f>SUMIFS(СВЦЭМ!$C$33:$C$776,СВЦЭМ!$A$33:$A$776,$A100,СВЦЭМ!$B$33:$B$776,X$83)+'СЕТ СН'!$H$9+СВЦЭМ!$D$10+'СЕТ СН'!$H$5-'СЕТ СН'!$H$17</f>
        <v>3720.5959805100001</v>
      </c>
      <c r="Y100" s="36">
        <f>SUMIFS(СВЦЭМ!$C$33:$C$776,СВЦЭМ!$A$33:$A$776,$A100,СВЦЭМ!$B$33:$B$776,Y$83)+'СЕТ СН'!$H$9+СВЦЭМ!$D$10+'СЕТ СН'!$H$5-'СЕТ СН'!$H$17</f>
        <v>3801.70850875</v>
      </c>
    </row>
    <row r="101" spans="1:25" ht="15.75" x14ac:dyDescent="0.2">
      <c r="A101" s="35">
        <f t="shared" si="2"/>
        <v>43573</v>
      </c>
      <c r="B101" s="36">
        <f>SUMIFS(СВЦЭМ!$C$33:$C$776,СВЦЭМ!$A$33:$A$776,$A101,СВЦЭМ!$B$33:$B$776,B$83)+'СЕТ СН'!$H$9+СВЦЭМ!$D$10+'СЕТ СН'!$H$5-'СЕТ СН'!$H$17</f>
        <v>3831.8949634800001</v>
      </c>
      <c r="C101" s="36">
        <f>SUMIFS(СВЦЭМ!$C$33:$C$776,СВЦЭМ!$A$33:$A$776,$A101,СВЦЭМ!$B$33:$B$776,C$83)+'СЕТ СН'!$H$9+СВЦЭМ!$D$10+'СЕТ СН'!$H$5-'СЕТ СН'!$H$17</f>
        <v>3907.2293551799999</v>
      </c>
      <c r="D101" s="36">
        <f>SUMIFS(СВЦЭМ!$C$33:$C$776,СВЦЭМ!$A$33:$A$776,$A101,СВЦЭМ!$B$33:$B$776,D$83)+'СЕТ СН'!$H$9+СВЦЭМ!$D$10+'СЕТ СН'!$H$5-'СЕТ СН'!$H$17</f>
        <v>3972.4638723799999</v>
      </c>
      <c r="E101" s="36">
        <f>SUMIFS(СВЦЭМ!$C$33:$C$776,СВЦЭМ!$A$33:$A$776,$A101,СВЦЭМ!$B$33:$B$776,E$83)+'СЕТ СН'!$H$9+СВЦЭМ!$D$10+'СЕТ СН'!$H$5-'СЕТ СН'!$H$17</f>
        <v>3965.6860182299997</v>
      </c>
      <c r="F101" s="36">
        <f>SUMIFS(СВЦЭМ!$C$33:$C$776,СВЦЭМ!$A$33:$A$776,$A101,СВЦЭМ!$B$33:$B$776,F$83)+'СЕТ СН'!$H$9+СВЦЭМ!$D$10+'СЕТ СН'!$H$5-'СЕТ СН'!$H$17</f>
        <v>3970.7165120199998</v>
      </c>
      <c r="G101" s="36">
        <f>SUMIFS(СВЦЭМ!$C$33:$C$776,СВЦЭМ!$A$33:$A$776,$A101,СВЦЭМ!$B$33:$B$776,G$83)+'СЕТ СН'!$H$9+СВЦЭМ!$D$10+'СЕТ СН'!$H$5-'СЕТ СН'!$H$17</f>
        <v>3967.7752706699998</v>
      </c>
      <c r="H101" s="36">
        <f>SUMIFS(СВЦЭМ!$C$33:$C$776,СВЦЭМ!$A$33:$A$776,$A101,СВЦЭМ!$B$33:$B$776,H$83)+'СЕТ СН'!$H$9+СВЦЭМ!$D$10+'СЕТ СН'!$H$5-'СЕТ СН'!$H$17</f>
        <v>3894.20530031</v>
      </c>
      <c r="I101" s="36">
        <f>SUMIFS(СВЦЭМ!$C$33:$C$776,СВЦЭМ!$A$33:$A$776,$A101,СВЦЭМ!$B$33:$B$776,I$83)+'СЕТ СН'!$H$9+СВЦЭМ!$D$10+'СЕТ СН'!$H$5-'СЕТ СН'!$H$17</f>
        <v>3834.8424197599998</v>
      </c>
      <c r="J101" s="36">
        <f>SUMIFS(СВЦЭМ!$C$33:$C$776,СВЦЭМ!$A$33:$A$776,$A101,СВЦЭМ!$B$33:$B$776,J$83)+'СЕТ СН'!$H$9+СВЦЭМ!$D$10+'СЕТ СН'!$H$5-'СЕТ СН'!$H$17</f>
        <v>3763.4939623800001</v>
      </c>
      <c r="K101" s="36">
        <f>SUMIFS(СВЦЭМ!$C$33:$C$776,СВЦЭМ!$A$33:$A$776,$A101,СВЦЭМ!$B$33:$B$776,K$83)+'СЕТ СН'!$H$9+СВЦЭМ!$D$10+'СЕТ СН'!$H$5-'СЕТ СН'!$H$17</f>
        <v>3675.44257285</v>
      </c>
      <c r="L101" s="36">
        <f>SUMIFS(СВЦЭМ!$C$33:$C$776,СВЦЭМ!$A$33:$A$776,$A101,СВЦЭМ!$B$33:$B$776,L$83)+'СЕТ СН'!$H$9+СВЦЭМ!$D$10+'СЕТ СН'!$H$5-'СЕТ СН'!$H$17</f>
        <v>3637.9762126199998</v>
      </c>
      <c r="M101" s="36">
        <f>SUMIFS(СВЦЭМ!$C$33:$C$776,СВЦЭМ!$A$33:$A$776,$A101,СВЦЭМ!$B$33:$B$776,M$83)+'СЕТ СН'!$H$9+СВЦЭМ!$D$10+'СЕТ СН'!$H$5-'СЕТ СН'!$H$17</f>
        <v>3659.2366039600001</v>
      </c>
      <c r="N101" s="36">
        <f>SUMIFS(СВЦЭМ!$C$33:$C$776,СВЦЭМ!$A$33:$A$776,$A101,СВЦЭМ!$B$33:$B$776,N$83)+'СЕТ СН'!$H$9+СВЦЭМ!$D$10+'СЕТ СН'!$H$5-'СЕТ СН'!$H$17</f>
        <v>3636.2658327700001</v>
      </c>
      <c r="O101" s="36">
        <f>SUMIFS(СВЦЭМ!$C$33:$C$776,СВЦЭМ!$A$33:$A$776,$A101,СВЦЭМ!$B$33:$B$776,O$83)+'СЕТ СН'!$H$9+СВЦЭМ!$D$10+'СЕТ СН'!$H$5-'СЕТ СН'!$H$17</f>
        <v>3644.7434338200001</v>
      </c>
      <c r="P101" s="36">
        <f>SUMIFS(СВЦЭМ!$C$33:$C$776,СВЦЭМ!$A$33:$A$776,$A101,СВЦЭМ!$B$33:$B$776,P$83)+'СЕТ СН'!$H$9+СВЦЭМ!$D$10+'СЕТ СН'!$H$5-'СЕТ СН'!$H$17</f>
        <v>3640.64348608</v>
      </c>
      <c r="Q101" s="36">
        <f>SUMIFS(СВЦЭМ!$C$33:$C$776,СВЦЭМ!$A$33:$A$776,$A101,СВЦЭМ!$B$33:$B$776,Q$83)+'СЕТ СН'!$H$9+СВЦЭМ!$D$10+'СЕТ СН'!$H$5-'СЕТ СН'!$H$17</f>
        <v>3640.6846983299997</v>
      </c>
      <c r="R101" s="36">
        <f>SUMIFS(СВЦЭМ!$C$33:$C$776,СВЦЭМ!$A$33:$A$776,$A101,СВЦЭМ!$B$33:$B$776,R$83)+'СЕТ СН'!$H$9+СВЦЭМ!$D$10+'СЕТ СН'!$H$5-'СЕТ СН'!$H$17</f>
        <v>3643.7467840700001</v>
      </c>
      <c r="S101" s="36">
        <f>SUMIFS(СВЦЭМ!$C$33:$C$776,СВЦЭМ!$A$33:$A$776,$A101,СВЦЭМ!$B$33:$B$776,S$83)+'СЕТ СН'!$H$9+СВЦЭМ!$D$10+'СЕТ СН'!$H$5-'СЕТ СН'!$H$17</f>
        <v>3646.6595114299998</v>
      </c>
      <c r="T101" s="36">
        <f>SUMIFS(СВЦЭМ!$C$33:$C$776,СВЦЭМ!$A$33:$A$776,$A101,СВЦЭМ!$B$33:$B$776,T$83)+'СЕТ СН'!$H$9+СВЦЭМ!$D$10+'СЕТ СН'!$H$5-'СЕТ СН'!$H$17</f>
        <v>3648.5443267599999</v>
      </c>
      <c r="U101" s="36">
        <f>SUMIFS(СВЦЭМ!$C$33:$C$776,СВЦЭМ!$A$33:$A$776,$A101,СВЦЭМ!$B$33:$B$776,U$83)+'СЕТ СН'!$H$9+СВЦЭМ!$D$10+'СЕТ СН'!$H$5-'СЕТ СН'!$H$17</f>
        <v>3643.4283734199998</v>
      </c>
      <c r="V101" s="36">
        <f>SUMIFS(СВЦЭМ!$C$33:$C$776,СВЦЭМ!$A$33:$A$776,$A101,СВЦЭМ!$B$33:$B$776,V$83)+'СЕТ СН'!$H$9+СВЦЭМ!$D$10+'СЕТ СН'!$H$5-'СЕТ СН'!$H$17</f>
        <v>3651.22259773</v>
      </c>
      <c r="W101" s="36">
        <f>SUMIFS(СВЦЭМ!$C$33:$C$776,СВЦЭМ!$A$33:$A$776,$A101,СВЦЭМ!$B$33:$B$776,W$83)+'СЕТ СН'!$H$9+СВЦЭМ!$D$10+'СЕТ СН'!$H$5-'СЕТ СН'!$H$17</f>
        <v>3634.22300533</v>
      </c>
      <c r="X101" s="36">
        <f>SUMIFS(СВЦЭМ!$C$33:$C$776,СВЦЭМ!$A$33:$A$776,$A101,СВЦЭМ!$B$33:$B$776,X$83)+'СЕТ СН'!$H$9+СВЦЭМ!$D$10+'СЕТ СН'!$H$5-'СЕТ СН'!$H$17</f>
        <v>3670.4720171499998</v>
      </c>
      <c r="Y101" s="36">
        <f>SUMIFS(СВЦЭМ!$C$33:$C$776,СВЦЭМ!$A$33:$A$776,$A101,СВЦЭМ!$B$33:$B$776,Y$83)+'СЕТ СН'!$H$9+СВЦЭМ!$D$10+'СЕТ СН'!$H$5-'СЕТ СН'!$H$17</f>
        <v>3745.17444114</v>
      </c>
    </row>
    <row r="102" spans="1:25" ht="15.75" x14ac:dyDescent="0.2">
      <c r="A102" s="35">
        <f t="shared" si="2"/>
        <v>43574</v>
      </c>
      <c r="B102" s="36">
        <f>SUMIFS(СВЦЭМ!$C$33:$C$776,СВЦЭМ!$A$33:$A$776,$A102,СВЦЭМ!$B$33:$B$776,B$83)+'СЕТ СН'!$H$9+СВЦЭМ!$D$10+'СЕТ СН'!$H$5-'СЕТ СН'!$H$17</f>
        <v>3835.3707430999998</v>
      </c>
      <c r="C102" s="36">
        <f>SUMIFS(СВЦЭМ!$C$33:$C$776,СВЦЭМ!$A$33:$A$776,$A102,СВЦЭМ!$B$33:$B$776,C$83)+'СЕТ СН'!$H$9+СВЦЭМ!$D$10+'СЕТ СН'!$H$5-'СЕТ СН'!$H$17</f>
        <v>3907.7888049399999</v>
      </c>
      <c r="D102" s="36">
        <f>SUMIFS(СВЦЭМ!$C$33:$C$776,СВЦЭМ!$A$33:$A$776,$A102,СВЦЭМ!$B$33:$B$776,D$83)+'СЕТ СН'!$H$9+СВЦЭМ!$D$10+'СЕТ СН'!$H$5-'СЕТ СН'!$H$17</f>
        <v>3967.7891223400002</v>
      </c>
      <c r="E102" s="36">
        <f>SUMIFS(СВЦЭМ!$C$33:$C$776,СВЦЭМ!$A$33:$A$776,$A102,СВЦЭМ!$B$33:$B$776,E$83)+'СЕТ СН'!$H$9+СВЦЭМ!$D$10+'СЕТ СН'!$H$5-'СЕТ СН'!$H$17</f>
        <v>3972.0978163499999</v>
      </c>
      <c r="F102" s="36">
        <f>SUMIFS(СВЦЭМ!$C$33:$C$776,СВЦЭМ!$A$33:$A$776,$A102,СВЦЭМ!$B$33:$B$776,F$83)+'СЕТ СН'!$H$9+СВЦЭМ!$D$10+'СЕТ СН'!$H$5-'СЕТ СН'!$H$17</f>
        <v>3974.2137005799996</v>
      </c>
      <c r="G102" s="36">
        <f>SUMIFS(СВЦЭМ!$C$33:$C$776,СВЦЭМ!$A$33:$A$776,$A102,СВЦЭМ!$B$33:$B$776,G$83)+'СЕТ СН'!$H$9+СВЦЭМ!$D$10+'СЕТ СН'!$H$5-'СЕТ СН'!$H$17</f>
        <v>3970.23652846</v>
      </c>
      <c r="H102" s="36">
        <f>SUMIFS(СВЦЭМ!$C$33:$C$776,СВЦЭМ!$A$33:$A$776,$A102,СВЦЭМ!$B$33:$B$776,H$83)+'СЕТ СН'!$H$9+СВЦЭМ!$D$10+'СЕТ СН'!$H$5-'СЕТ СН'!$H$17</f>
        <v>3916.5163069</v>
      </c>
      <c r="I102" s="36">
        <f>SUMIFS(СВЦЭМ!$C$33:$C$776,СВЦЭМ!$A$33:$A$776,$A102,СВЦЭМ!$B$33:$B$776,I$83)+'СЕТ СН'!$H$9+СВЦЭМ!$D$10+'СЕТ СН'!$H$5-'СЕТ СН'!$H$17</f>
        <v>3841.2140612200001</v>
      </c>
      <c r="J102" s="36">
        <f>SUMIFS(СВЦЭМ!$C$33:$C$776,СВЦЭМ!$A$33:$A$776,$A102,СВЦЭМ!$B$33:$B$776,J$83)+'СЕТ СН'!$H$9+СВЦЭМ!$D$10+'СЕТ СН'!$H$5-'СЕТ СН'!$H$17</f>
        <v>3756.8269699699999</v>
      </c>
      <c r="K102" s="36">
        <f>SUMIFS(СВЦЭМ!$C$33:$C$776,СВЦЭМ!$A$33:$A$776,$A102,СВЦЭМ!$B$33:$B$776,K$83)+'СЕТ СН'!$H$9+СВЦЭМ!$D$10+'СЕТ СН'!$H$5-'СЕТ СН'!$H$17</f>
        <v>3681.5534117899997</v>
      </c>
      <c r="L102" s="36">
        <f>SUMIFS(СВЦЭМ!$C$33:$C$776,СВЦЭМ!$A$33:$A$776,$A102,СВЦЭМ!$B$33:$B$776,L$83)+'СЕТ СН'!$H$9+СВЦЭМ!$D$10+'СЕТ СН'!$H$5-'СЕТ СН'!$H$17</f>
        <v>3644.25370054</v>
      </c>
      <c r="M102" s="36">
        <f>SUMIFS(СВЦЭМ!$C$33:$C$776,СВЦЭМ!$A$33:$A$776,$A102,СВЦЭМ!$B$33:$B$776,M$83)+'СЕТ СН'!$H$9+СВЦЭМ!$D$10+'СЕТ СН'!$H$5-'СЕТ СН'!$H$17</f>
        <v>3645.7063769400002</v>
      </c>
      <c r="N102" s="36">
        <f>SUMIFS(СВЦЭМ!$C$33:$C$776,СВЦЭМ!$A$33:$A$776,$A102,СВЦЭМ!$B$33:$B$776,N$83)+'СЕТ СН'!$H$9+СВЦЭМ!$D$10+'СЕТ СН'!$H$5-'СЕТ СН'!$H$17</f>
        <v>3640.0922919099999</v>
      </c>
      <c r="O102" s="36">
        <f>SUMIFS(СВЦЭМ!$C$33:$C$776,СВЦЭМ!$A$33:$A$776,$A102,СВЦЭМ!$B$33:$B$776,O$83)+'СЕТ СН'!$H$9+СВЦЭМ!$D$10+'СЕТ СН'!$H$5-'СЕТ СН'!$H$17</f>
        <v>3634.6962005699997</v>
      </c>
      <c r="P102" s="36">
        <f>SUMIFS(СВЦЭМ!$C$33:$C$776,СВЦЭМ!$A$33:$A$776,$A102,СВЦЭМ!$B$33:$B$776,P$83)+'СЕТ СН'!$H$9+СВЦЭМ!$D$10+'СЕТ СН'!$H$5-'СЕТ СН'!$H$17</f>
        <v>3637.3453825199999</v>
      </c>
      <c r="Q102" s="36">
        <f>SUMIFS(СВЦЭМ!$C$33:$C$776,СВЦЭМ!$A$33:$A$776,$A102,СВЦЭМ!$B$33:$B$776,Q$83)+'СЕТ СН'!$H$9+СВЦЭМ!$D$10+'СЕТ СН'!$H$5-'СЕТ СН'!$H$17</f>
        <v>3638.0327527899999</v>
      </c>
      <c r="R102" s="36">
        <f>SUMIFS(СВЦЭМ!$C$33:$C$776,СВЦЭМ!$A$33:$A$776,$A102,СВЦЭМ!$B$33:$B$776,R$83)+'СЕТ СН'!$H$9+СВЦЭМ!$D$10+'СЕТ СН'!$H$5-'СЕТ СН'!$H$17</f>
        <v>3637.93620629</v>
      </c>
      <c r="S102" s="36">
        <f>SUMIFS(СВЦЭМ!$C$33:$C$776,СВЦЭМ!$A$33:$A$776,$A102,СВЦЭМ!$B$33:$B$776,S$83)+'СЕТ СН'!$H$9+СВЦЭМ!$D$10+'СЕТ СН'!$H$5-'СЕТ СН'!$H$17</f>
        <v>3623.9948840899997</v>
      </c>
      <c r="T102" s="36">
        <f>SUMIFS(СВЦЭМ!$C$33:$C$776,СВЦЭМ!$A$33:$A$776,$A102,СВЦЭМ!$B$33:$B$776,T$83)+'СЕТ СН'!$H$9+СВЦЭМ!$D$10+'СЕТ СН'!$H$5-'СЕТ СН'!$H$17</f>
        <v>3628.9433349299998</v>
      </c>
      <c r="U102" s="36">
        <f>SUMIFS(СВЦЭМ!$C$33:$C$776,СВЦЭМ!$A$33:$A$776,$A102,СВЦЭМ!$B$33:$B$776,U$83)+'СЕТ СН'!$H$9+СВЦЭМ!$D$10+'СЕТ СН'!$H$5-'СЕТ СН'!$H$17</f>
        <v>3631.8603885399998</v>
      </c>
      <c r="V102" s="36">
        <f>SUMIFS(СВЦЭМ!$C$33:$C$776,СВЦЭМ!$A$33:$A$776,$A102,СВЦЭМ!$B$33:$B$776,V$83)+'СЕТ СН'!$H$9+СВЦЭМ!$D$10+'СЕТ СН'!$H$5-'СЕТ СН'!$H$17</f>
        <v>3641.4864616599998</v>
      </c>
      <c r="W102" s="36">
        <f>SUMIFS(СВЦЭМ!$C$33:$C$776,СВЦЭМ!$A$33:$A$776,$A102,СВЦЭМ!$B$33:$B$776,W$83)+'СЕТ СН'!$H$9+СВЦЭМ!$D$10+'СЕТ СН'!$H$5-'СЕТ СН'!$H$17</f>
        <v>3635.1113475399998</v>
      </c>
      <c r="X102" s="36">
        <f>SUMIFS(СВЦЭМ!$C$33:$C$776,СВЦЭМ!$A$33:$A$776,$A102,СВЦЭМ!$B$33:$B$776,X$83)+'СЕТ СН'!$H$9+СВЦЭМ!$D$10+'СЕТ СН'!$H$5-'СЕТ СН'!$H$17</f>
        <v>3659.6674238299997</v>
      </c>
      <c r="Y102" s="36">
        <f>SUMIFS(СВЦЭМ!$C$33:$C$776,СВЦЭМ!$A$33:$A$776,$A102,СВЦЭМ!$B$33:$B$776,Y$83)+'СЕТ СН'!$H$9+СВЦЭМ!$D$10+'СЕТ СН'!$H$5-'СЕТ СН'!$H$17</f>
        <v>3739.4436235799999</v>
      </c>
    </row>
    <row r="103" spans="1:25" ht="15.75" x14ac:dyDescent="0.2">
      <c r="A103" s="35">
        <f t="shared" si="2"/>
        <v>43575</v>
      </c>
      <c r="B103" s="36">
        <f>SUMIFS(СВЦЭМ!$C$33:$C$776,СВЦЭМ!$A$33:$A$776,$A103,СВЦЭМ!$B$33:$B$776,B$83)+'СЕТ СН'!$H$9+СВЦЭМ!$D$10+'СЕТ СН'!$H$5-'СЕТ СН'!$H$17</f>
        <v>3837.5759025199995</v>
      </c>
      <c r="C103" s="36">
        <f>SUMIFS(СВЦЭМ!$C$33:$C$776,СВЦЭМ!$A$33:$A$776,$A103,СВЦЭМ!$B$33:$B$776,C$83)+'СЕТ СН'!$H$9+СВЦЭМ!$D$10+'СЕТ СН'!$H$5-'СЕТ СН'!$H$17</f>
        <v>3913.0382924799997</v>
      </c>
      <c r="D103" s="36">
        <f>SUMIFS(СВЦЭМ!$C$33:$C$776,СВЦЭМ!$A$33:$A$776,$A103,СВЦЭМ!$B$33:$B$776,D$83)+'СЕТ СН'!$H$9+СВЦЭМ!$D$10+'СЕТ СН'!$H$5-'СЕТ СН'!$H$17</f>
        <v>3977.9928659099996</v>
      </c>
      <c r="E103" s="36">
        <f>SUMIFS(СВЦЭМ!$C$33:$C$776,СВЦЭМ!$A$33:$A$776,$A103,СВЦЭМ!$B$33:$B$776,E$83)+'СЕТ СН'!$H$9+СВЦЭМ!$D$10+'СЕТ СН'!$H$5-'СЕТ СН'!$H$17</f>
        <v>3981.1055502899999</v>
      </c>
      <c r="F103" s="36">
        <f>SUMIFS(СВЦЭМ!$C$33:$C$776,СВЦЭМ!$A$33:$A$776,$A103,СВЦЭМ!$B$33:$B$776,F$83)+'СЕТ СН'!$H$9+СВЦЭМ!$D$10+'СЕТ СН'!$H$5-'СЕТ СН'!$H$17</f>
        <v>3987.0480529799997</v>
      </c>
      <c r="G103" s="36">
        <f>SUMIFS(СВЦЭМ!$C$33:$C$776,СВЦЭМ!$A$33:$A$776,$A103,СВЦЭМ!$B$33:$B$776,G$83)+'СЕТ СН'!$H$9+СВЦЭМ!$D$10+'СЕТ СН'!$H$5-'СЕТ СН'!$H$17</f>
        <v>3978.6878751099998</v>
      </c>
      <c r="H103" s="36">
        <f>SUMIFS(СВЦЭМ!$C$33:$C$776,СВЦЭМ!$A$33:$A$776,$A103,СВЦЭМ!$B$33:$B$776,H$83)+'СЕТ СН'!$H$9+СВЦЭМ!$D$10+'СЕТ СН'!$H$5-'СЕТ СН'!$H$17</f>
        <v>3912.0603571800002</v>
      </c>
      <c r="I103" s="36">
        <f>SUMIFS(СВЦЭМ!$C$33:$C$776,СВЦЭМ!$A$33:$A$776,$A103,СВЦЭМ!$B$33:$B$776,I$83)+'СЕТ СН'!$H$9+СВЦЭМ!$D$10+'СЕТ СН'!$H$5-'СЕТ СН'!$H$17</f>
        <v>3886.6358735899998</v>
      </c>
      <c r="J103" s="36">
        <f>SUMIFS(СВЦЭМ!$C$33:$C$776,СВЦЭМ!$A$33:$A$776,$A103,СВЦЭМ!$B$33:$B$776,J$83)+'СЕТ СН'!$H$9+СВЦЭМ!$D$10+'СЕТ СН'!$H$5-'СЕТ СН'!$H$17</f>
        <v>3791.8062752199999</v>
      </c>
      <c r="K103" s="36">
        <f>SUMIFS(СВЦЭМ!$C$33:$C$776,СВЦЭМ!$A$33:$A$776,$A103,СВЦЭМ!$B$33:$B$776,K$83)+'СЕТ СН'!$H$9+СВЦЭМ!$D$10+'СЕТ СН'!$H$5-'СЕТ СН'!$H$17</f>
        <v>3663.36514751</v>
      </c>
      <c r="L103" s="36">
        <f>SUMIFS(СВЦЭМ!$C$33:$C$776,СВЦЭМ!$A$33:$A$776,$A103,СВЦЭМ!$B$33:$B$776,L$83)+'СЕТ СН'!$H$9+СВЦЭМ!$D$10+'СЕТ СН'!$H$5-'СЕТ СН'!$H$17</f>
        <v>3611.6595246799998</v>
      </c>
      <c r="M103" s="36">
        <f>SUMIFS(СВЦЭМ!$C$33:$C$776,СВЦЭМ!$A$33:$A$776,$A103,СВЦЭМ!$B$33:$B$776,M$83)+'СЕТ СН'!$H$9+СВЦЭМ!$D$10+'СЕТ СН'!$H$5-'СЕТ СН'!$H$17</f>
        <v>3626.7601724400001</v>
      </c>
      <c r="N103" s="36">
        <f>SUMIFS(СВЦЭМ!$C$33:$C$776,СВЦЭМ!$A$33:$A$776,$A103,СВЦЭМ!$B$33:$B$776,N$83)+'СЕТ СН'!$H$9+СВЦЭМ!$D$10+'СЕТ СН'!$H$5-'СЕТ СН'!$H$17</f>
        <v>3629.53899675</v>
      </c>
      <c r="O103" s="36">
        <f>SUMIFS(СВЦЭМ!$C$33:$C$776,СВЦЭМ!$A$33:$A$776,$A103,СВЦЭМ!$B$33:$B$776,O$83)+'СЕТ СН'!$H$9+СВЦЭМ!$D$10+'СЕТ СН'!$H$5-'СЕТ СН'!$H$17</f>
        <v>3621.3843171899998</v>
      </c>
      <c r="P103" s="36">
        <f>SUMIFS(СВЦЭМ!$C$33:$C$776,СВЦЭМ!$A$33:$A$776,$A103,СВЦЭМ!$B$33:$B$776,P$83)+'СЕТ СН'!$H$9+СВЦЭМ!$D$10+'СЕТ СН'!$H$5-'СЕТ СН'!$H$17</f>
        <v>3628.5794351999998</v>
      </c>
      <c r="Q103" s="36">
        <f>SUMIFS(СВЦЭМ!$C$33:$C$776,СВЦЭМ!$A$33:$A$776,$A103,СВЦЭМ!$B$33:$B$776,Q$83)+'СЕТ СН'!$H$9+СВЦЭМ!$D$10+'СЕТ СН'!$H$5-'СЕТ СН'!$H$17</f>
        <v>3645.6915058300001</v>
      </c>
      <c r="R103" s="36">
        <f>SUMIFS(СВЦЭМ!$C$33:$C$776,СВЦЭМ!$A$33:$A$776,$A103,СВЦЭМ!$B$33:$B$776,R$83)+'СЕТ СН'!$H$9+СВЦЭМ!$D$10+'СЕТ СН'!$H$5-'СЕТ СН'!$H$17</f>
        <v>3643.09051937</v>
      </c>
      <c r="S103" s="36">
        <f>SUMIFS(СВЦЭМ!$C$33:$C$776,СВЦЭМ!$A$33:$A$776,$A103,СВЦЭМ!$B$33:$B$776,S$83)+'СЕТ СН'!$H$9+СВЦЭМ!$D$10+'СЕТ СН'!$H$5-'СЕТ СН'!$H$17</f>
        <v>3653.8345001899997</v>
      </c>
      <c r="T103" s="36">
        <f>SUMIFS(СВЦЭМ!$C$33:$C$776,СВЦЭМ!$A$33:$A$776,$A103,СВЦЭМ!$B$33:$B$776,T$83)+'СЕТ СН'!$H$9+СВЦЭМ!$D$10+'СЕТ СН'!$H$5-'СЕТ СН'!$H$17</f>
        <v>3645.1983629299998</v>
      </c>
      <c r="U103" s="36">
        <f>SUMIFS(СВЦЭМ!$C$33:$C$776,СВЦЭМ!$A$33:$A$776,$A103,СВЦЭМ!$B$33:$B$776,U$83)+'СЕТ СН'!$H$9+СВЦЭМ!$D$10+'СЕТ СН'!$H$5-'СЕТ СН'!$H$17</f>
        <v>3600.36734054</v>
      </c>
      <c r="V103" s="36">
        <f>SUMIFS(СВЦЭМ!$C$33:$C$776,СВЦЭМ!$A$33:$A$776,$A103,СВЦЭМ!$B$33:$B$776,V$83)+'СЕТ СН'!$H$9+СВЦЭМ!$D$10+'СЕТ СН'!$H$5-'СЕТ СН'!$H$17</f>
        <v>3604.7844527099996</v>
      </c>
      <c r="W103" s="36">
        <f>SUMIFS(СВЦЭМ!$C$33:$C$776,СВЦЭМ!$A$33:$A$776,$A103,СВЦЭМ!$B$33:$B$776,W$83)+'СЕТ СН'!$H$9+СВЦЭМ!$D$10+'СЕТ СН'!$H$5-'СЕТ СН'!$H$17</f>
        <v>3704.6590730299999</v>
      </c>
      <c r="X103" s="36">
        <f>SUMIFS(СВЦЭМ!$C$33:$C$776,СВЦЭМ!$A$33:$A$776,$A103,СВЦЭМ!$B$33:$B$776,X$83)+'СЕТ СН'!$H$9+СВЦЭМ!$D$10+'СЕТ СН'!$H$5-'СЕТ СН'!$H$17</f>
        <v>3829.0812777199999</v>
      </c>
      <c r="Y103" s="36">
        <f>SUMIFS(СВЦЭМ!$C$33:$C$776,СВЦЭМ!$A$33:$A$776,$A103,СВЦЭМ!$B$33:$B$776,Y$83)+'СЕТ СН'!$H$9+СВЦЭМ!$D$10+'СЕТ СН'!$H$5-'СЕТ СН'!$H$17</f>
        <v>3874.6987093099997</v>
      </c>
    </row>
    <row r="104" spans="1:25" ht="15.75" x14ac:dyDescent="0.2">
      <c r="A104" s="35">
        <f t="shared" si="2"/>
        <v>43576</v>
      </c>
      <c r="B104" s="36">
        <f>SUMIFS(СВЦЭМ!$C$33:$C$776,СВЦЭМ!$A$33:$A$776,$A104,СВЦЭМ!$B$33:$B$776,B$83)+'СЕТ СН'!$H$9+СВЦЭМ!$D$10+'СЕТ СН'!$H$5-'СЕТ СН'!$H$17</f>
        <v>3772.2113640099997</v>
      </c>
      <c r="C104" s="36">
        <f>SUMIFS(СВЦЭМ!$C$33:$C$776,СВЦЭМ!$A$33:$A$776,$A104,СВЦЭМ!$B$33:$B$776,C$83)+'СЕТ СН'!$H$9+СВЦЭМ!$D$10+'СЕТ СН'!$H$5-'СЕТ СН'!$H$17</f>
        <v>3802.34641857</v>
      </c>
      <c r="D104" s="36">
        <f>SUMIFS(СВЦЭМ!$C$33:$C$776,СВЦЭМ!$A$33:$A$776,$A104,СВЦЭМ!$B$33:$B$776,D$83)+'СЕТ СН'!$H$9+СВЦЭМ!$D$10+'СЕТ СН'!$H$5-'СЕТ СН'!$H$17</f>
        <v>3833.5197113999998</v>
      </c>
      <c r="E104" s="36">
        <f>SUMIFS(СВЦЭМ!$C$33:$C$776,СВЦЭМ!$A$33:$A$776,$A104,СВЦЭМ!$B$33:$B$776,E$83)+'СЕТ СН'!$H$9+СВЦЭМ!$D$10+'СЕТ СН'!$H$5-'СЕТ СН'!$H$17</f>
        <v>3827.9794159899998</v>
      </c>
      <c r="F104" s="36">
        <f>SUMIFS(СВЦЭМ!$C$33:$C$776,СВЦЭМ!$A$33:$A$776,$A104,СВЦЭМ!$B$33:$B$776,F$83)+'СЕТ СН'!$H$9+СВЦЭМ!$D$10+'СЕТ СН'!$H$5-'СЕТ СН'!$H$17</f>
        <v>3835.6007615499998</v>
      </c>
      <c r="G104" s="36">
        <f>SUMIFS(СВЦЭМ!$C$33:$C$776,СВЦЭМ!$A$33:$A$776,$A104,СВЦЭМ!$B$33:$B$776,G$83)+'СЕТ СН'!$H$9+СВЦЭМ!$D$10+'СЕТ СН'!$H$5-'СЕТ СН'!$H$17</f>
        <v>3826.0707658199999</v>
      </c>
      <c r="H104" s="36">
        <f>SUMIFS(СВЦЭМ!$C$33:$C$776,СВЦЭМ!$A$33:$A$776,$A104,СВЦЭМ!$B$33:$B$776,H$83)+'СЕТ СН'!$H$9+СВЦЭМ!$D$10+'СЕТ СН'!$H$5-'СЕТ СН'!$H$17</f>
        <v>3812.3705891299996</v>
      </c>
      <c r="I104" s="36">
        <f>SUMIFS(СВЦЭМ!$C$33:$C$776,СВЦЭМ!$A$33:$A$776,$A104,СВЦЭМ!$B$33:$B$776,I$83)+'СЕТ СН'!$H$9+СВЦЭМ!$D$10+'СЕТ СН'!$H$5-'СЕТ СН'!$H$17</f>
        <v>3805.7323205899997</v>
      </c>
      <c r="J104" s="36">
        <f>SUMIFS(СВЦЭМ!$C$33:$C$776,СВЦЭМ!$A$33:$A$776,$A104,СВЦЭМ!$B$33:$B$776,J$83)+'СЕТ СН'!$H$9+СВЦЭМ!$D$10+'СЕТ СН'!$H$5-'СЕТ СН'!$H$17</f>
        <v>3755.82706431</v>
      </c>
      <c r="K104" s="36">
        <f>SUMIFS(СВЦЭМ!$C$33:$C$776,СВЦЭМ!$A$33:$A$776,$A104,СВЦЭМ!$B$33:$B$776,K$83)+'СЕТ СН'!$H$9+СВЦЭМ!$D$10+'СЕТ СН'!$H$5-'СЕТ СН'!$H$17</f>
        <v>3716.9050284999998</v>
      </c>
      <c r="L104" s="36">
        <f>SUMIFS(СВЦЭМ!$C$33:$C$776,СВЦЭМ!$A$33:$A$776,$A104,СВЦЭМ!$B$33:$B$776,L$83)+'СЕТ СН'!$H$9+СВЦЭМ!$D$10+'СЕТ СН'!$H$5-'СЕТ СН'!$H$17</f>
        <v>3697.6467834199998</v>
      </c>
      <c r="M104" s="36">
        <f>SUMIFS(СВЦЭМ!$C$33:$C$776,СВЦЭМ!$A$33:$A$776,$A104,СВЦЭМ!$B$33:$B$776,M$83)+'СЕТ СН'!$H$9+СВЦЭМ!$D$10+'СЕТ СН'!$H$5-'СЕТ СН'!$H$17</f>
        <v>3706.0459122799998</v>
      </c>
      <c r="N104" s="36">
        <f>SUMIFS(СВЦЭМ!$C$33:$C$776,СВЦЭМ!$A$33:$A$776,$A104,СВЦЭМ!$B$33:$B$776,N$83)+'СЕТ СН'!$H$9+СВЦЭМ!$D$10+'СЕТ СН'!$H$5-'СЕТ СН'!$H$17</f>
        <v>3732.9347766000001</v>
      </c>
      <c r="O104" s="36">
        <f>SUMIFS(СВЦЭМ!$C$33:$C$776,СВЦЭМ!$A$33:$A$776,$A104,СВЦЭМ!$B$33:$B$776,O$83)+'СЕТ СН'!$H$9+СВЦЭМ!$D$10+'СЕТ СН'!$H$5-'СЕТ СН'!$H$17</f>
        <v>3735.7312576699996</v>
      </c>
      <c r="P104" s="36">
        <f>SUMIFS(СВЦЭМ!$C$33:$C$776,СВЦЭМ!$A$33:$A$776,$A104,СВЦЭМ!$B$33:$B$776,P$83)+'СЕТ СН'!$H$9+СВЦЭМ!$D$10+'СЕТ СН'!$H$5-'СЕТ СН'!$H$17</f>
        <v>3748.5821453399999</v>
      </c>
      <c r="Q104" s="36">
        <f>SUMIFS(СВЦЭМ!$C$33:$C$776,СВЦЭМ!$A$33:$A$776,$A104,СВЦЭМ!$B$33:$B$776,Q$83)+'СЕТ СН'!$H$9+СВЦЭМ!$D$10+'СЕТ СН'!$H$5-'СЕТ СН'!$H$17</f>
        <v>3762.2999215</v>
      </c>
      <c r="R104" s="36">
        <f>SUMIFS(СВЦЭМ!$C$33:$C$776,СВЦЭМ!$A$33:$A$776,$A104,СВЦЭМ!$B$33:$B$776,R$83)+'СЕТ СН'!$H$9+СВЦЭМ!$D$10+'СЕТ СН'!$H$5-'СЕТ СН'!$H$17</f>
        <v>3781.71195992</v>
      </c>
      <c r="S104" s="36">
        <f>SUMIFS(СВЦЭМ!$C$33:$C$776,СВЦЭМ!$A$33:$A$776,$A104,СВЦЭМ!$B$33:$B$776,S$83)+'СЕТ СН'!$H$9+СВЦЭМ!$D$10+'СЕТ СН'!$H$5-'СЕТ СН'!$H$17</f>
        <v>3767.2435491599999</v>
      </c>
      <c r="T104" s="36">
        <f>SUMIFS(СВЦЭМ!$C$33:$C$776,СВЦЭМ!$A$33:$A$776,$A104,СВЦЭМ!$B$33:$B$776,T$83)+'СЕТ СН'!$H$9+СВЦЭМ!$D$10+'СЕТ СН'!$H$5-'СЕТ СН'!$H$17</f>
        <v>3740.0174318099998</v>
      </c>
      <c r="U104" s="36">
        <f>SUMIFS(СВЦЭМ!$C$33:$C$776,СВЦЭМ!$A$33:$A$776,$A104,СВЦЭМ!$B$33:$B$776,U$83)+'СЕТ СН'!$H$9+СВЦЭМ!$D$10+'СЕТ СН'!$H$5-'СЕТ СН'!$H$17</f>
        <v>3696.7088026900001</v>
      </c>
      <c r="V104" s="36">
        <f>SUMIFS(СВЦЭМ!$C$33:$C$776,СВЦЭМ!$A$33:$A$776,$A104,СВЦЭМ!$B$33:$B$776,V$83)+'СЕТ СН'!$H$9+СВЦЭМ!$D$10+'СЕТ СН'!$H$5-'СЕТ СН'!$H$17</f>
        <v>3673.7304884199998</v>
      </c>
      <c r="W104" s="36">
        <f>SUMIFS(СВЦЭМ!$C$33:$C$776,СВЦЭМ!$A$33:$A$776,$A104,СВЦЭМ!$B$33:$B$776,W$83)+'СЕТ СН'!$H$9+СВЦЭМ!$D$10+'СЕТ СН'!$H$5-'СЕТ СН'!$H$17</f>
        <v>3672.2339038800001</v>
      </c>
      <c r="X104" s="36">
        <f>SUMIFS(СВЦЭМ!$C$33:$C$776,СВЦЭМ!$A$33:$A$776,$A104,СВЦЭМ!$B$33:$B$776,X$83)+'СЕТ СН'!$H$9+СВЦЭМ!$D$10+'СЕТ СН'!$H$5-'СЕТ СН'!$H$17</f>
        <v>3675.1258112699998</v>
      </c>
      <c r="Y104" s="36">
        <f>SUMIFS(СВЦЭМ!$C$33:$C$776,СВЦЭМ!$A$33:$A$776,$A104,СВЦЭМ!$B$33:$B$776,Y$83)+'СЕТ СН'!$H$9+СВЦЭМ!$D$10+'СЕТ СН'!$H$5-'СЕТ СН'!$H$17</f>
        <v>3724.5201158499999</v>
      </c>
    </row>
    <row r="105" spans="1:25" ht="15.75" x14ac:dyDescent="0.2">
      <c r="A105" s="35">
        <f t="shared" si="2"/>
        <v>43577</v>
      </c>
      <c r="B105" s="36">
        <f>SUMIFS(СВЦЭМ!$C$33:$C$776,СВЦЭМ!$A$33:$A$776,$A105,СВЦЭМ!$B$33:$B$776,B$83)+'СЕТ СН'!$H$9+СВЦЭМ!$D$10+'СЕТ СН'!$H$5-'СЕТ СН'!$H$17</f>
        <v>3728.1682806199997</v>
      </c>
      <c r="C105" s="36">
        <f>SUMIFS(СВЦЭМ!$C$33:$C$776,СВЦЭМ!$A$33:$A$776,$A105,СВЦЭМ!$B$33:$B$776,C$83)+'СЕТ СН'!$H$9+СВЦЭМ!$D$10+'СЕТ СН'!$H$5-'СЕТ СН'!$H$17</f>
        <v>3749.3630183799996</v>
      </c>
      <c r="D105" s="36">
        <f>SUMIFS(СВЦЭМ!$C$33:$C$776,СВЦЭМ!$A$33:$A$776,$A105,СВЦЭМ!$B$33:$B$776,D$83)+'СЕТ СН'!$H$9+СВЦЭМ!$D$10+'СЕТ СН'!$H$5-'СЕТ СН'!$H$17</f>
        <v>3795.77008922</v>
      </c>
      <c r="E105" s="36">
        <f>SUMIFS(СВЦЭМ!$C$33:$C$776,СВЦЭМ!$A$33:$A$776,$A105,СВЦЭМ!$B$33:$B$776,E$83)+'СЕТ СН'!$H$9+СВЦЭМ!$D$10+'СЕТ СН'!$H$5-'СЕТ СН'!$H$17</f>
        <v>3831.0872815900002</v>
      </c>
      <c r="F105" s="36">
        <f>SUMIFS(СВЦЭМ!$C$33:$C$776,СВЦЭМ!$A$33:$A$776,$A105,СВЦЭМ!$B$33:$B$776,F$83)+'СЕТ СН'!$H$9+СВЦЭМ!$D$10+'СЕТ СН'!$H$5-'СЕТ СН'!$H$17</f>
        <v>3847.9690199899997</v>
      </c>
      <c r="G105" s="36">
        <f>SUMIFS(СВЦЭМ!$C$33:$C$776,СВЦЭМ!$A$33:$A$776,$A105,СВЦЭМ!$B$33:$B$776,G$83)+'СЕТ СН'!$H$9+СВЦЭМ!$D$10+'СЕТ СН'!$H$5-'СЕТ СН'!$H$17</f>
        <v>3804.62023318</v>
      </c>
      <c r="H105" s="36">
        <f>SUMIFS(СВЦЭМ!$C$33:$C$776,СВЦЭМ!$A$33:$A$776,$A105,СВЦЭМ!$B$33:$B$776,H$83)+'СЕТ СН'!$H$9+СВЦЭМ!$D$10+'СЕТ СН'!$H$5-'СЕТ СН'!$H$17</f>
        <v>3780.7775629799999</v>
      </c>
      <c r="I105" s="36">
        <f>SUMIFS(СВЦЭМ!$C$33:$C$776,СВЦЭМ!$A$33:$A$776,$A105,СВЦЭМ!$B$33:$B$776,I$83)+'СЕТ СН'!$H$9+СВЦЭМ!$D$10+'СЕТ СН'!$H$5-'СЕТ СН'!$H$17</f>
        <v>3774.5045758199999</v>
      </c>
      <c r="J105" s="36">
        <f>SUMIFS(СВЦЭМ!$C$33:$C$776,СВЦЭМ!$A$33:$A$776,$A105,СВЦЭМ!$B$33:$B$776,J$83)+'СЕТ СН'!$H$9+СВЦЭМ!$D$10+'СЕТ СН'!$H$5-'СЕТ СН'!$H$17</f>
        <v>3758.09256508</v>
      </c>
      <c r="K105" s="36">
        <f>SUMIFS(СВЦЭМ!$C$33:$C$776,СВЦЭМ!$A$33:$A$776,$A105,СВЦЭМ!$B$33:$B$776,K$83)+'СЕТ СН'!$H$9+СВЦЭМ!$D$10+'СЕТ СН'!$H$5-'СЕТ СН'!$H$17</f>
        <v>3772.0110584399999</v>
      </c>
      <c r="L105" s="36">
        <f>SUMIFS(СВЦЭМ!$C$33:$C$776,СВЦЭМ!$A$33:$A$776,$A105,СВЦЭМ!$B$33:$B$776,L$83)+'СЕТ СН'!$H$9+СВЦЭМ!$D$10+'СЕТ СН'!$H$5-'СЕТ СН'!$H$17</f>
        <v>3765.5518295499996</v>
      </c>
      <c r="M105" s="36">
        <f>SUMIFS(СВЦЭМ!$C$33:$C$776,СВЦЭМ!$A$33:$A$776,$A105,СВЦЭМ!$B$33:$B$776,M$83)+'СЕТ СН'!$H$9+СВЦЭМ!$D$10+'СЕТ СН'!$H$5-'СЕТ СН'!$H$17</f>
        <v>3758.4747092699999</v>
      </c>
      <c r="N105" s="36">
        <f>SUMIFS(СВЦЭМ!$C$33:$C$776,СВЦЭМ!$A$33:$A$776,$A105,СВЦЭМ!$B$33:$B$776,N$83)+'СЕТ СН'!$H$9+СВЦЭМ!$D$10+'СЕТ СН'!$H$5-'СЕТ СН'!$H$17</f>
        <v>3771.1351215599998</v>
      </c>
      <c r="O105" s="36">
        <f>SUMIFS(СВЦЭМ!$C$33:$C$776,СВЦЭМ!$A$33:$A$776,$A105,СВЦЭМ!$B$33:$B$776,O$83)+'СЕТ СН'!$H$9+СВЦЭМ!$D$10+'СЕТ СН'!$H$5-'СЕТ СН'!$H$17</f>
        <v>3767.6974486499998</v>
      </c>
      <c r="P105" s="36">
        <f>SUMIFS(СВЦЭМ!$C$33:$C$776,СВЦЭМ!$A$33:$A$776,$A105,СВЦЭМ!$B$33:$B$776,P$83)+'СЕТ СН'!$H$9+СВЦЭМ!$D$10+'СЕТ СН'!$H$5-'СЕТ СН'!$H$17</f>
        <v>3774.8577562599999</v>
      </c>
      <c r="Q105" s="36">
        <f>SUMIFS(СВЦЭМ!$C$33:$C$776,СВЦЭМ!$A$33:$A$776,$A105,СВЦЭМ!$B$33:$B$776,Q$83)+'СЕТ СН'!$H$9+СВЦЭМ!$D$10+'СЕТ СН'!$H$5-'СЕТ СН'!$H$17</f>
        <v>3785.7905884499996</v>
      </c>
      <c r="R105" s="36">
        <f>SUMIFS(СВЦЭМ!$C$33:$C$776,СВЦЭМ!$A$33:$A$776,$A105,СВЦЭМ!$B$33:$B$776,R$83)+'СЕТ СН'!$H$9+СВЦЭМ!$D$10+'СЕТ СН'!$H$5-'СЕТ СН'!$H$17</f>
        <v>3782.2074905499999</v>
      </c>
      <c r="S105" s="36">
        <f>SUMIFS(СВЦЭМ!$C$33:$C$776,СВЦЭМ!$A$33:$A$776,$A105,СВЦЭМ!$B$33:$B$776,S$83)+'СЕТ СН'!$H$9+СВЦЭМ!$D$10+'СЕТ СН'!$H$5-'СЕТ СН'!$H$17</f>
        <v>3771.2143873899995</v>
      </c>
      <c r="T105" s="36">
        <f>SUMIFS(СВЦЭМ!$C$33:$C$776,СВЦЭМ!$A$33:$A$776,$A105,СВЦЭМ!$B$33:$B$776,T$83)+'СЕТ СН'!$H$9+СВЦЭМ!$D$10+'СЕТ СН'!$H$5-'СЕТ СН'!$H$17</f>
        <v>3746.8354141299997</v>
      </c>
      <c r="U105" s="36">
        <f>SUMIFS(СВЦЭМ!$C$33:$C$776,СВЦЭМ!$A$33:$A$776,$A105,СВЦЭМ!$B$33:$B$776,U$83)+'СЕТ СН'!$H$9+СВЦЭМ!$D$10+'СЕТ СН'!$H$5-'СЕТ СН'!$H$17</f>
        <v>3743.1618176100001</v>
      </c>
      <c r="V105" s="36">
        <f>SUMIFS(СВЦЭМ!$C$33:$C$776,СВЦЭМ!$A$33:$A$776,$A105,СВЦЭМ!$B$33:$B$776,V$83)+'СЕТ СН'!$H$9+СВЦЭМ!$D$10+'СЕТ СН'!$H$5-'СЕТ СН'!$H$17</f>
        <v>3734.3410517900002</v>
      </c>
      <c r="W105" s="36">
        <f>SUMIFS(СВЦЭМ!$C$33:$C$776,СВЦЭМ!$A$33:$A$776,$A105,СВЦЭМ!$B$33:$B$776,W$83)+'СЕТ СН'!$H$9+СВЦЭМ!$D$10+'СЕТ СН'!$H$5-'СЕТ СН'!$H$17</f>
        <v>3736.2934136099998</v>
      </c>
      <c r="X105" s="36">
        <f>SUMIFS(СВЦЭМ!$C$33:$C$776,СВЦЭМ!$A$33:$A$776,$A105,СВЦЭМ!$B$33:$B$776,X$83)+'СЕТ СН'!$H$9+СВЦЭМ!$D$10+'СЕТ СН'!$H$5-'СЕТ СН'!$H$17</f>
        <v>3763.8746317</v>
      </c>
      <c r="Y105" s="36">
        <f>SUMIFS(СВЦЭМ!$C$33:$C$776,СВЦЭМ!$A$33:$A$776,$A105,СВЦЭМ!$B$33:$B$776,Y$83)+'СЕТ СН'!$H$9+СВЦЭМ!$D$10+'СЕТ СН'!$H$5-'СЕТ СН'!$H$17</f>
        <v>3781.6077429899997</v>
      </c>
    </row>
    <row r="106" spans="1:25" ht="15.75" x14ac:dyDescent="0.2">
      <c r="A106" s="35">
        <f t="shared" si="2"/>
        <v>43578</v>
      </c>
      <c r="B106" s="36">
        <f>SUMIFS(СВЦЭМ!$C$33:$C$776,СВЦЭМ!$A$33:$A$776,$A106,СВЦЭМ!$B$33:$B$776,B$83)+'СЕТ СН'!$H$9+СВЦЭМ!$D$10+'СЕТ СН'!$H$5-'СЕТ СН'!$H$17</f>
        <v>3745.2181029799999</v>
      </c>
      <c r="C106" s="36">
        <f>SUMIFS(СВЦЭМ!$C$33:$C$776,СВЦЭМ!$A$33:$A$776,$A106,СВЦЭМ!$B$33:$B$776,C$83)+'СЕТ СН'!$H$9+СВЦЭМ!$D$10+'СЕТ СН'!$H$5-'СЕТ СН'!$H$17</f>
        <v>3792.62391862</v>
      </c>
      <c r="D106" s="36">
        <f>SUMIFS(СВЦЭМ!$C$33:$C$776,СВЦЭМ!$A$33:$A$776,$A106,СВЦЭМ!$B$33:$B$776,D$83)+'СЕТ СН'!$H$9+СВЦЭМ!$D$10+'СЕТ СН'!$H$5-'СЕТ СН'!$H$17</f>
        <v>3826.1275023999997</v>
      </c>
      <c r="E106" s="36">
        <f>SUMIFS(СВЦЭМ!$C$33:$C$776,СВЦЭМ!$A$33:$A$776,$A106,СВЦЭМ!$B$33:$B$776,E$83)+'СЕТ СН'!$H$9+СВЦЭМ!$D$10+'СЕТ СН'!$H$5-'СЕТ СН'!$H$17</f>
        <v>3838.6889290399999</v>
      </c>
      <c r="F106" s="36">
        <f>SUMIFS(СВЦЭМ!$C$33:$C$776,СВЦЭМ!$A$33:$A$776,$A106,СВЦЭМ!$B$33:$B$776,F$83)+'СЕТ СН'!$H$9+СВЦЭМ!$D$10+'СЕТ СН'!$H$5-'СЕТ СН'!$H$17</f>
        <v>3843.1997862199996</v>
      </c>
      <c r="G106" s="36">
        <f>SUMIFS(СВЦЭМ!$C$33:$C$776,СВЦЭМ!$A$33:$A$776,$A106,СВЦЭМ!$B$33:$B$776,G$83)+'СЕТ СН'!$H$9+СВЦЭМ!$D$10+'СЕТ СН'!$H$5-'СЕТ СН'!$H$17</f>
        <v>3817.3710877999997</v>
      </c>
      <c r="H106" s="36">
        <f>SUMIFS(СВЦЭМ!$C$33:$C$776,СВЦЭМ!$A$33:$A$776,$A106,СВЦЭМ!$B$33:$B$776,H$83)+'СЕТ СН'!$H$9+СВЦЭМ!$D$10+'СЕТ СН'!$H$5-'СЕТ СН'!$H$17</f>
        <v>3797.59910911</v>
      </c>
      <c r="I106" s="36">
        <f>SUMIFS(СВЦЭМ!$C$33:$C$776,СВЦЭМ!$A$33:$A$776,$A106,СВЦЭМ!$B$33:$B$776,I$83)+'СЕТ СН'!$H$9+СВЦЭМ!$D$10+'СЕТ СН'!$H$5-'СЕТ СН'!$H$17</f>
        <v>3807.1517312599999</v>
      </c>
      <c r="J106" s="36">
        <f>SUMIFS(СВЦЭМ!$C$33:$C$776,СВЦЭМ!$A$33:$A$776,$A106,СВЦЭМ!$B$33:$B$776,J$83)+'СЕТ СН'!$H$9+СВЦЭМ!$D$10+'СЕТ СН'!$H$5-'СЕТ СН'!$H$17</f>
        <v>3770.8466870599996</v>
      </c>
      <c r="K106" s="36">
        <f>SUMIFS(СВЦЭМ!$C$33:$C$776,СВЦЭМ!$A$33:$A$776,$A106,СВЦЭМ!$B$33:$B$776,K$83)+'СЕТ СН'!$H$9+СВЦЭМ!$D$10+'СЕТ СН'!$H$5-'СЕТ СН'!$H$17</f>
        <v>3778.9354601</v>
      </c>
      <c r="L106" s="36">
        <f>SUMIFS(СВЦЭМ!$C$33:$C$776,СВЦЭМ!$A$33:$A$776,$A106,СВЦЭМ!$B$33:$B$776,L$83)+'СЕТ СН'!$H$9+СВЦЭМ!$D$10+'СЕТ СН'!$H$5-'СЕТ СН'!$H$17</f>
        <v>3751.9137919599998</v>
      </c>
      <c r="M106" s="36">
        <f>SUMIFS(СВЦЭМ!$C$33:$C$776,СВЦЭМ!$A$33:$A$776,$A106,СВЦЭМ!$B$33:$B$776,M$83)+'СЕТ СН'!$H$9+СВЦЭМ!$D$10+'СЕТ СН'!$H$5-'СЕТ СН'!$H$17</f>
        <v>3770.6949546299998</v>
      </c>
      <c r="N106" s="36">
        <f>SUMIFS(СВЦЭМ!$C$33:$C$776,СВЦЭМ!$A$33:$A$776,$A106,СВЦЭМ!$B$33:$B$776,N$83)+'СЕТ СН'!$H$9+СВЦЭМ!$D$10+'СЕТ СН'!$H$5-'СЕТ СН'!$H$17</f>
        <v>3765.2364486299998</v>
      </c>
      <c r="O106" s="36">
        <f>SUMIFS(СВЦЭМ!$C$33:$C$776,СВЦЭМ!$A$33:$A$776,$A106,СВЦЭМ!$B$33:$B$776,O$83)+'СЕТ СН'!$H$9+СВЦЭМ!$D$10+'СЕТ СН'!$H$5-'СЕТ СН'!$H$17</f>
        <v>3769.57850783</v>
      </c>
      <c r="P106" s="36">
        <f>SUMIFS(СВЦЭМ!$C$33:$C$776,СВЦЭМ!$A$33:$A$776,$A106,СВЦЭМ!$B$33:$B$776,P$83)+'СЕТ СН'!$H$9+СВЦЭМ!$D$10+'СЕТ СН'!$H$5-'СЕТ СН'!$H$17</f>
        <v>3789.19750243</v>
      </c>
      <c r="Q106" s="36">
        <f>SUMIFS(СВЦЭМ!$C$33:$C$776,СВЦЭМ!$A$33:$A$776,$A106,СВЦЭМ!$B$33:$B$776,Q$83)+'СЕТ СН'!$H$9+СВЦЭМ!$D$10+'СЕТ СН'!$H$5-'СЕТ СН'!$H$17</f>
        <v>3799.6293799799996</v>
      </c>
      <c r="R106" s="36">
        <f>SUMIFS(СВЦЭМ!$C$33:$C$776,СВЦЭМ!$A$33:$A$776,$A106,СВЦЭМ!$B$33:$B$776,R$83)+'СЕТ СН'!$H$9+СВЦЭМ!$D$10+'СЕТ СН'!$H$5-'СЕТ СН'!$H$17</f>
        <v>3794.0127710299998</v>
      </c>
      <c r="S106" s="36">
        <f>SUMIFS(СВЦЭМ!$C$33:$C$776,СВЦЭМ!$A$33:$A$776,$A106,СВЦЭМ!$B$33:$B$776,S$83)+'СЕТ СН'!$H$9+СВЦЭМ!$D$10+'СЕТ СН'!$H$5-'СЕТ СН'!$H$17</f>
        <v>3805.31271883</v>
      </c>
      <c r="T106" s="36">
        <f>SUMIFS(СВЦЭМ!$C$33:$C$776,СВЦЭМ!$A$33:$A$776,$A106,СВЦЭМ!$B$33:$B$776,T$83)+'СЕТ СН'!$H$9+СВЦЭМ!$D$10+'СЕТ СН'!$H$5-'СЕТ СН'!$H$17</f>
        <v>3780.92537442</v>
      </c>
      <c r="U106" s="36">
        <f>SUMIFS(СВЦЭМ!$C$33:$C$776,СВЦЭМ!$A$33:$A$776,$A106,СВЦЭМ!$B$33:$B$776,U$83)+'СЕТ СН'!$H$9+СВЦЭМ!$D$10+'СЕТ СН'!$H$5-'СЕТ СН'!$H$17</f>
        <v>3759.59886658</v>
      </c>
      <c r="V106" s="36">
        <f>SUMIFS(СВЦЭМ!$C$33:$C$776,СВЦЭМ!$A$33:$A$776,$A106,СВЦЭМ!$B$33:$B$776,V$83)+'СЕТ СН'!$H$9+СВЦЭМ!$D$10+'СЕТ СН'!$H$5-'СЕТ СН'!$H$17</f>
        <v>3744.4373628499998</v>
      </c>
      <c r="W106" s="36">
        <f>SUMIFS(СВЦЭМ!$C$33:$C$776,СВЦЭМ!$A$33:$A$776,$A106,СВЦЭМ!$B$33:$B$776,W$83)+'СЕТ СН'!$H$9+СВЦЭМ!$D$10+'СЕТ СН'!$H$5-'СЕТ СН'!$H$17</f>
        <v>3735.5877534900001</v>
      </c>
      <c r="X106" s="36">
        <f>SUMIFS(СВЦЭМ!$C$33:$C$776,СВЦЭМ!$A$33:$A$776,$A106,СВЦЭМ!$B$33:$B$776,X$83)+'СЕТ СН'!$H$9+СВЦЭМ!$D$10+'СЕТ СН'!$H$5-'СЕТ СН'!$H$17</f>
        <v>3777.9497842699998</v>
      </c>
      <c r="Y106" s="36">
        <f>SUMIFS(СВЦЭМ!$C$33:$C$776,СВЦЭМ!$A$33:$A$776,$A106,СВЦЭМ!$B$33:$B$776,Y$83)+'СЕТ СН'!$H$9+СВЦЭМ!$D$10+'СЕТ СН'!$H$5-'СЕТ СН'!$H$17</f>
        <v>3814.4052081299997</v>
      </c>
    </row>
    <row r="107" spans="1:25" ht="15.75" x14ac:dyDescent="0.2">
      <c r="A107" s="35">
        <f t="shared" si="2"/>
        <v>43579</v>
      </c>
      <c r="B107" s="36">
        <f>SUMIFS(СВЦЭМ!$C$33:$C$776,СВЦЭМ!$A$33:$A$776,$A107,СВЦЭМ!$B$33:$B$776,B$83)+'СЕТ СН'!$H$9+СВЦЭМ!$D$10+'СЕТ СН'!$H$5-'СЕТ СН'!$H$17</f>
        <v>3697.54942893</v>
      </c>
      <c r="C107" s="36">
        <f>SUMIFS(СВЦЭМ!$C$33:$C$776,СВЦЭМ!$A$33:$A$776,$A107,СВЦЭМ!$B$33:$B$776,C$83)+'СЕТ СН'!$H$9+СВЦЭМ!$D$10+'СЕТ СН'!$H$5-'СЕТ СН'!$H$17</f>
        <v>3741.5855313100001</v>
      </c>
      <c r="D107" s="36">
        <f>SUMIFS(СВЦЭМ!$C$33:$C$776,СВЦЭМ!$A$33:$A$776,$A107,СВЦЭМ!$B$33:$B$776,D$83)+'СЕТ СН'!$H$9+СВЦЭМ!$D$10+'СЕТ СН'!$H$5-'СЕТ СН'!$H$17</f>
        <v>3776.98554182</v>
      </c>
      <c r="E107" s="36">
        <f>SUMIFS(СВЦЭМ!$C$33:$C$776,СВЦЭМ!$A$33:$A$776,$A107,СВЦЭМ!$B$33:$B$776,E$83)+'СЕТ СН'!$H$9+СВЦЭМ!$D$10+'СЕТ СН'!$H$5-'СЕТ СН'!$H$17</f>
        <v>3789.7671282599999</v>
      </c>
      <c r="F107" s="36">
        <f>SUMIFS(СВЦЭМ!$C$33:$C$776,СВЦЭМ!$A$33:$A$776,$A107,СВЦЭМ!$B$33:$B$776,F$83)+'СЕТ СН'!$H$9+СВЦЭМ!$D$10+'СЕТ СН'!$H$5-'СЕТ СН'!$H$17</f>
        <v>3817.1512348599999</v>
      </c>
      <c r="G107" s="36">
        <f>SUMIFS(СВЦЭМ!$C$33:$C$776,СВЦЭМ!$A$33:$A$776,$A107,СВЦЭМ!$B$33:$B$776,G$83)+'СЕТ СН'!$H$9+СВЦЭМ!$D$10+'СЕТ СН'!$H$5-'СЕТ СН'!$H$17</f>
        <v>3812.2198813499999</v>
      </c>
      <c r="H107" s="36">
        <f>SUMIFS(СВЦЭМ!$C$33:$C$776,СВЦЭМ!$A$33:$A$776,$A107,СВЦЭМ!$B$33:$B$776,H$83)+'СЕТ СН'!$H$9+СВЦЭМ!$D$10+'СЕТ СН'!$H$5-'СЕТ СН'!$H$17</f>
        <v>3792.0946443399998</v>
      </c>
      <c r="I107" s="36">
        <f>SUMIFS(СВЦЭМ!$C$33:$C$776,СВЦЭМ!$A$33:$A$776,$A107,СВЦЭМ!$B$33:$B$776,I$83)+'СЕТ СН'!$H$9+СВЦЭМ!$D$10+'СЕТ СН'!$H$5-'СЕТ СН'!$H$17</f>
        <v>3746.5389440399999</v>
      </c>
      <c r="J107" s="36">
        <f>SUMIFS(СВЦЭМ!$C$33:$C$776,СВЦЭМ!$A$33:$A$776,$A107,СВЦЭМ!$B$33:$B$776,J$83)+'СЕТ СН'!$H$9+СВЦЭМ!$D$10+'СЕТ СН'!$H$5-'СЕТ СН'!$H$17</f>
        <v>3706.5869722799998</v>
      </c>
      <c r="K107" s="36">
        <f>SUMIFS(СВЦЭМ!$C$33:$C$776,СВЦЭМ!$A$33:$A$776,$A107,СВЦЭМ!$B$33:$B$776,K$83)+'СЕТ СН'!$H$9+СВЦЭМ!$D$10+'СЕТ СН'!$H$5-'СЕТ СН'!$H$17</f>
        <v>3725.9080396499999</v>
      </c>
      <c r="L107" s="36">
        <f>SUMIFS(СВЦЭМ!$C$33:$C$776,СВЦЭМ!$A$33:$A$776,$A107,СВЦЭМ!$B$33:$B$776,L$83)+'СЕТ СН'!$H$9+СВЦЭМ!$D$10+'СЕТ СН'!$H$5-'СЕТ СН'!$H$17</f>
        <v>3766.9212402899998</v>
      </c>
      <c r="M107" s="36">
        <f>SUMIFS(СВЦЭМ!$C$33:$C$776,СВЦЭМ!$A$33:$A$776,$A107,СВЦЭМ!$B$33:$B$776,M$83)+'СЕТ СН'!$H$9+СВЦЭМ!$D$10+'СЕТ СН'!$H$5-'СЕТ СН'!$H$17</f>
        <v>3797.8462253799999</v>
      </c>
      <c r="N107" s="36">
        <f>SUMIFS(СВЦЭМ!$C$33:$C$776,СВЦЭМ!$A$33:$A$776,$A107,СВЦЭМ!$B$33:$B$776,N$83)+'СЕТ СН'!$H$9+СВЦЭМ!$D$10+'СЕТ СН'!$H$5-'СЕТ СН'!$H$17</f>
        <v>3770.1143844499998</v>
      </c>
      <c r="O107" s="36">
        <f>SUMIFS(СВЦЭМ!$C$33:$C$776,СВЦЭМ!$A$33:$A$776,$A107,СВЦЭМ!$B$33:$B$776,O$83)+'СЕТ СН'!$H$9+СВЦЭМ!$D$10+'СЕТ СН'!$H$5-'СЕТ СН'!$H$17</f>
        <v>3793.9651557099996</v>
      </c>
      <c r="P107" s="36">
        <f>SUMIFS(СВЦЭМ!$C$33:$C$776,СВЦЭМ!$A$33:$A$776,$A107,СВЦЭМ!$B$33:$B$776,P$83)+'СЕТ СН'!$H$9+СВЦЭМ!$D$10+'СЕТ СН'!$H$5-'СЕТ СН'!$H$17</f>
        <v>3802.6057329400001</v>
      </c>
      <c r="Q107" s="36">
        <f>SUMIFS(СВЦЭМ!$C$33:$C$776,СВЦЭМ!$A$33:$A$776,$A107,СВЦЭМ!$B$33:$B$776,Q$83)+'СЕТ СН'!$H$9+СВЦЭМ!$D$10+'СЕТ СН'!$H$5-'СЕТ СН'!$H$17</f>
        <v>3807.98558091</v>
      </c>
      <c r="R107" s="36">
        <f>SUMIFS(СВЦЭМ!$C$33:$C$776,СВЦЭМ!$A$33:$A$776,$A107,СВЦЭМ!$B$33:$B$776,R$83)+'СЕТ СН'!$H$9+СВЦЭМ!$D$10+'СЕТ СН'!$H$5-'СЕТ СН'!$H$17</f>
        <v>3803.52689685</v>
      </c>
      <c r="S107" s="36">
        <f>SUMIFS(СВЦЭМ!$C$33:$C$776,СВЦЭМ!$A$33:$A$776,$A107,СВЦЭМ!$B$33:$B$776,S$83)+'СЕТ СН'!$H$9+СВЦЭМ!$D$10+'СЕТ СН'!$H$5-'СЕТ СН'!$H$17</f>
        <v>3795.2220124999999</v>
      </c>
      <c r="T107" s="36">
        <f>SUMIFS(СВЦЭМ!$C$33:$C$776,СВЦЭМ!$A$33:$A$776,$A107,СВЦЭМ!$B$33:$B$776,T$83)+'СЕТ СН'!$H$9+СВЦЭМ!$D$10+'СЕТ СН'!$H$5-'СЕТ СН'!$H$17</f>
        <v>3781.6046896799999</v>
      </c>
      <c r="U107" s="36">
        <f>SUMIFS(СВЦЭМ!$C$33:$C$776,СВЦЭМ!$A$33:$A$776,$A107,СВЦЭМ!$B$33:$B$776,U$83)+'СЕТ СН'!$H$9+СВЦЭМ!$D$10+'СЕТ СН'!$H$5-'СЕТ СН'!$H$17</f>
        <v>3776.3537383399998</v>
      </c>
      <c r="V107" s="36">
        <f>SUMIFS(СВЦЭМ!$C$33:$C$776,СВЦЭМ!$A$33:$A$776,$A107,СВЦЭМ!$B$33:$B$776,V$83)+'СЕТ СН'!$H$9+СВЦЭМ!$D$10+'СЕТ СН'!$H$5-'СЕТ СН'!$H$17</f>
        <v>3750.2930394199998</v>
      </c>
      <c r="W107" s="36">
        <f>SUMIFS(СВЦЭМ!$C$33:$C$776,СВЦЭМ!$A$33:$A$776,$A107,СВЦЭМ!$B$33:$B$776,W$83)+'СЕТ СН'!$H$9+СВЦЭМ!$D$10+'СЕТ СН'!$H$5-'СЕТ СН'!$H$17</f>
        <v>3736.5073423899998</v>
      </c>
      <c r="X107" s="36">
        <f>SUMIFS(СВЦЭМ!$C$33:$C$776,СВЦЭМ!$A$33:$A$776,$A107,СВЦЭМ!$B$33:$B$776,X$83)+'СЕТ СН'!$H$9+СВЦЭМ!$D$10+'СЕТ СН'!$H$5-'СЕТ СН'!$H$17</f>
        <v>3745.46902886</v>
      </c>
      <c r="Y107" s="36">
        <f>SUMIFS(СВЦЭМ!$C$33:$C$776,СВЦЭМ!$A$33:$A$776,$A107,СВЦЭМ!$B$33:$B$776,Y$83)+'СЕТ СН'!$H$9+СВЦЭМ!$D$10+'СЕТ СН'!$H$5-'СЕТ СН'!$H$17</f>
        <v>3793.03480382</v>
      </c>
    </row>
    <row r="108" spans="1:25" ht="15.75" x14ac:dyDescent="0.2">
      <c r="A108" s="35">
        <f t="shared" si="2"/>
        <v>43580</v>
      </c>
      <c r="B108" s="36">
        <f>SUMIFS(СВЦЭМ!$C$33:$C$776,СВЦЭМ!$A$33:$A$776,$A108,СВЦЭМ!$B$33:$B$776,B$83)+'СЕТ СН'!$H$9+СВЦЭМ!$D$10+'СЕТ СН'!$H$5-'СЕТ СН'!$H$17</f>
        <v>3771.6316289299998</v>
      </c>
      <c r="C108" s="36">
        <f>SUMIFS(СВЦЭМ!$C$33:$C$776,СВЦЭМ!$A$33:$A$776,$A108,СВЦЭМ!$B$33:$B$776,C$83)+'СЕТ СН'!$H$9+СВЦЭМ!$D$10+'СЕТ СН'!$H$5-'СЕТ СН'!$H$17</f>
        <v>3811.38811291</v>
      </c>
      <c r="D108" s="36">
        <f>SUMIFS(СВЦЭМ!$C$33:$C$776,СВЦЭМ!$A$33:$A$776,$A108,СВЦЭМ!$B$33:$B$776,D$83)+'СЕТ СН'!$H$9+СВЦЭМ!$D$10+'СЕТ СН'!$H$5-'СЕТ СН'!$H$17</f>
        <v>3843.9455542799997</v>
      </c>
      <c r="E108" s="36">
        <f>SUMIFS(СВЦЭМ!$C$33:$C$776,СВЦЭМ!$A$33:$A$776,$A108,СВЦЭМ!$B$33:$B$776,E$83)+'СЕТ СН'!$H$9+СВЦЭМ!$D$10+'СЕТ СН'!$H$5-'СЕТ СН'!$H$17</f>
        <v>3867.0209676099998</v>
      </c>
      <c r="F108" s="36">
        <f>SUMIFS(СВЦЭМ!$C$33:$C$776,СВЦЭМ!$A$33:$A$776,$A108,СВЦЭМ!$B$33:$B$776,F$83)+'СЕТ СН'!$H$9+СВЦЭМ!$D$10+'СЕТ СН'!$H$5-'СЕТ СН'!$H$17</f>
        <v>3879.0450025599998</v>
      </c>
      <c r="G108" s="36">
        <f>SUMIFS(СВЦЭМ!$C$33:$C$776,СВЦЭМ!$A$33:$A$776,$A108,СВЦЭМ!$B$33:$B$776,G$83)+'СЕТ СН'!$H$9+СВЦЭМ!$D$10+'СЕТ СН'!$H$5-'СЕТ СН'!$H$17</f>
        <v>3859.1566390799999</v>
      </c>
      <c r="H108" s="36">
        <f>SUMIFS(СВЦЭМ!$C$33:$C$776,СВЦЭМ!$A$33:$A$776,$A108,СВЦЭМ!$B$33:$B$776,H$83)+'СЕТ СН'!$H$9+СВЦЭМ!$D$10+'СЕТ СН'!$H$5-'СЕТ СН'!$H$17</f>
        <v>3824.3893291099998</v>
      </c>
      <c r="I108" s="36">
        <f>SUMIFS(СВЦЭМ!$C$33:$C$776,СВЦЭМ!$A$33:$A$776,$A108,СВЦЭМ!$B$33:$B$776,I$83)+'СЕТ СН'!$H$9+СВЦЭМ!$D$10+'СЕТ СН'!$H$5-'СЕТ СН'!$H$17</f>
        <v>3764.1427658299999</v>
      </c>
      <c r="J108" s="36">
        <f>SUMIFS(СВЦЭМ!$C$33:$C$776,СВЦЭМ!$A$33:$A$776,$A108,СВЦЭМ!$B$33:$B$776,J$83)+'СЕТ СН'!$H$9+СВЦЭМ!$D$10+'СЕТ СН'!$H$5-'СЕТ СН'!$H$17</f>
        <v>3723.3643746600001</v>
      </c>
      <c r="K108" s="36">
        <f>SUMIFS(СВЦЭМ!$C$33:$C$776,СВЦЭМ!$A$33:$A$776,$A108,СВЦЭМ!$B$33:$B$776,K$83)+'СЕТ СН'!$H$9+СВЦЭМ!$D$10+'СЕТ СН'!$H$5-'СЕТ СН'!$H$17</f>
        <v>3718.34983173</v>
      </c>
      <c r="L108" s="36">
        <f>SUMIFS(СВЦЭМ!$C$33:$C$776,СВЦЭМ!$A$33:$A$776,$A108,СВЦЭМ!$B$33:$B$776,L$83)+'СЕТ СН'!$H$9+СВЦЭМ!$D$10+'СЕТ СН'!$H$5-'СЕТ СН'!$H$17</f>
        <v>3711.5587546899997</v>
      </c>
      <c r="M108" s="36">
        <f>SUMIFS(СВЦЭМ!$C$33:$C$776,СВЦЭМ!$A$33:$A$776,$A108,СВЦЭМ!$B$33:$B$776,M$83)+'СЕТ СН'!$H$9+СВЦЭМ!$D$10+'СЕТ СН'!$H$5-'СЕТ СН'!$H$17</f>
        <v>3730.4534587999997</v>
      </c>
      <c r="N108" s="36">
        <f>SUMIFS(СВЦЭМ!$C$33:$C$776,СВЦЭМ!$A$33:$A$776,$A108,СВЦЭМ!$B$33:$B$776,N$83)+'СЕТ СН'!$H$9+СВЦЭМ!$D$10+'СЕТ СН'!$H$5-'СЕТ СН'!$H$17</f>
        <v>3720.0434293099997</v>
      </c>
      <c r="O108" s="36">
        <f>SUMIFS(СВЦЭМ!$C$33:$C$776,СВЦЭМ!$A$33:$A$776,$A108,СВЦЭМ!$B$33:$B$776,O$83)+'СЕТ СН'!$H$9+СВЦЭМ!$D$10+'СЕТ СН'!$H$5-'СЕТ СН'!$H$17</f>
        <v>3721.4688601600001</v>
      </c>
      <c r="P108" s="36">
        <f>SUMIFS(СВЦЭМ!$C$33:$C$776,СВЦЭМ!$A$33:$A$776,$A108,СВЦЭМ!$B$33:$B$776,P$83)+'СЕТ СН'!$H$9+СВЦЭМ!$D$10+'СЕТ СН'!$H$5-'СЕТ СН'!$H$17</f>
        <v>3732.4233096499997</v>
      </c>
      <c r="Q108" s="36">
        <f>SUMIFS(СВЦЭМ!$C$33:$C$776,СВЦЭМ!$A$33:$A$776,$A108,СВЦЭМ!$B$33:$B$776,Q$83)+'СЕТ СН'!$H$9+СВЦЭМ!$D$10+'СЕТ СН'!$H$5-'СЕТ СН'!$H$17</f>
        <v>3752.13146551</v>
      </c>
      <c r="R108" s="36">
        <f>SUMIFS(СВЦЭМ!$C$33:$C$776,СВЦЭМ!$A$33:$A$776,$A108,СВЦЭМ!$B$33:$B$776,R$83)+'СЕТ СН'!$H$9+СВЦЭМ!$D$10+'СЕТ СН'!$H$5-'СЕТ СН'!$H$17</f>
        <v>3756.7116377299999</v>
      </c>
      <c r="S108" s="36">
        <f>SUMIFS(СВЦЭМ!$C$33:$C$776,СВЦЭМ!$A$33:$A$776,$A108,СВЦЭМ!$B$33:$B$776,S$83)+'СЕТ СН'!$H$9+СВЦЭМ!$D$10+'СЕТ СН'!$H$5-'СЕТ СН'!$H$17</f>
        <v>3765.20155454</v>
      </c>
      <c r="T108" s="36">
        <f>SUMIFS(СВЦЭМ!$C$33:$C$776,СВЦЭМ!$A$33:$A$776,$A108,СВЦЭМ!$B$33:$B$776,T$83)+'СЕТ СН'!$H$9+СВЦЭМ!$D$10+'СЕТ СН'!$H$5-'СЕТ СН'!$H$17</f>
        <v>3746.0826614299999</v>
      </c>
      <c r="U108" s="36">
        <f>SUMIFS(СВЦЭМ!$C$33:$C$776,СВЦЭМ!$A$33:$A$776,$A108,СВЦЭМ!$B$33:$B$776,U$83)+'СЕТ СН'!$H$9+СВЦЭМ!$D$10+'СЕТ СН'!$H$5-'СЕТ СН'!$H$17</f>
        <v>3722.9378046000002</v>
      </c>
      <c r="V108" s="36">
        <f>SUMIFS(СВЦЭМ!$C$33:$C$776,СВЦЭМ!$A$33:$A$776,$A108,СВЦЭМ!$B$33:$B$776,V$83)+'СЕТ СН'!$H$9+СВЦЭМ!$D$10+'СЕТ СН'!$H$5-'СЕТ СН'!$H$17</f>
        <v>3709.9323179599996</v>
      </c>
      <c r="W108" s="36">
        <f>SUMIFS(СВЦЭМ!$C$33:$C$776,СВЦЭМ!$A$33:$A$776,$A108,СВЦЭМ!$B$33:$B$776,W$83)+'СЕТ СН'!$H$9+СВЦЭМ!$D$10+'СЕТ СН'!$H$5-'СЕТ СН'!$H$17</f>
        <v>3705.8187256000001</v>
      </c>
      <c r="X108" s="36">
        <f>SUMIFS(СВЦЭМ!$C$33:$C$776,СВЦЭМ!$A$33:$A$776,$A108,СВЦЭМ!$B$33:$B$776,X$83)+'СЕТ СН'!$H$9+СВЦЭМ!$D$10+'СЕТ СН'!$H$5-'СЕТ СН'!$H$17</f>
        <v>3693.2178789499999</v>
      </c>
      <c r="Y108" s="36">
        <f>SUMIFS(СВЦЭМ!$C$33:$C$776,СВЦЭМ!$A$33:$A$776,$A108,СВЦЭМ!$B$33:$B$776,Y$83)+'СЕТ СН'!$H$9+СВЦЭМ!$D$10+'СЕТ СН'!$H$5-'СЕТ СН'!$H$17</f>
        <v>3758.2316951899998</v>
      </c>
    </row>
    <row r="109" spans="1:25" ht="15.75" x14ac:dyDescent="0.2">
      <c r="A109" s="35">
        <f t="shared" si="2"/>
        <v>43581</v>
      </c>
      <c r="B109" s="36">
        <f>SUMIFS(СВЦЭМ!$C$33:$C$776,СВЦЭМ!$A$33:$A$776,$A109,СВЦЭМ!$B$33:$B$776,B$83)+'СЕТ СН'!$H$9+СВЦЭМ!$D$10+'СЕТ СН'!$H$5-'СЕТ СН'!$H$17</f>
        <v>3795.84396221</v>
      </c>
      <c r="C109" s="36">
        <f>SUMIFS(СВЦЭМ!$C$33:$C$776,СВЦЭМ!$A$33:$A$776,$A109,СВЦЭМ!$B$33:$B$776,C$83)+'СЕТ СН'!$H$9+СВЦЭМ!$D$10+'СЕТ СН'!$H$5-'СЕТ СН'!$H$17</f>
        <v>3834.81244247</v>
      </c>
      <c r="D109" s="36">
        <f>SUMIFS(СВЦЭМ!$C$33:$C$776,СВЦЭМ!$A$33:$A$776,$A109,СВЦЭМ!$B$33:$B$776,D$83)+'СЕТ СН'!$H$9+СВЦЭМ!$D$10+'СЕТ СН'!$H$5-'СЕТ СН'!$H$17</f>
        <v>3853.1239823699998</v>
      </c>
      <c r="E109" s="36">
        <f>SUMIFS(СВЦЭМ!$C$33:$C$776,СВЦЭМ!$A$33:$A$776,$A109,СВЦЭМ!$B$33:$B$776,E$83)+'СЕТ СН'!$H$9+СВЦЭМ!$D$10+'СЕТ СН'!$H$5-'СЕТ СН'!$H$17</f>
        <v>3866.3646127100001</v>
      </c>
      <c r="F109" s="36">
        <f>SUMIFS(СВЦЭМ!$C$33:$C$776,СВЦЭМ!$A$33:$A$776,$A109,СВЦЭМ!$B$33:$B$776,F$83)+'СЕТ СН'!$H$9+СВЦЭМ!$D$10+'СЕТ СН'!$H$5-'СЕТ СН'!$H$17</f>
        <v>3860.2664954900001</v>
      </c>
      <c r="G109" s="36">
        <f>SUMIFS(СВЦЭМ!$C$33:$C$776,СВЦЭМ!$A$33:$A$776,$A109,СВЦЭМ!$B$33:$B$776,G$83)+'СЕТ СН'!$H$9+СВЦЭМ!$D$10+'СЕТ СН'!$H$5-'СЕТ СН'!$H$17</f>
        <v>3844.1057934199998</v>
      </c>
      <c r="H109" s="36">
        <f>SUMIFS(СВЦЭМ!$C$33:$C$776,СВЦЭМ!$A$33:$A$776,$A109,СВЦЭМ!$B$33:$B$776,H$83)+'СЕТ СН'!$H$9+СВЦЭМ!$D$10+'СЕТ СН'!$H$5-'СЕТ СН'!$H$17</f>
        <v>3812.87359444</v>
      </c>
      <c r="I109" s="36">
        <f>SUMIFS(СВЦЭМ!$C$33:$C$776,СВЦЭМ!$A$33:$A$776,$A109,СВЦЭМ!$B$33:$B$776,I$83)+'СЕТ СН'!$H$9+СВЦЭМ!$D$10+'СЕТ СН'!$H$5-'СЕТ СН'!$H$17</f>
        <v>3775.5166051799997</v>
      </c>
      <c r="J109" s="36">
        <f>SUMIFS(СВЦЭМ!$C$33:$C$776,СВЦЭМ!$A$33:$A$776,$A109,СВЦЭМ!$B$33:$B$776,J$83)+'СЕТ СН'!$H$9+СВЦЭМ!$D$10+'СЕТ СН'!$H$5-'СЕТ СН'!$H$17</f>
        <v>3743.4110595900001</v>
      </c>
      <c r="K109" s="36">
        <f>SUMIFS(СВЦЭМ!$C$33:$C$776,СВЦЭМ!$A$33:$A$776,$A109,СВЦЭМ!$B$33:$B$776,K$83)+'СЕТ СН'!$H$9+СВЦЭМ!$D$10+'СЕТ СН'!$H$5-'СЕТ СН'!$H$17</f>
        <v>3729.4661955499996</v>
      </c>
      <c r="L109" s="36">
        <f>SUMIFS(СВЦЭМ!$C$33:$C$776,СВЦЭМ!$A$33:$A$776,$A109,СВЦЭМ!$B$33:$B$776,L$83)+'СЕТ СН'!$H$9+СВЦЭМ!$D$10+'СЕТ СН'!$H$5-'СЕТ СН'!$H$17</f>
        <v>3731.7077628099996</v>
      </c>
      <c r="M109" s="36">
        <f>SUMIFS(СВЦЭМ!$C$33:$C$776,СВЦЭМ!$A$33:$A$776,$A109,СВЦЭМ!$B$33:$B$776,M$83)+'СЕТ СН'!$H$9+СВЦЭМ!$D$10+'СЕТ СН'!$H$5-'СЕТ СН'!$H$17</f>
        <v>3736.0685488199997</v>
      </c>
      <c r="N109" s="36">
        <f>SUMIFS(СВЦЭМ!$C$33:$C$776,СВЦЭМ!$A$33:$A$776,$A109,СВЦЭМ!$B$33:$B$776,N$83)+'СЕТ СН'!$H$9+СВЦЭМ!$D$10+'СЕТ СН'!$H$5-'СЕТ СН'!$H$17</f>
        <v>3740.6751579299998</v>
      </c>
      <c r="O109" s="36">
        <f>SUMIFS(СВЦЭМ!$C$33:$C$776,СВЦЭМ!$A$33:$A$776,$A109,СВЦЭМ!$B$33:$B$776,O$83)+'СЕТ СН'!$H$9+СВЦЭМ!$D$10+'СЕТ СН'!$H$5-'СЕТ СН'!$H$17</f>
        <v>3744.2182422400001</v>
      </c>
      <c r="P109" s="36">
        <f>SUMIFS(СВЦЭМ!$C$33:$C$776,СВЦЭМ!$A$33:$A$776,$A109,СВЦЭМ!$B$33:$B$776,P$83)+'СЕТ СН'!$H$9+СВЦЭМ!$D$10+'СЕТ СН'!$H$5-'СЕТ СН'!$H$17</f>
        <v>3747.36555494</v>
      </c>
      <c r="Q109" s="36">
        <f>SUMIFS(СВЦЭМ!$C$33:$C$776,СВЦЭМ!$A$33:$A$776,$A109,СВЦЭМ!$B$33:$B$776,Q$83)+'СЕТ СН'!$H$9+СВЦЭМ!$D$10+'СЕТ СН'!$H$5-'СЕТ СН'!$H$17</f>
        <v>3760.1656419800001</v>
      </c>
      <c r="R109" s="36">
        <f>SUMIFS(СВЦЭМ!$C$33:$C$776,СВЦЭМ!$A$33:$A$776,$A109,СВЦЭМ!$B$33:$B$776,R$83)+'СЕТ СН'!$H$9+СВЦЭМ!$D$10+'СЕТ СН'!$H$5-'СЕТ СН'!$H$17</f>
        <v>3765.3799669599998</v>
      </c>
      <c r="S109" s="36">
        <f>SUMIFS(СВЦЭМ!$C$33:$C$776,СВЦЭМ!$A$33:$A$776,$A109,СВЦЭМ!$B$33:$B$776,S$83)+'СЕТ СН'!$H$9+СВЦЭМ!$D$10+'СЕТ СН'!$H$5-'СЕТ СН'!$H$17</f>
        <v>3751.4307071799999</v>
      </c>
      <c r="T109" s="36">
        <f>SUMIFS(СВЦЭМ!$C$33:$C$776,СВЦЭМ!$A$33:$A$776,$A109,СВЦЭМ!$B$33:$B$776,T$83)+'СЕТ СН'!$H$9+СВЦЭМ!$D$10+'СЕТ СН'!$H$5-'СЕТ СН'!$H$17</f>
        <v>3728.3834594</v>
      </c>
      <c r="U109" s="36">
        <f>SUMIFS(СВЦЭМ!$C$33:$C$776,СВЦЭМ!$A$33:$A$776,$A109,СВЦЭМ!$B$33:$B$776,U$83)+'СЕТ СН'!$H$9+СВЦЭМ!$D$10+'СЕТ СН'!$H$5-'СЕТ СН'!$H$17</f>
        <v>3697.82354076</v>
      </c>
      <c r="V109" s="36">
        <f>SUMIFS(СВЦЭМ!$C$33:$C$776,СВЦЭМ!$A$33:$A$776,$A109,СВЦЭМ!$B$33:$B$776,V$83)+'СЕТ СН'!$H$9+СВЦЭМ!$D$10+'СЕТ СН'!$H$5-'СЕТ СН'!$H$17</f>
        <v>3688.5422972400002</v>
      </c>
      <c r="W109" s="36">
        <f>SUMIFS(СВЦЭМ!$C$33:$C$776,СВЦЭМ!$A$33:$A$776,$A109,СВЦЭМ!$B$33:$B$776,W$83)+'СЕТ СН'!$H$9+СВЦЭМ!$D$10+'СЕТ СН'!$H$5-'СЕТ СН'!$H$17</f>
        <v>3705.4162973399998</v>
      </c>
      <c r="X109" s="36">
        <f>SUMIFS(СВЦЭМ!$C$33:$C$776,СВЦЭМ!$A$33:$A$776,$A109,СВЦЭМ!$B$33:$B$776,X$83)+'СЕТ СН'!$H$9+СВЦЭМ!$D$10+'СЕТ СН'!$H$5-'СЕТ СН'!$H$17</f>
        <v>3748.0435803699997</v>
      </c>
      <c r="Y109" s="36">
        <f>SUMIFS(СВЦЭМ!$C$33:$C$776,СВЦЭМ!$A$33:$A$776,$A109,СВЦЭМ!$B$33:$B$776,Y$83)+'СЕТ СН'!$H$9+СВЦЭМ!$D$10+'СЕТ СН'!$H$5-'СЕТ СН'!$H$17</f>
        <v>3793.1365894800001</v>
      </c>
    </row>
    <row r="110" spans="1:25" ht="15.75" x14ac:dyDescent="0.2">
      <c r="A110" s="35">
        <f t="shared" si="2"/>
        <v>43582</v>
      </c>
      <c r="B110" s="36">
        <f>SUMIFS(СВЦЭМ!$C$33:$C$776,СВЦЭМ!$A$33:$A$776,$A110,СВЦЭМ!$B$33:$B$776,B$83)+'СЕТ СН'!$H$9+СВЦЭМ!$D$10+'СЕТ СН'!$H$5-'СЕТ СН'!$H$17</f>
        <v>3782.1859869999998</v>
      </c>
      <c r="C110" s="36">
        <f>SUMIFS(СВЦЭМ!$C$33:$C$776,СВЦЭМ!$A$33:$A$776,$A110,СВЦЭМ!$B$33:$B$776,C$83)+'СЕТ СН'!$H$9+СВЦЭМ!$D$10+'СЕТ СН'!$H$5-'СЕТ СН'!$H$17</f>
        <v>3785.7567986999998</v>
      </c>
      <c r="D110" s="36">
        <f>SUMIFS(СВЦЭМ!$C$33:$C$776,СВЦЭМ!$A$33:$A$776,$A110,СВЦЭМ!$B$33:$B$776,D$83)+'СЕТ СН'!$H$9+СВЦЭМ!$D$10+'СЕТ СН'!$H$5-'СЕТ СН'!$H$17</f>
        <v>3806.2507840999997</v>
      </c>
      <c r="E110" s="36">
        <f>SUMIFS(СВЦЭМ!$C$33:$C$776,СВЦЭМ!$A$33:$A$776,$A110,СВЦЭМ!$B$33:$B$776,E$83)+'СЕТ СН'!$H$9+СВЦЭМ!$D$10+'СЕТ СН'!$H$5-'СЕТ СН'!$H$17</f>
        <v>3811.32531307</v>
      </c>
      <c r="F110" s="36">
        <f>SUMIFS(СВЦЭМ!$C$33:$C$776,СВЦЭМ!$A$33:$A$776,$A110,СВЦЭМ!$B$33:$B$776,F$83)+'СЕТ СН'!$H$9+СВЦЭМ!$D$10+'СЕТ СН'!$H$5-'СЕТ СН'!$H$17</f>
        <v>3836.6069328599997</v>
      </c>
      <c r="G110" s="36">
        <f>SUMIFS(СВЦЭМ!$C$33:$C$776,СВЦЭМ!$A$33:$A$776,$A110,СВЦЭМ!$B$33:$B$776,G$83)+'СЕТ СН'!$H$9+СВЦЭМ!$D$10+'СЕТ СН'!$H$5-'СЕТ СН'!$H$17</f>
        <v>3808.42761466</v>
      </c>
      <c r="H110" s="36">
        <f>SUMIFS(СВЦЭМ!$C$33:$C$776,СВЦЭМ!$A$33:$A$776,$A110,СВЦЭМ!$B$33:$B$776,H$83)+'СЕТ СН'!$H$9+СВЦЭМ!$D$10+'СЕТ СН'!$H$5-'СЕТ СН'!$H$17</f>
        <v>3809.9162408299999</v>
      </c>
      <c r="I110" s="36">
        <f>SUMIFS(СВЦЭМ!$C$33:$C$776,СВЦЭМ!$A$33:$A$776,$A110,СВЦЭМ!$B$33:$B$776,I$83)+'СЕТ СН'!$H$9+СВЦЭМ!$D$10+'СЕТ СН'!$H$5-'СЕТ СН'!$H$17</f>
        <v>3788.5228101100001</v>
      </c>
      <c r="J110" s="36">
        <f>SUMIFS(СВЦЭМ!$C$33:$C$776,СВЦЭМ!$A$33:$A$776,$A110,СВЦЭМ!$B$33:$B$776,J$83)+'СЕТ СН'!$H$9+СВЦЭМ!$D$10+'СЕТ СН'!$H$5-'СЕТ СН'!$H$17</f>
        <v>3749.6013683199999</v>
      </c>
      <c r="K110" s="36">
        <f>SUMIFS(СВЦЭМ!$C$33:$C$776,СВЦЭМ!$A$33:$A$776,$A110,СВЦЭМ!$B$33:$B$776,K$83)+'СЕТ СН'!$H$9+СВЦЭМ!$D$10+'СЕТ СН'!$H$5-'СЕТ СН'!$H$17</f>
        <v>3717.5116337599998</v>
      </c>
      <c r="L110" s="36">
        <f>SUMIFS(СВЦЭМ!$C$33:$C$776,СВЦЭМ!$A$33:$A$776,$A110,СВЦЭМ!$B$33:$B$776,L$83)+'СЕТ СН'!$H$9+СВЦЭМ!$D$10+'СЕТ СН'!$H$5-'СЕТ СН'!$H$17</f>
        <v>3706.4171588599997</v>
      </c>
      <c r="M110" s="36">
        <f>SUMIFS(СВЦЭМ!$C$33:$C$776,СВЦЭМ!$A$33:$A$776,$A110,СВЦЭМ!$B$33:$B$776,M$83)+'СЕТ СН'!$H$9+СВЦЭМ!$D$10+'СЕТ СН'!$H$5-'СЕТ СН'!$H$17</f>
        <v>3722.20338872</v>
      </c>
      <c r="N110" s="36">
        <f>SUMIFS(СВЦЭМ!$C$33:$C$776,СВЦЭМ!$A$33:$A$776,$A110,СВЦЭМ!$B$33:$B$776,N$83)+'СЕТ СН'!$H$9+СВЦЭМ!$D$10+'СЕТ СН'!$H$5-'СЕТ СН'!$H$17</f>
        <v>3706.0579510799998</v>
      </c>
      <c r="O110" s="36">
        <f>SUMIFS(СВЦЭМ!$C$33:$C$776,СВЦЭМ!$A$33:$A$776,$A110,СВЦЭМ!$B$33:$B$776,O$83)+'СЕТ СН'!$H$9+СВЦЭМ!$D$10+'СЕТ СН'!$H$5-'СЕТ СН'!$H$17</f>
        <v>3720.0238936799997</v>
      </c>
      <c r="P110" s="36">
        <f>SUMIFS(СВЦЭМ!$C$33:$C$776,СВЦЭМ!$A$33:$A$776,$A110,СВЦЭМ!$B$33:$B$776,P$83)+'СЕТ СН'!$H$9+СВЦЭМ!$D$10+'СЕТ СН'!$H$5-'СЕТ СН'!$H$17</f>
        <v>3734.79313456</v>
      </c>
      <c r="Q110" s="36">
        <f>SUMIFS(СВЦЭМ!$C$33:$C$776,СВЦЭМ!$A$33:$A$776,$A110,СВЦЭМ!$B$33:$B$776,Q$83)+'СЕТ СН'!$H$9+СВЦЭМ!$D$10+'СЕТ СН'!$H$5-'СЕТ СН'!$H$17</f>
        <v>3746.8742075800001</v>
      </c>
      <c r="R110" s="36">
        <f>SUMIFS(СВЦЭМ!$C$33:$C$776,СВЦЭМ!$A$33:$A$776,$A110,СВЦЭМ!$B$33:$B$776,R$83)+'СЕТ СН'!$H$9+СВЦЭМ!$D$10+'СЕТ СН'!$H$5-'СЕТ СН'!$H$17</f>
        <v>3724.1261263199999</v>
      </c>
      <c r="S110" s="36">
        <f>SUMIFS(СВЦЭМ!$C$33:$C$776,СВЦЭМ!$A$33:$A$776,$A110,СВЦЭМ!$B$33:$B$776,S$83)+'СЕТ СН'!$H$9+СВЦЭМ!$D$10+'СЕТ СН'!$H$5-'СЕТ СН'!$H$17</f>
        <v>3729.2567424499998</v>
      </c>
      <c r="T110" s="36">
        <f>SUMIFS(СВЦЭМ!$C$33:$C$776,СВЦЭМ!$A$33:$A$776,$A110,СВЦЭМ!$B$33:$B$776,T$83)+'СЕТ СН'!$H$9+СВЦЭМ!$D$10+'СЕТ СН'!$H$5-'СЕТ СН'!$H$17</f>
        <v>3737.8690522699999</v>
      </c>
      <c r="U110" s="36">
        <f>SUMIFS(СВЦЭМ!$C$33:$C$776,СВЦЭМ!$A$33:$A$776,$A110,СВЦЭМ!$B$33:$B$776,U$83)+'СЕТ СН'!$H$9+СВЦЭМ!$D$10+'СЕТ СН'!$H$5-'СЕТ СН'!$H$17</f>
        <v>3781.6494526899996</v>
      </c>
      <c r="V110" s="36">
        <f>SUMIFS(СВЦЭМ!$C$33:$C$776,СВЦЭМ!$A$33:$A$776,$A110,СВЦЭМ!$B$33:$B$776,V$83)+'СЕТ СН'!$H$9+СВЦЭМ!$D$10+'СЕТ СН'!$H$5-'СЕТ СН'!$H$17</f>
        <v>3747.4844120999996</v>
      </c>
      <c r="W110" s="36">
        <f>SUMIFS(СВЦЭМ!$C$33:$C$776,СВЦЭМ!$A$33:$A$776,$A110,СВЦЭМ!$B$33:$B$776,W$83)+'СЕТ СН'!$H$9+СВЦЭМ!$D$10+'СЕТ СН'!$H$5-'СЕТ СН'!$H$17</f>
        <v>3711.0405075499998</v>
      </c>
      <c r="X110" s="36">
        <f>SUMIFS(СВЦЭМ!$C$33:$C$776,СВЦЭМ!$A$33:$A$776,$A110,СВЦЭМ!$B$33:$B$776,X$83)+'СЕТ СН'!$H$9+СВЦЭМ!$D$10+'СЕТ СН'!$H$5-'СЕТ СН'!$H$17</f>
        <v>3724.0667635099999</v>
      </c>
      <c r="Y110" s="36">
        <f>SUMIFS(СВЦЭМ!$C$33:$C$776,СВЦЭМ!$A$33:$A$776,$A110,СВЦЭМ!$B$33:$B$776,Y$83)+'СЕТ СН'!$H$9+СВЦЭМ!$D$10+'СЕТ СН'!$H$5-'СЕТ СН'!$H$17</f>
        <v>3743.5759543300001</v>
      </c>
    </row>
    <row r="111" spans="1:25" ht="15.75" x14ac:dyDescent="0.2">
      <c r="A111" s="35">
        <f t="shared" si="2"/>
        <v>43583</v>
      </c>
      <c r="B111" s="36">
        <f>SUMIFS(СВЦЭМ!$C$33:$C$776,СВЦЭМ!$A$33:$A$776,$A111,СВЦЭМ!$B$33:$B$776,B$83)+'СЕТ СН'!$H$9+СВЦЭМ!$D$10+'СЕТ СН'!$H$5-'СЕТ СН'!$H$17</f>
        <v>3701.2791852299997</v>
      </c>
      <c r="C111" s="36">
        <f>SUMIFS(СВЦЭМ!$C$33:$C$776,СВЦЭМ!$A$33:$A$776,$A111,СВЦЭМ!$B$33:$B$776,C$83)+'СЕТ СН'!$H$9+СВЦЭМ!$D$10+'СЕТ СН'!$H$5-'СЕТ СН'!$H$17</f>
        <v>3777.7713192000001</v>
      </c>
      <c r="D111" s="36">
        <f>SUMIFS(СВЦЭМ!$C$33:$C$776,СВЦЭМ!$A$33:$A$776,$A111,СВЦЭМ!$B$33:$B$776,D$83)+'СЕТ СН'!$H$9+СВЦЭМ!$D$10+'СЕТ СН'!$H$5-'СЕТ СН'!$H$17</f>
        <v>3811.5917174400001</v>
      </c>
      <c r="E111" s="36">
        <f>SUMIFS(СВЦЭМ!$C$33:$C$776,СВЦЭМ!$A$33:$A$776,$A111,СВЦЭМ!$B$33:$B$776,E$83)+'СЕТ СН'!$H$9+СВЦЭМ!$D$10+'СЕТ СН'!$H$5-'СЕТ СН'!$H$17</f>
        <v>3835.1025344299997</v>
      </c>
      <c r="F111" s="36">
        <f>SUMIFS(СВЦЭМ!$C$33:$C$776,СВЦЭМ!$A$33:$A$776,$A111,СВЦЭМ!$B$33:$B$776,F$83)+'СЕТ СН'!$H$9+СВЦЭМ!$D$10+'СЕТ СН'!$H$5-'СЕТ СН'!$H$17</f>
        <v>3838.7851025800001</v>
      </c>
      <c r="G111" s="36">
        <f>SUMIFS(СВЦЭМ!$C$33:$C$776,СВЦЭМ!$A$33:$A$776,$A111,СВЦЭМ!$B$33:$B$776,G$83)+'СЕТ СН'!$H$9+СВЦЭМ!$D$10+'СЕТ СН'!$H$5-'СЕТ СН'!$H$17</f>
        <v>3838.9691716799998</v>
      </c>
      <c r="H111" s="36">
        <f>SUMIFS(СВЦЭМ!$C$33:$C$776,СВЦЭМ!$A$33:$A$776,$A111,СВЦЭМ!$B$33:$B$776,H$83)+'СЕТ СН'!$H$9+СВЦЭМ!$D$10+'СЕТ СН'!$H$5-'СЕТ СН'!$H$17</f>
        <v>3842.6716516799997</v>
      </c>
      <c r="I111" s="36">
        <f>SUMIFS(СВЦЭМ!$C$33:$C$776,СВЦЭМ!$A$33:$A$776,$A111,СВЦЭМ!$B$33:$B$776,I$83)+'СЕТ СН'!$H$9+СВЦЭМ!$D$10+'СЕТ СН'!$H$5-'СЕТ СН'!$H$17</f>
        <v>3791.4638988299998</v>
      </c>
      <c r="J111" s="36">
        <f>SUMIFS(СВЦЭМ!$C$33:$C$776,СВЦЭМ!$A$33:$A$776,$A111,СВЦЭМ!$B$33:$B$776,J$83)+'СЕТ СН'!$H$9+СВЦЭМ!$D$10+'СЕТ СН'!$H$5-'СЕТ СН'!$H$17</f>
        <v>3748.7146806999999</v>
      </c>
      <c r="K111" s="36">
        <f>SUMIFS(СВЦЭМ!$C$33:$C$776,СВЦЭМ!$A$33:$A$776,$A111,СВЦЭМ!$B$33:$B$776,K$83)+'СЕТ СН'!$H$9+СВЦЭМ!$D$10+'СЕТ СН'!$H$5-'СЕТ СН'!$H$17</f>
        <v>3702.7944654200001</v>
      </c>
      <c r="L111" s="36">
        <f>SUMIFS(СВЦЭМ!$C$33:$C$776,СВЦЭМ!$A$33:$A$776,$A111,СВЦЭМ!$B$33:$B$776,L$83)+'СЕТ СН'!$H$9+СВЦЭМ!$D$10+'СЕТ СН'!$H$5-'СЕТ СН'!$H$17</f>
        <v>3681.0648647899998</v>
      </c>
      <c r="M111" s="36">
        <f>SUMIFS(СВЦЭМ!$C$33:$C$776,СВЦЭМ!$A$33:$A$776,$A111,СВЦЭМ!$B$33:$B$776,M$83)+'СЕТ СН'!$H$9+СВЦЭМ!$D$10+'СЕТ СН'!$H$5-'СЕТ СН'!$H$17</f>
        <v>3689.7943240999998</v>
      </c>
      <c r="N111" s="36">
        <f>SUMIFS(СВЦЭМ!$C$33:$C$776,СВЦЭМ!$A$33:$A$776,$A111,СВЦЭМ!$B$33:$B$776,N$83)+'СЕТ СН'!$H$9+СВЦЭМ!$D$10+'СЕТ СН'!$H$5-'СЕТ СН'!$H$17</f>
        <v>3723.4389283999999</v>
      </c>
      <c r="O111" s="36">
        <f>SUMIFS(СВЦЭМ!$C$33:$C$776,СВЦЭМ!$A$33:$A$776,$A111,СВЦЭМ!$B$33:$B$776,O$83)+'СЕТ СН'!$H$9+СВЦЭМ!$D$10+'СЕТ СН'!$H$5-'СЕТ СН'!$H$17</f>
        <v>3738.5903754399997</v>
      </c>
      <c r="P111" s="36">
        <f>SUMIFS(СВЦЭМ!$C$33:$C$776,СВЦЭМ!$A$33:$A$776,$A111,СВЦЭМ!$B$33:$B$776,P$83)+'СЕТ СН'!$H$9+СВЦЭМ!$D$10+'СЕТ СН'!$H$5-'СЕТ СН'!$H$17</f>
        <v>3760.1769382399998</v>
      </c>
      <c r="Q111" s="36">
        <f>SUMIFS(СВЦЭМ!$C$33:$C$776,СВЦЭМ!$A$33:$A$776,$A111,СВЦЭМ!$B$33:$B$776,Q$83)+'СЕТ СН'!$H$9+СВЦЭМ!$D$10+'СЕТ СН'!$H$5-'СЕТ СН'!$H$17</f>
        <v>3775.2566704399997</v>
      </c>
      <c r="R111" s="36">
        <f>SUMIFS(СВЦЭМ!$C$33:$C$776,СВЦЭМ!$A$33:$A$776,$A111,СВЦЭМ!$B$33:$B$776,R$83)+'СЕТ СН'!$H$9+СВЦЭМ!$D$10+'СЕТ СН'!$H$5-'СЕТ СН'!$H$17</f>
        <v>3752.8780859499998</v>
      </c>
      <c r="S111" s="36">
        <f>SUMIFS(СВЦЭМ!$C$33:$C$776,СВЦЭМ!$A$33:$A$776,$A111,СВЦЭМ!$B$33:$B$776,S$83)+'СЕТ СН'!$H$9+СВЦЭМ!$D$10+'СЕТ СН'!$H$5-'СЕТ СН'!$H$17</f>
        <v>3719.5743640599999</v>
      </c>
      <c r="T111" s="36">
        <f>SUMIFS(СВЦЭМ!$C$33:$C$776,СВЦЭМ!$A$33:$A$776,$A111,СВЦЭМ!$B$33:$B$776,T$83)+'СЕТ СН'!$H$9+СВЦЭМ!$D$10+'СЕТ СН'!$H$5-'СЕТ СН'!$H$17</f>
        <v>3685.7667502499999</v>
      </c>
      <c r="U111" s="36">
        <f>SUMIFS(СВЦЭМ!$C$33:$C$776,СВЦЭМ!$A$33:$A$776,$A111,СВЦЭМ!$B$33:$B$776,U$83)+'СЕТ СН'!$H$9+СВЦЭМ!$D$10+'СЕТ СН'!$H$5-'СЕТ СН'!$H$17</f>
        <v>3639.5841661300001</v>
      </c>
      <c r="V111" s="36">
        <f>SUMIFS(СВЦЭМ!$C$33:$C$776,СВЦЭМ!$A$33:$A$776,$A111,СВЦЭМ!$B$33:$B$776,V$83)+'СЕТ СН'!$H$9+СВЦЭМ!$D$10+'СЕТ СН'!$H$5-'СЕТ СН'!$H$17</f>
        <v>3610.3988319699997</v>
      </c>
      <c r="W111" s="36">
        <f>SUMIFS(СВЦЭМ!$C$33:$C$776,СВЦЭМ!$A$33:$A$776,$A111,СВЦЭМ!$B$33:$B$776,W$83)+'СЕТ СН'!$H$9+СВЦЭМ!$D$10+'СЕТ СН'!$H$5-'СЕТ СН'!$H$17</f>
        <v>3619.7066098400001</v>
      </c>
      <c r="X111" s="36">
        <f>SUMIFS(СВЦЭМ!$C$33:$C$776,СВЦЭМ!$A$33:$A$776,$A111,СВЦЭМ!$B$33:$B$776,X$83)+'СЕТ СН'!$H$9+СВЦЭМ!$D$10+'СЕТ СН'!$H$5-'СЕТ СН'!$H$17</f>
        <v>3631.55760229</v>
      </c>
      <c r="Y111" s="36">
        <f>SUMIFS(СВЦЭМ!$C$33:$C$776,СВЦЭМ!$A$33:$A$776,$A111,СВЦЭМ!$B$33:$B$776,Y$83)+'СЕТ СН'!$H$9+СВЦЭМ!$D$10+'СЕТ СН'!$H$5-'СЕТ СН'!$H$17</f>
        <v>3665.5205724099997</v>
      </c>
    </row>
    <row r="112" spans="1:25" ht="15.75" x14ac:dyDescent="0.2">
      <c r="A112" s="35">
        <f t="shared" si="2"/>
        <v>43584</v>
      </c>
      <c r="B112" s="36">
        <f>SUMIFS(СВЦЭМ!$C$33:$C$776,СВЦЭМ!$A$33:$A$776,$A112,СВЦЭМ!$B$33:$B$776,B$83)+'СЕТ СН'!$H$9+СВЦЭМ!$D$10+'СЕТ СН'!$H$5-'СЕТ СН'!$H$17</f>
        <v>3771.0863275299998</v>
      </c>
      <c r="C112" s="36">
        <f>SUMIFS(СВЦЭМ!$C$33:$C$776,СВЦЭМ!$A$33:$A$776,$A112,СВЦЭМ!$B$33:$B$776,C$83)+'СЕТ СН'!$H$9+СВЦЭМ!$D$10+'СЕТ СН'!$H$5-'СЕТ СН'!$H$17</f>
        <v>3797.3927119800001</v>
      </c>
      <c r="D112" s="36">
        <f>SUMIFS(СВЦЭМ!$C$33:$C$776,СВЦЭМ!$A$33:$A$776,$A112,СВЦЭМ!$B$33:$B$776,D$83)+'СЕТ СН'!$H$9+СВЦЭМ!$D$10+'СЕТ СН'!$H$5-'СЕТ СН'!$H$17</f>
        <v>3819.4060021199998</v>
      </c>
      <c r="E112" s="36">
        <f>SUMIFS(СВЦЭМ!$C$33:$C$776,СВЦЭМ!$A$33:$A$776,$A112,СВЦЭМ!$B$33:$B$776,E$83)+'СЕТ СН'!$H$9+СВЦЭМ!$D$10+'СЕТ СН'!$H$5-'СЕТ СН'!$H$17</f>
        <v>3830.0425232199996</v>
      </c>
      <c r="F112" s="36">
        <f>SUMIFS(СВЦЭМ!$C$33:$C$776,СВЦЭМ!$A$33:$A$776,$A112,СВЦЭМ!$B$33:$B$776,F$83)+'СЕТ СН'!$H$9+СВЦЭМ!$D$10+'СЕТ СН'!$H$5-'СЕТ СН'!$H$17</f>
        <v>3836.5821811400001</v>
      </c>
      <c r="G112" s="36">
        <f>SUMIFS(СВЦЭМ!$C$33:$C$776,СВЦЭМ!$A$33:$A$776,$A112,СВЦЭМ!$B$33:$B$776,G$83)+'СЕТ СН'!$H$9+СВЦЭМ!$D$10+'СЕТ СН'!$H$5-'СЕТ СН'!$H$17</f>
        <v>3819.6656553499997</v>
      </c>
      <c r="H112" s="36">
        <f>SUMIFS(СВЦЭМ!$C$33:$C$776,СВЦЭМ!$A$33:$A$776,$A112,СВЦЭМ!$B$33:$B$776,H$83)+'СЕТ СН'!$H$9+СВЦЭМ!$D$10+'СЕТ СН'!$H$5-'СЕТ СН'!$H$17</f>
        <v>3807.04394942</v>
      </c>
      <c r="I112" s="36">
        <f>SUMIFS(СВЦЭМ!$C$33:$C$776,СВЦЭМ!$A$33:$A$776,$A112,СВЦЭМ!$B$33:$B$776,I$83)+'СЕТ СН'!$H$9+СВЦЭМ!$D$10+'СЕТ СН'!$H$5-'СЕТ СН'!$H$17</f>
        <v>3778.3755095899996</v>
      </c>
      <c r="J112" s="36">
        <f>SUMIFS(СВЦЭМ!$C$33:$C$776,СВЦЭМ!$A$33:$A$776,$A112,СВЦЭМ!$B$33:$B$776,J$83)+'СЕТ СН'!$H$9+СВЦЭМ!$D$10+'СЕТ СН'!$H$5-'СЕТ СН'!$H$17</f>
        <v>3741.9325777699996</v>
      </c>
      <c r="K112" s="36">
        <f>SUMIFS(СВЦЭМ!$C$33:$C$776,СВЦЭМ!$A$33:$A$776,$A112,СВЦЭМ!$B$33:$B$776,K$83)+'СЕТ СН'!$H$9+СВЦЭМ!$D$10+'СЕТ СН'!$H$5-'СЕТ СН'!$H$17</f>
        <v>3711.0717514600001</v>
      </c>
      <c r="L112" s="36">
        <f>SUMIFS(СВЦЭМ!$C$33:$C$776,СВЦЭМ!$A$33:$A$776,$A112,СВЦЭМ!$B$33:$B$776,L$83)+'СЕТ СН'!$H$9+СВЦЭМ!$D$10+'СЕТ СН'!$H$5-'СЕТ СН'!$H$17</f>
        <v>3682.7096959599999</v>
      </c>
      <c r="M112" s="36">
        <f>SUMIFS(СВЦЭМ!$C$33:$C$776,СВЦЭМ!$A$33:$A$776,$A112,СВЦЭМ!$B$33:$B$776,M$83)+'СЕТ СН'!$H$9+СВЦЭМ!$D$10+'СЕТ СН'!$H$5-'СЕТ СН'!$H$17</f>
        <v>3701.44482569</v>
      </c>
      <c r="N112" s="36">
        <f>SUMIFS(СВЦЭМ!$C$33:$C$776,СВЦЭМ!$A$33:$A$776,$A112,СВЦЭМ!$B$33:$B$776,N$83)+'СЕТ СН'!$H$9+СВЦЭМ!$D$10+'СЕТ СН'!$H$5-'СЕТ СН'!$H$17</f>
        <v>3704.34209483</v>
      </c>
      <c r="O112" s="36">
        <f>SUMIFS(СВЦЭМ!$C$33:$C$776,СВЦЭМ!$A$33:$A$776,$A112,СВЦЭМ!$B$33:$B$776,O$83)+'СЕТ СН'!$H$9+СВЦЭМ!$D$10+'СЕТ СН'!$H$5-'СЕТ СН'!$H$17</f>
        <v>3702.7633847899997</v>
      </c>
      <c r="P112" s="36">
        <f>SUMIFS(СВЦЭМ!$C$33:$C$776,СВЦЭМ!$A$33:$A$776,$A112,СВЦЭМ!$B$33:$B$776,P$83)+'СЕТ СН'!$H$9+СВЦЭМ!$D$10+'СЕТ СН'!$H$5-'СЕТ СН'!$H$17</f>
        <v>3711.4977511399998</v>
      </c>
      <c r="Q112" s="36">
        <f>SUMIFS(СВЦЭМ!$C$33:$C$776,СВЦЭМ!$A$33:$A$776,$A112,СВЦЭМ!$B$33:$B$776,Q$83)+'СЕТ СН'!$H$9+СВЦЭМ!$D$10+'СЕТ СН'!$H$5-'СЕТ СН'!$H$17</f>
        <v>3728.6513334000001</v>
      </c>
      <c r="R112" s="36">
        <f>SUMIFS(СВЦЭМ!$C$33:$C$776,СВЦЭМ!$A$33:$A$776,$A112,СВЦЭМ!$B$33:$B$776,R$83)+'СЕТ СН'!$H$9+СВЦЭМ!$D$10+'СЕТ СН'!$H$5-'СЕТ СН'!$H$17</f>
        <v>3724.6918767399998</v>
      </c>
      <c r="S112" s="36">
        <f>SUMIFS(СВЦЭМ!$C$33:$C$776,СВЦЭМ!$A$33:$A$776,$A112,СВЦЭМ!$B$33:$B$776,S$83)+'СЕТ СН'!$H$9+СВЦЭМ!$D$10+'СЕТ СН'!$H$5-'СЕТ СН'!$H$17</f>
        <v>3721.01331669</v>
      </c>
      <c r="T112" s="36">
        <f>SUMIFS(СВЦЭМ!$C$33:$C$776,СВЦЭМ!$A$33:$A$776,$A112,СВЦЭМ!$B$33:$B$776,T$83)+'СЕТ СН'!$H$9+СВЦЭМ!$D$10+'СЕТ СН'!$H$5-'СЕТ СН'!$H$17</f>
        <v>3707.6160853399997</v>
      </c>
      <c r="U112" s="36">
        <f>SUMIFS(СВЦЭМ!$C$33:$C$776,СВЦЭМ!$A$33:$A$776,$A112,СВЦЭМ!$B$33:$B$776,U$83)+'СЕТ СН'!$H$9+СВЦЭМ!$D$10+'СЕТ СН'!$H$5-'СЕТ СН'!$H$17</f>
        <v>3700.4873001799997</v>
      </c>
      <c r="V112" s="36">
        <f>SUMIFS(СВЦЭМ!$C$33:$C$776,СВЦЭМ!$A$33:$A$776,$A112,СВЦЭМ!$B$33:$B$776,V$83)+'СЕТ СН'!$H$9+СВЦЭМ!$D$10+'СЕТ СН'!$H$5-'СЕТ СН'!$H$17</f>
        <v>3658.0417569199999</v>
      </c>
      <c r="W112" s="36">
        <f>SUMIFS(СВЦЭМ!$C$33:$C$776,СВЦЭМ!$A$33:$A$776,$A112,СВЦЭМ!$B$33:$B$776,W$83)+'СЕТ СН'!$H$9+СВЦЭМ!$D$10+'СЕТ СН'!$H$5-'СЕТ СН'!$H$17</f>
        <v>3637.7212517499997</v>
      </c>
      <c r="X112" s="36">
        <f>SUMIFS(СВЦЭМ!$C$33:$C$776,СВЦЭМ!$A$33:$A$776,$A112,СВЦЭМ!$B$33:$B$776,X$83)+'СЕТ СН'!$H$9+СВЦЭМ!$D$10+'СЕТ СН'!$H$5-'СЕТ СН'!$H$17</f>
        <v>3669.1354745600001</v>
      </c>
      <c r="Y112" s="36">
        <f>SUMIFS(СВЦЭМ!$C$33:$C$776,СВЦЭМ!$A$33:$A$776,$A112,СВЦЭМ!$B$33:$B$776,Y$83)+'СЕТ СН'!$H$9+СВЦЭМ!$D$10+'СЕТ СН'!$H$5-'СЕТ СН'!$H$17</f>
        <v>3699.8143371799997</v>
      </c>
    </row>
    <row r="113" spans="1:27" ht="15.75" x14ac:dyDescent="0.2">
      <c r="A113" s="35">
        <f t="shared" si="2"/>
        <v>43585</v>
      </c>
      <c r="B113" s="36">
        <f>SUMIFS(СВЦЭМ!$C$33:$C$776,СВЦЭМ!$A$33:$A$776,$A113,СВЦЭМ!$B$33:$B$776,B$83)+'СЕТ СН'!$H$9+СВЦЭМ!$D$10+'СЕТ СН'!$H$5-'СЕТ СН'!$H$17</f>
        <v>3778.29576258</v>
      </c>
      <c r="C113" s="36">
        <f>SUMIFS(СВЦЭМ!$C$33:$C$776,СВЦЭМ!$A$33:$A$776,$A113,СВЦЭМ!$B$33:$B$776,C$83)+'СЕТ СН'!$H$9+СВЦЭМ!$D$10+'СЕТ СН'!$H$5-'СЕТ СН'!$H$17</f>
        <v>3827.1626317800001</v>
      </c>
      <c r="D113" s="36">
        <f>SUMIFS(СВЦЭМ!$C$33:$C$776,СВЦЭМ!$A$33:$A$776,$A113,СВЦЭМ!$B$33:$B$776,D$83)+'СЕТ СН'!$H$9+СВЦЭМ!$D$10+'СЕТ СН'!$H$5-'СЕТ СН'!$H$17</f>
        <v>3865.4228878099998</v>
      </c>
      <c r="E113" s="36">
        <f>SUMIFS(СВЦЭМ!$C$33:$C$776,СВЦЭМ!$A$33:$A$776,$A113,СВЦЭМ!$B$33:$B$776,E$83)+'СЕТ СН'!$H$9+СВЦЭМ!$D$10+'СЕТ СН'!$H$5-'СЕТ СН'!$H$17</f>
        <v>3867.2599993599997</v>
      </c>
      <c r="F113" s="36">
        <f>SUMIFS(СВЦЭМ!$C$33:$C$776,СВЦЭМ!$A$33:$A$776,$A113,СВЦЭМ!$B$33:$B$776,F$83)+'СЕТ СН'!$H$9+СВЦЭМ!$D$10+'СЕТ СН'!$H$5-'СЕТ СН'!$H$17</f>
        <v>3875.0892397699999</v>
      </c>
      <c r="G113" s="36">
        <f>SUMIFS(СВЦЭМ!$C$33:$C$776,СВЦЭМ!$A$33:$A$776,$A113,СВЦЭМ!$B$33:$B$776,G$83)+'СЕТ СН'!$H$9+СВЦЭМ!$D$10+'СЕТ СН'!$H$5-'СЕТ СН'!$H$17</f>
        <v>3834.6429093999996</v>
      </c>
      <c r="H113" s="36">
        <f>SUMIFS(СВЦЭМ!$C$33:$C$776,СВЦЭМ!$A$33:$A$776,$A113,СВЦЭМ!$B$33:$B$776,H$83)+'СЕТ СН'!$H$9+СВЦЭМ!$D$10+'СЕТ СН'!$H$5-'СЕТ СН'!$H$17</f>
        <v>3767.6114910799997</v>
      </c>
      <c r="I113" s="36">
        <f>SUMIFS(СВЦЭМ!$C$33:$C$776,СВЦЭМ!$A$33:$A$776,$A113,СВЦЭМ!$B$33:$B$776,I$83)+'СЕТ СН'!$H$9+СВЦЭМ!$D$10+'СЕТ СН'!$H$5-'СЕТ СН'!$H$17</f>
        <v>3713.5949963499997</v>
      </c>
      <c r="J113" s="36">
        <f>SUMIFS(СВЦЭМ!$C$33:$C$776,СВЦЭМ!$A$33:$A$776,$A113,СВЦЭМ!$B$33:$B$776,J$83)+'СЕТ СН'!$H$9+СВЦЭМ!$D$10+'СЕТ СН'!$H$5-'СЕТ СН'!$H$17</f>
        <v>3702.8175544299997</v>
      </c>
      <c r="K113" s="36">
        <f>SUMIFS(СВЦЭМ!$C$33:$C$776,СВЦЭМ!$A$33:$A$776,$A113,СВЦЭМ!$B$33:$B$776,K$83)+'СЕТ СН'!$H$9+СВЦЭМ!$D$10+'СЕТ СН'!$H$5-'СЕТ СН'!$H$17</f>
        <v>3700.6352489199999</v>
      </c>
      <c r="L113" s="36">
        <f>SUMIFS(СВЦЭМ!$C$33:$C$776,СВЦЭМ!$A$33:$A$776,$A113,СВЦЭМ!$B$33:$B$776,L$83)+'СЕТ СН'!$H$9+СВЦЭМ!$D$10+'СЕТ СН'!$H$5-'СЕТ СН'!$H$17</f>
        <v>3695.71221741</v>
      </c>
      <c r="M113" s="36">
        <f>SUMIFS(СВЦЭМ!$C$33:$C$776,СВЦЭМ!$A$33:$A$776,$A113,СВЦЭМ!$B$33:$B$776,M$83)+'СЕТ СН'!$H$9+СВЦЭМ!$D$10+'СЕТ СН'!$H$5-'СЕТ СН'!$H$17</f>
        <v>3685.0817524499998</v>
      </c>
      <c r="N113" s="36">
        <f>SUMIFS(СВЦЭМ!$C$33:$C$776,СВЦЭМ!$A$33:$A$776,$A113,СВЦЭМ!$B$33:$B$776,N$83)+'СЕТ СН'!$H$9+СВЦЭМ!$D$10+'СЕТ СН'!$H$5-'СЕТ СН'!$H$17</f>
        <v>3683.2656067099997</v>
      </c>
      <c r="O113" s="36">
        <f>SUMIFS(СВЦЭМ!$C$33:$C$776,СВЦЭМ!$A$33:$A$776,$A113,СВЦЭМ!$B$33:$B$776,O$83)+'СЕТ СН'!$H$9+СВЦЭМ!$D$10+'СЕТ СН'!$H$5-'СЕТ СН'!$H$17</f>
        <v>3684.72317905</v>
      </c>
      <c r="P113" s="36">
        <f>SUMIFS(СВЦЭМ!$C$33:$C$776,СВЦЭМ!$A$33:$A$776,$A113,СВЦЭМ!$B$33:$B$776,P$83)+'СЕТ СН'!$H$9+СВЦЭМ!$D$10+'СЕТ СН'!$H$5-'СЕТ СН'!$H$17</f>
        <v>3696.2625672499998</v>
      </c>
      <c r="Q113" s="36">
        <f>SUMIFS(СВЦЭМ!$C$33:$C$776,СВЦЭМ!$A$33:$A$776,$A113,СВЦЭМ!$B$33:$B$776,Q$83)+'СЕТ СН'!$H$9+СВЦЭМ!$D$10+'СЕТ СН'!$H$5-'СЕТ СН'!$H$17</f>
        <v>3704.6875326299996</v>
      </c>
      <c r="R113" s="36">
        <f>SUMIFS(СВЦЭМ!$C$33:$C$776,СВЦЭМ!$A$33:$A$776,$A113,СВЦЭМ!$B$33:$B$776,R$83)+'СЕТ СН'!$H$9+СВЦЭМ!$D$10+'СЕТ СН'!$H$5-'СЕТ СН'!$H$17</f>
        <v>3703.6753455399999</v>
      </c>
      <c r="S113" s="36">
        <f>SUMIFS(СВЦЭМ!$C$33:$C$776,СВЦЭМ!$A$33:$A$776,$A113,СВЦЭМ!$B$33:$B$776,S$83)+'СЕТ СН'!$H$9+СВЦЭМ!$D$10+'СЕТ СН'!$H$5-'СЕТ СН'!$H$17</f>
        <v>3691.33414915</v>
      </c>
      <c r="T113" s="36">
        <f>SUMIFS(СВЦЭМ!$C$33:$C$776,СВЦЭМ!$A$33:$A$776,$A113,СВЦЭМ!$B$33:$B$776,T$83)+'СЕТ СН'!$H$9+СВЦЭМ!$D$10+'СЕТ СН'!$H$5-'СЕТ СН'!$H$17</f>
        <v>3673.5843561199999</v>
      </c>
      <c r="U113" s="36">
        <f>SUMIFS(СВЦЭМ!$C$33:$C$776,СВЦЭМ!$A$33:$A$776,$A113,СВЦЭМ!$B$33:$B$776,U$83)+'СЕТ СН'!$H$9+СВЦЭМ!$D$10+'СЕТ СН'!$H$5-'СЕТ СН'!$H$17</f>
        <v>3664.19075496</v>
      </c>
      <c r="V113" s="36">
        <f>SUMIFS(СВЦЭМ!$C$33:$C$776,СВЦЭМ!$A$33:$A$776,$A113,СВЦЭМ!$B$33:$B$776,V$83)+'СЕТ СН'!$H$9+СВЦЭМ!$D$10+'СЕТ СН'!$H$5-'СЕТ СН'!$H$17</f>
        <v>3649.9450282600001</v>
      </c>
      <c r="W113" s="36">
        <f>SUMIFS(СВЦЭМ!$C$33:$C$776,СВЦЭМ!$A$33:$A$776,$A113,СВЦЭМ!$B$33:$B$776,W$83)+'СЕТ СН'!$H$9+СВЦЭМ!$D$10+'СЕТ СН'!$H$5-'СЕТ СН'!$H$17</f>
        <v>3651.4741831299998</v>
      </c>
      <c r="X113" s="36">
        <f>SUMIFS(СВЦЭМ!$C$33:$C$776,СВЦЭМ!$A$33:$A$776,$A113,СВЦЭМ!$B$33:$B$776,X$83)+'СЕТ СН'!$H$9+СВЦЭМ!$D$10+'СЕТ СН'!$H$5-'СЕТ СН'!$H$17</f>
        <v>3669.0200839999998</v>
      </c>
      <c r="Y113" s="36">
        <f>SUMIFS(СВЦЭМ!$C$33:$C$776,СВЦЭМ!$A$33:$A$776,$A113,СВЦЭМ!$B$33:$B$776,Y$83)+'СЕТ СН'!$H$9+СВЦЭМ!$D$10+'СЕТ СН'!$H$5-'СЕТ СН'!$H$17</f>
        <v>3690.2631935499999</v>
      </c>
      <c r="AA113" s="37"/>
    </row>
    <row r="114" spans="1:27" ht="15.75" hidden="1" x14ac:dyDescent="0.2">
      <c r="A114" s="35">
        <f t="shared" si="2"/>
        <v>43586</v>
      </c>
      <c r="B114" s="36">
        <f>SUMIFS(СВЦЭМ!$C$33:$C$776,СВЦЭМ!$A$33:$A$776,$A114,СВЦЭМ!$B$33:$B$776,B$83)+'СЕТ СН'!$H$9+СВЦЭМ!$D$10+'СЕТ СН'!$H$5-'СЕТ СН'!$H$17</f>
        <v>2799.5834438699999</v>
      </c>
      <c r="C114" s="36">
        <f>SUMIFS(СВЦЭМ!$C$33:$C$776,СВЦЭМ!$A$33:$A$776,$A114,СВЦЭМ!$B$33:$B$776,C$83)+'СЕТ СН'!$H$9+СВЦЭМ!$D$10+'СЕТ СН'!$H$5-'СЕТ СН'!$H$17</f>
        <v>2799.5834438699999</v>
      </c>
      <c r="D114" s="36">
        <f>SUMIFS(СВЦЭМ!$C$33:$C$776,СВЦЭМ!$A$33:$A$776,$A114,СВЦЭМ!$B$33:$B$776,D$83)+'СЕТ СН'!$H$9+СВЦЭМ!$D$10+'СЕТ СН'!$H$5-'СЕТ СН'!$H$17</f>
        <v>2799.5834438699999</v>
      </c>
      <c r="E114" s="36">
        <f>SUMIFS(СВЦЭМ!$C$33:$C$776,СВЦЭМ!$A$33:$A$776,$A114,СВЦЭМ!$B$33:$B$776,E$83)+'СЕТ СН'!$H$9+СВЦЭМ!$D$10+'СЕТ СН'!$H$5-'СЕТ СН'!$H$17</f>
        <v>2799.5834438699999</v>
      </c>
      <c r="F114" s="36">
        <f>SUMIFS(СВЦЭМ!$C$33:$C$776,СВЦЭМ!$A$33:$A$776,$A114,СВЦЭМ!$B$33:$B$776,F$83)+'СЕТ СН'!$H$9+СВЦЭМ!$D$10+'СЕТ СН'!$H$5-'СЕТ СН'!$H$17</f>
        <v>2799.5834438699999</v>
      </c>
      <c r="G114" s="36">
        <f>SUMIFS(СВЦЭМ!$C$33:$C$776,СВЦЭМ!$A$33:$A$776,$A114,СВЦЭМ!$B$33:$B$776,G$83)+'СЕТ СН'!$H$9+СВЦЭМ!$D$10+'СЕТ СН'!$H$5-'СЕТ СН'!$H$17</f>
        <v>2799.5834438699999</v>
      </c>
      <c r="H114" s="36">
        <f>SUMIFS(СВЦЭМ!$C$33:$C$776,СВЦЭМ!$A$33:$A$776,$A114,СВЦЭМ!$B$33:$B$776,H$83)+'СЕТ СН'!$H$9+СВЦЭМ!$D$10+'СЕТ СН'!$H$5-'СЕТ СН'!$H$17</f>
        <v>2799.5834438699999</v>
      </c>
      <c r="I114" s="36">
        <f>SUMIFS(СВЦЭМ!$C$33:$C$776,СВЦЭМ!$A$33:$A$776,$A114,СВЦЭМ!$B$33:$B$776,I$83)+'СЕТ СН'!$H$9+СВЦЭМ!$D$10+'СЕТ СН'!$H$5-'СЕТ СН'!$H$17</f>
        <v>2799.5834438699999</v>
      </c>
      <c r="J114" s="36">
        <f>SUMIFS(СВЦЭМ!$C$33:$C$776,СВЦЭМ!$A$33:$A$776,$A114,СВЦЭМ!$B$33:$B$776,J$83)+'СЕТ СН'!$H$9+СВЦЭМ!$D$10+'СЕТ СН'!$H$5-'СЕТ СН'!$H$17</f>
        <v>2799.5834438699999</v>
      </c>
      <c r="K114" s="36">
        <f>SUMIFS(СВЦЭМ!$C$33:$C$776,СВЦЭМ!$A$33:$A$776,$A114,СВЦЭМ!$B$33:$B$776,K$83)+'СЕТ СН'!$H$9+СВЦЭМ!$D$10+'СЕТ СН'!$H$5-'СЕТ СН'!$H$17</f>
        <v>2799.5834438699999</v>
      </c>
      <c r="L114" s="36">
        <f>SUMIFS(СВЦЭМ!$C$33:$C$776,СВЦЭМ!$A$33:$A$776,$A114,СВЦЭМ!$B$33:$B$776,L$83)+'СЕТ СН'!$H$9+СВЦЭМ!$D$10+'СЕТ СН'!$H$5-'СЕТ СН'!$H$17</f>
        <v>2799.5834438699999</v>
      </c>
      <c r="M114" s="36">
        <f>SUMIFS(СВЦЭМ!$C$33:$C$776,СВЦЭМ!$A$33:$A$776,$A114,СВЦЭМ!$B$33:$B$776,M$83)+'СЕТ СН'!$H$9+СВЦЭМ!$D$10+'СЕТ СН'!$H$5-'СЕТ СН'!$H$17</f>
        <v>2799.5834438699999</v>
      </c>
      <c r="N114" s="36">
        <f>SUMIFS(СВЦЭМ!$C$33:$C$776,СВЦЭМ!$A$33:$A$776,$A114,СВЦЭМ!$B$33:$B$776,N$83)+'СЕТ СН'!$H$9+СВЦЭМ!$D$10+'СЕТ СН'!$H$5-'СЕТ СН'!$H$17</f>
        <v>2799.5834438699999</v>
      </c>
      <c r="O114" s="36">
        <f>SUMIFS(СВЦЭМ!$C$33:$C$776,СВЦЭМ!$A$33:$A$776,$A114,СВЦЭМ!$B$33:$B$776,O$83)+'СЕТ СН'!$H$9+СВЦЭМ!$D$10+'СЕТ СН'!$H$5-'СЕТ СН'!$H$17</f>
        <v>2799.5834438699999</v>
      </c>
      <c r="P114" s="36">
        <f>SUMIFS(СВЦЭМ!$C$33:$C$776,СВЦЭМ!$A$33:$A$776,$A114,СВЦЭМ!$B$33:$B$776,P$83)+'СЕТ СН'!$H$9+СВЦЭМ!$D$10+'СЕТ СН'!$H$5-'СЕТ СН'!$H$17</f>
        <v>2799.5834438699999</v>
      </c>
      <c r="Q114" s="36">
        <f>SUMIFS(СВЦЭМ!$C$33:$C$776,СВЦЭМ!$A$33:$A$776,$A114,СВЦЭМ!$B$33:$B$776,Q$83)+'СЕТ СН'!$H$9+СВЦЭМ!$D$10+'СЕТ СН'!$H$5-'СЕТ СН'!$H$17</f>
        <v>2799.5834438699999</v>
      </c>
      <c r="R114" s="36">
        <f>SUMIFS(СВЦЭМ!$C$33:$C$776,СВЦЭМ!$A$33:$A$776,$A114,СВЦЭМ!$B$33:$B$776,R$83)+'СЕТ СН'!$H$9+СВЦЭМ!$D$10+'СЕТ СН'!$H$5-'СЕТ СН'!$H$17</f>
        <v>2799.5834438699999</v>
      </c>
      <c r="S114" s="36">
        <f>SUMIFS(СВЦЭМ!$C$33:$C$776,СВЦЭМ!$A$33:$A$776,$A114,СВЦЭМ!$B$33:$B$776,S$83)+'СЕТ СН'!$H$9+СВЦЭМ!$D$10+'СЕТ СН'!$H$5-'СЕТ СН'!$H$17</f>
        <v>2799.5834438699999</v>
      </c>
      <c r="T114" s="36">
        <f>SUMIFS(СВЦЭМ!$C$33:$C$776,СВЦЭМ!$A$33:$A$776,$A114,СВЦЭМ!$B$33:$B$776,T$83)+'СЕТ СН'!$H$9+СВЦЭМ!$D$10+'СЕТ СН'!$H$5-'СЕТ СН'!$H$17</f>
        <v>2799.5834438699999</v>
      </c>
      <c r="U114" s="36">
        <f>SUMIFS(СВЦЭМ!$C$33:$C$776,СВЦЭМ!$A$33:$A$776,$A114,СВЦЭМ!$B$33:$B$776,U$83)+'СЕТ СН'!$H$9+СВЦЭМ!$D$10+'СЕТ СН'!$H$5-'СЕТ СН'!$H$17</f>
        <v>2799.5834438699999</v>
      </c>
      <c r="V114" s="36">
        <f>SUMIFS(СВЦЭМ!$C$33:$C$776,СВЦЭМ!$A$33:$A$776,$A114,СВЦЭМ!$B$33:$B$776,V$83)+'СЕТ СН'!$H$9+СВЦЭМ!$D$10+'СЕТ СН'!$H$5-'СЕТ СН'!$H$17</f>
        <v>2799.5834438699999</v>
      </c>
      <c r="W114" s="36">
        <f>SUMIFS(СВЦЭМ!$C$33:$C$776,СВЦЭМ!$A$33:$A$776,$A114,СВЦЭМ!$B$33:$B$776,W$83)+'СЕТ СН'!$H$9+СВЦЭМ!$D$10+'СЕТ СН'!$H$5-'СЕТ СН'!$H$17</f>
        <v>2799.5834438699999</v>
      </c>
      <c r="X114" s="36">
        <f>SUMIFS(СВЦЭМ!$C$33:$C$776,СВЦЭМ!$A$33:$A$776,$A114,СВЦЭМ!$B$33:$B$776,X$83)+'СЕТ СН'!$H$9+СВЦЭМ!$D$10+'СЕТ СН'!$H$5-'СЕТ СН'!$H$17</f>
        <v>2799.5834438699999</v>
      </c>
      <c r="Y114" s="36">
        <f>SUMIFS(СВЦЭМ!$C$33:$C$776,СВЦЭМ!$A$33:$A$776,$A114,СВЦЭМ!$B$33:$B$776,Y$83)+'СЕТ СН'!$H$9+СВЦЭМ!$D$10+'СЕТ СН'!$H$5-'СЕТ СН'!$H$17</f>
        <v>2799.5834438699999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01.04.2019</v>
      </c>
      <c r="B120" s="36">
        <f>SUMIFS(СВЦЭМ!$C$33:$C$776,СВЦЭМ!$A$33:$A$776,$A120,СВЦЭМ!$B$33:$B$776,B$119)+'СЕТ СН'!$I$9+СВЦЭМ!$D$10+'СЕТ СН'!$I$5-'СЕТ СН'!$I$17</f>
        <v>4024.4469272000001</v>
      </c>
      <c r="C120" s="36">
        <f>SUMIFS(СВЦЭМ!$C$33:$C$776,СВЦЭМ!$A$33:$A$776,$A120,СВЦЭМ!$B$33:$B$776,C$119)+'СЕТ СН'!$I$9+СВЦЭМ!$D$10+'СЕТ СН'!$I$5-'СЕТ СН'!$I$17</f>
        <v>4058.5901973300001</v>
      </c>
      <c r="D120" s="36">
        <f>SUMIFS(СВЦЭМ!$C$33:$C$776,СВЦЭМ!$A$33:$A$776,$A120,СВЦЭМ!$B$33:$B$776,D$119)+'СЕТ СН'!$I$9+СВЦЭМ!$D$10+'СЕТ СН'!$I$5-'СЕТ СН'!$I$17</f>
        <v>4076.0454064700002</v>
      </c>
      <c r="E120" s="36">
        <f>SUMIFS(СВЦЭМ!$C$33:$C$776,СВЦЭМ!$A$33:$A$776,$A120,СВЦЭМ!$B$33:$B$776,E$119)+'СЕТ СН'!$I$9+СВЦЭМ!$D$10+'СЕТ СН'!$I$5-'СЕТ СН'!$I$17</f>
        <v>4098.4519016800004</v>
      </c>
      <c r="F120" s="36">
        <f>SUMIFS(СВЦЭМ!$C$33:$C$776,СВЦЭМ!$A$33:$A$776,$A120,СВЦЭМ!$B$33:$B$776,F$119)+'СЕТ СН'!$I$9+СВЦЭМ!$D$10+'СЕТ СН'!$I$5-'СЕТ СН'!$I$17</f>
        <v>4080.6971518300002</v>
      </c>
      <c r="G120" s="36">
        <f>SUMIFS(СВЦЭМ!$C$33:$C$776,СВЦЭМ!$A$33:$A$776,$A120,СВЦЭМ!$B$33:$B$776,G$119)+'СЕТ СН'!$I$9+СВЦЭМ!$D$10+'СЕТ СН'!$I$5-'СЕТ СН'!$I$17</f>
        <v>4082.1922286500003</v>
      </c>
      <c r="H120" s="36">
        <f>SUMIFS(СВЦЭМ!$C$33:$C$776,СВЦЭМ!$A$33:$A$776,$A120,СВЦЭМ!$B$33:$B$776,H$119)+'СЕТ СН'!$I$9+СВЦЭМ!$D$10+'СЕТ СН'!$I$5-'СЕТ СН'!$I$17</f>
        <v>3983.9725579200003</v>
      </c>
      <c r="I120" s="36">
        <f>SUMIFS(СВЦЭМ!$C$33:$C$776,СВЦЭМ!$A$33:$A$776,$A120,СВЦЭМ!$B$33:$B$776,I$119)+'СЕТ СН'!$I$9+СВЦЭМ!$D$10+'СЕТ СН'!$I$5-'СЕТ СН'!$I$17</f>
        <v>3965.4279431700002</v>
      </c>
      <c r="J120" s="36">
        <f>SUMIFS(СВЦЭМ!$C$33:$C$776,СВЦЭМ!$A$33:$A$776,$A120,СВЦЭМ!$B$33:$B$776,J$119)+'СЕТ СН'!$I$9+СВЦЭМ!$D$10+'СЕТ СН'!$I$5-'СЕТ СН'!$I$17</f>
        <v>3908.4267440200001</v>
      </c>
      <c r="K120" s="36">
        <f>SUMIFS(СВЦЭМ!$C$33:$C$776,СВЦЭМ!$A$33:$A$776,$A120,СВЦЭМ!$B$33:$B$776,K$119)+'СЕТ СН'!$I$9+СВЦЭМ!$D$10+'СЕТ СН'!$I$5-'СЕТ СН'!$I$17</f>
        <v>3878.2955877000004</v>
      </c>
      <c r="L120" s="36">
        <f>SUMIFS(СВЦЭМ!$C$33:$C$776,СВЦЭМ!$A$33:$A$776,$A120,СВЦЭМ!$B$33:$B$776,L$119)+'СЕТ СН'!$I$9+СВЦЭМ!$D$10+'СЕТ СН'!$I$5-'СЕТ СН'!$I$17</f>
        <v>3863.7158922500003</v>
      </c>
      <c r="M120" s="36">
        <f>SUMIFS(СВЦЭМ!$C$33:$C$776,СВЦЭМ!$A$33:$A$776,$A120,СВЦЭМ!$B$33:$B$776,M$119)+'СЕТ СН'!$I$9+СВЦЭМ!$D$10+'СЕТ СН'!$I$5-'СЕТ СН'!$I$17</f>
        <v>3872.3852364200002</v>
      </c>
      <c r="N120" s="36">
        <f>SUMIFS(СВЦЭМ!$C$33:$C$776,СВЦЭМ!$A$33:$A$776,$A120,СВЦЭМ!$B$33:$B$776,N$119)+'СЕТ СН'!$I$9+СВЦЭМ!$D$10+'СЕТ СН'!$I$5-'СЕТ СН'!$I$17</f>
        <v>3878.5014588800004</v>
      </c>
      <c r="O120" s="36">
        <f>SUMIFS(СВЦЭМ!$C$33:$C$776,СВЦЭМ!$A$33:$A$776,$A120,СВЦЭМ!$B$33:$B$776,O$119)+'СЕТ СН'!$I$9+СВЦЭМ!$D$10+'СЕТ СН'!$I$5-'СЕТ СН'!$I$17</f>
        <v>3886.68915229</v>
      </c>
      <c r="P120" s="36">
        <f>SUMIFS(СВЦЭМ!$C$33:$C$776,СВЦЭМ!$A$33:$A$776,$A120,СВЦЭМ!$B$33:$B$776,P$119)+'СЕТ СН'!$I$9+СВЦЭМ!$D$10+'СЕТ СН'!$I$5-'СЕТ СН'!$I$17</f>
        <v>3888.9283481000002</v>
      </c>
      <c r="Q120" s="36">
        <f>SUMIFS(СВЦЭМ!$C$33:$C$776,СВЦЭМ!$A$33:$A$776,$A120,СВЦЭМ!$B$33:$B$776,Q$119)+'СЕТ СН'!$I$9+СВЦЭМ!$D$10+'СЕТ СН'!$I$5-'СЕТ СН'!$I$17</f>
        <v>3880.27425451</v>
      </c>
      <c r="R120" s="36">
        <f>SUMIFS(СВЦЭМ!$C$33:$C$776,СВЦЭМ!$A$33:$A$776,$A120,СВЦЭМ!$B$33:$B$776,R$119)+'СЕТ СН'!$I$9+СВЦЭМ!$D$10+'СЕТ СН'!$I$5-'СЕТ СН'!$I$17</f>
        <v>3891.5876626400004</v>
      </c>
      <c r="S120" s="36">
        <f>SUMIFS(СВЦЭМ!$C$33:$C$776,СВЦЭМ!$A$33:$A$776,$A120,СВЦЭМ!$B$33:$B$776,S$119)+'СЕТ СН'!$I$9+СВЦЭМ!$D$10+'СЕТ СН'!$I$5-'СЕТ СН'!$I$17</f>
        <v>3879.4688295400001</v>
      </c>
      <c r="T120" s="36">
        <f>SUMIFS(СВЦЭМ!$C$33:$C$776,СВЦЭМ!$A$33:$A$776,$A120,СВЦЭМ!$B$33:$B$776,T$119)+'СЕТ СН'!$I$9+СВЦЭМ!$D$10+'СЕТ СН'!$I$5-'СЕТ СН'!$I$17</f>
        <v>3857.2351602700001</v>
      </c>
      <c r="U120" s="36">
        <f>SUMIFS(СВЦЭМ!$C$33:$C$776,СВЦЭМ!$A$33:$A$776,$A120,СВЦЭМ!$B$33:$B$776,U$119)+'СЕТ СН'!$I$9+СВЦЭМ!$D$10+'СЕТ СН'!$I$5-'СЕТ СН'!$I$17</f>
        <v>3847.3076016000005</v>
      </c>
      <c r="V120" s="36">
        <f>SUMIFS(СВЦЭМ!$C$33:$C$776,СВЦЭМ!$A$33:$A$776,$A120,СВЦЭМ!$B$33:$B$776,V$119)+'СЕТ СН'!$I$9+СВЦЭМ!$D$10+'СЕТ СН'!$I$5-'СЕТ СН'!$I$17</f>
        <v>3833.7805030100003</v>
      </c>
      <c r="W120" s="36">
        <f>SUMIFS(СВЦЭМ!$C$33:$C$776,СВЦЭМ!$A$33:$A$776,$A120,СВЦЭМ!$B$33:$B$776,W$119)+'СЕТ СН'!$I$9+СВЦЭМ!$D$10+'СЕТ СН'!$I$5-'СЕТ СН'!$I$17</f>
        <v>3818.3205255800003</v>
      </c>
      <c r="X120" s="36">
        <f>SUMIFS(СВЦЭМ!$C$33:$C$776,СВЦЭМ!$A$33:$A$776,$A120,СВЦЭМ!$B$33:$B$776,X$119)+'СЕТ СН'!$I$9+СВЦЭМ!$D$10+'СЕТ СН'!$I$5-'СЕТ СН'!$I$17</f>
        <v>3878.0990205600001</v>
      </c>
      <c r="Y120" s="36">
        <f>SUMIFS(СВЦЭМ!$C$33:$C$776,СВЦЭМ!$A$33:$A$776,$A120,СВЦЭМ!$B$33:$B$776,Y$119)+'СЕТ СН'!$I$9+СВЦЭМ!$D$10+'СЕТ СН'!$I$5-'СЕТ СН'!$I$17</f>
        <v>3980.8623613400005</v>
      </c>
    </row>
    <row r="121" spans="1:27" ht="15.75" x14ac:dyDescent="0.2">
      <c r="A121" s="35">
        <f>A120+1</f>
        <v>43557</v>
      </c>
      <c r="B121" s="36">
        <f>SUMIFS(СВЦЭМ!$C$33:$C$776,СВЦЭМ!$A$33:$A$776,$A121,СВЦЭМ!$B$33:$B$776,B$119)+'СЕТ СН'!$I$9+СВЦЭМ!$D$10+'СЕТ СН'!$I$5-'СЕТ СН'!$I$17</f>
        <v>4063.4305333300003</v>
      </c>
      <c r="C121" s="36">
        <f>SUMIFS(СВЦЭМ!$C$33:$C$776,СВЦЭМ!$A$33:$A$776,$A121,СВЦЭМ!$B$33:$B$776,C$119)+'СЕТ СН'!$I$9+СВЦЭМ!$D$10+'СЕТ СН'!$I$5-'СЕТ СН'!$I$17</f>
        <v>4173.6471898500004</v>
      </c>
      <c r="D121" s="36">
        <f>SUMIFS(СВЦЭМ!$C$33:$C$776,СВЦЭМ!$A$33:$A$776,$A121,СВЦЭМ!$B$33:$B$776,D$119)+'СЕТ СН'!$I$9+СВЦЭМ!$D$10+'СЕТ СН'!$I$5-'СЕТ СН'!$I$17</f>
        <v>4224.9098159599998</v>
      </c>
      <c r="E121" s="36">
        <f>SUMIFS(СВЦЭМ!$C$33:$C$776,СВЦЭМ!$A$33:$A$776,$A121,СВЦЭМ!$B$33:$B$776,E$119)+'СЕТ СН'!$I$9+СВЦЭМ!$D$10+'СЕТ СН'!$I$5-'СЕТ СН'!$I$17</f>
        <v>4236.3961065900003</v>
      </c>
      <c r="F121" s="36">
        <f>SUMIFS(СВЦЭМ!$C$33:$C$776,СВЦЭМ!$A$33:$A$776,$A121,СВЦЭМ!$B$33:$B$776,F$119)+'СЕТ СН'!$I$9+СВЦЭМ!$D$10+'СЕТ СН'!$I$5-'СЕТ СН'!$I$17</f>
        <v>4240.1283967600002</v>
      </c>
      <c r="G121" s="36">
        <f>SUMIFS(СВЦЭМ!$C$33:$C$776,СВЦЭМ!$A$33:$A$776,$A121,СВЦЭМ!$B$33:$B$776,G$119)+'СЕТ СН'!$I$9+СВЦЭМ!$D$10+'СЕТ СН'!$I$5-'СЕТ СН'!$I$17</f>
        <v>4232.8546869600004</v>
      </c>
      <c r="H121" s="36">
        <f>SUMIFS(СВЦЭМ!$C$33:$C$776,СВЦЭМ!$A$33:$A$776,$A121,СВЦЭМ!$B$33:$B$776,H$119)+'СЕТ СН'!$I$9+СВЦЭМ!$D$10+'СЕТ СН'!$I$5-'СЕТ СН'!$I$17</f>
        <v>4121.6931076999999</v>
      </c>
      <c r="I121" s="36">
        <f>SUMIFS(СВЦЭМ!$C$33:$C$776,СВЦЭМ!$A$33:$A$776,$A121,СВЦЭМ!$B$33:$B$776,I$119)+'СЕТ СН'!$I$9+СВЦЭМ!$D$10+'СЕТ СН'!$I$5-'СЕТ СН'!$I$17</f>
        <v>4030.3086807400005</v>
      </c>
      <c r="J121" s="36">
        <f>SUMIFS(СВЦЭМ!$C$33:$C$776,СВЦЭМ!$A$33:$A$776,$A121,СВЦЭМ!$B$33:$B$776,J$119)+'СЕТ СН'!$I$9+СВЦЭМ!$D$10+'СЕТ СН'!$I$5-'СЕТ СН'!$I$17</f>
        <v>3940.84727836</v>
      </c>
      <c r="K121" s="36">
        <f>SUMIFS(СВЦЭМ!$C$33:$C$776,СВЦЭМ!$A$33:$A$776,$A121,СВЦЭМ!$B$33:$B$776,K$119)+'СЕТ СН'!$I$9+СВЦЭМ!$D$10+'СЕТ СН'!$I$5-'СЕТ СН'!$I$17</f>
        <v>3842.5189010300001</v>
      </c>
      <c r="L121" s="36">
        <f>SUMIFS(СВЦЭМ!$C$33:$C$776,СВЦЭМ!$A$33:$A$776,$A121,СВЦЭМ!$B$33:$B$776,L$119)+'СЕТ СН'!$I$9+СВЦЭМ!$D$10+'СЕТ СН'!$I$5-'СЕТ СН'!$I$17</f>
        <v>3803.9564537800002</v>
      </c>
      <c r="M121" s="36">
        <f>SUMIFS(СВЦЭМ!$C$33:$C$776,СВЦЭМ!$A$33:$A$776,$A121,СВЦЭМ!$B$33:$B$776,M$119)+'СЕТ СН'!$I$9+СВЦЭМ!$D$10+'СЕТ СН'!$I$5-'СЕТ СН'!$I$17</f>
        <v>3816.0508123600002</v>
      </c>
      <c r="N121" s="36">
        <f>SUMIFS(СВЦЭМ!$C$33:$C$776,СВЦЭМ!$A$33:$A$776,$A121,СВЦЭМ!$B$33:$B$776,N$119)+'СЕТ СН'!$I$9+СВЦЭМ!$D$10+'СЕТ СН'!$I$5-'СЕТ СН'!$I$17</f>
        <v>3816.7287912600004</v>
      </c>
      <c r="O121" s="36">
        <f>SUMIFS(СВЦЭМ!$C$33:$C$776,СВЦЭМ!$A$33:$A$776,$A121,СВЦЭМ!$B$33:$B$776,O$119)+'СЕТ СН'!$I$9+СВЦЭМ!$D$10+'СЕТ СН'!$I$5-'СЕТ СН'!$I$17</f>
        <v>3824.4205970800003</v>
      </c>
      <c r="P121" s="36">
        <f>SUMIFS(СВЦЭМ!$C$33:$C$776,СВЦЭМ!$A$33:$A$776,$A121,СВЦЭМ!$B$33:$B$776,P$119)+'СЕТ СН'!$I$9+СВЦЭМ!$D$10+'СЕТ СН'!$I$5-'СЕТ СН'!$I$17</f>
        <v>3836.7729930100004</v>
      </c>
      <c r="Q121" s="36">
        <f>SUMIFS(СВЦЭМ!$C$33:$C$776,СВЦЭМ!$A$33:$A$776,$A121,СВЦЭМ!$B$33:$B$776,Q$119)+'СЕТ СН'!$I$9+СВЦЭМ!$D$10+'СЕТ СН'!$I$5-'СЕТ СН'!$I$17</f>
        <v>3849.9808665700002</v>
      </c>
      <c r="R121" s="36">
        <f>SUMIFS(СВЦЭМ!$C$33:$C$776,СВЦЭМ!$A$33:$A$776,$A121,СВЦЭМ!$B$33:$B$776,R$119)+'СЕТ СН'!$I$9+СВЦЭМ!$D$10+'СЕТ СН'!$I$5-'СЕТ СН'!$I$17</f>
        <v>3839.3037980500003</v>
      </c>
      <c r="S121" s="36">
        <f>SUMIFS(СВЦЭМ!$C$33:$C$776,СВЦЭМ!$A$33:$A$776,$A121,СВЦЭМ!$B$33:$B$776,S$119)+'СЕТ СН'!$I$9+СВЦЭМ!$D$10+'СЕТ СН'!$I$5-'СЕТ СН'!$I$17</f>
        <v>3839.2219777500004</v>
      </c>
      <c r="T121" s="36">
        <f>SUMIFS(СВЦЭМ!$C$33:$C$776,СВЦЭМ!$A$33:$A$776,$A121,СВЦЭМ!$B$33:$B$776,T$119)+'СЕТ СН'!$I$9+СВЦЭМ!$D$10+'СЕТ СН'!$I$5-'СЕТ СН'!$I$17</f>
        <v>3814.6220891100002</v>
      </c>
      <c r="U121" s="36">
        <f>SUMIFS(СВЦЭМ!$C$33:$C$776,СВЦЭМ!$A$33:$A$776,$A121,СВЦЭМ!$B$33:$B$776,U$119)+'СЕТ СН'!$I$9+СВЦЭМ!$D$10+'СЕТ СН'!$I$5-'СЕТ СН'!$I$17</f>
        <v>3806.2322956300004</v>
      </c>
      <c r="V121" s="36">
        <f>SUMIFS(СВЦЭМ!$C$33:$C$776,СВЦЭМ!$A$33:$A$776,$A121,СВЦЭМ!$B$33:$B$776,V$119)+'СЕТ СН'!$I$9+СВЦЭМ!$D$10+'СЕТ СН'!$I$5-'СЕТ СН'!$I$17</f>
        <v>3800.4955617800001</v>
      </c>
      <c r="W121" s="36">
        <f>SUMIFS(СВЦЭМ!$C$33:$C$776,СВЦЭМ!$A$33:$A$776,$A121,СВЦЭМ!$B$33:$B$776,W$119)+'СЕТ СН'!$I$9+СВЦЭМ!$D$10+'СЕТ СН'!$I$5-'СЕТ СН'!$I$17</f>
        <v>3793.1336789500001</v>
      </c>
      <c r="X121" s="36">
        <f>SUMIFS(СВЦЭМ!$C$33:$C$776,СВЦЭМ!$A$33:$A$776,$A121,СВЦЭМ!$B$33:$B$776,X$119)+'СЕТ СН'!$I$9+СВЦЭМ!$D$10+'СЕТ СН'!$I$5-'СЕТ СН'!$I$17</f>
        <v>3836.0006979899999</v>
      </c>
      <c r="Y121" s="36">
        <f>SUMIFS(СВЦЭМ!$C$33:$C$776,СВЦЭМ!$A$33:$A$776,$A121,СВЦЭМ!$B$33:$B$776,Y$119)+'СЕТ СН'!$I$9+СВЦЭМ!$D$10+'СЕТ СН'!$I$5-'СЕТ СН'!$I$17</f>
        <v>3937.1833214000003</v>
      </c>
    </row>
    <row r="122" spans="1:27" ht="15.75" x14ac:dyDescent="0.2">
      <c r="A122" s="35">
        <f t="shared" ref="A122:A150" si="3">A121+1</f>
        <v>43558</v>
      </c>
      <c r="B122" s="36">
        <f>SUMIFS(СВЦЭМ!$C$33:$C$776,СВЦЭМ!$A$33:$A$776,$A122,СВЦЭМ!$B$33:$B$776,B$119)+'СЕТ СН'!$I$9+СВЦЭМ!$D$10+'СЕТ СН'!$I$5-'СЕТ СН'!$I$17</f>
        <v>4063.2567604300002</v>
      </c>
      <c r="C122" s="36">
        <f>SUMIFS(СВЦЭМ!$C$33:$C$776,СВЦЭМ!$A$33:$A$776,$A122,СВЦЭМ!$B$33:$B$776,C$119)+'СЕТ СН'!$I$9+СВЦЭМ!$D$10+'СЕТ СН'!$I$5-'СЕТ СН'!$I$17</f>
        <v>4159.5118094999998</v>
      </c>
      <c r="D122" s="36">
        <f>SUMIFS(СВЦЭМ!$C$33:$C$776,СВЦЭМ!$A$33:$A$776,$A122,СВЦЭМ!$B$33:$B$776,D$119)+'СЕТ СН'!$I$9+СВЦЭМ!$D$10+'СЕТ СН'!$I$5-'СЕТ СН'!$I$17</f>
        <v>4142.4268350800003</v>
      </c>
      <c r="E122" s="36">
        <f>SUMIFS(СВЦЭМ!$C$33:$C$776,СВЦЭМ!$A$33:$A$776,$A122,СВЦЭМ!$B$33:$B$776,E$119)+'СЕТ СН'!$I$9+СВЦЭМ!$D$10+'СЕТ СН'!$I$5-'СЕТ СН'!$I$17</f>
        <v>4147.2476666299999</v>
      </c>
      <c r="F122" s="36">
        <f>SUMIFS(СВЦЭМ!$C$33:$C$776,СВЦЭМ!$A$33:$A$776,$A122,СВЦЭМ!$B$33:$B$776,F$119)+'СЕТ СН'!$I$9+СВЦЭМ!$D$10+'СЕТ СН'!$I$5-'СЕТ СН'!$I$17</f>
        <v>4138.4436095199999</v>
      </c>
      <c r="G122" s="36">
        <f>SUMIFS(СВЦЭМ!$C$33:$C$776,СВЦЭМ!$A$33:$A$776,$A122,СВЦЭМ!$B$33:$B$776,G$119)+'СЕТ СН'!$I$9+СВЦЭМ!$D$10+'СЕТ СН'!$I$5-'СЕТ СН'!$I$17</f>
        <v>4169.0171385200001</v>
      </c>
      <c r="H122" s="36">
        <f>SUMIFS(СВЦЭМ!$C$33:$C$776,СВЦЭМ!$A$33:$A$776,$A122,СВЦЭМ!$B$33:$B$776,H$119)+'СЕТ СН'!$I$9+СВЦЭМ!$D$10+'СЕТ СН'!$I$5-'СЕТ СН'!$I$17</f>
        <v>4117.09315479</v>
      </c>
      <c r="I122" s="36">
        <f>SUMIFS(СВЦЭМ!$C$33:$C$776,СВЦЭМ!$A$33:$A$776,$A122,СВЦЭМ!$B$33:$B$776,I$119)+'СЕТ СН'!$I$9+СВЦЭМ!$D$10+'СЕТ СН'!$I$5-'СЕТ СН'!$I$17</f>
        <v>4032.5538810900002</v>
      </c>
      <c r="J122" s="36">
        <f>SUMIFS(СВЦЭМ!$C$33:$C$776,СВЦЭМ!$A$33:$A$776,$A122,СВЦЭМ!$B$33:$B$776,J$119)+'СЕТ СН'!$I$9+СВЦЭМ!$D$10+'СЕТ СН'!$I$5-'СЕТ СН'!$I$17</f>
        <v>3933.01161065</v>
      </c>
      <c r="K122" s="36">
        <f>SUMIFS(СВЦЭМ!$C$33:$C$776,СВЦЭМ!$A$33:$A$776,$A122,СВЦЭМ!$B$33:$B$776,K$119)+'СЕТ СН'!$I$9+СВЦЭМ!$D$10+'СЕТ СН'!$I$5-'СЕТ СН'!$I$17</f>
        <v>3863.9810469399999</v>
      </c>
      <c r="L122" s="36">
        <f>SUMIFS(СВЦЭМ!$C$33:$C$776,СВЦЭМ!$A$33:$A$776,$A122,СВЦЭМ!$B$33:$B$776,L$119)+'СЕТ СН'!$I$9+СВЦЭМ!$D$10+'СЕТ СН'!$I$5-'СЕТ СН'!$I$17</f>
        <v>3845.6449788700002</v>
      </c>
      <c r="M122" s="36">
        <f>SUMIFS(СВЦЭМ!$C$33:$C$776,СВЦЭМ!$A$33:$A$776,$A122,СВЦЭМ!$B$33:$B$776,M$119)+'СЕТ СН'!$I$9+СВЦЭМ!$D$10+'СЕТ СН'!$I$5-'СЕТ СН'!$I$17</f>
        <v>3851.16613413</v>
      </c>
      <c r="N122" s="36">
        <f>SUMIFS(СВЦЭМ!$C$33:$C$776,СВЦЭМ!$A$33:$A$776,$A122,СВЦЭМ!$B$33:$B$776,N$119)+'СЕТ СН'!$I$9+СВЦЭМ!$D$10+'СЕТ СН'!$I$5-'СЕТ СН'!$I$17</f>
        <v>3839.3892198400004</v>
      </c>
      <c r="O122" s="36">
        <f>SUMIFS(СВЦЭМ!$C$33:$C$776,СВЦЭМ!$A$33:$A$776,$A122,СВЦЭМ!$B$33:$B$776,O$119)+'СЕТ СН'!$I$9+СВЦЭМ!$D$10+'СЕТ СН'!$I$5-'СЕТ СН'!$I$17</f>
        <v>3852.0797757300002</v>
      </c>
      <c r="P122" s="36">
        <f>SUMIFS(СВЦЭМ!$C$33:$C$776,СВЦЭМ!$A$33:$A$776,$A122,СВЦЭМ!$B$33:$B$776,P$119)+'СЕТ СН'!$I$9+СВЦЭМ!$D$10+'СЕТ СН'!$I$5-'СЕТ СН'!$I$17</f>
        <v>3857.0522154099999</v>
      </c>
      <c r="Q122" s="36">
        <f>SUMIFS(СВЦЭМ!$C$33:$C$776,СВЦЭМ!$A$33:$A$776,$A122,СВЦЭМ!$B$33:$B$776,Q$119)+'СЕТ СН'!$I$9+СВЦЭМ!$D$10+'СЕТ СН'!$I$5-'СЕТ СН'!$I$17</f>
        <v>3866.0389136000003</v>
      </c>
      <c r="R122" s="36">
        <f>SUMIFS(СВЦЭМ!$C$33:$C$776,СВЦЭМ!$A$33:$A$776,$A122,СВЦЭМ!$B$33:$B$776,R$119)+'СЕТ СН'!$I$9+СВЦЭМ!$D$10+'СЕТ СН'!$I$5-'СЕТ СН'!$I$17</f>
        <v>3873.1418967300001</v>
      </c>
      <c r="S122" s="36">
        <f>SUMIFS(СВЦЭМ!$C$33:$C$776,СВЦЭМ!$A$33:$A$776,$A122,СВЦЭМ!$B$33:$B$776,S$119)+'СЕТ СН'!$I$9+СВЦЭМ!$D$10+'СЕТ СН'!$I$5-'СЕТ СН'!$I$17</f>
        <v>3877.88826414</v>
      </c>
      <c r="T122" s="36">
        <f>SUMIFS(СВЦЭМ!$C$33:$C$776,СВЦЭМ!$A$33:$A$776,$A122,СВЦЭМ!$B$33:$B$776,T$119)+'СЕТ СН'!$I$9+СВЦЭМ!$D$10+'СЕТ СН'!$I$5-'СЕТ СН'!$I$17</f>
        <v>3850.2605766800002</v>
      </c>
      <c r="U122" s="36">
        <f>SUMIFS(СВЦЭМ!$C$33:$C$776,СВЦЭМ!$A$33:$A$776,$A122,СВЦЭМ!$B$33:$B$776,U$119)+'СЕТ СН'!$I$9+СВЦЭМ!$D$10+'СЕТ СН'!$I$5-'СЕТ СН'!$I$17</f>
        <v>3822.2876511600002</v>
      </c>
      <c r="V122" s="36">
        <f>SUMIFS(СВЦЭМ!$C$33:$C$776,СВЦЭМ!$A$33:$A$776,$A122,СВЦЭМ!$B$33:$B$776,V$119)+'СЕТ СН'!$I$9+СВЦЭМ!$D$10+'СЕТ СН'!$I$5-'СЕТ СН'!$I$17</f>
        <v>3808.6433432399999</v>
      </c>
      <c r="W122" s="36">
        <f>SUMIFS(СВЦЭМ!$C$33:$C$776,СВЦЭМ!$A$33:$A$776,$A122,СВЦЭМ!$B$33:$B$776,W$119)+'СЕТ СН'!$I$9+СВЦЭМ!$D$10+'СЕТ СН'!$I$5-'СЕТ СН'!$I$17</f>
        <v>3801.0666412500004</v>
      </c>
      <c r="X122" s="36">
        <f>SUMIFS(СВЦЭМ!$C$33:$C$776,СВЦЭМ!$A$33:$A$776,$A122,СВЦЭМ!$B$33:$B$776,X$119)+'СЕТ СН'!$I$9+СВЦЭМ!$D$10+'СЕТ СН'!$I$5-'СЕТ СН'!$I$17</f>
        <v>3856.5142797100002</v>
      </c>
      <c r="Y122" s="36">
        <f>SUMIFS(СВЦЭМ!$C$33:$C$776,СВЦЭМ!$A$33:$A$776,$A122,СВЦЭМ!$B$33:$B$776,Y$119)+'СЕТ СН'!$I$9+СВЦЭМ!$D$10+'СЕТ СН'!$I$5-'СЕТ СН'!$I$17</f>
        <v>3984.7129850600004</v>
      </c>
    </row>
    <row r="123" spans="1:27" ht="15.75" x14ac:dyDescent="0.2">
      <c r="A123" s="35">
        <f t="shared" si="3"/>
        <v>43559</v>
      </c>
      <c r="B123" s="36">
        <f>SUMIFS(СВЦЭМ!$C$33:$C$776,СВЦЭМ!$A$33:$A$776,$A123,СВЦЭМ!$B$33:$B$776,B$119)+'СЕТ СН'!$I$9+СВЦЭМ!$D$10+'СЕТ СН'!$I$5-'СЕТ СН'!$I$17</f>
        <v>4047.2096076900002</v>
      </c>
      <c r="C123" s="36">
        <f>SUMIFS(СВЦЭМ!$C$33:$C$776,СВЦЭМ!$A$33:$A$776,$A123,СВЦЭМ!$B$33:$B$776,C$119)+'СЕТ СН'!$I$9+СВЦЭМ!$D$10+'СЕТ СН'!$I$5-'СЕТ СН'!$I$17</f>
        <v>4137.6124381999998</v>
      </c>
      <c r="D123" s="36">
        <f>SUMIFS(СВЦЭМ!$C$33:$C$776,СВЦЭМ!$A$33:$A$776,$A123,СВЦЭМ!$B$33:$B$776,D$119)+'СЕТ СН'!$I$9+СВЦЭМ!$D$10+'СЕТ СН'!$I$5-'СЕТ СН'!$I$17</f>
        <v>4176.5221027000007</v>
      </c>
      <c r="E123" s="36">
        <f>SUMIFS(СВЦЭМ!$C$33:$C$776,СВЦЭМ!$A$33:$A$776,$A123,СВЦЭМ!$B$33:$B$776,E$119)+'СЕТ СН'!$I$9+СВЦЭМ!$D$10+'СЕТ СН'!$I$5-'СЕТ СН'!$I$17</f>
        <v>4181.4281329000005</v>
      </c>
      <c r="F123" s="36">
        <f>SUMIFS(СВЦЭМ!$C$33:$C$776,СВЦЭМ!$A$33:$A$776,$A123,СВЦЭМ!$B$33:$B$776,F$119)+'СЕТ СН'!$I$9+СВЦЭМ!$D$10+'СЕТ СН'!$I$5-'СЕТ СН'!$I$17</f>
        <v>4163.0854393200007</v>
      </c>
      <c r="G123" s="36">
        <f>SUMIFS(СВЦЭМ!$C$33:$C$776,СВЦЭМ!$A$33:$A$776,$A123,СВЦЭМ!$B$33:$B$776,G$119)+'СЕТ СН'!$I$9+СВЦЭМ!$D$10+'СЕТ СН'!$I$5-'СЕТ СН'!$I$17</f>
        <v>4190.2536924200003</v>
      </c>
      <c r="H123" s="36">
        <f>SUMIFS(СВЦЭМ!$C$33:$C$776,СВЦЭМ!$A$33:$A$776,$A123,СВЦЭМ!$B$33:$B$776,H$119)+'СЕТ СН'!$I$9+СВЦЭМ!$D$10+'СЕТ СН'!$I$5-'СЕТ СН'!$I$17</f>
        <v>4101.6974198600001</v>
      </c>
      <c r="I123" s="36">
        <f>SUMIFS(СВЦЭМ!$C$33:$C$776,СВЦЭМ!$A$33:$A$776,$A123,СВЦЭМ!$B$33:$B$776,I$119)+'СЕТ СН'!$I$9+СВЦЭМ!$D$10+'СЕТ СН'!$I$5-'СЕТ СН'!$I$17</f>
        <v>4040.1840870000001</v>
      </c>
      <c r="J123" s="36">
        <f>SUMIFS(СВЦЭМ!$C$33:$C$776,СВЦЭМ!$A$33:$A$776,$A123,СВЦЭМ!$B$33:$B$776,J$119)+'СЕТ СН'!$I$9+СВЦЭМ!$D$10+'СЕТ СН'!$I$5-'СЕТ СН'!$I$17</f>
        <v>3934.5565551400005</v>
      </c>
      <c r="K123" s="36">
        <f>SUMIFS(СВЦЭМ!$C$33:$C$776,СВЦЭМ!$A$33:$A$776,$A123,СВЦЭМ!$B$33:$B$776,K$119)+'СЕТ СН'!$I$9+СВЦЭМ!$D$10+'СЕТ СН'!$I$5-'СЕТ СН'!$I$17</f>
        <v>3867.0089594700003</v>
      </c>
      <c r="L123" s="36">
        <f>SUMIFS(СВЦЭМ!$C$33:$C$776,СВЦЭМ!$A$33:$A$776,$A123,СВЦЭМ!$B$33:$B$776,L$119)+'СЕТ СН'!$I$9+СВЦЭМ!$D$10+'СЕТ СН'!$I$5-'СЕТ СН'!$I$17</f>
        <v>3837.5259705799999</v>
      </c>
      <c r="M123" s="36">
        <f>SUMIFS(СВЦЭМ!$C$33:$C$776,СВЦЭМ!$A$33:$A$776,$A123,СВЦЭМ!$B$33:$B$776,M$119)+'СЕТ СН'!$I$9+СВЦЭМ!$D$10+'СЕТ СН'!$I$5-'СЕТ СН'!$I$17</f>
        <v>3837.7528159900003</v>
      </c>
      <c r="N123" s="36">
        <f>SUMIFS(СВЦЭМ!$C$33:$C$776,СВЦЭМ!$A$33:$A$776,$A123,СВЦЭМ!$B$33:$B$776,N$119)+'СЕТ СН'!$I$9+СВЦЭМ!$D$10+'СЕТ СН'!$I$5-'СЕТ СН'!$I$17</f>
        <v>3830.5915277100003</v>
      </c>
      <c r="O123" s="36">
        <f>SUMIFS(СВЦЭМ!$C$33:$C$776,СВЦЭМ!$A$33:$A$776,$A123,СВЦЭМ!$B$33:$B$776,O$119)+'СЕТ СН'!$I$9+СВЦЭМ!$D$10+'СЕТ СН'!$I$5-'СЕТ СН'!$I$17</f>
        <v>3845.5300363800002</v>
      </c>
      <c r="P123" s="36">
        <f>SUMIFS(СВЦЭМ!$C$33:$C$776,СВЦЭМ!$A$33:$A$776,$A123,СВЦЭМ!$B$33:$B$776,P$119)+'СЕТ СН'!$I$9+СВЦЭМ!$D$10+'СЕТ СН'!$I$5-'СЕТ СН'!$I$17</f>
        <v>3865.2012753200001</v>
      </c>
      <c r="Q123" s="36">
        <f>SUMIFS(СВЦЭМ!$C$33:$C$776,СВЦЭМ!$A$33:$A$776,$A123,СВЦЭМ!$B$33:$B$776,Q$119)+'СЕТ СН'!$I$9+СВЦЭМ!$D$10+'СЕТ СН'!$I$5-'СЕТ СН'!$I$17</f>
        <v>3871.3734007500002</v>
      </c>
      <c r="R123" s="36">
        <f>SUMIFS(СВЦЭМ!$C$33:$C$776,СВЦЭМ!$A$33:$A$776,$A123,СВЦЭМ!$B$33:$B$776,R$119)+'СЕТ СН'!$I$9+СВЦЭМ!$D$10+'СЕТ СН'!$I$5-'СЕТ СН'!$I$17</f>
        <v>3873.8475085700002</v>
      </c>
      <c r="S123" s="36">
        <f>SUMIFS(СВЦЭМ!$C$33:$C$776,СВЦЭМ!$A$33:$A$776,$A123,СВЦЭМ!$B$33:$B$776,S$119)+'СЕТ СН'!$I$9+СВЦЭМ!$D$10+'СЕТ СН'!$I$5-'СЕТ СН'!$I$17</f>
        <v>3885.9089961100003</v>
      </c>
      <c r="T123" s="36">
        <f>SUMIFS(СВЦЭМ!$C$33:$C$776,СВЦЭМ!$A$33:$A$776,$A123,СВЦЭМ!$B$33:$B$776,T$119)+'СЕТ СН'!$I$9+СВЦЭМ!$D$10+'СЕТ СН'!$I$5-'СЕТ СН'!$I$17</f>
        <v>3863.99942663</v>
      </c>
      <c r="U123" s="36">
        <f>SUMIFS(СВЦЭМ!$C$33:$C$776,СВЦЭМ!$A$33:$A$776,$A123,СВЦЭМ!$B$33:$B$776,U$119)+'СЕТ СН'!$I$9+СВЦЭМ!$D$10+'СЕТ СН'!$I$5-'СЕТ СН'!$I$17</f>
        <v>3819.5670909400001</v>
      </c>
      <c r="V123" s="36">
        <f>SUMIFS(СВЦЭМ!$C$33:$C$776,СВЦЭМ!$A$33:$A$776,$A123,СВЦЭМ!$B$33:$B$776,V$119)+'СЕТ СН'!$I$9+СВЦЭМ!$D$10+'СЕТ СН'!$I$5-'СЕТ СН'!$I$17</f>
        <v>3807.7458719300002</v>
      </c>
      <c r="W123" s="36">
        <f>SUMIFS(СВЦЭМ!$C$33:$C$776,СВЦЭМ!$A$33:$A$776,$A123,СВЦЭМ!$B$33:$B$776,W$119)+'СЕТ СН'!$I$9+СВЦЭМ!$D$10+'СЕТ СН'!$I$5-'СЕТ СН'!$I$17</f>
        <v>3806.0370869000003</v>
      </c>
      <c r="X123" s="36">
        <f>SUMIFS(СВЦЭМ!$C$33:$C$776,СВЦЭМ!$A$33:$A$776,$A123,СВЦЭМ!$B$33:$B$776,X$119)+'СЕТ СН'!$I$9+СВЦЭМ!$D$10+'СЕТ СН'!$I$5-'СЕТ СН'!$I$17</f>
        <v>3898.27562635</v>
      </c>
      <c r="Y123" s="36">
        <f>SUMIFS(СВЦЭМ!$C$33:$C$776,СВЦЭМ!$A$33:$A$776,$A123,СВЦЭМ!$B$33:$B$776,Y$119)+'СЕТ СН'!$I$9+СВЦЭМ!$D$10+'СЕТ СН'!$I$5-'СЕТ СН'!$I$17</f>
        <v>4051.8040641300004</v>
      </c>
    </row>
    <row r="124" spans="1:27" ht="15.75" x14ac:dyDescent="0.2">
      <c r="A124" s="35">
        <f t="shared" si="3"/>
        <v>43560</v>
      </c>
      <c r="B124" s="36">
        <f>SUMIFS(СВЦЭМ!$C$33:$C$776,СВЦЭМ!$A$33:$A$776,$A124,СВЦЭМ!$B$33:$B$776,B$119)+'СЕТ СН'!$I$9+СВЦЭМ!$D$10+'СЕТ СН'!$I$5-'СЕТ СН'!$I$17</f>
        <v>4045.8054694400003</v>
      </c>
      <c r="C124" s="36">
        <f>SUMIFS(СВЦЭМ!$C$33:$C$776,СВЦЭМ!$A$33:$A$776,$A124,СВЦЭМ!$B$33:$B$776,C$119)+'СЕТ СН'!$I$9+СВЦЭМ!$D$10+'СЕТ СН'!$I$5-'СЕТ СН'!$I$17</f>
        <v>4131.4601550200005</v>
      </c>
      <c r="D124" s="36">
        <f>SUMIFS(СВЦЭМ!$C$33:$C$776,СВЦЭМ!$A$33:$A$776,$A124,СВЦЭМ!$B$33:$B$776,D$119)+'СЕТ СН'!$I$9+СВЦЭМ!$D$10+'СЕТ СН'!$I$5-'СЕТ СН'!$I$17</f>
        <v>4191.2720667600006</v>
      </c>
      <c r="E124" s="36">
        <f>SUMIFS(СВЦЭМ!$C$33:$C$776,СВЦЭМ!$A$33:$A$776,$A124,СВЦЭМ!$B$33:$B$776,E$119)+'СЕТ СН'!$I$9+СВЦЭМ!$D$10+'СЕТ СН'!$I$5-'СЕТ СН'!$I$17</f>
        <v>4188.2286658700004</v>
      </c>
      <c r="F124" s="36">
        <f>SUMIFS(СВЦЭМ!$C$33:$C$776,СВЦЭМ!$A$33:$A$776,$A124,СВЦЭМ!$B$33:$B$776,F$119)+'СЕТ СН'!$I$9+СВЦЭМ!$D$10+'СЕТ СН'!$I$5-'СЕТ СН'!$I$17</f>
        <v>4180.5390451200001</v>
      </c>
      <c r="G124" s="36">
        <f>SUMIFS(СВЦЭМ!$C$33:$C$776,СВЦЭМ!$A$33:$A$776,$A124,СВЦЭМ!$B$33:$B$776,G$119)+'СЕТ СН'!$I$9+СВЦЭМ!$D$10+'СЕТ СН'!$I$5-'СЕТ СН'!$I$17</f>
        <v>4182.6624750000001</v>
      </c>
      <c r="H124" s="36">
        <f>SUMIFS(СВЦЭМ!$C$33:$C$776,СВЦЭМ!$A$33:$A$776,$A124,СВЦЭМ!$B$33:$B$776,H$119)+'СЕТ СН'!$I$9+СВЦЭМ!$D$10+'СЕТ СН'!$I$5-'СЕТ СН'!$I$17</f>
        <v>4105.55096847</v>
      </c>
      <c r="I124" s="36">
        <f>SUMIFS(СВЦЭМ!$C$33:$C$776,СВЦЭМ!$A$33:$A$776,$A124,СВЦЭМ!$B$33:$B$776,I$119)+'СЕТ СН'!$I$9+СВЦЭМ!$D$10+'СЕТ СН'!$I$5-'СЕТ СН'!$I$17</f>
        <v>4048.4372615500001</v>
      </c>
      <c r="J124" s="36">
        <f>SUMIFS(СВЦЭМ!$C$33:$C$776,СВЦЭМ!$A$33:$A$776,$A124,СВЦЭМ!$B$33:$B$776,J$119)+'СЕТ СН'!$I$9+СВЦЭМ!$D$10+'СЕТ СН'!$I$5-'СЕТ СН'!$I$17</f>
        <v>3956.9841246300002</v>
      </c>
      <c r="K124" s="36">
        <f>SUMIFS(СВЦЭМ!$C$33:$C$776,СВЦЭМ!$A$33:$A$776,$A124,СВЦЭМ!$B$33:$B$776,K$119)+'СЕТ СН'!$I$9+СВЦЭМ!$D$10+'СЕТ СН'!$I$5-'СЕТ СН'!$I$17</f>
        <v>3894.1438443200004</v>
      </c>
      <c r="L124" s="36">
        <f>SUMIFS(СВЦЭМ!$C$33:$C$776,СВЦЭМ!$A$33:$A$776,$A124,СВЦЭМ!$B$33:$B$776,L$119)+'СЕТ СН'!$I$9+СВЦЭМ!$D$10+'СЕТ СН'!$I$5-'СЕТ СН'!$I$17</f>
        <v>3864.5640584000002</v>
      </c>
      <c r="M124" s="36">
        <f>SUMIFS(СВЦЭМ!$C$33:$C$776,СВЦЭМ!$A$33:$A$776,$A124,СВЦЭМ!$B$33:$B$776,M$119)+'СЕТ СН'!$I$9+СВЦЭМ!$D$10+'СЕТ СН'!$I$5-'СЕТ СН'!$I$17</f>
        <v>3856.0988089700004</v>
      </c>
      <c r="N124" s="36">
        <f>SUMIFS(СВЦЭМ!$C$33:$C$776,СВЦЭМ!$A$33:$A$776,$A124,СВЦЭМ!$B$33:$B$776,N$119)+'СЕТ СН'!$I$9+СВЦЭМ!$D$10+'СЕТ СН'!$I$5-'СЕТ СН'!$I$17</f>
        <v>3844.4853761300001</v>
      </c>
      <c r="O124" s="36">
        <f>SUMIFS(СВЦЭМ!$C$33:$C$776,СВЦЭМ!$A$33:$A$776,$A124,СВЦЭМ!$B$33:$B$776,O$119)+'СЕТ СН'!$I$9+СВЦЭМ!$D$10+'СЕТ СН'!$I$5-'СЕТ СН'!$I$17</f>
        <v>3845.1901798700001</v>
      </c>
      <c r="P124" s="36">
        <f>SUMIFS(СВЦЭМ!$C$33:$C$776,СВЦЭМ!$A$33:$A$776,$A124,СВЦЭМ!$B$33:$B$776,P$119)+'СЕТ СН'!$I$9+СВЦЭМ!$D$10+'СЕТ СН'!$I$5-'СЕТ СН'!$I$17</f>
        <v>3841.0493836800001</v>
      </c>
      <c r="Q124" s="36">
        <f>SUMIFS(СВЦЭМ!$C$33:$C$776,СВЦЭМ!$A$33:$A$776,$A124,СВЦЭМ!$B$33:$B$776,Q$119)+'СЕТ СН'!$I$9+СВЦЭМ!$D$10+'СЕТ СН'!$I$5-'СЕТ СН'!$I$17</f>
        <v>3838.9639015400003</v>
      </c>
      <c r="R124" s="36">
        <f>SUMIFS(СВЦЭМ!$C$33:$C$776,СВЦЭМ!$A$33:$A$776,$A124,СВЦЭМ!$B$33:$B$776,R$119)+'СЕТ СН'!$I$9+СВЦЭМ!$D$10+'СЕТ СН'!$I$5-'СЕТ СН'!$I$17</f>
        <v>3860.0558747100004</v>
      </c>
      <c r="S124" s="36">
        <f>SUMIFS(СВЦЭМ!$C$33:$C$776,СВЦЭМ!$A$33:$A$776,$A124,СВЦЭМ!$B$33:$B$776,S$119)+'СЕТ СН'!$I$9+СВЦЭМ!$D$10+'СЕТ СН'!$I$5-'СЕТ СН'!$I$17</f>
        <v>3864.1616689300004</v>
      </c>
      <c r="T124" s="36">
        <f>SUMIFS(СВЦЭМ!$C$33:$C$776,СВЦЭМ!$A$33:$A$776,$A124,СВЦЭМ!$B$33:$B$776,T$119)+'СЕТ СН'!$I$9+СВЦЭМ!$D$10+'СЕТ СН'!$I$5-'СЕТ СН'!$I$17</f>
        <v>3852.3954655800003</v>
      </c>
      <c r="U124" s="36">
        <f>SUMIFS(СВЦЭМ!$C$33:$C$776,СВЦЭМ!$A$33:$A$776,$A124,СВЦЭМ!$B$33:$B$776,U$119)+'СЕТ СН'!$I$9+СВЦЭМ!$D$10+'СЕТ СН'!$I$5-'СЕТ СН'!$I$17</f>
        <v>3860.5933207600001</v>
      </c>
      <c r="V124" s="36">
        <f>SUMIFS(СВЦЭМ!$C$33:$C$776,СВЦЭМ!$A$33:$A$776,$A124,СВЦЭМ!$B$33:$B$776,V$119)+'СЕТ СН'!$I$9+СВЦЭМ!$D$10+'СЕТ СН'!$I$5-'СЕТ СН'!$I$17</f>
        <v>3875.47484257</v>
      </c>
      <c r="W124" s="36">
        <f>SUMIFS(СВЦЭМ!$C$33:$C$776,СВЦЭМ!$A$33:$A$776,$A124,СВЦЭМ!$B$33:$B$776,W$119)+'СЕТ СН'!$I$9+СВЦЭМ!$D$10+'СЕТ СН'!$I$5-'СЕТ СН'!$I$17</f>
        <v>3888.8109632300002</v>
      </c>
      <c r="X124" s="36">
        <f>SUMIFS(СВЦЭМ!$C$33:$C$776,СВЦЭМ!$A$33:$A$776,$A124,СВЦЭМ!$B$33:$B$776,X$119)+'СЕТ СН'!$I$9+СВЦЭМ!$D$10+'СЕТ СН'!$I$5-'СЕТ СН'!$I$17</f>
        <v>3929.4419101400003</v>
      </c>
      <c r="Y124" s="36">
        <f>SUMIFS(СВЦЭМ!$C$33:$C$776,СВЦЭМ!$A$33:$A$776,$A124,СВЦЭМ!$B$33:$B$776,Y$119)+'СЕТ СН'!$I$9+СВЦЭМ!$D$10+'СЕТ СН'!$I$5-'СЕТ СН'!$I$17</f>
        <v>4027.1474910800002</v>
      </c>
    </row>
    <row r="125" spans="1:27" ht="15.75" x14ac:dyDescent="0.2">
      <c r="A125" s="35">
        <f t="shared" si="3"/>
        <v>43561</v>
      </c>
      <c r="B125" s="36">
        <f>SUMIFS(СВЦЭМ!$C$33:$C$776,СВЦЭМ!$A$33:$A$776,$A125,СВЦЭМ!$B$33:$B$776,B$119)+'СЕТ СН'!$I$9+СВЦЭМ!$D$10+'СЕТ СН'!$I$5-'СЕТ СН'!$I$17</f>
        <v>4082.2410538800004</v>
      </c>
      <c r="C125" s="36">
        <f>SUMIFS(СВЦЭМ!$C$33:$C$776,СВЦЭМ!$A$33:$A$776,$A125,СВЦЭМ!$B$33:$B$776,C$119)+'СЕТ СН'!$I$9+СВЦЭМ!$D$10+'СЕТ СН'!$I$5-'СЕТ СН'!$I$17</f>
        <v>4171.1171880000002</v>
      </c>
      <c r="D125" s="36">
        <f>SUMIFS(СВЦЭМ!$C$33:$C$776,СВЦЭМ!$A$33:$A$776,$A125,СВЦЭМ!$B$33:$B$776,D$119)+'СЕТ СН'!$I$9+СВЦЭМ!$D$10+'СЕТ СН'!$I$5-'СЕТ СН'!$I$17</f>
        <v>4186.3757874900002</v>
      </c>
      <c r="E125" s="36">
        <f>SUMIFS(СВЦЭМ!$C$33:$C$776,СВЦЭМ!$A$33:$A$776,$A125,СВЦЭМ!$B$33:$B$776,E$119)+'СЕТ СН'!$I$9+СВЦЭМ!$D$10+'СЕТ СН'!$I$5-'СЕТ СН'!$I$17</f>
        <v>4176.6256463700001</v>
      </c>
      <c r="F125" s="36">
        <f>SUMIFS(СВЦЭМ!$C$33:$C$776,СВЦЭМ!$A$33:$A$776,$A125,СВЦЭМ!$B$33:$B$776,F$119)+'СЕТ СН'!$I$9+СВЦЭМ!$D$10+'СЕТ СН'!$I$5-'СЕТ СН'!$I$17</f>
        <v>4174.11553018</v>
      </c>
      <c r="G125" s="36">
        <f>SUMIFS(СВЦЭМ!$C$33:$C$776,СВЦЭМ!$A$33:$A$776,$A125,СВЦЭМ!$B$33:$B$776,G$119)+'СЕТ СН'!$I$9+СВЦЭМ!$D$10+'СЕТ СН'!$I$5-'СЕТ СН'!$I$17</f>
        <v>4171.40349573</v>
      </c>
      <c r="H125" s="36">
        <f>SUMIFS(СВЦЭМ!$C$33:$C$776,СВЦЭМ!$A$33:$A$776,$A125,СВЦЭМ!$B$33:$B$776,H$119)+'СЕТ СН'!$I$9+СВЦЭМ!$D$10+'СЕТ СН'!$I$5-'СЕТ СН'!$I$17</f>
        <v>4099.6673819300004</v>
      </c>
      <c r="I125" s="36">
        <f>SUMIFS(СВЦЭМ!$C$33:$C$776,СВЦЭМ!$A$33:$A$776,$A125,СВЦЭМ!$B$33:$B$776,I$119)+'СЕТ СН'!$I$9+СВЦЭМ!$D$10+'СЕТ СН'!$I$5-'СЕТ СН'!$I$17</f>
        <v>4097.0571835400006</v>
      </c>
      <c r="J125" s="36">
        <f>SUMIFS(СВЦЭМ!$C$33:$C$776,СВЦЭМ!$A$33:$A$776,$A125,СВЦЭМ!$B$33:$B$776,J$119)+'СЕТ СН'!$I$9+СВЦЭМ!$D$10+'СЕТ СН'!$I$5-'СЕТ СН'!$I$17</f>
        <v>4027.9653285100003</v>
      </c>
      <c r="K125" s="36">
        <f>SUMIFS(СВЦЭМ!$C$33:$C$776,СВЦЭМ!$A$33:$A$776,$A125,СВЦЭМ!$B$33:$B$776,K$119)+'СЕТ СН'!$I$9+СВЦЭМ!$D$10+'СЕТ СН'!$I$5-'СЕТ СН'!$I$17</f>
        <v>3885.2219265600002</v>
      </c>
      <c r="L125" s="36">
        <f>SUMIFS(СВЦЭМ!$C$33:$C$776,СВЦЭМ!$A$33:$A$776,$A125,СВЦЭМ!$B$33:$B$776,L$119)+'СЕТ СН'!$I$9+СВЦЭМ!$D$10+'СЕТ СН'!$I$5-'СЕТ СН'!$I$17</f>
        <v>3831.4595368200003</v>
      </c>
      <c r="M125" s="36">
        <f>SUMIFS(СВЦЭМ!$C$33:$C$776,СВЦЭМ!$A$33:$A$776,$A125,СВЦЭМ!$B$33:$B$776,M$119)+'СЕТ СН'!$I$9+СВЦЭМ!$D$10+'СЕТ СН'!$I$5-'СЕТ СН'!$I$17</f>
        <v>3839.1252673600002</v>
      </c>
      <c r="N125" s="36">
        <f>SUMIFS(СВЦЭМ!$C$33:$C$776,СВЦЭМ!$A$33:$A$776,$A125,СВЦЭМ!$B$33:$B$776,N$119)+'СЕТ СН'!$I$9+СВЦЭМ!$D$10+'СЕТ СН'!$I$5-'СЕТ СН'!$I$17</f>
        <v>3855.2074147800004</v>
      </c>
      <c r="O125" s="36">
        <f>SUMIFS(СВЦЭМ!$C$33:$C$776,СВЦЭМ!$A$33:$A$776,$A125,СВЦЭМ!$B$33:$B$776,O$119)+'СЕТ СН'!$I$9+СВЦЭМ!$D$10+'СЕТ СН'!$I$5-'СЕТ СН'!$I$17</f>
        <v>3860.3570573300003</v>
      </c>
      <c r="P125" s="36">
        <f>SUMIFS(СВЦЭМ!$C$33:$C$776,СВЦЭМ!$A$33:$A$776,$A125,СВЦЭМ!$B$33:$B$776,P$119)+'СЕТ СН'!$I$9+СВЦЭМ!$D$10+'СЕТ СН'!$I$5-'СЕТ СН'!$I$17</f>
        <v>3858.9432326400001</v>
      </c>
      <c r="Q125" s="36">
        <f>SUMIFS(СВЦЭМ!$C$33:$C$776,СВЦЭМ!$A$33:$A$776,$A125,СВЦЭМ!$B$33:$B$776,Q$119)+'СЕТ СН'!$I$9+СВЦЭМ!$D$10+'СЕТ СН'!$I$5-'СЕТ СН'!$I$17</f>
        <v>3871.6569424600002</v>
      </c>
      <c r="R125" s="36">
        <f>SUMIFS(СВЦЭМ!$C$33:$C$776,СВЦЭМ!$A$33:$A$776,$A125,СВЦЭМ!$B$33:$B$776,R$119)+'СЕТ СН'!$I$9+СВЦЭМ!$D$10+'СЕТ СН'!$I$5-'СЕТ СН'!$I$17</f>
        <v>3869.5509389500003</v>
      </c>
      <c r="S125" s="36">
        <f>SUMIFS(СВЦЭМ!$C$33:$C$776,СВЦЭМ!$A$33:$A$776,$A125,СВЦЭМ!$B$33:$B$776,S$119)+'СЕТ СН'!$I$9+СВЦЭМ!$D$10+'СЕТ СН'!$I$5-'СЕТ СН'!$I$17</f>
        <v>3866.1024134600002</v>
      </c>
      <c r="T125" s="36">
        <f>SUMIFS(СВЦЭМ!$C$33:$C$776,СВЦЭМ!$A$33:$A$776,$A125,СВЦЭМ!$B$33:$B$776,T$119)+'СЕТ СН'!$I$9+СВЦЭМ!$D$10+'СЕТ СН'!$I$5-'СЕТ СН'!$I$17</f>
        <v>3851.6513298600003</v>
      </c>
      <c r="U125" s="36">
        <f>SUMIFS(СВЦЭМ!$C$33:$C$776,СВЦЭМ!$A$33:$A$776,$A125,СВЦЭМ!$B$33:$B$776,U$119)+'СЕТ СН'!$I$9+СВЦЭМ!$D$10+'СЕТ СН'!$I$5-'СЕТ СН'!$I$17</f>
        <v>3826.3656033800003</v>
      </c>
      <c r="V125" s="36">
        <f>SUMIFS(СВЦЭМ!$C$33:$C$776,СВЦЭМ!$A$33:$A$776,$A125,СВЦЭМ!$B$33:$B$776,V$119)+'СЕТ СН'!$I$9+СВЦЭМ!$D$10+'СЕТ СН'!$I$5-'СЕТ СН'!$I$17</f>
        <v>3801.92334243</v>
      </c>
      <c r="W125" s="36">
        <f>SUMIFS(СВЦЭМ!$C$33:$C$776,СВЦЭМ!$A$33:$A$776,$A125,СВЦЭМ!$B$33:$B$776,W$119)+'СЕТ СН'!$I$9+СВЦЭМ!$D$10+'СЕТ СН'!$I$5-'СЕТ СН'!$I$17</f>
        <v>3780.7085788700001</v>
      </c>
      <c r="X125" s="36">
        <f>SUMIFS(СВЦЭМ!$C$33:$C$776,СВЦЭМ!$A$33:$A$776,$A125,СВЦЭМ!$B$33:$B$776,X$119)+'СЕТ СН'!$I$9+СВЦЭМ!$D$10+'СЕТ СН'!$I$5-'СЕТ СН'!$I$17</f>
        <v>3803.2249065000001</v>
      </c>
      <c r="Y125" s="36">
        <f>SUMIFS(СВЦЭМ!$C$33:$C$776,СВЦЭМ!$A$33:$A$776,$A125,СВЦЭМ!$B$33:$B$776,Y$119)+'СЕТ СН'!$I$9+СВЦЭМ!$D$10+'СЕТ СН'!$I$5-'СЕТ СН'!$I$17</f>
        <v>3902.7185999000003</v>
      </c>
    </row>
    <row r="126" spans="1:27" ht="15.75" x14ac:dyDescent="0.2">
      <c r="A126" s="35">
        <f t="shared" si="3"/>
        <v>43562</v>
      </c>
      <c r="B126" s="36">
        <f>SUMIFS(СВЦЭМ!$C$33:$C$776,СВЦЭМ!$A$33:$A$776,$A126,СВЦЭМ!$B$33:$B$776,B$119)+'СЕТ СН'!$I$9+СВЦЭМ!$D$10+'СЕТ СН'!$I$5-'СЕТ СН'!$I$17</f>
        <v>4047.8571609700002</v>
      </c>
      <c r="C126" s="36">
        <f>SUMIFS(СВЦЭМ!$C$33:$C$776,СВЦЭМ!$A$33:$A$776,$A126,СВЦЭМ!$B$33:$B$776,C$119)+'СЕТ СН'!$I$9+СВЦЭМ!$D$10+'СЕТ СН'!$I$5-'СЕТ СН'!$I$17</f>
        <v>4150.0553582900002</v>
      </c>
      <c r="D126" s="36">
        <f>SUMIFS(СВЦЭМ!$C$33:$C$776,СВЦЭМ!$A$33:$A$776,$A126,СВЦЭМ!$B$33:$B$776,D$119)+'СЕТ СН'!$I$9+СВЦЭМ!$D$10+'СЕТ СН'!$I$5-'СЕТ СН'!$I$17</f>
        <v>4219.3589514699997</v>
      </c>
      <c r="E126" s="36">
        <f>SUMIFS(СВЦЭМ!$C$33:$C$776,СВЦЭМ!$A$33:$A$776,$A126,СВЦЭМ!$B$33:$B$776,E$119)+'СЕТ СН'!$I$9+СВЦЭМ!$D$10+'СЕТ СН'!$I$5-'СЕТ СН'!$I$17</f>
        <v>4242.7225001300003</v>
      </c>
      <c r="F126" s="36">
        <f>SUMIFS(СВЦЭМ!$C$33:$C$776,СВЦЭМ!$A$33:$A$776,$A126,СВЦЭМ!$B$33:$B$776,F$119)+'СЕТ СН'!$I$9+СВЦЭМ!$D$10+'СЕТ СН'!$I$5-'СЕТ СН'!$I$17</f>
        <v>4231.1087975400005</v>
      </c>
      <c r="G126" s="36">
        <f>SUMIFS(СВЦЭМ!$C$33:$C$776,СВЦЭМ!$A$33:$A$776,$A126,СВЦЭМ!$B$33:$B$776,G$119)+'СЕТ СН'!$I$9+СВЦЭМ!$D$10+'СЕТ СН'!$I$5-'СЕТ СН'!$I$17</f>
        <v>4202.4001327900005</v>
      </c>
      <c r="H126" s="36">
        <f>SUMIFS(СВЦЭМ!$C$33:$C$776,СВЦЭМ!$A$33:$A$776,$A126,СВЦЭМ!$B$33:$B$776,H$119)+'СЕТ СН'!$I$9+СВЦЭМ!$D$10+'СЕТ СН'!$I$5-'СЕТ СН'!$I$17</f>
        <v>4125.9293839399998</v>
      </c>
      <c r="I126" s="36">
        <f>SUMIFS(СВЦЭМ!$C$33:$C$776,СВЦЭМ!$A$33:$A$776,$A126,СВЦЭМ!$B$33:$B$776,I$119)+'СЕТ СН'!$I$9+СВЦЭМ!$D$10+'СЕТ СН'!$I$5-'СЕТ СН'!$I$17</f>
        <v>4095.4675764700005</v>
      </c>
      <c r="J126" s="36">
        <f>SUMIFS(СВЦЭМ!$C$33:$C$776,СВЦЭМ!$A$33:$A$776,$A126,СВЦЭМ!$B$33:$B$776,J$119)+'СЕТ СН'!$I$9+СВЦЭМ!$D$10+'СЕТ СН'!$I$5-'СЕТ СН'!$I$17</f>
        <v>3998.6312218000003</v>
      </c>
      <c r="K126" s="36">
        <f>SUMIFS(СВЦЭМ!$C$33:$C$776,СВЦЭМ!$A$33:$A$776,$A126,СВЦЭМ!$B$33:$B$776,K$119)+'СЕТ СН'!$I$9+СВЦЭМ!$D$10+'СЕТ СН'!$I$5-'СЕТ СН'!$I$17</f>
        <v>3864.0136243000002</v>
      </c>
      <c r="L126" s="36">
        <f>SUMIFS(СВЦЭМ!$C$33:$C$776,СВЦЭМ!$A$33:$A$776,$A126,СВЦЭМ!$B$33:$B$776,L$119)+'СЕТ СН'!$I$9+СВЦЭМ!$D$10+'СЕТ СН'!$I$5-'СЕТ СН'!$I$17</f>
        <v>3822.7260789000002</v>
      </c>
      <c r="M126" s="36">
        <f>SUMIFS(СВЦЭМ!$C$33:$C$776,СВЦЭМ!$A$33:$A$776,$A126,СВЦЭМ!$B$33:$B$776,M$119)+'СЕТ СН'!$I$9+СВЦЭМ!$D$10+'СЕТ СН'!$I$5-'СЕТ СН'!$I$17</f>
        <v>3811.5962947400003</v>
      </c>
      <c r="N126" s="36">
        <f>SUMIFS(СВЦЭМ!$C$33:$C$776,СВЦЭМ!$A$33:$A$776,$A126,СВЦЭМ!$B$33:$B$776,N$119)+'СЕТ СН'!$I$9+СВЦЭМ!$D$10+'СЕТ СН'!$I$5-'СЕТ СН'!$I$17</f>
        <v>3825.82886555</v>
      </c>
      <c r="O126" s="36">
        <f>SUMIFS(СВЦЭМ!$C$33:$C$776,СВЦЭМ!$A$33:$A$776,$A126,СВЦЭМ!$B$33:$B$776,O$119)+'СЕТ СН'!$I$9+СВЦЭМ!$D$10+'СЕТ СН'!$I$5-'СЕТ СН'!$I$17</f>
        <v>3826.2947099600001</v>
      </c>
      <c r="P126" s="36">
        <f>SUMIFS(СВЦЭМ!$C$33:$C$776,СВЦЭМ!$A$33:$A$776,$A126,СВЦЭМ!$B$33:$B$776,P$119)+'СЕТ СН'!$I$9+СВЦЭМ!$D$10+'СЕТ СН'!$I$5-'СЕТ СН'!$I$17</f>
        <v>3846.9810202600002</v>
      </c>
      <c r="Q126" s="36">
        <f>SUMIFS(СВЦЭМ!$C$33:$C$776,СВЦЭМ!$A$33:$A$776,$A126,СВЦЭМ!$B$33:$B$776,Q$119)+'СЕТ СН'!$I$9+СВЦЭМ!$D$10+'СЕТ СН'!$I$5-'СЕТ СН'!$I$17</f>
        <v>3862.2576671800002</v>
      </c>
      <c r="R126" s="36">
        <f>SUMIFS(СВЦЭМ!$C$33:$C$776,СВЦЭМ!$A$33:$A$776,$A126,СВЦЭМ!$B$33:$B$776,R$119)+'СЕТ СН'!$I$9+СВЦЭМ!$D$10+'СЕТ СН'!$I$5-'СЕТ СН'!$I$17</f>
        <v>3870.5161320699999</v>
      </c>
      <c r="S126" s="36">
        <f>SUMIFS(СВЦЭМ!$C$33:$C$776,СВЦЭМ!$A$33:$A$776,$A126,СВЦЭМ!$B$33:$B$776,S$119)+'СЕТ СН'!$I$9+СВЦЭМ!$D$10+'СЕТ СН'!$I$5-'СЕТ СН'!$I$17</f>
        <v>3866.1907672200005</v>
      </c>
      <c r="T126" s="36">
        <f>SUMIFS(СВЦЭМ!$C$33:$C$776,СВЦЭМ!$A$33:$A$776,$A126,СВЦЭМ!$B$33:$B$776,T$119)+'СЕТ СН'!$I$9+СВЦЭМ!$D$10+'СЕТ СН'!$I$5-'СЕТ СН'!$I$17</f>
        <v>3829.4403561100003</v>
      </c>
      <c r="U126" s="36">
        <f>SUMIFS(СВЦЭМ!$C$33:$C$776,СВЦЭМ!$A$33:$A$776,$A126,СВЦЭМ!$B$33:$B$776,U$119)+'СЕТ СН'!$I$9+СВЦЭМ!$D$10+'СЕТ СН'!$I$5-'СЕТ СН'!$I$17</f>
        <v>3793.50937703</v>
      </c>
      <c r="V126" s="36">
        <f>SUMIFS(СВЦЭМ!$C$33:$C$776,СВЦЭМ!$A$33:$A$776,$A126,СВЦЭМ!$B$33:$B$776,V$119)+'СЕТ СН'!$I$9+СВЦЭМ!$D$10+'СЕТ СН'!$I$5-'СЕТ СН'!$I$17</f>
        <v>3774.4349785800005</v>
      </c>
      <c r="W126" s="36">
        <f>SUMIFS(СВЦЭМ!$C$33:$C$776,СВЦЭМ!$A$33:$A$776,$A126,СВЦЭМ!$B$33:$B$776,W$119)+'СЕТ СН'!$I$9+СВЦЭМ!$D$10+'СЕТ СН'!$I$5-'СЕТ СН'!$I$17</f>
        <v>3776.8542646000001</v>
      </c>
      <c r="X126" s="36">
        <f>SUMIFS(СВЦЭМ!$C$33:$C$776,СВЦЭМ!$A$33:$A$776,$A126,СВЦЭМ!$B$33:$B$776,X$119)+'СЕТ СН'!$I$9+СВЦЭМ!$D$10+'СЕТ СН'!$I$5-'СЕТ СН'!$I$17</f>
        <v>3819.9091845800003</v>
      </c>
      <c r="Y126" s="36">
        <f>SUMIFS(СВЦЭМ!$C$33:$C$776,СВЦЭМ!$A$33:$A$776,$A126,СВЦЭМ!$B$33:$B$776,Y$119)+'СЕТ СН'!$I$9+СВЦЭМ!$D$10+'СЕТ СН'!$I$5-'СЕТ СН'!$I$17</f>
        <v>3934.9613267600002</v>
      </c>
    </row>
    <row r="127" spans="1:27" ht="15.75" x14ac:dyDescent="0.2">
      <c r="A127" s="35">
        <f t="shared" si="3"/>
        <v>43563</v>
      </c>
      <c r="B127" s="36">
        <f>SUMIFS(СВЦЭМ!$C$33:$C$776,СВЦЭМ!$A$33:$A$776,$A127,СВЦЭМ!$B$33:$B$776,B$119)+'СЕТ СН'!$I$9+СВЦЭМ!$D$10+'СЕТ СН'!$I$5-'СЕТ СН'!$I$17</f>
        <v>4064.6383617199999</v>
      </c>
      <c r="C127" s="36">
        <f>SUMIFS(СВЦЭМ!$C$33:$C$776,СВЦЭМ!$A$33:$A$776,$A127,СВЦЭМ!$B$33:$B$776,C$119)+'СЕТ СН'!$I$9+СВЦЭМ!$D$10+'СЕТ СН'!$I$5-'СЕТ СН'!$I$17</f>
        <v>4164.6999875700003</v>
      </c>
      <c r="D127" s="36">
        <f>SUMIFS(СВЦЭМ!$C$33:$C$776,СВЦЭМ!$A$33:$A$776,$A127,СВЦЭМ!$B$33:$B$776,D$119)+'СЕТ СН'!$I$9+СВЦЭМ!$D$10+'СЕТ СН'!$I$5-'СЕТ СН'!$I$17</f>
        <v>4250.7025650800006</v>
      </c>
      <c r="E127" s="36">
        <f>SUMIFS(СВЦЭМ!$C$33:$C$776,СВЦЭМ!$A$33:$A$776,$A127,СВЦЭМ!$B$33:$B$776,E$119)+'СЕТ СН'!$I$9+СВЦЭМ!$D$10+'СЕТ СН'!$I$5-'СЕТ СН'!$I$17</f>
        <v>4248.6724979000001</v>
      </c>
      <c r="F127" s="36">
        <f>SUMIFS(СВЦЭМ!$C$33:$C$776,СВЦЭМ!$A$33:$A$776,$A127,СВЦЭМ!$B$33:$B$776,F$119)+'СЕТ СН'!$I$9+СВЦЭМ!$D$10+'СЕТ СН'!$I$5-'СЕТ СН'!$I$17</f>
        <v>4217.3091385200005</v>
      </c>
      <c r="G127" s="36">
        <f>SUMIFS(СВЦЭМ!$C$33:$C$776,СВЦЭМ!$A$33:$A$776,$A127,СВЦЭМ!$B$33:$B$776,G$119)+'СЕТ СН'!$I$9+СВЦЭМ!$D$10+'СЕТ СН'!$I$5-'СЕТ СН'!$I$17</f>
        <v>4192.0592025400001</v>
      </c>
      <c r="H127" s="36">
        <f>SUMIFS(СВЦЭМ!$C$33:$C$776,СВЦЭМ!$A$33:$A$776,$A127,СВЦЭМ!$B$33:$B$776,H$119)+'СЕТ СН'!$I$9+СВЦЭМ!$D$10+'СЕТ СН'!$I$5-'СЕТ СН'!$I$17</f>
        <v>4124.4619297899999</v>
      </c>
      <c r="I127" s="36">
        <f>SUMIFS(СВЦЭМ!$C$33:$C$776,СВЦЭМ!$A$33:$A$776,$A127,СВЦЭМ!$B$33:$B$776,I$119)+'СЕТ СН'!$I$9+СВЦЭМ!$D$10+'СЕТ СН'!$I$5-'СЕТ СН'!$I$17</f>
        <v>4047.1525101900002</v>
      </c>
      <c r="J127" s="36">
        <f>SUMIFS(СВЦЭМ!$C$33:$C$776,СВЦЭМ!$A$33:$A$776,$A127,СВЦЭМ!$B$33:$B$776,J$119)+'СЕТ СН'!$I$9+СВЦЭМ!$D$10+'СЕТ СН'!$I$5-'СЕТ СН'!$I$17</f>
        <v>3947.39131198</v>
      </c>
      <c r="K127" s="36">
        <f>SUMIFS(СВЦЭМ!$C$33:$C$776,СВЦЭМ!$A$33:$A$776,$A127,СВЦЭМ!$B$33:$B$776,K$119)+'СЕТ СН'!$I$9+СВЦЭМ!$D$10+'СЕТ СН'!$I$5-'СЕТ СН'!$I$17</f>
        <v>3855.7461069800001</v>
      </c>
      <c r="L127" s="36">
        <f>SUMIFS(СВЦЭМ!$C$33:$C$776,СВЦЭМ!$A$33:$A$776,$A127,СВЦЭМ!$B$33:$B$776,L$119)+'СЕТ СН'!$I$9+СВЦЭМ!$D$10+'СЕТ СН'!$I$5-'СЕТ СН'!$I$17</f>
        <v>3816.6124361100001</v>
      </c>
      <c r="M127" s="36">
        <f>SUMIFS(СВЦЭМ!$C$33:$C$776,СВЦЭМ!$A$33:$A$776,$A127,СВЦЭМ!$B$33:$B$776,M$119)+'СЕТ СН'!$I$9+СВЦЭМ!$D$10+'СЕТ СН'!$I$5-'СЕТ СН'!$I$17</f>
        <v>3827.8450352100003</v>
      </c>
      <c r="N127" s="36">
        <f>SUMIFS(СВЦЭМ!$C$33:$C$776,СВЦЭМ!$A$33:$A$776,$A127,СВЦЭМ!$B$33:$B$776,N$119)+'СЕТ СН'!$I$9+СВЦЭМ!$D$10+'СЕТ СН'!$I$5-'СЕТ СН'!$I$17</f>
        <v>3832.87583249</v>
      </c>
      <c r="O127" s="36">
        <f>SUMIFS(СВЦЭМ!$C$33:$C$776,СВЦЭМ!$A$33:$A$776,$A127,СВЦЭМ!$B$33:$B$776,O$119)+'СЕТ СН'!$I$9+СВЦЭМ!$D$10+'СЕТ СН'!$I$5-'СЕТ СН'!$I$17</f>
        <v>3827.4823791900003</v>
      </c>
      <c r="P127" s="36">
        <f>SUMIFS(СВЦЭМ!$C$33:$C$776,СВЦЭМ!$A$33:$A$776,$A127,СВЦЭМ!$B$33:$B$776,P$119)+'СЕТ СН'!$I$9+СВЦЭМ!$D$10+'СЕТ СН'!$I$5-'СЕТ СН'!$I$17</f>
        <v>3835.5275312399999</v>
      </c>
      <c r="Q127" s="36">
        <f>SUMIFS(СВЦЭМ!$C$33:$C$776,СВЦЭМ!$A$33:$A$776,$A127,СВЦЭМ!$B$33:$B$776,Q$119)+'СЕТ СН'!$I$9+СВЦЭМ!$D$10+'СЕТ СН'!$I$5-'СЕТ СН'!$I$17</f>
        <v>3857.0487750700004</v>
      </c>
      <c r="R127" s="36">
        <f>SUMIFS(СВЦЭМ!$C$33:$C$776,СВЦЭМ!$A$33:$A$776,$A127,СВЦЭМ!$B$33:$B$776,R$119)+'СЕТ СН'!$I$9+СВЦЭМ!$D$10+'СЕТ СН'!$I$5-'СЕТ СН'!$I$17</f>
        <v>3851.59424021</v>
      </c>
      <c r="S127" s="36">
        <f>SUMIFS(СВЦЭМ!$C$33:$C$776,СВЦЭМ!$A$33:$A$776,$A127,СВЦЭМ!$B$33:$B$776,S$119)+'СЕТ СН'!$I$9+СВЦЭМ!$D$10+'СЕТ СН'!$I$5-'СЕТ СН'!$I$17</f>
        <v>3843.3363285100004</v>
      </c>
      <c r="T127" s="36">
        <f>SUMIFS(СВЦЭМ!$C$33:$C$776,СВЦЭМ!$A$33:$A$776,$A127,СВЦЭМ!$B$33:$B$776,T$119)+'СЕТ СН'!$I$9+СВЦЭМ!$D$10+'СЕТ СН'!$I$5-'СЕТ СН'!$I$17</f>
        <v>3827.9171957200001</v>
      </c>
      <c r="U127" s="36">
        <f>SUMIFS(СВЦЭМ!$C$33:$C$776,СВЦЭМ!$A$33:$A$776,$A127,СВЦЭМ!$B$33:$B$776,U$119)+'СЕТ СН'!$I$9+СВЦЭМ!$D$10+'СЕТ СН'!$I$5-'СЕТ СН'!$I$17</f>
        <v>3811.57898114</v>
      </c>
      <c r="V127" s="36">
        <f>SUMIFS(СВЦЭМ!$C$33:$C$776,СВЦЭМ!$A$33:$A$776,$A127,СВЦЭМ!$B$33:$B$776,V$119)+'СЕТ СН'!$I$9+СВЦЭМ!$D$10+'СЕТ СН'!$I$5-'СЕТ СН'!$I$17</f>
        <v>3798.8578739900004</v>
      </c>
      <c r="W127" s="36">
        <f>SUMIFS(СВЦЭМ!$C$33:$C$776,СВЦЭМ!$A$33:$A$776,$A127,СВЦЭМ!$B$33:$B$776,W$119)+'СЕТ СН'!$I$9+СВЦЭМ!$D$10+'СЕТ СН'!$I$5-'СЕТ СН'!$I$17</f>
        <v>3815.6070238500001</v>
      </c>
      <c r="X127" s="36">
        <f>SUMIFS(СВЦЭМ!$C$33:$C$776,СВЦЭМ!$A$33:$A$776,$A127,СВЦЭМ!$B$33:$B$776,X$119)+'СЕТ СН'!$I$9+СВЦЭМ!$D$10+'СЕТ СН'!$I$5-'СЕТ СН'!$I$17</f>
        <v>3881.0238484500001</v>
      </c>
      <c r="Y127" s="36">
        <f>SUMIFS(СВЦЭМ!$C$33:$C$776,СВЦЭМ!$A$33:$A$776,$A127,СВЦЭМ!$B$33:$B$776,Y$119)+'СЕТ СН'!$I$9+СВЦЭМ!$D$10+'СЕТ СН'!$I$5-'СЕТ СН'!$I$17</f>
        <v>3988.3146544600004</v>
      </c>
    </row>
    <row r="128" spans="1:27" ht="15.75" x14ac:dyDescent="0.2">
      <c r="A128" s="35">
        <f t="shared" si="3"/>
        <v>43564</v>
      </c>
      <c r="B128" s="36">
        <f>SUMIFS(СВЦЭМ!$C$33:$C$776,СВЦЭМ!$A$33:$A$776,$A128,СВЦЭМ!$B$33:$B$776,B$119)+'СЕТ СН'!$I$9+СВЦЭМ!$D$10+'СЕТ СН'!$I$5-'СЕТ СН'!$I$17</f>
        <v>4021.9607537900001</v>
      </c>
      <c r="C128" s="36">
        <f>SUMIFS(СВЦЭМ!$C$33:$C$776,СВЦЭМ!$A$33:$A$776,$A128,СВЦЭМ!$B$33:$B$776,C$119)+'СЕТ СН'!$I$9+СВЦЭМ!$D$10+'СЕТ СН'!$I$5-'СЕТ СН'!$I$17</f>
        <v>4115.6933390900003</v>
      </c>
      <c r="D128" s="36">
        <f>SUMIFS(СВЦЭМ!$C$33:$C$776,СВЦЭМ!$A$33:$A$776,$A128,СВЦЭМ!$B$33:$B$776,D$119)+'СЕТ СН'!$I$9+СВЦЭМ!$D$10+'СЕТ СН'!$I$5-'СЕТ СН'!$I$17</f>
        <v>4193.6734691700003</v>
      </c>
      <c r="E128" s="36">
        <f>SUMIFS(СВЦЭМ!$C$33:$C$776,СВЦЭМ!$A$33:$A$776,$A128,СВЦЭМ!$B$33:$B$776,E$119)+'СЕТ СН'!$I$9+СВЦЭМ!$D$10+'СЕТ СН'!$I$5-'СЕТ СН'!$I$17</f>
        <v>4199.1726759399999</v>
      </c>
      <c r="F128" s="36">
        <f>SUMIFS(СВЦЭМ!$C$33:$C$776,СВЦЭМ!$A$33:$A$776,$A128,СВЦЭМ!$B$33:$B$776,F$119)+'СЕТ СН'!$I$9+СВЦЭМ!$D$10+'СЕТ СН'!$I$5-'СЕТ СН'!$I$17</f>
        <v>4193.0258673900007</v>
      </c>
      <c r="G128" s="36">
        <f>SUMIFS(СВЦЭМ!$C$33:$C$776,СВЦЭМ!$A$33:$A$776,$A128,СВЦЭМ!$B$33:$B$776,G$119)+'СЕТ СН'!$I$9+СВЦЭМ!$D$10+'СЕТ СН'!$I$5-'СЕТ СН'!$I$17</f>
        <v>4170.2388680399999</v>
      </c>
      <c r="H128" s="36">
        <f>SUMIFS(СВЦЭМ!$C$33:$C$776,СВЦЭМ!$A$33:$A$776,$A128,СВЦЭМ!$B$33:$B$776,H$119)+'СЕТ СН'!$I$9+СВЦЭМ!$D$10+'СЕТ СН'!$I$5-'СЕТ СН'!$I$17</f>
        <v>4071.9449779900001</v>
      </c>
      <c r="I128" s="36">
        <f>SUMIFS(СВЦЭМ!$C$33:$C$776,СВЦЭМ!$A$33:$A$776,$A128,СВЦЭМ!$B$33:$B$776,I$119)+'СЕТ СН'!$I$9+СВЦЭМ!$D$10+'СЕТ СН'!$I$5-'СЕТ СН'!$I$17</f>
        <v>4012.4141491500004</v>
      </c>
      <c r="J128" s="36">
        <f>SUMIFS(СВЦЭМ!$C$33:$C$776,СВЦЭМ!$A$33:$A$776,$A128,СВЦЭМ!$B$33:$B$776,J$119)+'СЕТ СН'!$I$9+СВЦЭМ!$D$10+'СЕТ СН'!$I$5-'СЕТ СН'!$I$17</f>
        <v>3939.3426028100002</v>
      </c>
      <c r="K128" s="36">
        <f>SUMIFS(СВЦЭМ!$C$33:$C$776,СВЦЭМ!$A$33:$A$776,$A128,СВЦЭМ!$B$33:$B$776,K$119)+'СЕТ СН'!$I$9+СВЦЭМ!$D$10+'СЕТ СН'!$I$5-'СЕТ СН'!$I$17</f>
        <v>3881.5889873599999</v>
      </c>
      <c r="L128" s="36">
        <f>SUMIFS(СВЦЭМ!$C$33:$C$776,СВЦЭМ!$A$33:$A$776,$A128,СВЦЭМ!$B$33:$B$776,L$119)+'СЕТ СН'!$I$9+СВЦЭМ!$D$10+'СЕТ СН'!$I$5-'СЕТ СН'!$I$17</f>
        <v>3857.2053587600003</v>
      </c>
      <c r="M128" s="36">
        <f>SUMIFS(СВЦЭМ!$C$33:$C$776,СВЦЭМ!$A$33:$A$776,$A128,СВЦЭМ!$B$33:$B$776,M$119)+'СЕТ СН'!$I$9+СВЦЭМ!$D$10+'СЕТ СН'!$I$5-'СЕТ СН'!$I$17</f>
        <v>3834.0988179100004</v>
      </c>
      <c r="N128" s="36">
        <f>SUMIFS(СВЦЭМ!$C$33:$C$776,СВЦЭМ!$A$33:$A$776,$A128,СВЦЭМ!$B$33:$B$776,N$119)+'СЕТ СН'!$I$9+СВЦЭМ!$D$10+'СЕТ СН'!$I$5-'СЕТ СН'!$I$17</f>
        <v>3849.3754662300003</v>
      </c>
      <c r="O128" s="36">
        <f>SUMIFS(СВЦЭМ!$C$33:$C$776,СВЦЭМ!$A$33:$A$776,$A128,СВЦЭМ!$B$33:$B$776,O$119)+'СЕТ СН'!$I$9+СВЦЭМ!$D$10+'СЕТ СН'!$I$5-'СЕТ СН'!$I$17</f>
        <v>3833.2446864600001</v>
      </c>
      <c r="P128" s="36">
        <f>SUMIFS(СВЦЭМ!$C$33:$C$776,СВЦЭМ!$A$33:$A$776,$A128,СВЦЭМ!$B$33:$B$776,P$119)+'СЕТ СН'!$I$9+СВЦЭМ!$D$10+'СЕТ СН'!$I$5-'СЕТ СН'!$I$17</f>
        <v>3851.0620173900002</v>
      </c>
      <c r="Q128" s="36">
        <f>SUMIFS(СВЦЭМ!$C$33:$C$776,СВЦЭМ!$A$33:$A$776,$A128,СВЦЭМ!$B$33:$B$776,Q$119)+'СЕТ СН'!$I$9+СВЦЭМ!$D$10+'СЕТ СН'!$I$5-'СЕТ СН'!$I$17</f>
        <v>3857.0548929000001</v>
      </c>
      <c r="R128" s="36">
        <f>SUMIFS(СВЦЭМ!$C$33:$C$776,СВЦЭМ!$A$33:$A$776,$A128,СВЦЭМ!$B$33:$B$776,R$119)+'СЕТ СН'!$I$9+СВЦЭМ!$D$10+'СЕТ СН'!$I$5-'СЕТ СН'!$I$17</f>
        <v>3860.1665097300001</v>
      </c>
      <c r="S128" s="36">
        <f>SUMIFS(СВЦЭМ!$C$33:$C$776,СВЦЭМ!$A$33:$A$776,$A128,СВЦЭМ!$B$33:$B$776,S$119)+'СЕТ СН'!$I$9+СВЦЭМ!$D$10+'СЕТ СН'!$I$5-'СЕТ СН'!$I$17</f>
        <v>3862.7708866299999</v>
      </c>
      <c r="T128" s="36">
        <f>SUMIFS(СВЦЭМ!$C$33:$C$776,СВЦЭМ!$A$33:$A$776,$A128,СВЦЭМ!$B$33:$B$776,T$119)+'СЕТ СН'!$I$9+СВЦЭМ!$D$10+'СЕТ СН'!$I$5-'СЕТ СН'!$I$17</f>
        <v>3847.3243928700003</v>
      </c>
      <c r="U128" s="36">
        <f>SUMIFS(СВЦЭМ!$C$33:$C$776,СВЦЭМ!$A$33:$A$776,$A128,СВЦЭМ!$B$33:$B$776,U$119)+'СЕТ СН'!$I$9+СВЦЭМ!$D$10+'СЕТ СН'!$I$5-'СЕТ СН'!$I$17</f>
        <v>3808.7070075300003</v>
      </c>
      <c r="V128" s="36">
        <f>SUMIFS(СВЦЭМ!$C$33:$C$776,СВЦЭМ!$A$33:$A$776,$A128,СВЦЭМ!$B$33:$B$776,V$119)+'СЕТ СН'!$I$9+СВЦЭМ!$D$10+'СЕТ СН'!$I$5-'СЕТ СН'!$I$17</f>
        <v>3794.2495976700002</v>
      </c>
      <c r="W128" s="36">
        <f>SUMIFS(СВЦЭМ!$C$33:$C$776,СВЦЭМ!$A$33:$A$776,$A128,СВЦЭМ!$B$33:$B$776,W$119)+'СЕТ СН'!$I$9+СВЦЭМ!$D$10+'СЕТ СН'!$I$5-'СЕТ СН'!$I$17</f>
        <v>3803.2149933000001</v>
      </c>
      <c r="X128" s="36">
        <f>SUMIFS(СВЦЭМ!$C$33:$C$776,СВЦЭМ!$A$33:$A$776,$A128,СВЦЭМ!$B$33:$B$776,X$119)+'СЕТ СН'!$I$9+СВЦЭМ!$D$10+'СЕТ СН'!$I$5-'СЕТ СН'!$I$17</f>
        <v>3826.2846669400001</v>
      </c>
      <c r="Y128" s="36">
        <f>SUMIFS(СВЦЭМ!$C$33:$C$776,СВЦЭМ!$A$33:$A$776,$A128,СВЦЭМ!$B$33:$B$776,Y$119)+'СЕТ СН'!$I$9+СВЦЭМ!$D$10+'СЕТ СН'!$I$5-'СЕТ СН'!$I$17</f>
        <v>3896.2472011899999</v>
      </c>
    </row>
    <row r="129" spans="1:25" ht="15.75" x14ac:dyDescent="0.2">
      <c r="A129" s="35">
        <f t="shared" si="3"/>
        <v>43565</v>
      </c>
      <c r="B129" s="36">
        <f>SUMIFS(СВЦЭМ!$C$33:$C$776,СВЦЭМ!$A$33:$A$776,$A129,СВЦЭМ!$B$33:$B$776,B$119)+'СЕТ СН'!$I$9+СВЦЭМ!$D$10+'СЕТ СН'!$I$5-'СЕТ СН'!$I$17</f>
        <v>4001.2445549100003</v>
      </c>
      <c r="C129" s="36">
        <f>SUMIFS(СВЦЭМ!$C$33:$C$776,СВЦЭМ!$A$33:$A$776,$A129,СВЦЭМ!$B$33:$B$776,C$119)+'СЕТ СН'!$I$9+СВЦЭМ!$D$10+'СЕТ СН'!$I$5-'СЕТ СН'!$I$17</f>
        <v>4113.5287444900005</v>
      </c>
      <c r="D129" s="36">
        <f>SUMIFS(СВЦЭМ!$C$33:$C$776,СВЦЭМ!$A$33:$A$776,$A129,СВЦЭМ!$B$33:$B$776,D$119)+'СЕТ СН'!$I$9+СВЦЭМ!$D$10+'СЕТ СН'!$I$5-'СЕТ СН'!$I$17</f>
        <v>4199.7597759500004</v>
      </c>
      <c r="E129" s="36">
        <f>SUMIFS(СВЦЭМ!$C$33:$C$776,СВЦЭМ!$A$33:$A$776,$A129,СВЦЭМ!$B$33:$B$776,E$119)+'СЕТ СН'!$I$9+СВЦЭМ!$D$10+'СЕТ СН'!$I$5-'СЕТ СН'!$I$17</f>
        <v>4212.6763799700002</v>
      </c>
      <c r="F129" s="36">
        <f>SUMIFS(СВЦЭМ!$C$33:$C$776,СВЦЭМ!$A$33:$A$776,$A129,СВЦЭМ!$B$33:$B$776,F$119)+'СЕТ СН'!$I$9+СВЦЭМ!$D$10+'СЕТ СН'!$I$5-'СЕТ СН'!$I$17</f>
        <v>4205.6895541000004</v>
      </c>
      <c r="G129" s="36">
        <f>SUMIFS(СВЦЭМ!$C$33:$C$776,СВЦЭМ!$A$33:$A$776,$A129,СВЦЭМ!$B$33:$B$776,G$119)+'СЕТ СН'!$I$9+СВЦЭМ!$D$10+'СЕТ СН'!$I$5-'СЕТ СН'!$I$17</f>
        <v>4187.1886432000001</v>
      </c>
      <c r="H129" s="36">
        <f>SUMIFS(СВЦЭМ!$C$33:$C$776,СВЦЭМ!$A$33:$A$776,$A129,СВЦЭМ!$B$33:$B$776,H$119)+'СЕТ СН'!$I$9+СВЦЭМ!$D$10+'СЕТ СН'!$I$5-'СЕТ СН'!$I$17</f>
        <v>4103.9837354199999</v>
      </c>
      <c r="I129" s="36">
        <f>SUMIFS(СВЦЭМ!$C$33:$C$776,СВЦЭМ!$A$33:$A$776,$A129,СВЦЭМ!$B$33:$B$776,I$119)+'СЕТ СН'!$I$9+СВЦЭМ!$D$10+'СЕТ СН'!$I$5-'СЕТ СН'!$I$17</f>
        <v>4024.7105351200003</v>
      </c>
      <c r="J129" s="36">
        <f>SUMIFS(СВЦЭМ!$C$33:$C$776,СВЦЭМ!$A$33:$A$776,$A129,СВЦЭМ!$B$33:$B$776,J$119)+'СЕТ СН'!$I$9+СВЦЭМ!$D$10+'СЕТ СН'!$I$5-'СЕТ СН'!$I$17</f>
        <v>3921.8058098400002</v>
      </c>
      <c r="K129" s="36">
        <f>SUMIFS(СВЦЭМ!$C$33:$C$776,СВЦЭМ!$A$33:$A$776,$A129,СВЦЭМ!$B$33:$B$776,K$119)+'СЕТ СН'!$I$9+СВЦЭМ!$D$10+'СЕТ СН'!$I$5-'СЕТ СН'!$I$17</f>
        <v>3823.9044244300003</v>
      </c>
      <c r="L129" s="36">
        <f>SUMIFS(СВЦЭМ!$C$33:$C$776,СВЦЭМ!$A$33:$A$776,$A129,СВЦЭМ!$B$33:$B$776,L$119)+'СЕТ СН'!$I$9+СВЦЭМ!$D$10+'СЕТ СН'!$I$5-'СЕТ СН'!$I$17</f>
        <v>3798.6181244500003</v>
      </c>
      <c r="M129" s="36">
        <f>SUMIFS(СВЦЭМ!$C$33:$C$776,СВЦЭМ!$A$33:$A$776,$A129,СВЦЭМ!$B$33:$B$776,M$119)+'СЕТ СН'!$I$9+СВЦЭМ!$D$10+'СЕТ СН'!$I$5-'СЕТ СН'!$I$17</f>
        <v>3809.9223281300001</v>
      </c>
      <c r="N129" s="36">
        <f>SUMIFS(СВЦЭМ!$C$33:$C$776,СВЦЭМ!$A$33:$A$776,$A129,СВЦЭМ!$B$33:$B$776,N$119)+'СЕТ СН'!$I$9+СВЦЭМ!$D$10+'СЕТ СН'!$I$5-'СЕТ СН'!$I$17</f>
        <v>3816.2995673900004</v>
      </c>
      <c r="O129" s="36">
        <f>SUMIFS(СВЦЭМ!$C$33:$C$776,СВЦЭМ!$A$33:$A$776,$A129,СВЦЭМ!$B$33:$B$776,O$119)+'СЕТ СН'!$I$9+СВЦЭМ!$D$10+'СЕТ СН'!$I$5-'СЕТ СН'!$I$17</f>
        <v>3818.7006916600003</v>
      </c>
      <c r="P129" s="36">
        <f>SUMIFS(СВЦЭМ!$C$33:$C$776,СВЦЭМ!$A$33:$A$776,$A129,СВЦЭМ!$B$33:$B$776,P$119)+'СЕТ СН'!$I$9+СВЦЭМ!$D$10+'СЕТ СН'!$I$5-'СЕТ СН'!$I$17</f>
        <v>3829.6869656000003</v>
      </c>
      <c r="Q129" s="36">
        <f>SUMIFS(СВЦЭМ!$C$33:$C$776,СВЦЭМ!$A$33:$A$776,$A129,СВЦЭМ!$B$33:$B$776,Q$119)+'СЕТ СН'!$I$9+СВЦЭМ!$D$10+'СЕТ СН'!$I$5-'СЕТ СН'!$I$17</f>
        <v>3830.1734695000005</v>
      </c>
      <c r="R129" s="36">
        <f>SUMIFS(СВЦЭМ!$C$33:$C$776,СВЦЭМ!$A$33:$A$776,$A129,СВЦЭМ!$B$33:$B$776,R$119)+'СЕТ СН'!$I$9+СВЦЭМ!$D$10+'СЕТ СН'!$I$5-'СЕТ СН'!$I$17</f>
        <v>3838.1554779600001</v>
      </c>
      <c r="S129" s="36">
        <f>SUMIFS(СВЦЭМ!$C$33:$C$776,СВЦЭМ!$A$33:$A$776,$A129,СВЦЭМ!$B$33:$B$776,S$119)+'СЕТ СН'!$I$9+СВЦЭМ!$D$10+'СЕТ СН'!$I$5-'СЕТ СН'!$I$17</f>
        <v>3838.5674717800002</v>
      </c>
      <c r="T129" s="36">
        <f>SUMIFS(СВЦЭМ!$C$33:$C$776,СВЦЭМ!$A$33:$A$776,$A129,СВЦЭМ!$B$33:$B$776,T$119)+'СЕТ СН'!$I$9+СВЦЭМ!$D$10+'СЕТ СН'!$I$5-'СЕТ СН'!$I$17</f>
        <v>3816.9997294000004</v>
      </c>
      <c r="U129" s="36">
        <f>SUMIFS(СВЦЭМ!$C$33:$C$776,СВЦЭМ!$A$33:$A$776,$A129,СВЦЭМ!$B$33:$B$776,U$119)+'СЕТ СН'!$I$9+СВЦЭМ!$D$10+'СЕТ СН'!$I$5-'СЕТ СН'!$I$17</f>
        <v>3780.6466971600003</v>
      </c>
      <c r="V129" s="36">
        <f>SUMIFS(СВЦЭМ!$C$33:$C$776,СВЦЭМ!$A$33:$A$776,$A129,СВЦЭМ!$B$33:$B$776,V$119)+'СЕТ СН'!$I$9+СВЦЭМ!$D$10+'СЕТ СН'!$I$5-'СЕТ СН'!$I$17</f>
        <v>3763.8112666800002</v>
      </c>
      <c r="W129" s="36">
        <f>SUMIFS(СВЦЭМ!$C$33:$C$776,СВЦЭМ!$A$33:$A$776,$A129,СВЦЭМ!$B$33:$B$776,W$119)+'СЕТ СН'!$I$9+СВЦЭМ!$D$10+'СЕТ СН'!$I$5-'СЕТ СН'!$I$17</f>
        <v>3762.0324448000001</v>
      </c>
      <c r="X129" s="36">
        <f>SUMIFS(СВЦЭМ!$C$33:$C$776,СВЦЭМ!$A$33:$A$776,$A129,СВЦЭМ!$B$33:$B$776,X$119)+'СЕТ СН'!$I$9+СВЦЭМ!$D$10+'СЕТ СН'!$I$5-'СЕТ СН'!$I$17</f>
        <v>3825.6960247900001</v>
      </c>
      <c r="Y129" s="36">
        <f>SUMIFS(СВЦЭМ!$C$33:$C$776,СВЦЭМ!$A$33:$A$776,$A129,СВЦЭМ!$B$33:$B$776,Y$119)+'СЕТ СН'!$I$9+СВЦЭМ!$D$10+'СЕТ СН'!$I$5-'СЕТ СН'!$I$17</f>
        <v>3944.0734984400001</v>
      </c>
    </row>
    <row r="130" spans="1:25" ht="15.75" x14ac:dyDescent="0.2">
      <c r="A130" s="35">
        <f t="shared" si="3"/>
        <v>43566</v>
      </c>
      <c r="B130" s="36">
        <f>SUMIFS(СВЦЭМ!$C$33:$C$776,СВЦЭМ!$A$33:$A$776,$A130,СВЦЭМ!$B$33:$B$776,B$119)+'СЕТ СН'!$I$9+СВЦЭМ!$D$10+'СЕТ СН'!$I$5-'СЕТ СН'!$I$17</f>
        <v>4018.3788150500004</v>
      </c>
      <c r="C130" s="36">
        <f>SUMIFS(СВЦЭМ!$C$33:$C$776,СВЦЭМ!$A$33:$A$776,$A130,СВЦЭМ!$B$33:$B$776,C$119)+'СЕТ СН'!$I$9+СВЦЭМ!$D$10+'СЕТ СН'!$I$5-'СЕТ СН'!$I$17</f>
        <v>4142.8299486100004</v>
      </c>
      <c r="D130" s="36">
        <f>SUMIFS(СВЦЭМ!$C$33:$C$776,СВЦЭМ!$A$33:$A$776,$A130,СВЦЭМ!$B$33:$B$776,D$119)+'СЕТ СН'!$I$9+СВЦЭМ!$D$10+'СЕТ СН'!$I$5-'СЕТ СН'!$I$17</f>
        <v>4299.8733705200002</v>
      </c>
      <c r="E130" s="36">
        <f>SUMIFS(СВЦЭМ!$C$33:$C$776,СВЦЭМ!$A$33:$A$776,$A130,СВЦЭМ!$B$33:$B$776,E$119)+'СЕТ СН'!$I$9+СВЦЭМ!$D$10+'СЕТ СН'!$I$5-'СЕТ СН'!$I$17</f>
        <v>4323.1769578900003</v>
      </c>
      <c r="F130" s="36">
        <f>SUMIFS(СВЦЭМ!$C$33:$C$776,СВЦЭМ!$A$33:$A$776,$A130,СВЦЭМ!$B$33:$B$776,F$119)+'СЕТ СН'!$I$9+СВЦЭМ!$D$10+'СЕТ СН'!$I$5-'СЕТ СН'!$I$17</f>
        <v>4326.8204056100003</v>
      </c>
      <c r="G130" s="36">
        <f>SUMIFS(СВЦЭМ!$C$33:$C$776,СВЦЭМ!$A$33:$A$776,$A130,СВЦЭМ!$B$33:$B$776,G$119)+'СЕТ СН'!$I$9+СВЦЭМ!$D$10+'СЕТ СН'!$I$5-'СЕТ СН'!$I$17</f>
        <v>4321.4656285399997</v>
      </c>
      <c r="H130" s="36">
        <f>SUMIFS(СВЦЭМ!$C$33:$C$776,СВЦЭМ!$A$33:$A$776,$A130,СВЦЭМ!$B$33:$B$776,H$119)+'СЕТ СН'!$I$9+СВЦЭМ!$D$10+'СЕТ СН'!$I$5-'СЕТ СН'!$I$17</f>
        <v>4236.6942319600003</v>
      </c>
      <c r="I130" s="36">
        <f>SUMIFS(СВЦЭМ!$C$33:$C$776,СВЦЭМ!$A$33:$A$776,$A130,СВЦЭМ!$B$33:$B$776,I$119)+'СЕТ СН'!$I$9+СВЦЭМ!$D$10+'СЕТ СН'!$I$5-'СЕТ СН'!$I$17</f>
        <v>4145.0427653300003</v>
      </c>
      <c r="J130" s="36">
        <f>SUMIFS(СВЦЭМ!$C$33:$C$776,СВЦЭМ!$A$33:$A$776,$A130,СВЦЭМ!$B$33:$B$776,J$119)+'СЕТ СН'!$I$9+СВЦЭМ!$D$10+'СЕТ СН'!$I$5-'СЕТ СН'!$I$17</f>
        <v>4010.88352609</v>
      </c>
      <c r="K130" s="36">
        <f>SUMIFS(СВЦЭМ!$C$33:$C$776,СВЦЭМ!$A$33:$A$776,$A130,СВЦЭМ!$B$33:$B$776,K$119)+'СЕТ СН'!$I$9+СВЦЭМ!$D$10+'СЕТ СН'!$I$5-'СЕТ СН'!$I$17</f>
        <v>3913.7639263400001</v>
      </c>
      <c r="L130" s="36">
        <f>SUMIFS(СВЦЭМ!$C$33:$C$776,СВЦЭМ!$A$33:$A$776,$A130,СВЦЭМ!$B$33:$B$776,L$119)+'СЕТ СН'!$I$9+СВЦЭМ!$D$10+'СЕТ СН'!$I$5-'СЕТ СН'!$I$17</f>
        <v>3871.4540907300002</v>
      </c>
      <c r="M130" s="36">
        <f>SUMIFS(СВЦЭМ!$C$33:$C$776,СВЦЭМ!$A$33:$A$776,$A130,СВЦЭМ!$B$33:$B$776,M$119)+'СЕТ СН'!$I$9+СВЦЭМ!$D$10+'СЕТ СН'!$I$5-'СЕТ СН'!$I$17</f>
        <v>3894.3701502000004</v>
      </c>
      <c r="N130" s="36">
        <f>SUMIFS(СВЦЭМ!$C$33:$C$776,СВЦЭМ!$A$33:$A$776,$A130,СВЦЭМ!$B$33:$B$776,N$119)+'СЕТ СН'!$I$9+СВЦЭМ!$D$10+'СЕТ СН'!$I$5-'СЕТ СН'!$I$17</f>
        <v>3875.2511524300003</v>
      </c>
      <c r="O130" s="36">
        <f>SUMIFS(СВЦЭМ!$C$33:$C$776,СВЦЭМ!$A$33:$A$776,$A130,СВЦЭМ!$B$33:$B$776,O$119)+'СЕТ СН'!$I$9+СВЦЭМ!$D$10+'СЕТ СН'!$I$5-'СЕТ СН'!$I$17</f>
        <v>3885.7251731000001</v>
      </c>
      <c r="P130" s="36">
        <f>SUMIFS(СВЦЭМ!$C$33:$C$776,СВЦЭМ!$A$33:$A$776,$A130,СВЦЭМ!$B$33:$B$776,P$119)+'СЕТ СН'!$I$9+СВЦЭМ!$D$10+'СЕТ СН'!$I$5-'СЕТ СН'!$I$17</f>
        <v>3902.1324707000003</v>
      </c>
      <c r="Q130" s="36">
        <f>SUMIFS(СВЦЭМ!$C$33:$C$776,СВЦЭМ!$A$33:$A$776,$A130,СВЦЭМ!$B$33:$B$776,Q$119)+'СЕТ СН'!$I$9+СВЦЭМ!$D$10+'СЕТ СН'!$I$5-'СЕТ СН'!$I$17</f>
        <v>3905.2668126000003</v>
      </c>
      <c r="R130" s="36">
        <f>SUMIFS(СВЦЭМ!$C$33:$C$776,СВЦЭМ!$A$33:$A$776,$A130,СВЦЭМ!$B$33:$B$776,R$119)+'СЕТ СН'!$I$9+СВЦЭМ!$D$10+'СЕТ СН'!$I$5-'СЕТ СН'!$I$17</f>
        <v>3902.6658986500001</v>
      </c>
      <c r="S130" s="36">
        <f>SUMIFS(СВЦЭМ!$C$33:$C$776,СВЦЭМ!$A$33:$A$776,$A130,СВЦЭМ!$B$33:$B$776,S$119)+'СЕТ СН'!$I$9+СВЦЭМ!$D$10+'СЕТ СН'!$I$5-'СЕТ СН'!$I$17</f>
        <v>3909.2383026300004</v>
      </c>
      <c r="T130" s="36">
        <f>SUMIFS(СВЦЭМ!$C$33:$C$776,СВЦЭМ!$A$33:$A$776,$A130,СВЦЭМ!$B$33:$B$776,T$119)+'СЕТ СН'!$I$9+СВЦЭМ!$D$10+'СЕТ СН'!$I$5-'СЕТ СН'!$I$17</f>
        <v>3893.0107898400001</v>
      </c>
      <c r="U130" s="36">
        <f>SUMIFS(СВЦЭМ!$C$33:$C$776,СВЦЭМ!$A$33:$A$776,$A130,СВЦЭМ!$B$33:$B$776,U$119)+'СЕТ СН'!$I$9+СВЦЭМ!$D$10+'СЕТ СН'!$I$5-'СЕТ СН'!$I$17</f>
        <v>3868.8594616200003</v>
      </c>
      <c r="V130" s="36">
        <f>SUMIFS(СВЦЭМ!$C$33:$C$776,СВЦЭМ!$A$33:$A$776,$A130,СВЦЭМ!$B$33:$B$776,V$119)+'СЕТ СН'!$I$9+СВЦЭМ!$D$10+'СЕТ СН'!$I$5-'СЕТ СН'!$I$17</f>
        <v>3866.2635034200002</v>
      </c>
      <c r="W130" s="36">
        <f>SUMIFS(СВЦЭМ!$C$33:$C$776,СВЦЭМ!$A$33:$A$776,$A130,СВЦЭМ!$B$33:$B$776,W$119)+'СЕТ СН'!$I$9+СВЦЭМ!$D$10+'СЕТ СН'!$I$5-'СЕТ СН'!$I$17</f>
        <v>3851.4239919500001</v>
      </c>
      <c r="X130" s="36">
        <f>SUMIFS(СВЦЭМ!$C$33:$C$776,СВЦЭМ!$A$33:$A$776,$A130,СВЦЭМ!$B$33:$B$776,X$119)+'СЕТ СН'!$I$9+СВЦЭМ!$D$10+'СЕТ СН'!$I$5-'СЕТ СН'!$I$17</f>
        <v>3926.0330214100004</v>
      </c>
      <c r="Y130" s="36">
        <f>SUMIFS(СВЦЭМ!$C$33:$C$776,СВЦЭМ!$A$33:$A$776,$A130,СВЦЭМ!$B$33:$B$776,Y$119)+'СЕТ СН'!$I$9+СВЦЭМ!$D$10+'СЕТ СН'!$I$5-'СЕТ СН'!$I$17</f>
        <v>4050.5828647799999</v>
      </c>
    </row>
    <row r="131" spans="1:25" ht="15.75" x14ac:dyDescent="0.2">
      <c r="A131" s="35">
        <f t="shared" si="3"/>
        <v>43567</v>
      </c>
      <c r="B131" s="36">
        <f>SUMIFS(СВЦЭМ!$C$33:$C$776,СВЦЭМ!$A$33:$A$776,$A131,СВЦЭМ!$B$33:$B$776,B$119)+'СЕТ СН'!$I$9+СВЦЭМ!$D$10+'СЕТ СН'!$I$5-'СЕТ СН'!$I$17</f>
        <v>4156.2579345800004</v>
      </c>
      <c r="C131" s="36">
        <f>SUMIFS(СВЦЭМ!$C$33:$C$776,СВЦЭМ!$A$33:$A$776,$A131,СВЦЭМ!$B$33:$B$776,C$119)+'СЕТ СН'!$I$9+СВЦЭМ!$D$10+'СЕТ СН'!$I$5-'СЕТ СН'!$I$17</f>
        <v>4240.7621870100002</v>
      </c>
      <c r="D131" s="36">
        <f>SUMIFS(СВЦЭМ!$C$33:$C$776,СВЦЭМ!$A$33:$A$776,$A131,СВЦЭМ!$B$33:$B$776,D$119)+'СЕТ СН'!$I$9+СВЦЭМ!$D$10+'СЕТ СН'!$I$5-'СЕТ СН'!$I$17</f>
        <v>4299.3557393700003</v>
      </c>
      <c r="E131" s="36">
        <f>SUMIFS(СВЦЭМ!$C$33:$C$776,СВЦЭМ!$A$33:$A$776,$A131,СВЦЭМ!$B$33:$B$776,E$119)+'СЕТ СН'!$I$9+СВЦЭМ!$D$10+'СЕТ СН'!$I$5-'СЕТ СН'!$I$17</f>
        <v>4291.6984104700005</v>
      </c>
      <c r="F131" s="36">
        <f>SUMIFS(СВЦЭМ!$C$33:$C$776,СВЦЭМ!$A$33:$A$776,$A131,СВЦЭМ!$B$33:$B$776,F$119)+'СЕТ СН'!$I$9+СВЦЭМ!$D$10+'СЕТ СН'!$I$5-'СЕТ СН'!$I$17</f>
        <v>4301.5959658400006</v>
      </c>
      <c r="G131" s="36">
        <f>SUMIFS(СВЦЭМ!$C$33:$C$776,СВЦЭМ!$A$33:$A$776,$A131,СВЦЭМ!$B$33:$B$776,G$119)+'СЕТ СН'!$I$9+СВЦЭМ!$D$10+'СЕТ СН'!$I$5-'СЕТ СН'!$I$17</f>
        <v>4288.3143004399999</v>
      </c>
      <c r="H131" s="36">
        <f>SUMIFS(СВЦЭМ!$C$33:$C$776,СВЦЭМ!$A$33:$A$776,$A131,СВЦЭМ!$B$33:$B$776,H$119)+'СЕТ СН'!$I$9+СВЦЭМ!$D$10+'СЕТ СН'!$I$5-'СЕТ СН'!$I$17</f>
        <v>4186.7978106200007</v>
      </c>
      <c r="I131" s="36">
        <f>SUMIFS(СВЦЭМ!$C$33:$C$776,СВЦЭМ!$A$33:$A$776,$A131,СВЦЭМ!$B$33:$B$776,I$119)+'СЕТ СН'!$I$9+СВЦЭМ!$D$10+'СЕТ СН'!$I$5-'СЕТ СН'!$I$17</f>
        <v>4134.5120892900004</v>
      </c>
      <c r="J131" s="36">
        <f>SUMIFS(СВЦЭМ!$C$33:$C$776,СВЦЭМ!$A$33:$A$776,$A131,СВЦЭМ!$B$33:$B$776,J$119)+'СЕТ СН'!$I$9+СВЦЭМ!$D$10+'СЕТ СН'!$I$5-'СЕТ СН'!$I$17</f>
        <v>4009.4820021600003</v>
      </c>
      <c r="K131" s="36">
        <f>SUMIFS(СВЦЭМ!$C$33:$C$776,СВЦЭМ!$A$33:$A$776,$A131,СВЦЭМ!$B$33:$B$776,K$119)+'СЕТ СН'!$I$9+СВЦЭМ!$D$10+'СЕТ СН'!$I$5-'СЕТ СН'!$I$17</f>
        <v>3914.1091559700003</v>
      </c>
      <c r="L131" s="36">
        <f>SUMIFS(СВЦЭМ!$C$33:$C$776,СВЦЭМ!$A$33:$A$776,$A131,СВЦЭМ!$B$33:$B$776,L$119)+'СЕТ СН'!$I$9+СВЦЭМ!$D$10+'СЕТ СН'!$I$5-'СЕТ СН'!$I$17</f>
        <v>3873.1977034500001</v>
      </c>
      <c r="M131" s="36">
        <f>SUMIFS(СВЦЭМ!$C$33:$C$776,СВЦЭМ!$A$33:$A$776,$A131,СВЦЭМ!$B$33:$B$776,M$119)+'СЕТ СН'!$I$9+СВЦЭМ!$D$10+'СЕТ СН'!$I$5-'СЕТ СН'!$I$17</f>
        <v>3877.9195330299999</v>
      </c>
      <c r="N131" s="36">
        <f>SUMIFS(СВЦЭМ!$C$33:$C$776,СВЦЭМ!$A$33:$A$776,$A131,СВЦЭМ!$B$33:$B$776,N$119)+'СЕТ СН'!$I$9+СВЦЭМ!$D$10+'СЕТ СН'!$I$5-'СЕТ СН'!$I$17</f>
        <v>3862.5398229300004</v>
      </c>
      <c r="O131" s="36">
        <f>SUMIFS(СВЦЭМ!$C$33:$C$776,СВЦЭМ!$A$33:$A$776,$A131,СВЦЭМ!$B$33:$B$776,O$119)+'СЕТ СН'!$I$9+СВЦЭМ!$D$10+'СЕТ СН'!$I$5-'СЕТ СН'!$I$17</f>
        <v>3867.6280737800002</v>
      </c>
      <c r="P131" s="36">
        <f>SUMIFS(СВЦЭМ!$C$33:$C$776,СВЦЭМ!$A$33:$A$776,$A131,СВЦЭМ!$B$33:$B$776,P$119)+'СЕТ СН'!$I$9+СВЦЭМ!$D$10+'СЕТ СН'!$I$5-'СЕТ СН'!$I$17</f>
        <v>3889.1563692200002</v>
      </c>
      <c r="Q131" s="36">
        <f>SUMIFS(СВЦЭМ!$C$33:$C$776,СВЦЭМ!$A$33:$A$776,$A131,СВЦЭМ!$B$33:$B$776,Q$119)+'СЕТ СН'!$I$9+СВЦЭМ!$D$10+'СЕТ СН'!$I$5-'СЕТ СН'!$I$17</f>
        <v>3900.7317054499999</v>
      </c>
      <c r="R131" s="36">
        <f>SUMIFS(СВЦЭМ!$C$33:$C$776,СВЦЭМ!$A$33:$A$776,$A131,СВЦЭМ!$B$33:$B$776,R$119)+'СЕТ СН'!$I$9+СВЦЭМ!$D$10+'СЕТ СН'!$I$5-'СЕТ СН'!$I$17</f>
        <v>3911.6884085900001</v>
      </c>
      <c r="S131" s="36">
        <f>SUMIFS(СВЦЭМ!$C$33:$C$776,СВЦЭМ!$A$33:$A$776,$A131,СВЦЭМ!$B$33:$B$776,S$119)+'СЕТ СН'!$I$9+СВЦЭМ!$D$10+'СЕТ СН'!$I$5-'СЕТ СН'!$I$17</f>
        <v>3896.5160936500001</v>
      </c>
      <c r="T131" s="36">
        <f>SUMIFS(СВЦЭМ!$C$33:$C$776,СВЦЭМ!$A$33:$A$776,$A131,СВЦЭМ!$B$33:$B$776,T$119)+'СЕТ СН'!$I$9+СВЦЭМ!$D$10+'СЕТ СН'!$I$5-'СЕТ СН'!$I$17</f>
        <v>3879.4612389700001</v>
      </c>
      <c r="U131" s="36">
        <f>SUMIFS(СВЦЭМ!$C$33:$C$776,СВЦЭМ!$A$33:$A$776,$A131,СВЦЭМ!$B$33:$B$776,U$119)+'СЕТ СН'!$I$9+СВЦЭМ!$D$10+'СЕТ СН'!$I$5-'СЕТ СН'!$I$17</f>
        <v>3828.9561588000001</v>
      </c>
      <c r="V131" s="36">
        <f>SUMIFS(СВЦЭМ!$C$33:$C$776,СВЦЭМ!$A$33:$A$776,$A131,СВЦЭМ!$B$33:$B$776,V$119)+'СЕТ СН'!$I$9+СВЦЭМ!$D$10+'СЕТ СН'!$I$5-'СЕТ СН'!$I$17</f>
        <v>3829.9980552500001</v>
      </c>
      <c r="W131" s="36">
        <f>SUMIFS(СВЦЭМ!$C$33:$C$776,СВЦЭМ!$A$33:$A$776,$A131,СВЦЭМ!$B$33:$B$776,W$119)+'СЕТ СН'!$I$9+СВЦЭМ!$D$10+'СЕТ СН'!$I$5-'СЕТ СН'!$I$17</f>
        <v>3838.1792105500003</v>
      </c>
      <c r="X131" s="36">
        <f>SUMIFS(СВЦЭМ!$C$33:$C$776,СВЦЭМ!$A$33:$A$776,$A131,СВЦЭМ!$B$33:$B$776,X$119)+'СЕТ СН'!$I$9+СВЦЭМ!$D$10+'СЕТ СН'!$I$5-'СЕТ СН'!$I$17</f>
        <v>3902.8707385800003</v>
      </c>
      <c r="Y131" s="36">
        <f>SUMIFS(СВЦЭМ!$C$33:$C$776,СВЦЭМ!$A$33:$A$776,$A131,СВЦЭМ!$B$33:$B$776,Y$119)+'СЕТ СН'!$I$9+СВЦЭМ!$D$10+'СЕТ СН'!$I$5-'СЕТ СН'!$I$17</f>
        <v>4026.0210150500002</v>
      </c>
    </row>
    <row r="132" spans="1:25" ht="15.75" x14ac:dyDescent="0.2">
      <c r="A132" s="35">
        <f t="shared" si="3"/>
        <v>43568</v>
      </c>
      <c r="B132" s="36">
        <f>SUMIFS(СВЦЭМ!$C$33:$C$776,СВЦЭМ!$A$33:$A$776,$A132,СВЦЭМ!$B$33:$B$776,B$119)+'СЕТ СН'!$I$9+СВЦЭМ!$D$10+'СЕТ СН'!$I$5-'СЕТ СН'!$I$17</f>
        <v>4115.1755428300003</v>
      </c>
      <c r="C132" s="36">
        <f>SUMIFS(СВЦЭМ!$C$33:$C$776,СВЦЭМ!$A$33:$A$776,$A132,СВЦЭМ!$B$33:$B$776,C$119)+'СЕТ СН'!$I$9+СВЦЭМ!$D$10+'СЕТ СН'!$I$5-'СЕТ СН'!$I$17</f>
        <v>4200.5750442999997</v>
      </c>
      <c r="D132" s="36">
        <f>SUMIFS(СВЦЭМ!$C$33:$C$776,СВЦЭМ!$A$33:$A$776,$A132,СВЦЭМ!$B$33:$B$776,D$119)+'СЕТ СН'!$I$9+СВЦЭМ!$D$10+'СЕТ СН'!$I$5-'СЕТ СН'!$I$17</f>
        <v>4284.7859558600003</v>
      </c>
      <c r="E132" s="36">
        <f>SUMIFS(СВЦЭМ!$C$33:$C$776,СВЦЭМ!$A$33:$A$776,$A132,СВЦЭМ!$B$33:$B$776,E$119)+'СЕТ СН'!$I$9+СВЦЭМ!$D$10+'СЕТ СН'!$I$5-'СЕТ СН'!$I$17</f>
        <v>4290.5658515699997</v>
      </c>
      <c r="F132" s="36">
        <f>SUMIFS(СВЦЭМ!$C$33:$C$776,СВЦЭМ!$A$33:$A$776,$A132,СВЦЭМ!$B$33:$B$776,F$119)+'СЕТ СН'!$I$9+СВЦЭМ!$D$10+'СЕТ СН'!$I$5-'СЕТ СН'!$I$17</f>
        <v>4283.3994771300004</v>
      </c>
      <c r="G132" s="36">
        <f>SUMIFS(СВЦЭМ!$C$33:$C$776,СВЦЭМ!$A$33:$A$776,$A132,СВЦЭМ!$B$33:$B$776,G$119)+'СЕТ СН'!$I$9+СВЦЭМ!$D$10+'СЕТ СН'!$I$5-'СЕТ СН'!$I$17</f>
        <v>4253.56014753</v>
      </c>
      <c r="H132" s="36">
        <f>SUMIFS(СВЦЭМ!$C$33:$C$776,СВЦЭМ!$A$33:$A$776,$A132,СВЦЭМ!$B$33:$B$776,H$119)+'СЕТ СН'!$I$9+СВЦЭМ!$D$10+'СЕТ СН'!$I$5-'СЕТ СН'!$I$17</f>
        <v>4163.1868920800007</v>
      </c>
      <c r="I132" s="36">
        <f>SUMIFS(СВЦЭМ!$C$33:$C$776,СВЦЭМ!$A$33:$A$776,$A132,СВЦЭМ!$B$33:$B$776,I$119)+'СЕТ СН'!$I$9+СВЦЭМ!$D$10+'СЕТ СН'!$I$5-'СЕТ СН'!$I$17</f>
        <v>4108.9603670699998</v>
      </c>
      <c r="J132" s="36">
        <f>SUMIFS(СВЦЭМ!$C$33:$C$776,СВЦЭМ!$A$33:$A$776,$A132,СВЦЭМ!$B$33:$B$776,J$119)+'СЕТ СН'!$I$9+СВЦЭМ!$D$10+'СЕТ СН'!$I$5-'СЕТ СН'!$I$17</f>
        <v>4039.6131390600003</v>
      </c>
      <c r="K132" s="36">
        <f>SUMIFS(СВЦЭМ!$C$33:$C$776,СВЦЭМ!$A$33:$A$776,$A132,СВЦЭМ!$B$33:$B$776,K$119)+'СЕТ СН'!$I$9+СВЦЭМ!$D$10+'СЕТ СН'!$I$5-'СЕТ СН'!$I$17</f>
        <v>3919.4956336300002</v>
      </c>
      <c r="L132" s="36">
        <f>SUMIFS(СВЦЭМ!$C$33:$C$776,СВЦЭМ!$A$33:$A$776,$A132,СВЦЭМ!$B$33:$B$776,L$119)+'СЕТ СН'!$I$9+СВЦЭМ!$D$10+'СЕТ СН'!$I$5-'СЕТ СН'!$I$17</f>
        <v>3883.9319474800004</v>
      </c>
      <c r="M132" s="36">
        <f>SUMIFS(СВЦЭМ!$C$33:$C$776,СВЦЭМ!$A$33:$A$776,$A132,СВЦЭМ!$B$33:$B$776,M$119)+'СЕТ СН'!$I$9+СВЦЭМ!$D$10+'СЕТ СН'!$I$5-'СЕТ СН'!$I$17</f>
        <v>3867.8698016000003</v>
      </c>
      <c r="N132" s="36">
        <f>SUMIFS(СВЦЭМ!$C$33:$C$776,СВЦЭМ!$A$33:$A$776,$A132,СВЦЭМ!$B$33:$B$776,N$119)+'СЕТ СН'!$I$9+СВЦЭМ!$D$10+'СЕТ СН'!$I$5-'СЕТ СН'!$I$17</f>
        <v>3883.4224390200002</v>
      </c>
      <c r="O132" s="36">
        <f>SUMIFS(СВЦЭМ!$C$33:$C$776,СВЦЭМ!$A$33:$A$776,$A132,СВЦЭМ!$B$33:$B$776,O$119)+'СЕТ СН'!$I$9+СВЦЭМ!$D$10+'СЕТ СН'!$I$5-'СЕТ СН'!$I$17</f>
        <v>3897.7415546300003</v>
      </c>
      <c r="P132" s="36">
        <f>SUMIFS(СВЦЭМ!$C$33:$C$776,СВЦЭМ!$A$33:$A$776,$A132,СВЦЭМ!$B$33:$B$776,P$119)+'СЕТ СН'!$I$9+СВЦЭМ!$D$10+'СЕТ СН'!$I$5-'СЕТ СН'!$I$17</f>
        <v>3905.1279484800002</v>
      </c>
      <c r="Q132" s="36">
        <f>SUMIFS(СВЦЭМ!$C$33:$C$776,СВЦЭМ!$A$33:$A$776,$A132,СВЦЭМ!$B$33:$B$776,Q$119)+'СЕТ СН'!$I$9+СВЦЭМ!$D$10+'СЕТ СН'!$I$5-'СЕТ СН'!$I$17</f>
        <v>3916.62552744</v>
      </c>
      <c r="R132" s="36">
        <f>SUMIFS(СВЦЭМ!$C$33:$C$776,СВЦЭМ!$A$33:$A$776,$A132,СВЦЭМ!$B$33:$B$776,R$119)+'СЕТ СН'!$I$9+СВЦЭМ!$D$10+'СЕТ СН'!$I$5-'СЕТ СН'!$I$17</f>
        <v>3919.0005500500001</v>
      </c>
      <c r="S132" s="36">
        <f>SUMIFS(СВЦЭМ!$C$33:$C$776,СВЦЭМ!$A$33:$A$776,$A132,СВЦЭМ!$B$33:$B$776,S$119)+'СЕТ СН'!$I$9+СВЦЭМ!$D$10+'СЕТ СН'!$I$5-'СЕТ СН'!$I$17</f>
        <v>3924.2572351200001</v>
      </c>
      <c r="T132" s="36">
        <f>SUMIFS(СВЦЭМ!$C$33:$C$776,СВЦЭМ!$A$33:$A$776,$A132,СВЦЭМ!$B$33:$B$776,T$119)+'СЕТ СН'!$I$9+СВЦЭМ!$D$10+'СЕТ СН'!$I$5-'СЕТ СН'!$I$17</f>
        <v>3927.9746636100003</v>
      </c>
      <c r="U132" s="36">
        <f>SUMIFS(СВЦЭМ!$C$33:$C$776,СВЦЭМ!$A$33:$A$776,$A132,СВЦЭМ!$B$33:$B$776,U$119)+'СЕТ СН'!$I$9+СВЦЭМ!$D$10+'СЕТ СН'!$I$5-'СЕТ СН'!$I$17</f>
        <v>3900.1599094900002</v>
      </c>
      <c r="V132" s="36">
        <f>SUMIFS(СВЦЭМ!$C$33:$C$776,СВЦЭМ!$A$33:$A$776,$A132,СВЦЭМ!$B$33:$B$776,V$119)+'СЕТ СН'!$I$9+СВЦЭМ!$D$10+'СЕТ СН'!$I$5-'СЕТ СН'!$I$17</f>
        <v>3870.5725830700003</v>
      </c>
      <c r="W132" s="36">
        <f>SUMIFS(СВЦЭМ!$C$33:$C$776,СВЦЭМ!$A$33:$A$776,$A132,СВЦЭМ!$B$33:$B$776,W$119)+'СЕТ СН'!$I$9+СВЦЭМ!$D$10+'СЕТ СН'!$I$5-'СЕТ СН'!$I$17</f>
        <v>3871.7590652100002</v>
      </c>
      <c r="X132" s="36">
        <f>SUMIFS(СВЦЭМ!$C$33:$C$776,СВЦЭМ!$A$33:$A$776,$A132,СВЦЭМ!$B$33:$B$776,X$119)+'СЕТ СН'!$I$9+СВЦЭМ!$D$10+'СЕТ СН'!$I$5-'СЕТ СН'!$I$17</f>
        <v>3960.3127984299999</v>
      </c>
      <c r="Y132" s="36">
        <f>SUMIFS(СВЦЭМ!$C$33:$C$776,СВЦЭМ!$A$33:$A$776,$A132,СВЦЭМ!$B$33:$B$776,Y$119)+'СЕТ СН'!$I$9+СВЦЭМ!$D$10+'СЕТ СН'!$I$5-'СЕТ СН'!$I$17</f>
        <v>4071.7025722000003</v>
      </c>
    </row>
    <row r="133" spans="1:25" ht="15.75" x14ac:dyDescent="0.2">
      <c r="A133" s="35">
        <f t="shared" si="3"/>
        <v>43569</v>
      </c>
      <c r="B133" s="36">
        <f>SUMIFS(СВЦЭМ!$C$33:$C$776,СВЦЭМ!$A$33:$A$776,$A133,СВЦЭМ!$B$33:$B$776,B$119)+'СЕТ СН'!$I$9+СВЦЭМ!$D$10+'СЕТ СН'!$I$5-'СЕТ СН'!$I$17</f>
        <v>4136.6343588500004</v>
      </c>
      <c r="C133" s="36">
        <f>SUMIFS(СВЦЭМ!$C$33:$C$776,СВЦЭМ!$A$33:$A$776,$A133,СВЦЭМ!$B$33:$B$776,C$119)+'СЕТ СН'!$I$9+СВЦЭМ!$D$10+'СЕТ СН'!$I$5-'СЕТ СН'!$I$17</f>
        <v>4253.5201811900006</v>
      </c>
      <c r="D133" s="36">
        <f>SUMIFS(СВЦЭМ!$C$33:$C$776,СВЦЭМ!$A$33:$A$776,$A133,СВЦЭМ!$B$33:$B$776,D$119)+'СЕТ СН'!$I$9+СВЦЭМ!$D$10+'СЕТ СН'!$I$5-'СЕТ СН'!$I$17</f>
        <v>4338.2470420299996</v>
      </c>
      <c r="E133" s="36">
        <f>SUMIFS(СВЦЭМ!$C$33:$C$776,СВЦЭМ!$A$33:$A$776,$A133,СВЦЭМ!$B$33:$B$776,E$119)+'СЕТ СН'!$I$9+СВЦЭМ!$D$10+'СЕТ СН'!$I$5-'СЕТ СН'!$I$17</f>
        <v>4345.3208002000001</v>
      </c>
      <c r="F133" s="36">
        <f>SUMIFS(СВЦЭМ!$C$33:$C$776,СВЦЭМ!$A$33:$A$776,$A133,СВЦЭМ!$B$33:$B$776,F$119)+'СЕТ СН'!$I$9+СВЦЭМ!$D$10+'СЕТ СН'!$I$5-'СЕТ СН'!$I$17</f>
        <v>4333.9018096099999</v>
      </c>
      <c r="G133" s="36">
        <f>SUMIFS(СВЦЭМ!$C$33:$C$776,СВЦЭМ!$A$33:$A$776,$A133,СВЦЭМ!$B$33:$B$776,G$119)+'СЕТ СН'!$I$9+СВЦЭМ!$D$10+'СЕТ СН'!$I$5-'СЕТ СН'!$I$17</f>
        <v>4323.2761596099999</v>
      </c>
      <c r="H133" s="36">
        <f>SUMIFS(СВЦЭМ!$C$33:$C$776,СВЦЭМ!$A$33:$A$776,$A133,СВЦЭМ!$B$33:$B$776,H$119)+'СЕТ СН'!$I$9+СВЦЭМ!$D$10+'СЕТ СН'!$I$5-'СЕТ СН'!$I$17</f>
        <v>4204.6476325599997</v>
      </c>
      <c r="I133" s="36">
        <f>SUMIFS(СВЦЭМ!$C$33:$C$776,СВЦЭМ!$A$33:$A$776,$A133,СВЦЭМ!$B$33:$B$776,I$119)+'СЕТ СН'!$I$9+СВЦЭМ!$D$10+'СЕТ СН'!$I$5-'СЕТ СН'!$I$17</f>
        <v>4135.3029483500004</v>
      </c>
      <c r="J133" s="36">
        <f>SUMIFS(СВЦЭМ!$C$33:$C$776,СВЦЭМ!$A$33:$A$776,$A133,СВЦЭМ!$B$33:$B$776,J$119)+'СЕТ СН'!$I$9+СВЦЭМ!$D$10+'СЕТ СН'!$I$5-'СЕТ СН'!$I$17</f>
        <v>4055.5209714100001</v>
      </c>
      <c r="K133" s="36">
        <f>SUMIFS(СВЦЭМ!$C$33:$C$776,СВЦЭМ!$A$33:$A$776,$A133,СВЦЭМ!$B$33:$B$776,K$119)+'СЕТ СН'!$I$9+СВЦЭМ!$D$10+'СЕТ СН'!$I$5-'СЕТ СН'!$I$17</f>
        <v>3938.1804121800001</v>
      </c>
      <c r="L133" s="36">
        <f>SUMIFS(СВЦЭМ!$C$33:$C$776,СВЦЭМ!$A$33:$A$776,$A133,СВЦЭМ!$B$33:$B$776,L$119)+'СЕТ СН'!$I$9+СВЦЭМ!$D$10+'СЕТ СН'!$I$5-'СЕТ СН'!$I$17</f>
        <v>3878.06660199</v>
      </c>
      <c r="M133" s="36">
        <f>SUMIFS(СВЦЭМ!$C$33:$C$776,СВЦЭМ!$A$33:$A$776,$A133,СВЦЭМ!$B$33:$B$776,M$119)+'СЕТ СН'!$I$9+СВЦЭМ!$D$10+'СЕТ СН'!$I$5-'СЕТ СН'!$I$17</f>
        <v>3869.9145511500001</v>
      </c>
      <c r="N133" s="36">
        <f>SUMIFS(СВЦЭМ!$C$33:$C$776,СВЦЭМ!$A$33:$A$776,$A133,СВЦЭМ!$B$33:$B$776,N$119)+'СЕТ СН'!$I$9+СВЦЭМ!$D$10+'СЕТ СН'!$I$5-'СЕТ СН'!$I$17</f>
        <v>3875.8175363</v>
      </c>
      <c r="O133" s="36">
        <f>SUMIFS(СВЦЭМ!$C$33:$C$776,СВЦЭМ!$A$33:$A$776,$A133,СВЦЭМ!$B$33:$B$776,O$119)+'СЕТ СН'!$I$9+СВЦЭМ!$D$10+'СЕТ СН'!$I$5-'СЕТ СН'!$I$17</f>
        <v>3880.9993006700001</v>
      </c>
      <c r="P133" s="36">
        <f>SUMIFS(СВЦЭМ!$C$33:$C$776,СВЦЭМ!$A$33:$A$776,$A133,СВЦЭМ!$B$33:$B$776,P$119)+'СЕТ СН'!$I$9+СВЦЭМ!$D$10+'СЕТ СН'!$I$5-'СЕТ СН'!$I$17</f>
        <v>3897.9117377900002</v>
      </c>
      <c r="Q133" s="36">
        <f>SUMIFS(СВЦЭМ!$C$33:$C$776,СВЦЭМ!$A$33:$A$776,$A133,СВЦЭМ!$B$33:$B$776,Q$119)+'СЕТ СН'!$I$9+СВЦЭМ!$D$10+'СЕТ СН'!$I$5-'СЕТ СН'!$I$17</f>
        <v>3900.9183259700003</v>
      </c>
      <c r="R133" s="36">
        <f>SUMIFS(СВЦЭМ!$C$33:$C$776,СВЦЭМ!$A$33:$A$776,$A133,СВЦЭМ!$B$33:$B$776,R$119)+'СЕТ СН'!$I$9+СВЦЭМ!$D$10+'СЕТ СН'!$I$5-'СЕТ СН'!$I$17</f>
        <v>3898.3338694100003</v>
      </c>
      <c r="S133" s="36">
        <f>SUMIFS(СВЦЭМ!$C$33:$C$776,СВЦЭМ!$A$33:$A$776,$A133,СВЦЭМ!$B$33:$B$776,S$119)+'СЕТ СН'!$I$9+СВЦЭМ!$D$10+'СЕТ СН'!$I$5-'СЕТ СН'!$I$17</f>
        <v>3905.8204033600005</v>
      </c>
      <c r="T133" s="36">
        <f>SUMIFS(СВЦЭМ!$C$33:$C$776,СВЦЭМ!$A$33:$A$776,$A133,СВЦЭМ!$B$33:$B$776,T$119)+'СЕТ СН'!$I$9+СВЦЭМ!$D$10+'СЕТ СН'!$I$5-'СЕТ СН'!$I$17</f>
        <v>3895.6731150300002</v>
      </c>
      <c r="U133" s="36">
        <f>SUMIFS(СВЦЭМ!$C$33:$C$776,СВЦЭМ!$A$33:$A$776,$A133,СВЦЭМ!$B$33:$B$776,U$119)+'СЕТ СН'!$I$9+СВЦЭМ!$D$10+'СЕТ СН'!$I$5-'СЕТ СН'!$I$17</f>
        <v>3869.5509008200002</v>
      </c>
      <c r="V133" s="36">
        <f>SUMIFS(СВЦЭМ!$C$33:$C$776,СВЦЭМ!$A$33:$A$776,$A133,СВЦЭМ!$B$33:$B$776,V$119)+'СЕТ СН'!$I$9+СВЦЭМ!$D$10+'СЕТ СН'!$I$5-'СЕТ СН'!$I$17</f>
        <v>3852.7696929200001</v>
      </c>
      <c r="W133" s="36">
        <f>SUMIFS(СВЦЭМ!$C$33:$C$776,СВЦЭМ!$A$33:$A$776,$A133,СВЦЭМ!$B$33:$B$776,W$119)+'СЕТ СН'!$I$9+СВЦЭМ!$D$10+'СЕТ СН'!$I$5-'СЕТ СН'!$I$17</f>
        <v>3857.1204217700001</v>
      </c>
      <c r="X133" s="36">
        <f>SUMIFS(СВЦЭМ!$C$33:$C$776,СВЦЭМ!$A$33:$A$776,$A133,СВЦЭМ!$B$33:$B$776,X$119)+'СЕТ СН'!$I$9+СВЦЭМ!$D$10+'СЕТ СН'!$I$5-'СЕТ СН'!$I$17</f>
        <v>3922.50509556</v>
      </c>
      <c r="Y133" s="36">
        <f>SUMIFS(СВЦЭМ!$C$33:$C$776,СВЦЭМ!$A$33:$A$776,$A133,СВЦЭМ!$B$33:$B$776,Y$119)+'СЕТ СН'!$I$9+СВЦЭМ!$D$10+'СЕТ СН'!$I$5-'СЕТ СН'!$I$17</f>
        <v>4035.5417792300004</v>
      </c>
    </row>
    <row r="134" spans="1:25" ht="15.75" x14ac:dyDescent="0.2">
      <c r="A134" s="35">
        <f t="shared" si="3"/>
        <v>43570</v>
      </c>
      <c r="B134" s="36">
        <f>SUMIFS(СВЦЭМ!$C$33:$C$776,СВЦЭМ!$A$33:$A$776,$A134,СВЦЭМ!$B$33:$B$776,B$119)+'СЕТ СН'!$I$9+СВЦЭМ!$D$10+'СЕТ СН'!$I$5-'СЕТ СН'!$I$17</f>
        <v>4091.2643953699999</v>
      </c>
      <c r="C134" s="36">
        <f>SUMIFS(СВЦЭМ!$C$33:$C$776,СВЦЭМ!$A$33:$A$776,$A134,СВЦЭМ!$B$33:$B$776,C$119)+'СЕТ СН'!$I$9+СВЦЭМ!$D$10+'СЕТ СН'!$I$5-'СЕТ СН'!$I$17</f>
        <v>4197.0331412400001</v>
      </c>
      <c r="D134" s="36">
        <f>SUMIFS(СВЦЭМ!$C$33:$C$776,СВЦЭМ!$A$33:$A$776,$A134,СВЦЭМ!$B$33:$B$776,D$119)+'СЕТ СН'!$I$9+СВЦЭМ!$D$10+'СЕТ СН'!$I$5-'СЕТ СН'!$I$17</f>
        <v>4257.1486061200003</v>
      </c>
      <c r="E134" s="36">
        <f>SUMIFS(СВЦЭМ!$C$33:$C$776,СВЦЭМ!$A$33:$A$776,$A134,СВЦЭМ!$B$33:$B$776,E$119)+'СЕТ СН'!$I$9+СВЦЭМ!$D$10+'СЕТ СН'!$I$5-'СЕТ СН'!$I$17</f>
        <v>4267.0961328600006</v>
      </c>
      <c r="F134" s="36">
        <f>SUMIFS(СВЦЭМ!$C$33:$C$776,СВЦЭМ!$A$33:$A$776,$A134,СВЦЭМ!$B$33:$B$776,F$119)+'СЕТ СН'!$I$9+СВЦЭМ!$D$10+'СЕТ СН'!$I$5-'СЕТ СН'!$I$17</f>
        <v>4261.7970591700005</v>
      </c>
      <c r="G134" s="36">
        <f>SUMIFS(СВЦЭМ!$C$33:$C$776,СВЦЭМ!$A$33:$A$776,$A134,СВЦЭМ!$B$33:$B$776,G$119)+'СЕТ СН'!$I$9+СВЦЭМ!$D$10+'СЕТ СН'!$I$5-'СЕТ СН'!$I$17</f>
        <v>4266.5624875399999</v>
      </c>
      <c r="H134" s="36">
        <f>SUMIFS(СВЦЭМ!$C$33:$C$776,СВЦЭМ!$A$33:$A$776,$A134,СВЦЭМ!$B$33:$B$776,H$119)+'СЕТ СН'!$I$9+СВЦЭМ!$D$10+'СЕТ СН'!$I$5-'СЕТ СН'!$I$17</f>
        <v>4177.7723569099999</v>
      </c>
      <c r="I134" s="36">
        <f>SUMIFS(СВЦЭМ!$C$33:$C$776,СВЦЭМ!$A$33:$A$776,$A134,СВЦЭМ!$B$33:$B$776,I$119)+'СЕТ СН'!$I$9+СВЦЭМ!$D$10+'СЕТ СН'!$I$5-'СЕТ СН'!$I$17</f>
        <v>4126.8869975899997</v>
      </c>
      <c r="J134" s="36">
        <f>SUMIFS(СВЦЭМ!$C$33:$C$776,СВЦЭМ!$A$33:$A$776,$A134,СВЦЭМ!$B$33:$B$776,J$119)+'СЕТ СН'!$I$9+СВЦЭМ!$D$10+'СЕТ СН'!$I$5-'СЕТ СН'!$I$17</f>
        <v>4024.8958080000002</v>
      </c>
      <c r="K134" s="36">
        <f>SUMIFS(СВЦЭМ!$C$33:$C$776,СВЦЭМ!$A$33:$A$776,$A134,СВЦЭМ!$B$33:$B$776,K$119)+'СЕТ СН'!$I$9+СВЦЭМ!$D$10+'СЕТ СН'!$I$5-'СЕТ СН'!$I$17</f>
        <v>3938.0630180800003</v>
      </c>
      <c r="L134" s="36">
        <f>SUMIFS(СВЦЭМ!$C$33:$C$776,СВЦЭМ!$A$33:$A$776,$A134,СВЦЭМ!$B$33:$B$776,L$119)+'СЕТ СН'!$I$9+СВЦЭМ!$D$10+'СЕТ СН'!$I$5-'СЕТ СН'!$I$17</f>
        <v>3909.93135067</v>
      </c>
      <c r="M134" s="36">
        <f>SUMIFS(СВЦЭМ!$C$33:$C$776,СВЦЭМ!$A$33:$A$776,$A134,СВЦЭМ!$B$33:$B$776,M$119)+'СЕТ СН'!$I$9+СВЦЭМ!$D$10+'СЕТ СН'!$I$5-'СЕТ СН'!$I$17</f>
        <v>3905.1079465800003</v>
      </c>
      <c r="N134" s="36">
        <f>SUMIFS(СВЦЭМ!$C$33:$C$776,СВЦЭМ!$A$33:$A$776,$A134,СВЦЭМ!$B$33:$B$776,N$119)+'СЕТ СН'!$I$9+СВЦЭМ!$D$10+'СЕТ СН'!$I$5-'СЕТ СН'!$I$17</f>
        <v>3897.5353466900001</v>
      </c>
      <c r="O134" s="36">
        <f>SUMIFS(СВЦЭМ!$C$33:$C$776,СВЦЭМ!$A$33:$A$776,$A134,СВЦЭМ!$B$33:$B$776,O$119)+'СЕТ СН'!$I$9+СВЦЭМ!$D$10+'СЕТ СН'!$I$5-'СЕТ СН'!$I$17</f>
        <v>3910.4110828400003</v>
      </c>
      <c r="P134" s="36">
        <f>SUMIFS(СВЦЭМ!$C$33:$C$776,СВЦЭМ!$A$33:$A$776,$A134,СВЦЭМ!$B$33:$B$776,P$119)+'СЕТ СН'!$I$9+СВЦЭМ!$D$10+'СЕТ СН'!$I$5-'СЕТ СН'!$I$17</f>
        <v>3920.5959158000001</v>
      </c>
      <c r="Q134" s="36">
        <f>SUMIFS(СВЦЭМ!$C$33:$C$776,СВЦЭМ!$A$33:$A$776,$A134,СВЦЭМ!$B$33:$B$776,Q$119)+'СЕТ СН'!$I$9+СВЦЭМ!$D$10+'СЕТ СН'!$I$5-'СЕТ СН'!$I$17</f>
        <v>3934.7191420700001</v>
      </c>
      <c r="R134" s="36">
        <f>SUMIFS(СВЦЭМ!$C$33:$C$776,СВЦЭМ!$A$33:$A$776,$A134,СВЦЭМ!$B$33:$B$776,R$119)+'СЕТ СН'!$I$9+СВЦЭМ!$D$10+'СЕТ СН'!$I$5-'СЕТ СН'!$I$17</f>
        <v>3933.1443407500001</v>
      </c>
      <c r="S134" s="36">
        <f>SUMIFS(СВЦЭМ!$C$33:$C$776,СВЦЭМ!$A$33:$A$776,$A134,СВЦЭМ!$B$33:$B$776,S$119)+'СЕТ СН'!$I$9+СВЦЭМ!$D$10+'СЕТ СН'!$I$5-'СЕТ СН'!$I$17</f>
        <v>3942.6325896100002</v>
      </c>
      <c r="T134" s="36">
        <f>SUMIFS(СВЦЭМ!$C$33:$C$776,СВЦЭМ!$A$33:$A$776,$A134,СВЦЭМ!$B$33:$B$776,T$119)+'СЕТ СН'!$I$9+СВЦЭМ!$D$10+'СЕТ СН'!$I$5-'СЕТ СН'!$I$17</f>
        <v>3923.36520286</v>
      </c>
      <c r="U134" s="36">
        <f>SUMIFS(СВЦЭМ!$C$33:$C$776,СВЦЭМ!$A$33:$A$776,$A134,СВЦЭМ!$B$33:$B$776,U$119)+'СЕТ СН'!$I$9+СВЦЭМ!$D$10+'СЕТ СН'!$I$5-'СЕТ СН'!$I$17</f>
        <v>3894.3065105400001</v>
      </c>
      <c r="V134" s="36">
        <f>SUMIFS(СВЦЭМ!$C$33:$C$776,СВЦЭМ!$A$33:$A$776,$A134,СВЦЭМ!$B$33:$B$776,V$119)+'СЕТ СН'!$I$9+СВЦЭМ!$D$10+'СЕТ СН'!$I$5-'СЕТ СН'!$I$17</f>
        <v>3897.6845128300001</v>
      </c>
      <c r="W134" s="36">
        <f>SUMIFS(СВЦЭМ!$C$33:$C$776,СВЦЭМ!$A$33:$A$776,$A134,СВЦЭМ!$B$33:$B$776,W$119)+'СЕТ СН'!$I$9+СВЦЭМ!$D$10+'СЕТ СН'!$I$5-'СЕТ СН'!$I$17</f>
        <v>3900.7022278900004</v>
      </c>
      <c r="X134" s="36">
        <f>SUMIFS(СВЦЭМ!$C$33:$C$776,СВЦЭМ!$A$33:$A$776,$A134,СВЦЭМ!$B$33:$B$776,X$119)+'СЕТ СН'!$I$9+СВЦЭМ!$D$10+'СЕТ СН'!$I$5-'СЕТ СН'!$I$17</f>
        <v>3952.1225608100003</v>
      </c>
      <c r="Y134" s="36">
        <f>SUMIFS(СВЦЭМ!$C$33:$C$776,СВЦЭМ!$A$33:$A$776,$A134,СВЦЭМ!$B$33:$B$776,Y$119)+'СЕТ СН'!$I$9+СВЦЭМ!$D$10+'СЕТ СН'!$I$5-'СЕТ СН'!$I$17</f>
        <v>4050.26596135</v>
      </c>
    </row>
    <row r="135" spans="1:25" ht="15.75" x14ac:dyDescent="0.2">
      <c r="A135" s="35">
        <f t="shared" si="3"/>
        <v>43571</v>
      </c>
      <c r="B135" s="36">
        <f>SUMIFS(СВЦЭМ!$C$33:$C$776,СВЦЭМ!$A$33:$A$776,$A135,СВЦЭМ!$B$33:$B$776,B$119)+'СЕТ СН'!$I$9+СВЦЭМ!$D$10+'СЕТ СН'!$I$5-'СЕТ СН'!$I$17</f>
        <v>4103.4767660300004</v>
      </c>
      <c r="C135" s="36">
        <f>SUMIFS(СВЦЭМ!$C$33:$C$776,СВЦЭМ!$A$33:$A$776,$A135,СВЦЭМ!$B$33:$B$776,C$119)+'СЕТ СН'!$I$9+СВЦЭМ!$D$10+'СЕТ СН'!$I$5-'СЕТ СН'!$I$17</f>
        <v>4191.3995638599999</v>
      </c>
      <c r="D135" s="36">
        <f>SUMIFS(СВЦЭМ!$C$33:$C$776,СВЦЭМ!$A$33:$A$776,$A135,СВЦЭМ!$B$33:$B$776,D$119)+'СЕТ СН'!$I$9+СВЦЭМ!$D$10+'СЕТ СН'!$I$5-'СЕТ СН'!$I$17</f>
        <v>4274.8857145900001</v>
      </c>
      <c r="E135" s="36">
        <f>SUMIFS(СВЦЭМ!$C$33:$C$776,СВЦЭМ!$A$33:$A$776,$A135,СВЦЭМ!$B$33:$B$776,E$119)+'СЕТ СН'!$I$9+СВЦЭМ!$D$10+'СЕТ СН'!$I$5-'СЕТ СН'!$I$17</f>
        <v>4287.96412779</v>
      </c>
      <c r="F135" s="36">
        <f>SUMIFS(СВЦЭМ!$C$33:$C$776,СВЦЭМ!$A$33:$A$776,$A135,СВЦЭМ!$B$33:$B$776,F$119)+'СЕТ СН'!$I$9+СВЦЭМ!$D$10+'СЕТ СН'!$I$5-'СЕТ СН'!$I$17</f>
        <v>4290.6430598500001</v>
      </c>
      <c r="G135" s="36">
        <f>SUMIFS(СВЦЭМ!$C$33:$C$776,СВЦЭМ!$A$33:$A$776,$A135,СВЦЭМ!$B$33:$B$776,G$119)+'СЕТ СН'!$I$9+СВЦЭМ!$D$10+'СЕТ СН'!$I$5-'СЕТ СН'!$I$17</f>
        <v>4294.3386607499997</v>
      </c>
      <c r="H135" s="36">
        <f>SUMIFS(СВЦЭМ!$C$33:$C$776,СВЦЭМ!$A$33:$A$776,$A135,СВЦЭМ!$B$33:$B$776,H$119)+'СЕТ СН'!$I$9+СВЦЭМ!$D$10+'СЕТ СН'!$I$5-'СЕТ СН'!$I$17</f>
        <v>4223.4668130800001</v>
      </c>
      <c r="I135" s="36">
        <f>SUMIFS(СВЦЭМ!$C$33:$C$776,СВЦЭМ!$A$33:$A$776,$A135,СВЦЭМ!$B$33:$B$776,I$119)+'СЕТ СН'!$I$9+СВЦЭМ!$D$10+'СЕТ СН'!$I$5-'СЕТ СН'!$I$17</f>
        <v>4161.7527228400004</v>
      </c>
      <c r="J135" s="36">
        <f>SUMIFS(СВЦЭМ!$C$33:$C$776,СВЦЭМ!$A$33:$A$776,$A135,СВЦЭМ!$B$33:$B$776,J$119)+'СЕТ СН'!$I$9+СВЦЭМ!$D$10+'СЕТ СН'!$I$5-'СЕТ СН'!$I$17</f>
        <v>4058.0780783200003</v>
      </c>
      <c r="K135" s="36">
        <f>SUMIFS(СВЦЭМ!$C$33:$C$776,СВЦЭМ!$A$33:$A$776,$A135,СВЦЭМ!$B$33:$B$776,K$119)+'СЕТ СН'!$I$9+СВЦЭМ!$D$10+'СЕТ СН'!$I$5-'СЕТ СН'!$I$17</f>
        <v>3990.9652590200003</v>
      </c>
      <c r="L135" s="36">
        <f>SUMIFS(СВЦЭМ!$C$33:$C$776,СВЦЭМ!$A$33:$A$776,$A135,СВЦЭМ!$B$33:$B$776,L$119)+'СЕТ СН'!$I$9+СВЦЭМ!$D$10+'СЕТ СН'!$I$5-'СЕТ СН'!$I$17</f>
        <v>3962.5106782900002</v>
      </c>
      <c r="M135" s="36">
        <f>SUMIFS(СВЦЭМ!$C$33:$C$776,СВЦЭМ!$A$33:$A$776,$A135,СВЦЭМ!$B$33:$B$776,M$119)+'СЕТ СН'!$I$9+СВЦЭМ!$D$10+'СЕТ СН'!$I$5-'СЕТ СН'!$I$17</f>
        <v>3931.47489739</v>
      </c>
      <c r="N135" s="36">
        <f>SUMIFS(СВЦЭМ!$C$33:$C$776,СВЦЭМ!$A$33:$A$776,$A135,СВЦЭМ!$B$33:$B$776,N$119)+'СЕТ СН'!$I$9+СВЦЭМ!$D$10+'СЕТ СН'!$I$5-'СЕТ СН'!$I$17</f>
        <v>3927.5614837400003</v>
      </c>
      <c r="O135" s="36">
        <f>SUMIFS(СВЦЭМ!$C$33:$C$776,СВЦЭМ!$A$33:$A$776,$A135,СВЦЭМ!$B$33:$B$776,O$119)+'СЕТ СН'!$I$9+СВЦЭМ!$D$10+'СЕТ СН'!$I$5-'СЕТ СН'!$I$17</f>
        <v>3966.4636900100004</v>
      </c>
      <c r="P135" s="36">
        <f>SUMIFS(СВЦЭМ!$C$33:$C$776,СВЦЭМ!$A$33:$A$776,$A135,СВЦЭМ!$B$33:$B$776,P$119)+'СЕТ СН'!$I$9+СВЦЭМ!$D$10+'СЕТ СН'!$I$5-'СЕТ СН'!$I$17</f>
        <v>3953.2066141600003</v>
      </c>
      <c r="Q135" s="36">
        <f>SUMIFS(СВЦЭМ!$C$33:$C$776,СВЦЭМ!$A$33:$A$776,$A135,СВЦЭМ!$B$33:$B$776,Q$119)+'СЕТ СН'!$I$9+СВЦЭМ!$D$10+'СЕТ СН'!$I$5-'СЕТ СН'!$I$17</f>
        <v>3963.3050019800003</v>
      </c>
      <c r="R135" s="36">
        <f>SUMIFS(СВЦЭМ!$C$33:$C$776,СВЦЭМ!$A$33:$A$776,$A135,СВЦЭМ!$B$33:$B$776,R$119)+'СЕТ СН'!$I$9+СВЦЭМ!$D$10+'СЕТ СН'!$I$5-'СЕТ СН'!$I$17</f>
        <v>3949.72227845</v>
      </c>
      <c r="S135" s="36">
        <f>SUMIFS(СВЦЭМ!$C$33:$C$776,СВЦЭМ!$A$33:$A$776,$A135,СВЦЭМ!$B$33:$B$776,S$119)+'СЕТ СН'!$I$9+СВЦЭМ!$D$10+'СЕТ СН'!$I$5-'СЕТ СН'!$I$17</f>
        <v>3932.7860070300003</v>
      </c>
      <c r="T135" s="36">
        <f>SUMIFS(СВЦЭМ!$C$33:$C$776,СВЦЭМ!$A$33:$A$776,$A135,СВЦЭМ!$B$33:$B$776,T$119)+'СЕТ СН'!$I$9+СВЦЭМ!$D$10+'СЕТ СН'!$I$5-'СЕТ СН'!$I$17</f>
        <v>3945.8953301500001</v>
      </c>
      <c r="U135" s="36">
        <f>SUMIFS(СВЦЭМ!$C$33:$C$776,СВЦЭМ!$A$33:$A$776,$A135,СВЦЭМ!$B$33:$B$776,U$119)+'СЕТ СН'!$I$9+СВЦЭМ!$D$10+'СЕТ СН'!$I$5-'СЕТ СН'!$I$17</f>
        <v>3908.64771587</v>
      </c>
      <c r="V135" s="36">
        <f>SUMIFS(СВЦЭМ!$C$33:$C$776,СВЦЭМ!$A$33:$A$776,$A135,СВЦЭМ!$B$33:$B$776,V$119)+'СЕТ СН'!$I$9+СВЦЭМ!$D$10+'СЕТ СН'!$I$5-'СЕТ СН'!$I$17</f>
        <v>3917.7452304200001</v>
      </c>
      <c r="W135" s="36">
        <f>SUMIFS(СВЦЭМ!$C$33:$C$776,СВЦЭМ!$A$33:$A$776,$A135,СВЦЭМ!$B$33:$B$776,W$119)+'СЕТ СН'!$I$9+СВЦЭМ!$D$10+'СЕТ СН'!$I$5-'СЕТ СН'!$I$17</f>
        <v>3908.5739352200003</v>
      </c>
      <c r="X135" s="36">
        <f>SUMIFS(СВЦЭМ!$C$33:$C$776,СВЦЭМ!$A$33:$A$776,$A135,СВЦЭМ!$B$33:$B$776,X$119)+'СЕТ СН'!$I$9+СВЦЭМ!$D$10+'СЕТ СН'!$I$5-'СЕТ СН'!$I$17</f>
        <v>4004.0923739899999</v>
      </c>
      <c r="Y135" s="36">
        <f>SUMIFS(СВЦЭМ!$C$33:$C$776,СВЦЭМ!$A$33:$A$776,$A135,СВЦЭМ!$B$33:$B$776,Y$119)+'СЕТ СН'!$I$9+СВЦЭМ!$D$10+'СЕТ СН'!$I$5-'СЕТ СН'!$I$17</f>
        <v>4086.0316523800002</v>
      </c>
    </row>
    <row r="136" spans="1:25" ht="15.75" x14ac:dyDescent="0.2">
      <c r="A136" s="35">
        <f t="shared" si="3"/>
        <v>43572</v>
      </c>
      <c r="B136" s="36">
        <f>SUMIFS(СВЦЭМ!$C$33:$C$776,СВЦЭМ!$A$33:$A$776,$A136,СВЦЭМ!$B$33:$B$776,B$119)+'СЕТ СН'!$I$9+СВЦЭМ!$D$10+'СЕТ СН'!$I$5-'СЕТ СН'!$I$17</f>
        <v>4120.29013467</v>
      </c>
      <c r="C136" s="36">
        <f>SUMIFS(СВЦЭМ!$C$33:$C$776,СВЦЭМ!$A$33:$A$776,$A136,СВЦЭМ!$B$33:$B$776,C$119)+'СЕТ СН'!$I$9+СВЦЭМ!$D$10+'СЕТ СН'!$I$5-'СЕТ СН'!$I$17</f>
        <v>4186.9565522400007</v>
      </c>
      <c r="D136" s="36">
        <f>SUMIFS(СВЦЭМ!$C$33:$C$776,СВЦЭМ!$A$33:$A$776,$A136,СВЦЭМ!$B$33:$B$776,D$119)+'СЕТ СН'!$I$9+СВЦЭМ!$D$10+'СЕТ СН'!$I$5-'СЕТ СН'!$I$17</f>
        <v>4240.2861938000005</v>
      </c>
      <c r="E136" s="36">
        <f>SUMIFS(СВЦЭМ!$C$33:$C$776,СВЦЭМ!$A$33:$A$776,$A136,СВЦЭМ!$B$33:$B$776,E$119)+'СЕТ СН'!$I$9+СВЦЭМ!$D$10+'СЕТ СН'!$I$5-'СЕТ СН'!$I$17</f>
        <v>4250.5083888600002</v>
      </c>
      <c r="F136" s="36">
        <f>SUMIFS(СВЦЭМ!$C$33:$C$776,СВЦЭМ!$A$33:$A$776,$A136,СВЦЭМ!$B$33:$B$776,F$119)+'СЕТ СН'!$I$9+СВЦЭМ!$D$10+'СЕТ СН'!$I$5-'СЕТ СН'!$I$17</f>
        <v>4250.7775596900001</v>
      </c>
      <c r="G136" s="36">
        <f>SUMIFS(СВЦЭМ!$C$33:$C$776,СВЦЭМ!$A$33:$A$776,$A136,СВЦЭМ!$B$33:$B$776,G$119)+'СЕТ СН'!$I$9+СВЦЭМ!$D$10+'СЕТ СН'!$I$5-'СЕТ СН'!$I$17</f>
        <v>4250.1349779900002</v>
      </c>
      <c r="H136" s="36">
        <f>SUMIFS(СВЦЭМ!$C$33:$C$776,СВЦЭМ!$A$33:$A$776,$A136,СВЦЭМ!$B$33:$B$776,H$119)+'СЕТ СН'!$I$9+СВЦЭМ!$D$10+'СЕТ СН'!$I$5-'СЕТ СН'!$I$17</f>
        <v>4178.1442305300006</v>
      </c>
      <c r="I136" s="36">
        <f>SUMIFS(СВЦЭМ!$C$33:$C$776,СВЦЭМ!$A$33:$A$776,$A136,СВЦЭМ!$B$33:$B$776,I$119)+'СЕТ СН'!$I$9+СВЦЭМ!$D$10+'СЕТ СН'!$I$5-'СЕТ СН'!$I$17</f>
        <v>4119.9733879100004</v>
      </c>
      <c r="J136" s="36">
        <f>SUMIFS(СВЦЭМ!$C$33:$C$776,СВЦЭМ!$A$33:$A$776,$A136,СВЦЭМ!$B$33:$B$776,J$119)+'СЕТ СН'!$I$9+СВЦЭМ!$D$10+'СЕТ СН'!$I$5-'СЕТ СН'!$I$17</f>
        <v>4025.81612064</v>
      </c>
      <c r="K136" s="36">
        <f>SUMIFS(СВЦЭМ!$C$33:$C$776,СВЦЭМ!$A$33:$A$776,$A136,СВЦЭМ!$B$33:$B$776,K$119)+'СЕТ СН'!$I$9+СВЦЭМ!$D$10+'СЕТ СН'!$I$5-'СЕТ СН'!$I$17</f>
        <v>3942.6412323200002</v>
      </c>
      <c r="L136" s="36">
        <f>SUMIFS(СВЦЭМ!$C$33:$C$776,СВЦЭМ!$A$33:$A$776,$A136,СВЦЭМ!$B$33:$B$776,L$119)+'СЕТ СН'!$I$9+СВЦЭМ!$D$10+'СЕТ СН'!$I$5-'СЕТ СН'!$I$17</f>
        <v>3919.3213051000002</v>
      </c>
      <c r="M136" s="36">
        <f>SUMIFS(СВЦЭМ!$C$33:$C$776,СВЦЭМ!$A$33:$A$776,$A136,СВЦЭМ!$B$33:$B$776,M$119)+'СЕТ СН'!$I$9+СВЦЭМ!$D$10+'СЕТ СН'!$I$5-'СЕТ СН'!$I$17</f>
        <v>3927.2548180399999</v>
      </c>
      <c r="N136" s="36">
        <f>SUMIFS(СВЦЭМ!$C$33:$C$776,СВЦЭМ!$A$33:$A$776,$A136,СВЦЭМ!$B$33:$B$776,N$119)+'СЕТ СН'!$I$9+СВЦЭМ!$D$10+'СЕТ СН'!$I$5-'СЕТ СН'!$I$17</f>
        <v>3914.7784738400001</v>
      </c>
      <c r="O136" s="36">
        <f>SUMIFS(СВЦЭМ!$C$33:$C$776,СВЦЭМ!$A$33:$A$776,$A136,СВЦЭМ!$B$33:$B$776,O$119)+'СЕТ СН'!$I$9+СВЦЭМ!$D$10+'СЕТ СН'!$I$5-'СЕТ СН'!$I$17</f>
        <v>3922.24999359</v>
      </c>
      <c r="P136" s="36">
        <f>SUMIFS(СВЦЭМ!$C$33:$C$776,СВЦЭМ!$A$33:$A$776,$A136,СВЦЭМ!$B$33:$B$776,P$119)+'СЕТ СН'!$I$9+СВЦЭМ!$D$10+'СЕТ СН'!$I$5-'СЕТ СН'!$I$17</f>
        <v>3929.2011632200001</v>
      </c>
      <c r="Q136" s="36">
        <f>SUMIFS(СВЦЭМ!$C$33:$C$776,СВЦЭМ!$A$33:$A$776,$A136,СВЦЭМ!$B$33:$B$776,Q$119)+'СЕТ СН'!$I$9+СВЦЭМ!$D$10+'СЕТ СН'!$I$5-'СЕТ СН'!$I$17</f>
        <v>3951.14429647</v>
      </c>
      <c r="R136" s="36">
        <f>SUMIFS(СВЦЭМ!$C$33:$C$776,СВЦЭМ!$A$33:$A$776,$A136,СВЦЭМ!$B$33:$B$776,R$119)+'СЕТ СН'!$I$9+СВЦЭМ!$D$10+'СЕТ СН'!$I$5-'СЕТ СН'!$I$17</f>
        <v>3951.8921345600002</v>
      </c>
      <c r="S136" s="36">
        <f>SUMIFS(СВЦЭМ!$C$33:$C$776,СВЦЭМ!$A$33:$A$776,$A136,СВЦЭМ!$B$33:$B$776,S$119)+'СЕТ СН'!$I$9+СВЦЭМ!$D$10+'СЕТ СН'!$I$5-'СЕТ СН'!$I$17</f>
        <v>3932.2162185000002</v>
      </c>
      <c r="T136" s="36">
        <f>SUMIFS(СВЦЭМ!$C$33:$C$776,СВЦЭМ!$A$33:$A$776,$A136,СВЦЭМ!$B$33:$B$776,T$119)+'СЕТ СН'!$I$9+СВЦЭМ!$D$10+'СЕТ СН'!$I$5-'СЕТ СН'!$I$17</f>
        <v>3940.5612713099999</v>
      </c>
      <c r="U136" s="36">
        <f>SUMIFS(СВЦЭМ!$C$33:$C$776,СВЦЭМ!$A$33:$A$776,$A136,СВЦЭМ!$B$33:$B$776,U$119)+'СЕТ СН'!$I$9+СВЦЭМ!$D$10+'СЕТ СН'!$I$5-'СЕТ СН'!$I$17</f>
        <v>3947.5661894600003</v>
      </c>
      <c r="V136" s="36">
        <f>SUMIFS(СВЦЭМ!$C$33:$C$776,СВЦЭМ!$A$33:$A$776,$A136,СВЦЭМ!$B$33:$B$776,V$119)+'СЕТ СН'!$I$9+СВЦЭМ!$D$10+'СЕТ СН'!$I$5-'СЕТ СН'!$I$17</f>
        <v>3934.7430613400002</v>
      </c>
      <c r="W136" s="36">
        <f>SUMIFS(СВЦЭМ!$C$33:$C$776,СВЦЭМ!$A$33:$A$776,$A136,СВЦЭМ!$B$33:$B$776,W$119)+'СЕТ СН'!$I$9+СВЦЭМ!$D$10+'СЕТ СН'!$I$5-'СЕТ СН'!$I$17</f>
        <v>3944.6776484400002</v>
      </c>
      <c r="X136" s="36">
        <f>SUMIFS(СВЦЭМ!$C$33:$C$776,СВЦЭМ!$A$33:$A$776,$A136,СВЦЭМ!$B$33:$B$776,X$119)+'СЕТ СН'!$I$9+СВЦЭМ!$D$10+'СЕТ СН'!$I$5-'СЕТ СН'!$I$17</f>
        <v>3983.75598051</v>
      </c>
      <c r="Y136" s="36">
        <f>SUMIFS(СВЦЭМ!$C$33:$C$776,СВЦЭМ!$A$33:$A$776,$A136,СВЦЭМ!$B$33:$B$776,Y$119)+'СЕТ СН'!$I$9+СВЦЭМ!$D$10+'СЕТ СН'!$I$5-'СЕТ СН'!$I$17</f>
        <v>4064.8685087500003</v>
      </c>
    </row>
    <row r="137" spans="1:25" ht="15.75" x14ac:dyDescent="0.2">
      <c r="A137" s="35">
        <f t="shared" si="3"/>
        <v>43573</v>
      </c>
      <c r="B137" s="36">
        <f>SUMIFS(СВЦЭМ!$C$33:$C$776,СВЦЭМ!$A$33:$A$776,$A137,СВЦЭМ!$B$33:$B$776,B$119)+'СЕТ СН'!$I$9+СВЦЭМ!$D$10+'СЕТ СН'!$I$5-'СЕТ СН'!$I$17</f>
        <v>4095.05496348</v>
      </c>
      <c r="C137" s="36">
        <f>SUMIFS(СВЦЭМ!$C$33:$C$776,СВЦЭМ!$A$33:$A$776,$A137,СВЦЭМ!$B$33:$B$776,C$119)+'СЕТ СН'!$I$9+СВЦЭМ!$D$10+'СЕТ СН'!$I$5-'СЕТ СН'!$I$17</f>
        <v>4170.3893551800002</v>
      </c>
      <c r="D137" s="36">
        <f>SUMIFS(СВЦЭМ!$C$33:$C$776,СВЦЭМ!$A$33:$A$776,$A137,СВЦЭМ!$B$33:$B$776,D$119)+'СЕТ СН'!$I$9+СВЦЭМ!$D$10+'СЕТ СН'!$I$5-'СЕТ СН'!$I$17</f>
        <v>4235.6238723799997</v>
      </c>
      <c r="E137" s="36">
        <f>SUMIFS(СВЦЭМ!$C$33:$C$776,СВЦЭМ!$A$33:$A$776,$A137,СВЦЭМ!$B$33:$B$776,E$119)+'СЕТ СН'!$I$9+СВЦЭМ!$D$10+'СЕТ СН'!$I$5-'СЕТ СН'!$I$17</f>
        <v>4228.8460182300005</v>
      </c>
      <c r="F137" s="36">
        <f>SUMIFS(СВЦЭМ!$C$33:$C$776,СВЦЭМ!$A$33:$A$776,$A137,СВЦЭМ!$B$33:$B$776,F$119)+'СЕТ СН'!$I$9+СВЦЭМ!$D$10+'СЕТ СН'!$I$5-'СЕТ СН'!$I$17</f>
        <v>4233.8765120200005</v>
      </c>
      <c r="G137" s="36">
        <f>SUMIFS(СВЦЭМ!$C$33:$C$776,СВЦЭМ!$A$33:$A$776,$A137,СВЦЭМ!$B$33:$B$776,G$119)+'СЕТ СН'!$I$9+СВЦЭМ!$D$10+'СЕТ СН'!$I$5-'СЕТ СН'!$I$17</f>
        <v>4230.9352706700001</v>
      </c>
      <c r="H137" s="36">
        <f>SUMIFS(СВЦЭМ!$C$33:$C$776,СВЦЭМ!$A$33:$A$776,$A137,СВЦЭМ!$B$33:$B$776,H$119)+'СЕТ СН'!$I$9+СВЦЭМ!$D$10+'СЕТ СН'!$I$5-'СЕТ СН'!$I$17</f>
        <v>4157.3653003100007</v>
      </c>
      <c r="I137" s="36">
        <f>SUMIFS(СВЦЭМ!$C$33:$C$776,СВЦЭМ!$A$33:$A$776,$A137,СВЦЭМ!$B$33:$B$776,I$119)+'СЕТ СН'!$I$9+СВЦЭМ!$D$10+'СЕТ СН'!$I$5-'СЕТ СН'!$I$17</f>
        <v>4098.0024197600005</v>
      </c>
      <c r="J137" s="36">
        <f>SUMIFS(СВЦЭМ!$C$33:$C$776,СВЦЭМ!$A$33:$A$776,$A137,СВЦЭМ!$B$33:$B$776,J$119)+'СЕТ СН'!$I$9+СВЦЭМ!$D$10+'СЕТ СН'!$I$5-'СЕТ СН'!$I$17</f>
        <v>4026.6539623799999</v>
      </c>
      <c r="K137" s="36">
        <f>SUMIFS(СВЦЭМ!$C$33:$C$776,СВЦЭМ!$A$33:$A$776,$A137,СВЦЭМ!$B$33:$B$776,K$119)+'СЕТ СН'!$I$9+СВЦЭМ!$D$10+'СЕТ СН'!$I$5-'СЕТ СН'!$I$17</f>
        <v>3938.6025728500003</v>
      </c>
      <c r="L137" s="36">
        <f>SUMIFS(СВЦЭМ!$C$33:$C$776,СВЦЭМ!$A$33:$A$776,$A137,СВЦЭМ!$B$33:$B$776,L$119)+'СЕТ СН'!$I$9+СВЦЭМ!$D$10+'СЕТ СН'!$I$5-'СЕТ СН'!$I$17</f>
        <v>3901.1362126200002</v>
      </c>
      <c r="M137" s="36">
        <f>SUMIFS(СВЦЭМ!$C$33:$C$776,СВЦЭМ!$A$33:$A$776,$A137,СВЦЭМ!$B$33:$B$776,M$119)+'СЕТ СН'!$I$9+СВЦЭМ!$D$10+'СЕТ СН'!$I$5-'СЕТ СН'!$I$17</f>
        <v>3922.39660396</v>
      </c>
      <c r="N137" s="36">
        <f>SUMIFS(СВЦЭМ!$C$33:$C$776,СВЦЭМ!$A$33:$A$776,$A137,СВЦЭМ!$B$33:$B$776,N$119)+'СЕТ СН'!$I$9+СВЦЭМ!$D$10+'СЕТ СН'!$I$5-'СЕТ СН'!$I$17</f>
        <v>3899.4258327699999</v>
      </c>
      <c r="O137" s="36">
        <f>SUMIFS(СВЦЭМ!$C$33:$C$776,СВЦЭМ!$A$33:$A$776,$A137,СВЦЭМ!$B$33:$B$776,O$119)+'СЕТ СН'!$I$9+СВЦЭМ!$D$10+'СЕТ СН'!$I$5-'СЕТ СН'!$I$17</f>
        <v>3907.9034338199999</v>
      </c>
      <c r="P137" s="36">
        <f>SUMIFS(СВЦЭМ!$C$33:$C$776,СВЦЭМ!$A$33:$A$776,$A137,СВЦЭМ!$B$33:$B$776,P$119)+'СЕТ СН'!$I$9+СВЦЭМ!$D$10+'СЕТ СН'!$I$5-'СЕТ СН'!$I$17</f>
        <v>3903.8034860800003</v>
      </c>
      <c r="Q137" s="36">
        <f>SUMIFS(СВЦЭМ!$C$33:$C$776,СВЦЭМ!$A$33:$A$776,$A137,СВЦЭМ!$B$33:$B$776,Q$119)+'СЕТ СН'!$I$9+СВЦЭМ!$D$10+'СЕТ СН'!$I$5-'СЕТ СН'!$I$17</f>
        <v>3903.84469833</v>
      </c>
      <c r="R137" s="36">
        <f>SUMIFS(СВЦЭМ!$C$33:$C$776,СВЦЭМ!$A$33:$A$776,$A137,СВЦЭМ!$B$33:$B$776,R$119)+'СЕТ СН'!$I$9+СВЦЭМ!$D$10+'СЕТ СН'!$I$5-'СЕТ СН'!$I$17</f>
        <v>3906.90678407</v>
      </c>
      <c r="S137" s="36">
        <f>SUMIFS(СВЦЭМ!$C$33:$C$776,СВЦЭМ!$A$33:$A$776,$A137,СВЦЭМ!$B$33:$B$776,S$119)+'СЕТ СН'!$I$9+СВЦЭМ!$D$10+'СЕТ СН'!$I$5-'СЕТ СН'!$I$17</f>
        <v>3909.8195114300001</v>
      </c>
      <c r="T137" s="36">
        <f>SUMIFS(СВЦЭМ!$C$33:$C$776,СВЦЭМ!$A$33:$A$776,$A137,СВЦЭМ!$B$33:$B$776,T$119)+'СЕТ СН'!$I$9+СВЦЭМ!$D$10+'СЕТ СН'!$I$5-'СЕТ СН'!$I$17</f>
        <v>3911.7043267600002</v>
      </c>
      <c r="U137" s="36">
        <f>SUMIFS(СВЦЭМ!$C$33:$C$776,СВЦЭМ!$A$33:$A$776,$A137,СВЦЭМ!$B$33:$B$776,U$119)+'СЕТ СН'!$I$9+СВЦЭМ!$D$10+'СЕТ СН'!$I$5-'СЕТ СН'!$I$17</f>
        <v>3906.5883734200002</v>
      </c>
      <c r="V137" s="36">
        <f>SUMIFS(СВЦЭМ!$C$33:$C$776,СВЦЭМ!$A$33:$A$776,$A137,СВЦЭМ!$B$33:$B$776,V$119)+'СЕТ СН'!$I$9+СВЦЭМ!$D$10+'СЕТ СН'!$I$5-'СЕТ СН'!$I$17</f>
        <v>3914.3825977300003</v>
      </c>
      <c r="W137" s="36">
        <f>SUMIFS(СВЦЭМ!$C$33:$C$776,СВЦЭМ!$A$33:$A$776,$A137,СВЦЭМ!$B$33:$B$776,W$119)+'СЕТ СН'!$I$9+СВЦЭМ!$D$10+'СЕТ СН'!$I$5-'СЕТ СН'!$I$17</f>
        <v>3897.3830053300003</v>
      </c>
      <c r="X137" s="36">
        <f>SUMIFS(СВЦЭМ!$C$33:$C$776,СВЦЭМ!$A$33:$A$776,$A137,СВЦЭМ!$B$33:$B$776,X$119)+'СЕТ СН'!$I$9+СВЦЭМ!$D$10+'СЕТ СН'!$I$5-'СЕТ СН'!$I$17</f>
        <v>3933.6320171500001</v>
      </c>
      <c r="Y137" s="36">
        <f>SUMIFS(СВЦЭМ!$C$33:$C$776,СВЦЭМ!$A$33:$A$776,$A137,СВЦЭМ!$B$33:$B$776,Y$119)+'СЕТ СН'!$I$9+СВЦЭМ!$D$10+'СЕТ СН'!$I$5-'СЕТ СН'!$I$17</f>
        <v>4008.3344411400003</v>
      </c>
    </row>
    <row r="138" spans="1:25" ht="15.75" x14ac:dyDescent="0.2">
      <c r="A138" s="35">
        <f t="shared" si="3"/>
        <v>43574</v>
      </c>
      <c r="B138" s="36">
        <f>SUMIFS(СВЦЭМ!$C$33:$C$776,СВЦЭМ!$A$33:$A$776,$A138,СВЦЭМ!$B$33:$B$776,B$119)+'СЕТ СН'!$I$9+СВЦЭМ!$D$10+'СЕТ СН'!$I$5-'СЕТ СН'!$I$17</f>
        <v>4098.5307431000001</v>
      </c>
      <c r="C138" s="36">
        <f>SUMIFS(СВЦЭМ!$C$33:$C$776,СВЦЭМ!$A$33:$A$776,$A138,СВЦЭМ!$B$33:$B$776,C$119)+'СЕТ СН'!$I$9+СВЦЭМ!$D$10+'СЕТ СН'!$I$5-'СЕТ СН'!$I$17</f>
        <v>4170.9488049400006</v>
      </c>
      <c r="D138" s="36">
        <f>SUMIFS(СВЦЭМ!$C$33:$C$776,СВЦЭМ!$A$33:$A$776,$A138,СВЦЭМ!$B$33:$B$776,D$119)+'СЕТ СН'!$I$9+СВЦЭМ!$D$10+'СЕТ СН'!$I$5-'СЕТ СН'!$I$17</f>
        <v>4230.94912234</v>
      </c>
      <c r="E138" s="36">
        <f>SUMIFS(СВЦЭМ!$C$33:$C$776,СВЦЭМ!$A$33:$A$776,$A138,СВЦЭМ!$B$33:$B$776,E$119)+'СЕТ СН'!$I$9+СВЦЭМ!$D$10+'СЕТ СН'!$I$5-'СЕТ СН'!$I$17</f>
        <v>4235.2578163500002</v>
      </c>
      <c r="F138" s="36">
        <f>SUMIFS(СВЦЭМ!$C$33:$C$776,СВЦЭМ!$A$33:$A$776,$A138,СВЦЭМ!$B$33:$B$776,F$119)+'СЕТ СН'!$I$9+СВЦЭМ!$D$10+'СЕТ СН'!$I$5-'СЕТ СН'!$I$17</f>
        <v>4237.3737005800003</v>
      </c>
      <c r="G138" s="36">
        <f>SUMIFS(СВЦЭМ!$C$33:$C$776,СВЦЭМ!$A$33:$A$776,$A138,СВЦЭМ!$B$33:$B$776,G$119)+'СЕТ СН'!$I$9+СВЦЭМ!$D$10+'СЕТ СН'!$I$5-'СЕТ СН'!$I$17</f>
        <v>4233.3965284599999</v>
      </c>
      <c r="H138" s="36">
        <f>SUMIFS(СВЦЭМ!$C$33:$C$776,СВЦЭМ!$A$33:$A$776,$A138,СВЦЭМ!$B$33:$B$776,H$119)+'СЕТ СН'!$I$9+СВЦЭМ!$D$10+'СЕТ СН'!$I$5-'СЕТ СН'!$I$17</f>
        <v>4179.6763068999999</v>
      </c>
      <c r="I138" s="36">
        <f>SUMIFS(СВЦЭМ!$C$33:$C$776,СВЦЭМ!$A$33:$A$776,$A138,СВЦЭМ!$B$33:$B$776,I$119)+'СЕТ СН'!$I$9+СВЦЭМ!$D$10+'СЕТ СН'!$I$5-'СЕТ СН'!$I$17</f>
        <v>4104.3740612199999</v>
      </c>
      <c r="J138" s="36">
        <f>SUMIFS(СВЦЭМ!$C$33:$C$776,СВЦЭМ!$A$33:$A$776,$A138,СВЦЭМ!$B$33:$B$776,J$119)+'СЕТ СН'!$I$9+СВЦЭМ!$D$10+'СЕТ СН'!$I$5-'СЕТ СН'!$I$17</f>
        <v>4019.9869699700002</v>
      </c>
      <c r="K138" s="36">
        <f>SUMIFS(СВЦЭМ!$C$33:$C$776,СВЦЭМ!$A$33:$A$776,$A138,СВЦЭМ!$B$33:$B$776,K$119)+'СЕТ СН'!$I$9+СВЦЭМ!$D$10+'СЕТ СН'!$I$5-'СЕТ СН'!$I$17</f>
        <v>3944.7134117900005</v>
      </c>
      <c r="L138" s="36">
        <f>SUMIFS(СВЦЭМ!$C$33:$C$776,СВЦЭМ!$A$33:$A$776,$A138,СВЦЭМ!$B$33:$B$776,L$119)+'СЕТ СН'!$I$9+СВЦЭМ!$D$10+'СЕТ СН'!$I$5-'СЕТ СН'!$I$17</f>
        <v>3907.4137005400003</v>
      </c>
      <c r="M138" s="36">
        <f>SUMIFS(СВЦЭМ!$C$33:$C$776,СВЦЭМ!$A$33:$A$776,$A138,СВЦЭМ!$B$33:$B$776,M$119)+'СЕТ СН'!$I$9+СВЦЭМ!$D$10+'СЕТ СН'!$I$5-'СЕТ СН'!$I$17</f>
        <v>3908.86637694</v>
      </c>
      <c r="N138" s="36">
        <f>SUMIFS(СВЦЭМ!$C$33:$C$776,СВЦЭМ!$A$33:$A$776,$A138,СВЦЭМ!$B$33:$B$776,N$119)+'СЕТ СН'!$I$9+СВЦЭМ!$D$10+'СЕТ СН'!$I$5-'СЕТ СН'!$I$17</f>
        <v>3903.2522919100002</v>
      </c>
      <c r="O138" s="36">
        <f>SUMIFS(СВЦЭМ!$C$33:$C$776,СВЦЭМ!$A$33:$A$776,$A138,СВЦЭМ!$B$33:$B$776,O$119)+'СЕТ СН'!$I$9+СВЦЭМ!$D$10+'СЕТ СН'!$I$5-'СЕТ СН'!$I$17</f>
        <v>3897.8562005700001</v>
      </c>
      <c r="P138" s="36">
        <f>SUMIFS(СВЦЭМ!$C$33:$C$776,СВЦЭМ!$A$33:$A$776,$A138,СВЦЭМ!$B$33:$B$776,P$119)+'СЕТ СН'!$I$9+СВЦЭМ!$D$10+'СЕТ СН'!$I$5-'СЕТ СН'!$I$17</f>
        <v>3900.5053825200002</v>
      </c>
      <c r="Q138" s="36">
        <f>SUMIFS(СВЦЭМ!$C$33:$C$776,СВЦЭМ!$A$33:$A$776,$A138,СВЦЭМ!$B$33:$B$776,Q$119)+'СЕТ СН'!$I$9+СВЦЭМ!$D$10+'СЕТ СН'!$I$5-'СЕТ СН'!$I$17</f>
        <v>3901.1927527900002</v>
      </c>
      <c r="R138" s="36">
        <f>SUMIFS(СВЦЭМ!$C$33:$C$776,СВЦЭМ!$A$33:$A$776,$A138,СВЦЭМ!$B$33:$B$776,R$119)+'СЕТ СН'!$I$9+СВЦЭМ!$D$10+'СЕТ СН'!$I$5-'СЕТ СН'!$I$17</f>
        <v>3901.0962062900003</v>
      </c>
      <c r="S138" s="36">
        <f>SUMIFS(СВЦЭМ!$C$33:$C$776,СВЦЭМ!$A$33:$A$776,$A138,СВЦЭМ!$B$33:$B$776,S$119)+'СЕТ СН'!$I$9+СВЦЭМ!$D$10+'СЕТ СН'!$I$5-'СЕТ СН'!$I$17</f>
        <v>3887.1548840900005</v>
      </c>
      <c r="T138" s="36">
        <f>SUMIFS(СВЦЭМ!$C$33:$C$776,СВЦЭМ!$A$33:$A$776,$A138,СВЦЭМ!$B$33:$B$776,T$119)+'СЕТ СН'!$I$9+СВЦЭМ!$D$10+'СЕТ СН'!$I$5-'СЕТ СН'!$I$17</f>
        <v>3892.1033349300001</v>
      </c>
      <c r="U138" s="36">
        <f>SUMIFS(СВЦЭМ!$C$33:$C$776,СВЦЭМ!$A$33:$A$776,$A138,СВЦЭМ!$B$33:$B$776,U$119)+'СЕТ СН'!$I$9+СВЦЭМ!$D$10+'СЕТ СН'!$I$5-'СЕТ СН'!$I$17</f>
        <v>3895.0203885400001</v>
      </c>
      <c r="V138" s="36">
        <f>SUMIFS(СВЦЭМ!$C$33:$C$776,СВЦЭМ!$A$33:$A$776,$A138,СВЦЭМ!$B$33:$B$776,V$119)+'СЕТ СН'!$I$9+СВЦЭМ!$D$10+'СЕТ СН'!$I$5-'СЕТ СН'!$I$17</f>
        <v>3904.6464616600001</v>
      </c>
      <c r="W138" s="36">
        <f>SUMIFS(СВЦЭМ!$C$33:$C$776,СВЦЭМ!$A$33:$A$776,$A138,СВЦЭМ!$B$33:$B$776,W$119)+'СЕТ СН'!$I$9+СВЦЭМ!$D$10+'СЕТ СН'!$I$5-'СЕТ СН'!$I$17</f>
        <v>3898.2713475400001</v>
      </c>
      <c r="X138" s="36">
        <f>SUMIFS(СВЦЭМ!$C$33:$C$776,СВЦЭМ!$A$33:$A$776,$A138,СВЦЭМ!$B$33:$B$776,X$119)+'СЕТ СН'!$I$9+СВЦЭМ!$D$10+'СЕТ СН'!$I$5-'СЕТ СН'!$I$17</f>
        <v>3922.82742383</v>
      </c>
      <c r="Y138" s="36">
        <f>SUMIFS(СВЦЭМ!$C$33:$C$776,СВЦЭМ!$A$33:$A$776,$A138,СВЦЭМ!$B$33:$B$776,Y$119)+'СЕТ СН'!$I$9+СВЦЭМ!$D$10+'СЕТ СН'!$I$5-'СЕТ СН'!$I$17</f>
        <v>4002.6036235800002</v>
      </c>
    </row>
    <row r="139" spans="1:25" ht="15.75" x14ac:dyDescent="0.2">
      <c r="A139" s="35">
        <f t="shared" si="3"/>
        <v>43575</v>
      </c>
      <c r="B139" s="36">
        <f>SUMIFS(СВЦЭМ!$C$33:$C$776,СВЦЭМ!$A$33:$A$776,$A139,СВЦЭМ!$B$33:$B$776,B$119)+'СЕТ СН'!$I$9+СВЦЭМ!$D$10+'СЕТ СН'!$I$5-'СЕТ СН'!$I$17</f>
        <v>4100.7359025200003</v>
      </c>
      <c r="C139" s="36">
        <f>SUMIFS(СВЦЭМ!$C$33:$C$776,СВЦЭМ!$A$33:$A$776,$A139,СВЦЭМ!$B$33:$B$776,C$119)+'СЕТ СН'!$I$9+СВЦЭМ!$D$10+'СЕТ СН'!$I$5-'СЕТ СН'!$I$17</f>
        <v>4176.1982924800004</v>
      </c>
      <c r="D139" s="36">
        <f>SUMIFS(СВЦЭМ!$C$33:$C$776,СВЦЭМ!$A$33:$A$776,$A139,СВЦЭМ!$B$33:$B$776,D$119)+'СЕТ СН'!$I$9+СВЦЭМ!$D$10+'СЕТ СН'!$I$5-'СЕТ СН'!$I$17</f>
        <v>4241.1528659100004</v>
      </c>
      <c r="E139" s="36">
        <f>SUMIFS(СВЦЭМ!$C$33:$C$776,СВЦЭМ!$A$33:$A$776,$A139,СВЦЭМ!$B$33:$B$776,E$119)+'СЕТ СН'!$I$9+СВЦЭМ!$D$10+'СЕТ СН'!$I$5-'СЕТ СН'!$I$17</f>
        <v>4244.2655502899997</v>
      </c>
      <c r="F139" s="36">
        <f>SUMIFS(СВЦЭМ!$C$33:$C$776,СВЦЭМ!$A$33:$A$776,$A139,СВЦЭМ!$B$33:$B$776,F$119)+'СЕТ СН'!$I$9+СВЦЭМ!$D$10+'СЕТ СН'!$I$5-'СЕТ СН'!$I$17</f>
        <v>4250.2080529800005</v>
      </c>
      <c r="G139" s="36">
        <f>SUMIFS(СВЦЭМ!$C$33:$C$776,СВЦЭМ!$A$33:$A$776,$A139,СВЦЭМ!$B$33:$B$776,G$119)+'СЕТ СН'!$I$9+СВЦЭМ!$D$10+'СЕТ СН'!$I$5-'СЕТ СН'!$I$17</f>
        <v>4241.8478751100001</v>
      </c>
      <c r="H139" s="36">
        <f>SUMIFS(СВЦЭМ!$C$33:$C$776,СВЦЭМ!$A$33:$A$776,$A139,СВЦЭМ!$B$33:$B$776,H$119)+'СЕТ СН'!$I$9+СВЦЭМ!$D$10+'СЕТ СН'!$I$5-'СЕТ СН'!$I$17</f>
        <v>4175.2203571800001</v>
      </c>
      <c r="I139" s="36">
        <f>SUMIFS(СВЦЭМ!$C$33:$C$776,СВЦЭМ!$A$33:$A$776,$A139,СВЦЭМ!$B$33:$B$776,I$119)+'СЕТ СН'!$I$9+СВЦЭМ!$D$10+'СЕТ СН'!$I$5-'СЕТ СН'!$I$17</f>
        <v>4149.7958735900002</v>
      </c>
      <c r="J139" s="36">
        <f>SUMIFS(СВЦЭМ!$C$33:$C$776,СВЦЭМ!$A$33:$A$776,$A139,СВЦЭМ!$B$33:$B$776,J$119)+'СЕТ СН'!$I$9+СВЦЭМ!$D$10+'СЕТ СН'!$I$5-'СЕТ СН'!$I$17</f>
        <v>4054.9662752200002</v>
      </c>
      <c r="K139" s="36">
        <f>SUMIFS(СВЦЭМ!$C$33:$C$776,СВЦЭМ!$A$33:$A$776,$A139,СВЦЭМ!$B$33:$B$776,K$119)+'СЕТ СН'!$I$9+СВЦЭМ!$D$10+'СЕТ СН'!$I$5-'СЕТ СН'!$I$17</f>
        <v>3926.5251475100004</v>
      </c>
      <c r="L139" s="36">
        <f>SUMIFS(СВЦЭМ!$C$33:$C$776,СВЦЭМ!$A$33:$A$776,$A139,СВЦЭМ!$B$33:$B$776,L$119)+'СЕТ СН'!$I$9+СВЦЭМ!$D$10+'СЕТ СН'!$I$5-'СЕТ СН'!$I$17</f>
        <v>3874.8195246800001</v>
      </c>
      <c r="M139" s="36">
        <f>SUMIFS(СВЦЭМ!$C$33:$C$776,СВЦЭМ!$A$33:$A$776,$A139,СВЦЭМ!$B$33:$B$776,M$119)+'СЕТ СН'!$I$9+СВЦЭМ!$D$10+'СЕТ СН'!$I$5-'СЕТ СН'!$I$17</f>
        <v>3889.92017244</v>
      </c>
      <c r="N139" s="36">
        <f>SUMIFS(СВЦЭМ!$C$33:$C$776,СВЦЭМ!$A$33:$A$776,$A139,СВЦЭМ!$B$33:$B$776,N$119)+'СЕТ СН'!$I$9+СВЦЭМ!$D$10+'СЕТ СН'!$I$5-'СЕТ СН'!$I$17</f>
        <v>3892.6989967500003</v>
      </c>
      <c r="O139" s="36">
        <f>SUMIFS(СВЦЭМ!$C$33:$C$776,СВЦЭМ!$A$33:$A$776,$A139,СВЦЭМ!$B$33:$B$776,O$119)+'СЕТ СН'!$I$9+СВЦЭМ!$D$10+'СЕТ СН'!$I$5-'СЕТ СН'!$I$17</f>
        <v>3884.5443171900001</v>
      </c>
      <c r="P139" s="36">
        <f>SUMIFS(СВЦЭМ!$C$33:$C$776,СВЦЭМ!$A$33:$A$776,$A139,СВЦЭМ!$B$33:$B$776,P$119)+'СЕТ СН'!$I$9+СВЦЭМ!$D$10+'СЕТ СН'!$I$5-'СЕТ СН'!$I$17</f>
        <v>3891.7394352000001</v>
      </c>
      <c r="Q139" s="36">
        <f>SUMIFS(СВЦЭМ!$C$33:$C$776,СВЦЭМ!$A$33:$A$776,$A139,СВЦЭМ!$B$33:$B$776,Q$119)+'СЕТ СН'!$I$9+СВЦЭМ!$D$10+'СЕТ СН'!$I$5-'СЕТ СН'!$I$17</f>
        <v>3908.85150583</v>
      </c>
      <c r="R139" s="36">
        <f>SUMIFS(СВЦЭМ!$C$33:$C$776,СВЦЭМ!$A$33:$A$776,$A139,СВЦЭМ!$B$33:$B$776,R$119)+'СЕТ СН'!$I$9+СВЦЭМ!$D$10+'СЕТ СН'!$I$5-'СЕТ СН'!$I$17</f>
        <v>3906.2505193700003</v>
      </c>
      <c r="S139" s="36">
        <f>SUMIFS(СВЦЭМ!$C$33:$C$776,СВЦЭМ!$A$33:$A$776,$A139,СВЦЭМ!$B$33:$B$776,S$119)+'СЕТ СН'!$I$9+СВЦЭМ!$D$10+'СЕТ СН'!$I$5-'СЕТ СН'!$I$17</f>
        <v>3916.9945001900001</v>
      </c>
      <c r="T139" s="36">
        <f>SUMIFS(СВЦЭМ!$C$33:$C$776,СВЦЭМ!$A$33:$A$776,$A139,СВЦЭМ!$B$33:$B$776,T$119)+'СЕТ СН'!$I$9+СВЦЭМ!$D$10+'СЕТ СН'!$I$5-'СЕТ СН'!$I$17</f>
        <v>3908.3583629300001</v>
      </c>
      <c r="U139" s="36">
        <f>SUMIFS(СВЦЭМ!$C$33:$C$776,СВЦЭМ!$A$33:$A$776,$A139,СВЦЭМ!$B$33:$B$776,U$119)+'СЕТ СН'!$I$9+СВЦЭМ!$D$10+'СЕТ СН'!$I$5-'СЕТ СН'!$I$17</f>
        <v>3863.5273405400003</v>
      </c>
      <c r="V139" s="36">
        <f>SUMIFS(СВЦЭМ!$C$33:$C$776,СВЦЭМ!$A$33:$A$776,$A139,СВЦЭМ!$B$33:$B$776,V$119)+'СЕТ СН'!$I$9+СВЦЭМ!$D$10+'СЕТ СН'!$I$5-'СЕТ СН'!$I$17</f>
        <v>3867.9444527100004</v>
      </c>
      <c r="W139" s="36">
        <f>SUMIFS(СВЦЭМ!$C$33:$C$776,СВЦЭМ!$A$33:$A$776,$A139,СВЦЭМ!$B$33:$B$776,W$119)+'СЕТ СН'!$I$9+СВЦЭМ!$D$10+'СЕТ СН'!$I$5-'СЕТ СН'!$I$17</f>
        <v>3967.8190730300003</v>
      </c>
      <c r="X139" s="36">
        <f>SUMIFS(СВЦЭМ!$C$33:$C$776,СВЦЭМ!$A$33:$A$776,$A139,СВЦЭМ!$B$33:$B$776,X$119)+'СЕТ СН'!$I$9+СВЦЭМ!$D$10+'СЕТ СН'!$I$5-'СЕТ СН'!$I$17</f>
        <v>4092.2412777200002</v>
      </c>
      <c r="Y139" s="36">
        <f>SUMIFS(СВЦЭМ!$C$33:$C$776,СВЦЭМ!$A$33:$A$776,$A139,СВЦЭМ!$B$33:$B$776,Y$119)+'СЕТ СН'!$I$9+СВЦЭМ!$D$10+'СЕТ СН'!$I$5-'СЕТ СН'!$I$17</f>
        <v>4137.8587093100004</v>
      </c>
    </row>
    <row r="140" spans="1:25" ht="15.75" x14ac:dyDescent="0.2">
      <c r="A140" s="35">
        <f t="shared" si="3"/>
        <v>43576</v>
      </c>
      <c r="B140" s="36">
        <f>SUMIFS(СВЦЭМ!$C$33:$C$776,СВЦЭМ!$A$33:$A$776,$A140,СВЦЭМ!$B$33:$B$776,B$119)+'СЕТ СН'!$I$9+СВЦЭМ!$D$10+'СЕТ СН'!$I$5-'СЕТ СН'!$I$17</f>
        <v>4035.3713640100004</v>
      </c>
      <c r="C140" s="36">
        <f>SUMIFS(СВЦЭМ!$C$33:$C$776,СВЦЭМ!$A$33:$A$776,$A140,СВЦЭМ!$B$33:$B$776,C$119)+'СЕТ СН'!$I$9+СВЦЭМ!$D$10+'СЕТ СН'!$I$5-'СЕТ СН'!$I$17</f>
        <v>4065.5064185700003</v>
      </c>
      <c r="D140" s="36">
        <f>SUMIFS(СВЦЭМ!$C$33:$C$776,СВЦЭМ!$A$33:$A$776,$A140,СВЦЭМ!$B$33:$B$776,D$119)+'СЕТ СН'!$I$9+СВЦЭМ!$D$10+'СЕТ СН'!$I$5-'СЕТ СН'!$I$17</f>
        <v>4096.6797114000001</v>
      </c>
      <c r="E140" s="36">
        <f>SUMIFS(СВЦЭМ!$C$33:$C$776,СВЦЭМ!$A$33:$A$776,$A140,СВЦЭМ!$B$33:$B$776,E$119)+'СЕТ СН'!$I$9+СВЦЭМ!$D$10+'СЕТ СН'!$I$5-'СЕТ СН'!$I$17</f>
        <v>4091.1394159900001</v>
      </c>
      <c r="F140" s="36">
        <f>SUMIFS(СВЦЭМ!$C$33:$C$776,СВЦЭМ!$A$33:$A$776,$A140,СВЦЭМ!$B$33:$B$776,F$119)+'СЕТ СН'!$I$9+СВЦЭМ!$D$10+'СЕТ СН'!$I$5-'СЕТ СН'!$I$17</f>
        <v>4098.7607615500001</v>
      </c>
      <c r="G140" s="36">
        <f>SUMIFS(СВЦЭМ!$C$33:$C$776,СВЦЭМ!$A$33:$A$776,$A140,СВЦЭМ!$B$33:$B$776,G$119)+'СЕТ СН'!$I$9+СВЦЭМ!$D$10+'СЕТ СН'!$I$5-'СЕТ СН'!$I$17</f>
        <v>4089.2307658200002</v>
      </c>
      <c r="H140" s="36">
        <f>SUMIFS(СВЦЭМ!$C$33:$C$776,СВЦЭМ!$A$33:$A$776,$A140,СВЦЭМ!$B$33:$B$776,H$119)+'СЕТ СН'!$I$9+СВЦЭМ!$D$10+'СЕТ СН'!$I$5-'СЕТ СН'!$I$17</f>
        <v>4075.5305891300004</v>
      </c>
      <c r="I140" s="36">
        <f>SUMIFS(СВЦЭМ!$C$33:$C$776,СВЦЭМ!$A$33:$A$776,$A140,СВЦЭМ!$B$33:$B$776,I$119)+'СЕТ СН'!$I$9+СВЦЭМ!$D$10+'СЕТ СН'!$I$5-'СЕТ СН'!$I$17</f>
        <v>4068.8923205900001</v>
      </c>
      <c r="J140" s="36">
        <f>SUMIFS(СВЦЭМ!$C$33:$C$776,СВЦЭМ!$A$33:$A$776,$A140,СВЦЭМ!$B$33:$B$776,J$119)+'СЕТ СН'!$I$9+СВЦЭМ!$D$10+'СЕТ СН'!$I$5-'СЕТ СН'!$I$17</f>
        <v>4018.9870643100003</v>
      </c>
      <c r="K140" s="36">
        <f>SUMIFS(СВЦЭМ!$C$33:$C$776,СВЦЭМ!$A$33:$A$776,$A140,СВЦЭМ!$B$33:$B$776,K$119)+'СЕТ СН'!$I$9+СВЦЭМ!$D$10+'СЕТ СН'!$I$5-'СЕТ СН'!$I$17</f>
        <v>3980.0650285000002</v>
      </c>
      <c r="L140" s="36">
        <f>SUMIFS(СВЦЭМ!$C$33:$C$776,СВЦЭМ!$A$33:$A$776,$A140,СВЦЭМ!$B$33:$B$776,L$119)+'СЕТ СН'!$I$9+СВЦЭМ!$D$10+'СЕТ СН'!$I$5-'СЕТ СН'!$I$17</f>
        <v>3960.8067834200001</v>
      </c>
      <c r="M140" s="36">
        <f>SUMIFS(СВЦЭМ!$C$33:$C$776,СВЦЭМ!$A$33:$A$776,$A140,СВЦЭМ!$B$33:$B$776,M$119)+'СЕТ СН'!$I$9+СВЦЭМ!$D$10+'СЕТ СН'!$I$5-'СЕТ СН'!$I$17</f>
        <v>3969.2059122800001</v>
      </c>
      <c r="N140" s="36">
        <f>SUMIFS(СВЦЭМ!$C$33:$C$776,СВЦЭМ!$A$33:$A$776,$A140,СВЦЭМ!$B$33:$B$776,N$119)+'СЕТ СН'!$I$9+СВЦЭМ!$D$10+'СЕТ СН'!$I$5-'СЕТ СН'!$I$17</f>
        <v>3996.0947765999999</v>
      </c>
      <c r="O140" s="36">
        <f>SUMIFS(СВЦЭМ!$C$33:$C$776,СВЦЭМ!$A$33:$A$776,$A140,СВЦЭМ!$B$33:$B$776,O$119)+'СЕТ СН'!$I$9+СВЦЭМ!$D$10+'СЕТ СН'!$I$5-'СЕТ СН'!$I$17</f>
        <v>3998.8912576700004</v>
      </c>
      <c r="P140" s="36">
        <f>SUMIFS(СВЦЭМ!$C$33:$C$776,СВЦЭМ!$A$33:$A$776,$A140,СВЦЭМ!$B$33:$B$776,P$119)+'СЕТ СН'!$I$9+СВЦЭМ!$D$10+'СЕТ СН'!$I$5-'СЕТ СН'!$I$17</f>
        <v>4011.7421453400002</v>
      </c>
      <c r="Q140" s="36">
        <f>SUMIFS(СВЦЭМ!$C$33:$C$776,СВЦЭМ!$A$33:$A$776,$A140,СВЦЭМ!$B$33:$B$776,Q$119)+'СЕТ СН'!$I$9+СВЦЭМ!$D$10+'СЕТ СН'!$I$5-'СЕТ СН'!$I$17</f>
        <v>4025.4599215000003</v>
      </c>
      <c r="R140" s="36">
        <f>SUMIFS(СВЦЭМ!$C$33:$C$776,СВЦЭМ!$A$33:$A$776,$A140,СВЦЭМ!$B$33:$B$776,R$119)+'СЕТ СН'!$I$9+СВЦЭМ!$D$10+'СЕТ СН'!$I$5-'СЕТ СН'!$I$17</f>
        <v>4044.8719599200003</v>
      </c>
      <c r="S140" s="36">
        <f>SUMIFS(СВЦЭМ!$C$33:$C$776,СВЦЭМ!$A$33:$A$776,$A140,СВЦЭМ!$B$33:$B$776,S$119)+'СЕТ СН'!$I$9+СВЦЭМ!$D$10+'СЕТ СН'!$I$5-'СЕТ СН'!$I$17</f>
        <v>4030.4035491600002</v>
      </c>
      <c r="T140" s="36">
        <f>SUMIFS(СВЦЭМ!$C$33:$C$776,СВЦЭМ!$A$33:$A$776,$A140,СВЦЭМ!$B$33:$B$776,T$119)+'СЕТ СН'!$I$9+СВЦЭМ!$D$10+'СЕТ СН'!$I$5-'СЕТ СН'!$I$17</f>
        <v>4003.1774318100001</v>
      </c>
      <c r="U140" s="36">
        <f>SUMIFS(СВЦЭМ!$C$33:$C$776,СВЦЭМ!$A$33:$A$776,$A140,СВЦЭМ!$B$33:$B$776,U$119)+'СЕТ СН'!$I$9+СВЦЭМ!$D$10+'СЕТ СН'!$I$5-'СЕТ СН'!$I$17</f>
        <v>3959.8688026899999</v>
      </c>
      <c r="V140" s="36">
        <f>SUMIFS(СВЦЭМ!$C$33:$C$776,СВЦЭМ!$A$33:$A$776,$A140,СВЦЭМ!$B$33:$B$776,V$119)+'СЕТ СН'!$I$9+СВЦЭМ!$D$10+'СЕТ СН'!$I$5-'СЕТ СН'!$I$17</f>
        <v>3936.8904884200001</v>
      </c>
      <c r="W140" s="36">
        <f>SUMIFS(СВЦЭМ!$C$33:$C$776,СВЦЭМ!$A$33:$A$776,$A140,СВЦЭМ!$B$33:$B$776,W$119)+'СЕТ СН'!$I$9+СВЦЭМ!$D$10+'СЕТ СН'!$I$5-'СЕТ СН'!$I$17</f>
        <v>3935.3939038799999</v>
      </c>
      <c r="X140" s="36">
        <f>SUMIFS(СВЦЭМ!$C$33:$C$776,СВЦЭМ!$A$33:$A$776,$A140,СВЦЭМ!$B$33:$B$776,X$119)+'СЕТ СН'!$I$9+СВЦЭМ!$D$10+'СЕТ СН'!$I$5-'СЕТ СН'!$I$17</f>
        <v>3938.2858112700001</v>
      </c>
      <c r="Y140" s="36">
        <f>SUMIFS(СВЦЭМ!$C$33:$C$776,СВЦЭМ!$A$33:$A$776,$A140,СВЦЭМ!$B$33:$B$776,Y$119)+'СЕТ СН'!$I$9+СВЦЭМ!$D$10+'СЕТ СН'!$I$5-'СЕТ СН'!$I$17</f>
        <v>3987.6801158500002</v>
      </c>
    </row>
    <row r="141" spans="1:25" ht="15.75" x14ac:dyDescent="0.2">
      <c r="A141" s="35">
        <f t="shared" si="3"/>
        <v>43577</v>
      </c>
      <c r="B141" s="36">
        <f>SUMIFS(СВЦЭМ!$C$33:$C$776,СВЦЭМ!$A$33:$A$776,$A141,СВЦЭМ!$B$33:$B$776,B$119)+'СЕТ СН'!$I$9+СВЦЭМ!$D$10+'СЕТ СН'!$I$5-'СЕТ СН'!$I$17</f>
        <v>3991.3282806200004</v>
      </c>
      <c r="C141" s="36">
        <f>SUMIFS(СВЦЭМ!$C$33:$C$776,СВЦЭМ!$A$33:$A$776,$A141,СВЦЭМ!$B$33:$B$776,C$119)+'СЕТ СН'!$I$9+СВЦЭМ!$D$10+'СЕТ СН'!$I$5-'СЕТ СН'!$I$17</f>
        <v>4012.5230183800004</v>
      </c>
      <c r="D141" s="36">
        <f>SUMIFS(СВЦЭМ!$C$33:$C$776,СВЦЭМ!$A$33:$A$776,$A141,СВЦЭМ!$B$33:$B$776,D$119)+'СЕТ СН'!$I$9+СВЦЭМ!$D$10+'СЕТ СН'!$I$5-'СЕТ СН'!$I$17</f>
        <v>4058.9300892200004</v>
      </c>
      <c r="E141" s="36">
        <f>SUMIFS(СВЦЭМ!$C$33:$C$776,СВЦЭМ!$A$33:$A$776,$A141,СВЦЭМ!$B$33:$B$776,E$119)+'СЕТ СН'!$I$9+СВЦЭМ!$D$10+'СЕТ СН'!$I$5-'СЕТ СН'!$I$17</f>
        <v>4094.2472815900001</v>
      </c>
      <c r="F141" s="36">
        <f>SUMIFS(СВЦЭМ!$C$33:$C$776,СВЦЭМ!$A$33:$A$776,$A141,СВЦЭМ!$B$33:$B$776,F$119)+'СЕТ СН'!$I$9+СВЦЭМ!$D$10+'СЕТ СН'!$I$5-'СЕТ СН'!$I$17</f>
        <v>4111.1290199900004</v>
      </c>
      <c r="G141" s="36">
        <f>SUMIFS(СВЦЭМ!$C$33:$C$776,СВЦЭМ!$A$33:$A$776,$A141,СВЦЭМ!$B$33:$B$776,G$119)+'СЕТ СН'!$I$9+СВЦЭМ!$D$10+'СЕТ СН'!$I$5-'СЕТ СН'!$I$17</f>
        <v>4067.7802331800003</v>
      </c>
      <c r="H141" s="36">
        <f>SUMIFS(СВЦЭМ!$C$33:$C$776,СВЦЭМ!$A$33:$A$776,$A141,СВЦЭМ!$B$33:$B$776,H$119)+'СЕТ СН'!$I$9+СВЦЭМ!$D$10+'СЕТ СН'!$I$5-'СЕТ СН'!$I$17</f>
        <v>4043.9375629800002</v>
      </c>
      <c r="I141" s="36">
        <f>SUMIFS(СВЦЭМ!$C$33:$C$776,СВЦЭМ!$A$33:$A$776,$A141,СВЦЭМ!$B$33:$B$776,I$119)+'СЕТ СН'!$I$9+СВЦЭМ!$D$10+'СЕТ СН'!$I$5-'СЕТ СН'!$I$17</f>
        <v>4037.6645758200002</v>
      </c>
      <c r="J141" s="36">
        <f>SUMIFS(СВЦЭМ!$C$33:$C$776,СВЦЭМ!$A$33:$A$776,$A141,СВЦЭМ!$B$33:$B$776,J$119)+'СЕТ СН'!$I$9+СВЦЭМ!$D$10+'СЕТ СН'!$I$5-'СЕТ СН'!$I$17</f>
        <v>4021.2525650800003</v>
      </c>
      <c r="K141" s="36">
        <f>SUMIFS(СВЦЭМ!$C$33:$C$776,СВЦЭМ!$A$33:$A$776,$A141,СВЦЭМ!$B$33:$B$776,K$119)+'СЕТ СН'!$I$9+СВЦЭМ!$D$10+'СЕТ СН'!$I$5-'СЕТ СН'!$I$17</f>
        <v>4035.1710584399998</v>
      </c>
      <c r="L141" s="36">
        <f>SUMIFS(СВЦЭМ!$C$33:$C$776,СВЦЭМ!$A$33:$A$776,$A141,СВЦЭМ!$B$33:$B$776,L$119)+'СЕТ СН'!$I$9+СВЦЭМ!$D$10+'СЕТ СН'!$I$5-'СЕТ СН'!$I$17</f>
        <v>4028.7118295500004</v>
      </c>
      <c r="M141" s="36">
        <f>SUMIFS(СВЦЭМ!$C$33:$C$776,СВЦЭМ!$A$33:$A$776,$A141,СВЦЭМ!$B$33:$B$776,M$119)+'СЕТ СН'!$I$9+СВЦЭМ!$D$10+'СЕТ СН'!$I$5-'СЕТ СН'!$I$17</f>
        <v>4021.6347092700003</v>
      </c>
      <c r="N141" s="36">
        <f>SUMIFS(СВЦЭМ!$C$33:$C$776,СВЦЭМ!$A$33:$A$776,$A141,СВЦЭМ!$B$33:$B$776,N$119)+'СЕТ СН'!$I$9+СВЦЭМ!$D$10+'СЕТ СН'!$I$5-'СЕТ СН'!$I$17</f>
        <v>4034.2951215600001</v>
      </c>
      <c r="O141" s="36">
        <f>SUMIFS(СВЦЭМ!$C$33:$C$776,СВЦЭМ!$A$33:$A$776,$A141,СВЦЭМ!$B$33:$B$776,O$119)+'СЕТ СН'!$I$9+СВЦЭМ!$D$10+'СЕТ СН'!$I$5-'СЕТ СН'!$I$17</f>
        <v>4030.8574486500002</v>
      </c>
      <c r="P141" s="36">
        <f>SUMIFS(СВЦЭМ!$C$33:$C$776,СВЦЭМ!$A$33:$A$776,$A141,СВЦЭМ!$B$33:$B$776,P$119)+'СЕТ СН'!$I$9+СВЦЭМ!$D$10+'СЕТ СН'!$I$5-'СЕТ СН'!$I$17</f>
        <v>4038.0177562600002</v>
      </c>
      <c r="Q141" s="36">
        <f>SUMIFS(СВЦЭМ!$C$33:$C$776,СВЦЭМ!$A$33:$A$776,$A141,СВЦЭМ!$B$33:$B$776,Q$119)+'СЕТ СН'!$I$9+СВЦЭМ!$D$10+'СЕТ СН'!$I$5-'СЕТ СН'!$I$17</f>
        <v>4048.9505884500004</v>
      </c>
      <c r="R141" s="36">
        <f>SUMIFS(СВЦЭМ!$C$33:$C$776,СВЦЭМ!$A$33:$A$776,$A141,СВЦЭМ!$B$33:$B$776,R$119)+'СЕТ СН'!$I$9+СВЦЭМ!$D$10+'СЕТ СН'!$I$5-'СЕТ СН'!$I$17</f>
        <v>4045.3674905500002</v>
      </c>
      <c r="S141" s="36">
        <f>SUMIFS(СВЦЭМ!$C$33:$C$776,СВЦЭМ!$A$33:$A$776,$A141,СВЦЭМ!$B$33:$B$776,S$119)+'СЕТ СН'!$I$9+СВЦЭМ!$D$10+'СЕТ СН'!$I$5-'СЕТ СН'!$I$17</f>
        <v>4034.3743873900003</v>
      </c>
      <c r="T141" s="36">
        <f>SUMIFS(СВЦЭМ!$C$33:$C$776,СВЦЭМ!$A$33:$A$776,$A141,СВЦЭМ!$B$33:$B$776,T$119)+'СЕТ СН'!$I$9+СВЦЭМ!$D$10+'СЕТ СН'!$I$5-'СЕТ СН'!$I$17</f>
        <v>4009.9954141300004</v>
      </c>
      <c r="U141" s="36">
        <f>SUMIFS(СВЦЭМ!$C$33:$C$776,СВЦЭМ!$A$33:$A$776,$A141,СВЦЭМ!$B$33:$B$776,U$119)+'СЕТ СН'!$I$9+СВЦЭМ!$D$10+'СЕТ СН'!$I$5-'СЕТ СН'!$I$17</f>
        <v>4006.3218176099999</v>
      </c>
      <c r="V141" s="36">
        <f>SUMIFS(СВЦЭМ!$C$33:$C$776,СВЦЭМ!$A$33:$A$776,$A141,СВЦЭМ!$B$33:$B$776,V$119)+'СЕТ СН'!$I$9+СВЦЭМ!$D$10+'СЕТ СН'!$I$5-'СЕТ СН'!$I$17</f>
        <v>3997.50105179</v>
      </c>
      <c r="W141" s="36">
        <f>SUMIFS(СВЦЭМ!$C$33:$C$776,СВЦЭМ!$A$33:$A$776,$A141,СВЦЭМ!$B$33:$B$776,W$119)+'СЕТ СН'!$I$9+СВЦЭМ!$D$10+'СЕТ СН'!$I$5-'СЕТ СН'!$I$17</f>
        <v>3999.4534136100001</v>
      </c>
      <c r="X141" s="36">
        <f>SUMIFS(СВЦЭМ!$C$33:$C$776,СВЦЭМ!$A$33:$A$776,$A141,СВЦЭМ!$B$33:$B$776,X$119)+'СЕТ СН'!$I$9+СВЦЭМ!$D$10+'СЕТ СН'!$I$5-'СЕТ СН'!$I$17</f>
        <v>4027.0346317000003</v>
      </c>
      <c r="Y141" s="36">
        <f>SUMIFS(СВЦЭМ!$C$33:$C$776,СВЦЭМ!$A$33:$A$776,$A141,СВЦЭМ!$B$33:$B$776,Y$119)+'СЕТ СН'!$I$9+СВЦЭМ!$D$10+'СЕТ СН'!$I$5-'СЕТ СН'!$I$17</f>
        <v>4044.7677429900004</v>
      </c>
    </row>
    <row r="142" spans="1:25" ht="15.75" x14ac:dyDescent="0.2">
      <c r="A142" s="35">
        <f t="shared" si="3"/>
        <v>43578</v>
      </c>
      <c r="B142" s="36">
        <f>SUMIFS(СВЦЭМ!$C$33:$C$776,СВЦЭМ!$A$33:$A$776,$A142,СВЦЭМ!$B$33:$B$776,B$119)+'СЕТ СН'!$I$9+СВЦЭМ!$D$10+'СЕТ СН'!$I$5-'СЕТ СН'!$I$17</f>
        <v>4008.3781029800002</v>
      </c>
      <c r="C142" s="36">
        <f>SUMIFS(СВЦЭМ!$C$33:$C$776,СВЦЭМ!$A$33:$A$776,$A142,СВЦЭМ!$B$33:$B$776,C$119)+'СЕТ СН'!$I$9+СВЦЭМ!$D$10+'СЕТ СН'!$I$5-'СЕТ СН'!$I$17</f>
        <v>4055.7839186200003</v>
      </c>
      <c r="D142" s="36">
        <f>SUMIFS(СВЦЭМ!$C$33:$C$776,СВЦЭМ!$A$33:$A$776,$A142,СВЦЭМ!$B$33:$B$776,D$119)+'СЕТ СН'!$I$9+СВЦЭМ!$D$10+'СЕТ СН'!$I$5-'СЕТ СН'!$I$17</f>
        <v>4089.2875024000004</v>
      </c>
      <c r="E142" s="36">
        <f>SUMIFS(СВЦЭМ!$C$33:$C$776,СВЦЭМ!$A$33:$A$776,$A142,СВЦЭМ!$B$33:$B$776,E$119)+'СЕТ СН'!$I$9+СВЦЭМ!$D$10+'СЕТ СН'!$I$5-'СЕТ СН'!$I$17</f>
        <v>4101.8489290400003</v>
      </c>
      <c r="F142" s="36">
        <f>SUMIFS(СВЦЭМ!$C$33:$C$776,СВЦЭМ!$A$33:$A$776,$A142,СВЦЭМ!$B$33:$B$776,F$119)+'СЕТ СН'!$I$9+СВЦЭМ!$D$10+'СЕТ СН'!$I$5-'СЕТ СН'!$I$17</f>
        <v>4106.3597862200004</v>
      </c>
      <c r="G142" s="36">
        <f>SUMIFS(СВЦЭМ!$C$33:$C$776,СВЦЭМ!$A$33:$A$776,$A142,СВЦЭМ!$B$33:$B$776,G$119)+'СЕТ СН'!$I$9+СВЦЭМ!$D$10+'СЕТ СН'!$I$5-'СЕТ СН'!$I$17</f>
        <v>4080.5310878</v>
      </c>
      <c r="H142" s="36">
        <f>SUMIFS(СВЦЭМ!$C$33:$C$776,СВЦЭМ!$A$33:$A$776,$A142,СВЦЭМ!$B$33:$B$776,H$119)+'СЕТ СН'!$I$9+СВЦЭМ!$D$10+'СЕТ СН'!$I$5-'СЕТ СН'!$I$17</f>
        <v>4060.7591091100003</v>
      </c>
      <c r="I142" s="36">
        <f>SUMIFS(СВЦЭМ!$C$33:$C$776,СВЦЭМ!$A$33:$A$776,$A142,СВЦЭМ!$B$33:$B$776,I$119)+'СЕТ СН'!$I$9+СВЦЭМ!$D$10+'СЕТ СН'!$I$5-'СЕТ СН'!$I$17</f>
        <v>4070.3117312600002</v>
      </c>
      <c r="J142" s="36">
        <f>SUMIFS(СВЦЭМ!$C$33:$C$776,СВЦЭМ!$A$33:$A$776,$A142,СВЦЭМ!$B$33:$B$776,J$119)+'СЕТ СН'!$I$9+СВЦЭМ!$D$10+'СЕТ СН'!$I$5-'СЕТ СН'!$I$17</f>
        <v>4034.0066870600003</v>
      </c>
      <c r="K142" s="36">
        <f>SUMIFS(СВЦЭМ!$C$33:$C$776,СВЦЭМ!$A$33:$A$776,$A142,СВЦЭМ!$B$33:$B$776,K$119)+'СЕТ СН'!$I$9+СВЦЭМ!$D$10+'СЕТ СН'!$I$5-'СЕТ СН'!$I$17</f>
        <v>4042.0954601000003</v>
      </c>
      <c r="L142" s="36">
        <f>SUMIFS(СВЦЭМ!$C$33:$C$776,СВЦЭМ!$A$33:$A$776,$A142,СВЦЭМ!$B$33:$B$776,L$119)+'СЕТ СН'!$I$9+СВЦЭМ!$D$10+'СЕТ СН'!$I$5-'СЕТ СН'!$I$17</f>
        <v>4015.0737919600001</v>
      </c>
      <c r="M142" s="36">
        <f>SUMIFS(СВЦЭМ!$C$33:$C$776,СВЦЭМ!$A$33:$A$776,$A142,СВЦЭМ!$B$33:$B$776,M$119)+'СЕТ СН'!$I$9+СВЦЭМ!$D$10+'СЕТ СН'!$I$5-'СЕТ СН'!$I$17</f>
        <v>4033.8549546300001</v>
      </c>
      <c r="N142" s="36">
        <f>SUMIFS(СВЦЭМ!$C$33:$C$776,СВЦЭМ!$A$33:$A$776,$A142,СВЦЭМ!$B$33:$B$776,N$119)+'СЕТ СН'!$I$9+СВЦЭМ!$D$10+'СЕТ СН'!$I$5-'СЕТ СН'!$I$17</f>
        <v>4028.3964486300001</v>
      </c>
      <c r="O142" s="36">
        <f>SUMIFS(СВЦЭМ!$C$33:$C$776,СВЦЭМ!$A$33:$A$776,$A142,СВЦЭМ!$B$33:$B$776,O$119)+'СЕТ СН'!$I$9+СВЦЭМ!$D$10+'СЕТ СН'!$I$5-'СЕТ СН'!$I$17</f>
        <v>4032.7385078300003</v>
      </c>
      <c r="P142" s="36">
        <f>SUMIFS(СВЦЭМ!$C$33:$C$776,СВЦЭМ!$A$33:$A$776,$A142,СВЦЭМ!$B$33:$B$776,P$119)+'СЕТ СН'!$I$9+СВЦЭМ!$D$10+'СЕТ СН'!$I$5-'СЕТ СН'!$I$17</f>
        <v>4052.3575024300003</v>
      </c>
      <c r="Q142" s="36">
        <f>SUMIFS(СВЦЭМ!$C$33:$C$776,СВЦЭМ!$A$33:$A$776,$A142,СВЦЭМ!$B$33:$B$776,Q$119)+'СЕТ СН'!$I$9+СВЦЭМ!$D$10+'СЕТ СН'!$I$5-'СЕТ СН'!$I$17</f>
        <v>4062.7893799800004</v>
      </c>
      <c r="R142" s="36">
        <f>SUMIFS(СВЦЭМ!$C$33:$C$776,СВЦЭМ!$A$33:$A$776,$A142,СВЦЭМ!$B$33:$B$776,R$119)+'СЕТ СН'!$I$9+СВЦЭМ!$D$10+'СЕТ СН'!$I$5-'СЕТ СН'!$I$17</f>
        <v>4057.1727710300001</v>
      </c>
      <c r="S142" s="36">
        <f>SUMIFS(СВЦЭМ!$C$33:$C$776,СВЦЭМ!$A$33:$A$776,$A142,СВЦЭМ!$B$33:$B$776,S$119)+'СЕТ СН'!$I$9+СВЦЭМ!$D$10+'СЕТ СН'!$I$5-'СЕТ СН'!$I$17</f>
        <v>4068.4727188300003</v>
      </c>
      <c r="T142" s="36">
        <f>SUMIFS(СВЦЭМ!$C$33:$C$776,СВЦЭМ!$A$33:$A$776,$A142,СВЦЭМ!$B$33:$B$776,T$119)+'СЕТ СН'!$I$9+СВЦЭМ!$D$10+'СЕТ СН'!$I$5-'СЕТ СН'!$I$17</f>
        <v>4044.0853744200003</v>
      </c>
      <c r="U142" s="36">
        <f>SUMIFS(СВЦЭМ!$C$33:$C$776,СВЦЭМ!$A$33:$A$776,$A142,СВЦЭМ!$B$33:$B$776,U$119)+'СЕТ СН'!$I$9+СВЦЭМ!$D$10+'СЕТ СН'!$I$5-'СЕТ СН'!$I$17</f>
        <v>4022.7588665800004</v>
      </c>
      <c r="V142" s="36">
        <f>SUMIFS(СВЦЭМ!$C$33:$C$776,СВЦЭМ!$A$33:$A$776,$A142,СВЦЭМ!$B$33:$B$776,V$119)+'СЕТ СН'!$I$9+СВЦЭМ!$D$10+'СЕТ СН'!$I$5-'СЕТ СН'!$I$17</f>
        <v>4007.5973628500001</v>
      </c>
      <c r="W142" s="36">
        <f>SUMIFS(СВЦЭМ!$C$33:$C$776,СВЦЭМ!$A$33:$A$776,$A142,СВЦЭМ!$B$33:$B$776,W$119)+'СЕТ СН'!$I$9+СВЦЭМ!$D$10+'СЕТ СН'!$I$5-'СЕТ СН'!$I$17</f>
        <v>3998.7477534899999</v>
      </c>
      <c r="X142" s="36">
        <f>SUMIFS(СВЦЭМ!$C$33:$C$776,СВЦЭМ!$A$33:$A$776,$A142,СВЦЭМ!$B$33:$B$776,X$119)+'СЕТ СН'!$I$9+СВЦЭМ!$D$10+'СЕТ СН'!$I$5-'СЕТ СН'!$I$17</f>
        <v>4041.1097842700001</v>
      </c>
      <c r="Y142" s="36">
        <f>SUMIFS(СВЦЭМ!$C$33:$C$776,СВЦЭМ!$A$33:$A$776,$A142,СВЦЭМ!$B$33:$B$776,Y$119)+'СЕТ СН'!$I$9+СВЦЭМ!$D$10+'СЕТ СН'!$I$5-'СЕТ СН'!$I$17</f>
        <v>4077.5652081300004</v>
      </c>
    </row>
    <row r="143" spans="1:25" ht="15.75" x14ac:dyDescent="0.2">
      <c r="A143" s="35">
        <f t="shared" si="3"/>
        <v>43579</v>
      </c>
      <c r="B143" s="36">
        <f>SUMIFS(СВЦЭМ!$C$33:$C$776,СВЦЭМ!$A$33:$A$776,$A143,СВЦЭМ!$B$33:$B$776,B$119)+'СЕТ СН'!$I$9+СВЦЭМ!$D$10+'СЕТ СН'!$I$5-'СЕТ СН'!$I$17</f>
        <v>3960.7094289300003</v>
      </c>
      <c r="C143" s="36">
        <f>SUMIFS(СВЦЭМ!$C$33:$C$776,СВЦЭМ!$A$33:$A$776,$A143,СВЦЭМ!$B$33:$B$776,C$119)+'СЕТ СН'!$I$9+СВЦЭМ!$D$10+'СЕТ СН'!$I$5-'СЕТ СН'!$I$17</f>
        <v>4004.7455313099999</v>
      </c>
      <c r="D143" s="36">
        <f>SUMIFS(СВЦЭМ!$C$33:$C$776,СВЦЭМ!$A$33:$A$776,$A143,СВЦЭМ!$B$33:$B$776,D$119)+'СЕТ СН'!$I$9+СВЦЭМ!$D$10+'СЕТ СН'!$I$5-'СЕТ СН'!$I$17</f>
        <v>4040.1455418200003</v>
      </c>
      <c r="E143" s="36">
        <f>SUMIFS(СВЦЭМ!$C$33:$C$776,СВЦЭМ!$A$33:$A$776,$A143,СВЦЭМ!$B$33:$B$776,E$119)+'СЕТ СН'!$I$9+СВЦЭМ!$D$10+'СЕТ СН'!$I$5-'СЕТ СН'!$I$17</f>
        <v>4052.9271282600002</v>
      </c>
      <c r="F143" s="36">
        <f>SUMIFS(СВЦЭМ!$C$33:$C$776,СВЦЭМ!$A$33:$A$776,$A143,СВЦЭМ!$B$33:$B$776,F$119)+'СЕТ СН'!$I$9+СВЦЭМ!$D$10+'СЕТ СН'!$I$5-'СЕТ СН'!$I$17</f>
        <v>4080.3112348600002</v>
      </c>
      <c r="G143" s="36">
        <f>SUMIFS(СВЦЭМ!$C$33:$C$776,СВЦЭМ!$A$33:$A$776,$A143,СВЦЭМ!$B$33:$B$776,G$119)+'СЕТ СН'!$I$9+СВЦЭМ!$D$10+'СЕТ СН'!$I$5-'СЕТ СН'!$I$17</f>
        <v>4075.3798813500002</v>
      </c>
      <c r="H143" s="36">
        <f>SUMIFS(СВЦЭМ!$C$33:$C$776,СВЦЭМ!$A$33:$A$776,$A143,СВЦЭМ!$B$33:$B$776,H$119)+'СЕТ СН'!$I$9+СВЦЭМ!$D$10+'СЕТ СН'!$I$5-'СЕТ СН'!$I$17</f>
        <v>4055.2546443400001</v>
      </c>
      <c r="I143" s="36">
        <f>SUMIFS(СВЦЭМ!$C$33:$C$776,СВЦЭМ!$A$33:$A$776,$A143,СВЦЭМ!$B$33:$B$776,I$119)+'СЕТ СН'!$I$9+СВЦЭМ!$D$10+'СЕТ СН'!$I$5-'СЕТ СН'!$I$17</f>
        <v>4009.6989440400002</v>
      </c>
      <c r="J143" s="36">
        <f>SUMIFS(СВЦЭМ!$C$33:$C$776,СВЦЭМ!$A$33:$A$776,$A143,СВЦЭМ!$B$33:$B$776,J$119)+'СЕТ СН'!$I$9+СВЦЭМ!$D$10+'СЕТ СН'!$I$5-'СЕТ СН'!$I$17</f>
        <v>3969.7469722800001</v>
      </c>
      <c r="K143" s="36">
        <f>SUMIFS(СВЦЭМ!$C$33:$C$776,СВЦЭМ!$A$33:$A$776,$A143,СВЦЭМ!$B$33:$B$776,K$119)+'СЕТ СН'!$I$9+СВЦЭМ!$D$10+'СЕТ СН'!$I$5-'СЕТ СН'!$I$17</f>
        <v>3989.0680396500002</v>
      </c>
      <c r="L143" s="36">
        <f>SUMIFS(СВЦЭМ!$C$33:$C$776,СВЦЭМ!$A$33:$A$776,$A143,СВЦЭМ!$B$33:$B$776,L$119)+'СЕТ СН'!$I$9+СВЦЭМ!$D$10+'СЕТ СН'!$I$5-'СЕТ СН'!$I$17</f>
        <v>4030.0812402900001</v>
      </c>
      <c r="M143" s="36">
        <f>SUMIFS(СВЦЭМ!$C$33:$C$776,СВЦЭМ!$A$33:$A$776,$A143,СВЦЭМ!$B$33:$B$776,M$119)+'СЕТ СН'!$I$9+СВЦЭМ!$D$10+'СЕТ СН'!$I$5-'СЕТ СН'!$I$17</f>
        <v>4061.0062253800002</v>
      </c>
      <c r="N143" s="36">
        <f>SUMIFS(СВЦЭМ!$C$33:$C$776,СВЦЭМ!$A$33:$A$776,$A143,СВЦЭМ!$B$33:$B$776,N$119)+'СЕТ СН'!$I$9+СВЦЭМ!$D$10+'СЕТ СН'!$I$5-'СЕТ СН'!$I$17</f>
        <v>4033.2743844500001</v>
      </c>
      <c r="O143" s="36">
        <f>SUMIFS(СВЦЭМ!$C$33:$C$776,СВЦЭМ!$A$33:$A$776,$A143,СВЦЭМ!$B$33:$B$776,O$119)+'СЕТ СН'!$I$9+СВЦЭМ!$D$10+'СЕТ СН'!$I$5-'СЕТ СН'!$I$17</f>
        <v>4057.1251557100004</v>
      </c>
      <c r="P143" s="36">
        <f>SUMIFS(СВЦЭМ!$C$33:$C$776,СВЦЭМ!$A$33:$A$776,$A143,СВЦЭМ!$B$33:$B$776,P$119)+'СЕТ СН'!$I$9+СВЦЭМ!$D$10+'СЕТ СН'!$I$5-'СЕТ СН'!$I$17</f>
        <v>4065.7657329400004</v>
      </c>
      <c r="Q143" s="36">
        <f>SUMIFS(СВЦЭМ!$C$33:$C$776,СВЦЭМ!$A$33:$A$776,$A143,СВЦЭМ!$B$33:$B$776,Q$119)+'СЕТ СН'!$I$9+СВЦЭМ!$D$10+'СЕТ СН'!$I$5-'СЕТ СН'!$I$17</f>
        <v>4071.1455809100003</v>
      </c>
      <c r="R143" s="36">
        <f>SUMIFS(СВЦЭМ!$C$33:$C$776,СВЦЭМ!$A$33:$A$776,$A143,СВЦЭМ!$B$33:$B$776,R$119)+'СЕТ СН'!$I$9+СВЦЭМ!$D$10+'СЕТ СН'!$I$5-'СЕТ СН'!$I$17</f>
        <v>4066.6868968500003</v>
      </c>
      <c r="S143" s="36">
        <f>SUMIFS(СВЦЭМ!$C$33:$C$776,СВЦЭМ!$A$33:$A$776,$A143,СВЦЭМ!$B$33:$B$776,S$119)+'СЕТ СН'!$I$9+СВЦЭМ!$D$10+'СЕТ СН'!$I$5-'СЕТ СН'!$I$17</f>
        <v>4058.3820125000002</v>
      </c>
      <c r="T143" s="36">
        <f>SUMIFS(СВЦЭМ!$C$33:$C$776,СВЦЭМ!$A$33:$A$776,$A143,СВЦЭМ!$B$33:$B$776,T$119)+'СЕТ СН'!$I$9+СВЦЭМ!$D$10+'СЕТ СН'!$I$5-'СЕТ СН'!$I$17</f>
        <v>4044.7646896800002</v>
      </c>
      <c r="U143" s="36">
        <f>SUMIFS(СВЦЭМ!$C$33:$C$776,СВЦЭМ!$A$33:$A$776,$A143,СВЦЭМ!$B$33:$B$776,U$119)+'СЕТ СН'!$I$9+СВЦЭМ!$D$10+'СЕТ СН'!$I$5-'СЕТ СН'!$I$17</f>
        <v>4039.5137383400001</v>
      </c>
      <c r="V143" s="36">
        <f>SUMIFS(СВЦЭМ!$C$33:$C$776,СВЦЭМ!$A$33:$A$776,$A143,СВЦЭМ!$B$33:$B$776,V$119)+'СЕТ СН'!$I$9+СВЦЭМ!$D$10+'СЕТ СН'!$I$5-'СЕТ СН'!$I$17</f>
        <v>4013.4530394200001</v>
      </c>
      <c r="W143" s="36">
        <f>SUMIFS(СВЦЭМ!$C$33:$C$776,СВЦЭМ!$A$33:$A$776,$A143,СВЦЭМ!$B$33:$B$776,W$119)+'СЕТ СН'!$I$9+СВЦЭМ!$D$10+'СЕТ СН'!$I$5-'СЕТ СН'!$I$17</f>
        <v>3999.6673423900002</v>
      </c>
      <c r="X143" s="36">
        <f>SUMIFS(СВЦЭМ!$C$33:$C$776,СВЦЭМ!$A$33:$A$776,$A143,СВЦЭМ!$B$33:$B$776,X$119)+'СЕТ СН'!$I$9+СВЦЭМ!$D$10+'СЕТ СН'!$I$5-'СЕТ СН'!$I$17</f>
        <v>4008.6290288600003</v>
      </c>
      <c r="Y143" s="36">
        <f>SUMIFS(СВЦЭМ!$C$33:$C$776,СВЦЭМ!$A$33:$A$776,$A143,СВЦЭМ!$B$33:$B$776,Y$119)+'СЕТ СН'!$I$9+СВЦЭМ!$D$10+'СЕТ СН'!$I$5-'СЕТ СН'!$I$17</f>
        <v>4056.1948038200003</v>
      </c>
    </row>
    <row r="144" spans="1:25" ht="15.75" x14ac:dyDescent="0.2">
      <c r="A144" s="35">
        <f t="shared" si="3"/>
        <v>43580</v>
      </c>
      <c r="B144" s="36">
        <f>SUMIFS(СВЦЭМ!$C$33:$C$776,СВЦЭМ!$A$33:$A$776,$A144,СВЦЭМ!$B$33:$B$776,B$119)+'СЕТ СН'!$I$9+СВЦЭМ!$D$10+'СЕТ СН'!$I$5-'СЕТ СН'!$I$17</f>
        <v>4034.7916289300001</v>
      </c>
      <c r="C144" s="36">
        <f>SUMIFS(СВЦЭМ!$C$33:$C$776,СВЦЭМ!$A$33:$A$776,$A144,СВЦЭМ!$B$33:$B$776,C$119)+'СЕТ СН'!$I$9+СВЦЭМ!$D$10+'СЕТ СН'!$I$5-'СЕТ СН'!$I$17</f>
        <v>4074.5481129100003</v>
      </c>
      <c r="D144" s="36">
        <f>SUMIFS(СВЦЭМ!$C$33:$C$776,СВЦЭМ!$A$33:$A$776,$A144,СВЦЭМ!$B$33:$B$776,D$119)+'СЕТ СН'!$I$9+СВЦЭМ!$D$10+'СЕТ СН'!$I$5-'СЕТ СН'!$I$17</f>
        <v>4107.1055542800004</v>
      </c>
      <c r="E144" s="36">
        <f>SUMIFS(СВЦЭМ!$C$33:$C$776,СВЦЭМ!$A$33:$A$776,$A144,СВЦЭМ!$B$33:$B$776,E$119)+'СЕТ СН'!$I$9+СВЦЭМ!$D$10+'СЕТ СН'!$I$5-'СЕТ СН'!$I$17</f>
        <v>4130.1809676100002</v>
      </c>
      <c r="F144" s="36">
        <f>SUMIFS(СВЦЭМ!$C$33:$C$776,СВЦЭМ!$A$33:$A$776,$A144,СВЦЭМ!$B$33:$B$776,F$119)+'СЕТ СН'!$I$9+СВЦЭМ!$D$10+'СЕТ СН'!$I$5-'СЕТ СН'!$I$17</f>
        <v>4142.2050025600001</v>
      </c>
      <c r="G144" s="36">
        <f>SUMIFS(СВЦЭМ!$C$33:$C$776,СВЦЭМ!$A$33:$A$776,$A144,СВЦЭМ!$B$33:$B$776,G$119)+'СЕТ СН'!$I$9+СВЦЭМ!$D$10+'СЕТ СН'!$I$5-'СЕТ СН'!$I$17</f>
        <v>4122.3166390799997</v>
      </c>
      <c r="H144" s="36">
        <f>SUMIFS(СВЦЭМ!$C$33:$C$776,СВЦЭМ!$A$33:$A$776,$A144,СВЦЭМ!$B$33:$B$776,H$119)+'СЕТ СН'!$I$9+СВЦЭМ!$D$10+'СЕТ СН'!$I$5-'СЕТ СН'!$I$17</f>
        <v>4087.5493291100001</v>
      </c>
      <c r="I144" s="36">
        <f>SUMIFS(СВЦЭМ!$C$33:$C$776,СВЦЭМ!$A$33:$A$776,$A144,СВЦЭМ!$B$33:$B$776,I$119)+'СЕТ СН'!$I$9+СВЦЭМ!$D$10+'СЕТ СН'!$I$5-'СЕТ СН'!$I$17</f>
        <v>4027.3027658300002</v>
      </c>
      <c r="J144" s="36">
        <f>SUMIFS(СВЦЭМ!$C$33:$C$776,СВЦЭМ!$A$33:$A$776,$A144,СВЦЭМ!$B$33:$B$776,J$119)+'СЕТ СН'!$I$9+СВЦЭМ!$D$10+'СЕТ СН'!$I$5-'СЕТ СН'!$I$17</f>
        <v>3986.5243746599999</v>
      </c>
      <c r="K144" s="36">
        <f>SUMIFS(СВЦЭМ!$C$33:$C$776,СВЦЭМ!$A$33:$A$776,$A144,СВЦЭМ!$B$33:$B$776,K$119)+'СЕТ СН'!$I$9+СВЦЭМ!$D$10+'СЕТ СН'!$I$5-'СЕТ СН'!$I$17</f>
        <v>3981.5098317300003</v>
      </c>
      <c r="L144" s="36">
        <f>SUMIFS(СВЦЭМ!$C$33:$C$776,СВЦЭМ!$A$33:$A$776,$A144,СВЦЭМ!$B$33:$B$776,L$119)+'СЕТ СН'!$I$9+СВЦЭМ!$D$10+'СЕТ СН'!$I$5-'СЕТ СН'!$I$17</f>
        <v>3974.7187546900004</v>
      </c>
      <c r="M144" s="36">
        <f>SUMIFS(СВЦЭМ!$C$33:$C$776,СВЦЭМ!$A$33:$A$776,$A144,СВЦЭМ!$B$33:$B$776,M$119)+'СЕТ СН'!$I$9+СВЦЭМ!$D$10+'СЕТ СН'!$I$5-'СЕТ СН'!$I$17</f>
        <v>3993.6134588000004</v>
      </c>
      <c r="N144" s="36">
        <f>SUMIFS(СВЦЭМ!$C$33:$C$776,СВЦЭМ!$A$33:$A$776,$A144,СВЦЭМ!$B$33:$B$776,N$119)+'СЕТ СН'!$I$9+СВЦЭМ!$D$10+'СЕТ СН'!$I$5-'СЕТ СН'!$I$17</f>
        <v>3983.20342931</v>
      </c>
      <c r="O144" s="36">
        <f>SUMIFS(СВЦЭМ!$C$33:$C$776,СВЦЭМ!$A$33:$A$776,$A144,СВЦЭМ!$B$33:$B$776,O$119)+'СЕТ СН'!$I$9+СВЦЭМ!$D$10+'СЕТ СН'!$I$5-'СЕТ СН'!$I$17</f>
        <v>3984.6288601599999</v>
      </c>
      <c r="P144" s="36">
        <f>SUMIFS(СВЦЭМ!$C$33:$C$776,СВЦЭМ!$A$33:$A$776,$A144,СВЦЭМ!$B$33:$B$776,P$119)+'СЕТ СН'!$I$9+СВЦЭМ!$D$10+'СЕТ СН'!$I$5-'СЕТ СН'!$I$17</f>
        <v>3995.58330965</v>
      </c>
      <c r="Q144" s="36">
        <f>SUMIFS(СВЦЭМ!$C$33:$C$776,СВЦЭМ!$A$33:$A$776,$A144,СВЦЭМ!$B$33:$B$776,Q$119)+'СЕТ СН'!$I$9+СВЦЭМ!$D$10+'СЕТ СН'!$I$5-'СЕТ СН'!$I$17</f>
        <v>4015.2914655100003</v>
      </c>
      <c r="R144" s="36">
        <f>SUMIFS(СВЦЭМ!$C$33:$C$776,СВЦЭМ!$A$33:$A$776,$A144,СВЦЭМ!$B$33:$B$776,R$119)+'СЕТ СН'!$I$9+СВЦЭМ!$D$10+'СЕТ СН'!$I$5-'СЕТ СН'!$I$17</f>
        <v>4019.8716377300002</v>
      </c>
      <c r="S144" s="36">
        <f>SUMIFS(СВЦЭМ!$C$33:$C$776,СВЦЭМ!$A$33:$A$776,$A144,СВЦЭМ!$B$33:$B$776,S$119)+'СЕТ СН'!$I$9+СВЦЭМ!$D$10+'СЕТ СН'!$I$5-'СЕТ СН'!$I$17</f>
        <v>4028.3615545400003</v>
      </c>
      <c r="T144" s="36">
        <f>SUMIFS(СВЦЭМ!$C$33:$C$776,СВЦЭМ!$A$33:$A$776,$A144,СВЦЭМ!$B$33:$B$776,T$119)+'СЕТ СН'!$I$9+СВЦЭМ!$D$10+'СЕТ СН'!$I$5-'СЕТ СН'!$I$17</f>
        <v>4009.2426614300002</v>
      </c>
      <c r="U144" s="36">
        <f>SUMIFS(СВЦЭМ!$C$33:$C$776,СВЦЭМ!$A$33:$A$776,$A144,СВЦЭМ!$B$33:$B$776,U$119)+'СЕТ СН'!$I$9+СВЦЭМ!$D$10+'СЕТ СН'!$I$5-'СЕТ СН'!$I$17</f>
        <v>3986.0978046</v>
      </c>
      <c r="V144" s="36">
        <f>SUMIFS(СВЦЭМ!$C$33:$C$776,СВЦЭМ!$A$33:$A$776,$A144,СВЦЭМ!$B$33:$B$776,V$119)+'СЕТ СН'!$I$9+СВЦЭМ!$D$10+'СЕТ СН'!$I$5-'СЕТ СН'!$I$17</f>
        <v>3973.0923179600004</v>
      </c>
      <c r="W144" s="36">
        <f>SUMIFS(СВЦЭМ!$C$33:$C$776,СВЦЭМ!$A$33:$A$776,$A144,СВЦЭМ!$B$33:$B$776,W$119)+'СЕТ СН'!$I$9+СВЦЭМ!$D$10+'СЕТ СН'!$I$5-'СЕТ СН'!$I$17</f>
        <v>3968.9787256</v>
      </c>
      <c r="X144" s="36">
        <f>SUMIFS(СВЦЭМ!$C$33:$C$776,СВЦЭМ!$A$33:$A$776,$A144,СВЦЭМ!$B$33:$B$776,X$119)+'СЕТ СН'!$I$9+СВЦЭМ!$D$10+'СЕТ СН'!$I$5-'СЕТ СН'!$I$17</f>
        <v>3956.3778789500002</v>
      </c>
      <c r="Y144" s="36">
        <f>SUMIFS(СВЦЭМ!$C$33:$C$776,СВЦЭМ!$A$33:$A$776,$A144,СВЦЭМ!$B$33:$B$776,Y$119)+'СЕТ СН'!$I$9+СВЦЭМ!$D$10+'СЕТ СН'!$I$5-'СЕТ СН'!$I$17</f>
        <v>4021.3916951900001</v>
      </c>
    </row>
    <row r="145" spans="1:26" ht="15.75" x14ac:dyDescent="0.2">
      <c r="A145" s="35">
        <f t="shared" si="3"/>
        <v>43581</v>
      </c>
      <c r="B145" s="36">
        <f>SUMIFS(СВЦЭМ!$C$33:$C$776,СВЦЭМ!$A$33:$A$776,$A145,СВЦЭМ!$B$33:$B$776,B$119)+'СЕТ СН'!$I$9+СВЦЭМ!$D$10+'СЕТ СН'!$I$5-'СЕТ СН'!$I$17</f>
        <v>4059.0039622100003</v>
      </c>
      <c r="C145" s="36">
        <f>SUMIFS(СВЦЭМ!$C$33:$C$776,СВЦЭМ!$A$33:$A$776,$A145,СВЦЭМ!$B$33:$B$776,C$119)+'СЕТ СН'!$I$9+СВЦЭМ!$D$10+'СЕТ СН'!$I$5-'СЕТ СН'!$I$17</f>
        <v>4097.9724424699998</v>
      </c>
      <c r="D145" s="36">
        <f>SUMIFS(СВЦЭМ!$C$33:$C$776,СВЦЭМ!$A$33:$A$776,$A145,СВЦЭМ!$B$33:$B$776,D$119)+'СЕТ СН'!$I$9+СВЦЭМ!$D$10+'СЕТ СН'!$I$5-'СЕТ СН'!$I$17</f>
        <v>4116.2839823699996</v>
      </c>
      <c r="E145" s="36">
        <f>SUMIFS(СВЦЭМ!$C$33:$C$776,СВЦЭМ!$A$33:$A$776,$A145,СВЦЭМ!$B$33:$B$776,E$119)+'СЕТ СН'!$I$9+СВЦЭМ!$D$10+'СЕТ СН'!$I$5-'СЕТ СН'!$I$17</f>
        <v>4129.5246127099999</v>
      </c>
      <c r="F145" s="36">
        <f>SUMIFS(СВЦЭМ!$C$33:$C$776,СВЦЭМ!$A$33:$A$776,$A145,СВЦЭМ!$B$33:$B$776,F$119)+'СЕТ СН'!$I$9+СВЦЭМ!$D$10+'СЕТ СН'!$I$5-'СЕТ СН'!$I$17</f>
        <v>4123.42649549</v>
      </c>
      <c r="G145" s="36">
        <f>SUMIFS(СВЦЭМ!$C$33:$C$776,СВЦЭМ!$A$33:$A$776,$A145,СВЦЭМ!$B$33:$B$776,G$119)+'СЕТ СН'!$I$9+СВЦЭМ!$D$10+'СЕТ СН'!$I$5-'СЕТ СН'!$I$17</f>
        <v>4107.2657934199997</v>
      </c>
      <c r="H145" s="36">
        <f>SUMIFS(СВЦЭМ!$C$33:$C$776,СВЦЭМ!$A$33:$A$776,$A145,СВЦЭМ!$B$33:$B$776,H$119)+'СЕТ СН'!$I$9+СВЦЭМ!$D$10+'СЕТ СН'!$I$5-'СЕТ СН'!$I$17</f>
        <v>4076.0335944400003</v>
      </c>
      <c r="I145" s="36">
        <f>SUMIFS(СВЦЭМ!$C$33:$C$776,СВЦЭМ!$A$33:$A$776,$A145,СВЦЭМ!$B$33:$B$776,I$119)+'СЕТ СН'!$I$9+СВЦЭМ!$D$10+'СЕТ СН'!$I$5-'СЕТ СН'!$I$17</f>
        <v>4038.67660518</v>
      </c>
      <c r="J145" s="36">
        <f>SUMIFS(СВЦЭМ!$C$33:$C$776,СВЦЭМ!$A$33:$A$776,$A145,СВЦЭМ!$B$33:$B$776,J$119)+'СЕТ СН'!$I$9+СВЦЭМ!$D$10+'СЕТ СН'!$I$5-'СЕТ СН'!$I$17</f>
        <v>4006.57105959</v>
      </c>
      <c r="K145" s="36">
        <f>SUMIFS(СВЦЭМ!$C$33:$C$776,СВЦЭМ!$A$33:$A$776,$A145,СВЦЭМ!$B$33:$B$776,K$119)+'СЕТ СН'!$I$9+СВЦЭМ!$D$10+'СЕТ СН'!$I$5-'СЕТ СН'!$I$17</f>
        <v>3992.6261955500004</v>
      </c>
      <c r="L145" s="36">
        <f>SUMIFS(СВЦЭМ!$C$33:$C$776,СВЦЭМ!$A$33:$A$776,$A145,СВЦЭМ!$B$33:$B$776,L$119)+'СЕТ СН'!$I$9+СВЦЭМ!$D$10+'СЕТ СН'!$I$5-'СЕТ СН'!$I$17</f>
        <v>3994.8677628100004</v>
      </c>
      <c r="M145" s="36">
        <f>SUMIFS(СВЦЭМ!$C$33:$C$776,СВЦЭМ!$A$33:$A$776,$A145,СВЦЭМ!$B$33:$B$776,M$119)+'СЕТ СН'!$I$9+СВЦЭМ!$D$10+'СЕТ СН'!$I$5-'СЕТ СН'!$I$17</f>
        <v>3999.2285488200005</v>
      </c>
      <c r="N145" s="36">
        <f>SUMIFS(СВЦЭМ!$C$33:$C$776,СВЦЭМ!$A$33:$A$776,$A145,СВЦЭМ!$B$33:$B$776,N$119)+'СЕТ СН'!$I$9+СВЦЭМ!$D$10+'СЕТ СН'!$I$5-'СЕТ СН'!$I$17</f>
        <v>4003.8351579300002</v>
      </c>
      <c r="O145" s="36">
        <f>SUMIFS(СВЦЭМ!$C$33:$C$776,СВЦЭМ!$A$33:$A$776,$A145,СВЦЭМ!$B$33:$B$776,O$119)+'СЕТ СН'!$I$9+СВЦЭМ!$D$10+'СЕТ СН'!$I$5-'СЕТ СН'!$I$17</f>
        <v>4007.37824224</v>
      </c>
      <c r="P145" s="36">
        <f>SUMIFS(СВЦЭМ!$C$33:$C$776,СВЦЭМ!$A$33:$A$776,$A145,СВЦЭМ!$B$33:$B$776,P$119)+'СЕТ СН'!$I$9+СВЦЭМ!$D$10+'СЕТ СН'!$I$5-'СЕТ СН'!$I$17</f>
        <v>4010.5255549400003</v>
      </c>
      <c r="Q145" s="36">
        <f>SUMIFS(СВЦЭМ!$C$33:$C$776,СВЦЭМ!$A$33:$A$776,$A145,СВЦЭМ!$B$33:$B$776,Q$119)+'СЕТ СН'!$I$9+СВЦЭМ!$D$10+'СЕТ СН'!$I$5-'СЕТ СН'!$I$17</f>
        <v>4023.32564198</v>
      </c>
      <c r="R145" s="36">
        <f>SUMIFS(СВЦЭМ!$C$33:$C$776,СВЦЭМ!$A$33:$A$776,$A145,СВЦЭМ!$B$33:$B$776,R$119)+'СЕТ СН'!$I$9+СВЦЭМ!$D$10+'СЕТ СН'!$I$5-'СЕТ СН'!$I$17</f>
        <v>4028.5399669600001</v>
      </c>
      <c r="S145" s="36">
        <f>SUMIFS(СВЦЭМ!$C$33:$C$776,СВЦЭМ!$A$33:$A$776,$A145,СВЦЭМ!$B$33:$B$776,S$119)+'СЕТ СН'!$I$9+СВЦЭМ!$D$10+'СЕТ СН'!$I$5-'СЕТ СН'!$I$17</f>
        <v>4014.5907071800002</v>
      </c>
      <c r="T145" s="36">
        <f>SUMIFS(СВЦЭМ!$C$33:$C$776,СВЦЭМ!$A$33:$A$776,$A145,СВЦЭМ!$B$33:$B$776,T$119)+'СЕТ СН'!$I$9+СВЦЭМ!$D$10+'СЕТ СН'!$I$5-'СЕТ СН'!$I$17</f>
        <v>3991.5434594000003</v>
      </c>
      <c r="U145" s="36">
        <f>SUMIFS(СВЦЭМ!$C$33:$C$776,СВЦЭМ!$A$33:$A$776,$A145,СВЦЭМ!$B$33:$B$776,U$119)+'СЕТ СН'!$I$9+СВЦЭМ!$D$10+'СЕТ СН'!$I$5-'СЕТ СН'!$I$17</f>
        <v>3960.9835407600003</v>
      </c>
      <c r="V145" s="36">
        <f>SUMIFS(СВЦЭМ!$C$33:$C$776,СВЦЭМ!$A$33:$A$776,$A145,СВЦЭМ!$B$33:$B$776,V$119)+'СЕТ СН'!$I$9+СВЦЭМ!$D$10+'СЕТ СН'!$I$5-'СЕТ СН'!$I$17</f>
        <v>3951.70229724</v>
      </c>
      <c r="W145" s="36">
        <f>SUMIFS(СВЦЭМ!$C$33:$C$776,СВЦЭМ!$A$33:$A$776,$A145,СВЦЭМ!$B$33:$B$776,W$119)+'СЕТ СН'!$I$9+СВЦЭМ!$D$10+'СЕТ СН'!$I$5-'СЕТ СН'!$I$17</f>
        <v>3968.5762973400001</v>
      </c>
      <c r="X145" s="36">
        <f>SUMIFS(СВЦЭМ!$C$33:$C$776,СВЦЭМ!$A$33:$A$776,$A145,СВЦЭМ!$B$33:$B$776,X$119)+'СЕТ СН'!$I$9+СВЦЭМ!$D$10+'СЕТ СН'!$I$5-'СЕТ СН'!$I$17</f>
        <v>4011.2035803700001</v>
      </c>
      <c r="Y145" s="36">
        <f>SUMIFS(СВЦЭМ!$C$33:$C$776,СВЦЭМ!$A$33:$A$776,$A145,СВЦЭМ!$B$33:$B$776,Y$119)+'СЕТ СН'!$I$9+СВЦЭМ!$D$10+'СЕТ СН'!$I$5-'СЕТ СН'!$I$17</f>
        <v>4056.29658948</v>
      </c>
    </row>
    <row r="146" spans="1:26" ht="15.75" x14ac:dyDescent="0.2">
      <c r="A146" s="35">
        <f t="shared" si="3"/>
        <v>43582</v>
      </c>
      <c r="B146" s="36">
        <f>SUMIFS(СВЦЭМ!$C$33:$C$776,СВЦЭМ!$A$33:$A$776,$A146,СВЦЭМ!$B$33:$B$776,B$119)+'СЕТ СН'!$I$9+СВЦЭМ!$D$10+'СЕТ СН'!$I$5-'СЕТ СН'!$I$17</f>
        <v>4045.3459870000002</v>
      </c>
      <c r="C146" s="36">
        <f>SUMIFS(СВЦЭМ!$C$33:$C$776,СВЦЭМ!$A$33:$A$776,$A146,СВЦЭМ!$B$33:$B$776,C$119)+'СЕТ СН'!$I$9+СВЦЭМ!$D$10+'СЕТ СН'!$I$5-'СЕТ СН'!$I$17</f>
        <v>4048.9167987000001</v>
      </c>
      <c r="D146" s="36">
        <f>SUMIFS(СВЦЭМ!$C$33:$C$776,СВЦЭМ!$A$33:$A$776,$A146,СВЦЭМ!$B$33:$B$776,D$119)+'СЕТ СН'!$I$9+СВЦЭМ!$D$10+'СЕТ СН'!$I$5-'СЕТ СН'!$I$17</f>
        <v>4069.4107841000005</v>
      </c>
      <c r="E146" s="36">
        <f>SUMIFS(СВЦЭМ!$C$33:$C$776,СВЦЭМ!$A$33:$A$776,$A146,СВЦЭМ!$B$33:$B$776,E$119)+'СЕТ СН'!$I$9+СВЦЭМ!$D$10+'СЕТ СН'!$I$5-'СЕТ СН'!$I$17</f>
        <v>4074.4853130700003</v>
      </c>
      <c r="F146" s="36">
        <f>SUMIFS(СВЦЭМ!$C$33:$C$776,СВЦЭМ!$A$33:$A$776,$A146,СВЦЭМ!$B$33:$B$776,F$119)+'СЕТ СН'!$I$9+СВЦЭМ!$D$10+'СЕТ СН'!$I$5-'СЕТ СН'!$I$17</f>
        <v>4099.7669328600005</v>
      </c>
      <c r="G146" s="36">
        <f>SUMIFS(СВЦЭМ!$C$33:$C$776,СВЦЭМ!$A$33:$A$776,$A146,СВЦЭМ!$B$33:$B$776,G$119)+'СЕТ СН'!$I$9+СВЦЭМ!$D$10+'СЕТ СН'!$I$5-'СЕТ СН'!$I$17</f>
        <v>4071.5876146600003</v>
      </c>
      <c r="H146" s="36">
        <f>SUMIFS(СВЦЭМ!$C$33:$C$776,СВЦЭМ!$A$33:$A$776,$A146,СВЦЭМ!$B$33:$B$776,H$119)+'СЕТ СН'!$I$9+СВЦЭМ!$D$10+'СЕТ СН'!$I$5-'СЕТ СН'!$I$17</f>
        <v>4073.0762408300002</v>
      </c>
      <c r="I146" s="36">
        <f>SUMIFS(СВЦЭМ!$C$33:$C$776,СВЦЭМ!$A$33:$A$776,$A146,СВЦЭМ!$B$33:$B$776,I$119)+'СЕТ СН'!$I$9+СВЦЭМ!$D$10+'СЕТ СН'!$I$5-'СЕТ СН'!$I$17</f>
        <v>4051.68281011</v>
      </c>
      <c r="J146" s="36">
        <f>SUMIFS(СВЦЭМ!$C$33:$C$776,СВЦЭМ!$A$33:$A$776,$A146,СВЦЭМ!$B$33:$B$776,J$119)+'СЕТ СН'!$I$9+СВЦЭМ!$D$10+'СЕТ СН'!$I$5-'СЕТ СН'!$I$17</f>
        <v>4012.7613683200002</v>
      </c>
      <c r="K146" s="36">
        <f>SUMIFS(СВЦЭМ!$C$33:$C$776,СВЦЭМ!$A$33:$A$776,$A146,СВЦЭМ!$B$33:$B$776,K$119)+'СЕТ СН'!$I$9+СВЦЭМ!$D$10+'СЕТ СН'!$I$5-'СЕТ СН'!$I$17</f>
        <v>3980.6716337600001</v>
      </c>
      <c r="L146" s="36">
        <f>SUMIFS(СВЦЭМ!$C$33:$C$776,СВЦЭМ!$A$33:$A$776,$A146,СВЦЭМ!$B$33:$B$776,L$119)+'СЕТ СН'!$I$9+СВЦЭМ!$D$10+'СЕТ СН'!$I$5-'СЕТ СН'!$I$17</f>
        <v>3969.5771588600001</v>
      </c>
      <c r="M146" s="36">
        <f>SUMIFS(СВЦЭМ!$C$33:$C$776,СВЦЭМ!$A$33:$A$776,$A146,СВЦЭМ!$B$33:$B$776,M$119)+'СЕТ СН'!$I$9+СВЦЭМ!$D$10+'СЕТ СН'!$I$5-'СЕТ СН'!$I$17</f>
        <v>3985.3633887200003</v>
      </c>
      <c r="N146" s="36">
        <f>SUMIFS(СВЦЭМ!$C$33:$C$776,СВЦЭМ!$A$33:$A$776,$A146,СВЦЭМ!$B$33:$B$776,N$119)+'СЕТ СН'!$I$9+СВЦЭМ!$D$10+'СЕТ СН'!$I$5-'СЕТ СН'!$I$17</f>
        <v>3969.2179510800001</v>
      </c>
      <c r="O146" s="36">
        <f>SUMIFS(СВЦЭМ!$C$33:$C$776,СВЦЭМ!$A$33:$A$776,$A146,СВЦЭМ!$B$33:$B$776,O$119)+'СЕТ СН'!$I$9+СВЦЭМ!$D$10+'СЕТ СН'!$I$5-'СЕТ СН'!$I$17</f>
        <v>3983.1838936800004</v>
      </c>
      <c r="P146" s="36">
        <f>SUMIFS(СВЦЭМ!$C$33:$C$776,СВЦЭМ!$A$33:$A$776,$A146,СВЦЭМ!$B$33:$B$776,P$119)+'СЕТ СН'!$I$9+СВЦЭМ!$D$10+'СЕТ СН'!$I$5-'СЕТ СН'!$I$17</f>
        <v>3997.9531345600003</v>
      </c>
      <c r="Q146" s="36">
        <f>SUMIFS(СВЦЭМ!$C$33:$C$776,СВЦЭМ!$A$33:$A$776,$A146,СВЦЭМ!$B$33:$B$776,Q$119)+'СЕТ СН'!$I$9+СВЦЭМ!$D$10+'СЕТ СН'!$I$5-'СЕТ СН'!$I$17</f>
        <v>4010.0342075799999</v>
      </c>
      <c r="R146" s="36">
        <f>SUMIFS(СВЦЭМ!$C$33:$C$776,СВЦЭМ!$A$33:$A$776,$A146,СВЦЭМ!$B$33:$B$776,R$119)+'СЕТ СН'!$I$9+СВЦЭМ!$D$10+'СЕТ СН'!$I$5-'СЕТ СН'!$I$17</f>
        <v>3987.2861263200002</v>
      </c>
      <c r="S146" s="36">
        <f>SUMIFS(СВЦЭМ!$C$33:$C$776,СВЦЭМ!$A$33:$A$776,$A146,СВЦЭМ!$B$33:$B$776,S$119)+'СЕТ СН'!$I$9+СВЦЭМ!$D$10+'СЕТ СН'!$I$5-'СЕТ СН'!$I$17</f>
        <v>3992.4167424500001</v>
      </c>
      <c r="T146" s="36">
        <f>SUMIFS(СВЦЭМ!$C$33:$C$776,СВЦЭМ!$A$33:$A$776,$A146,СВЦЭМ!$B$33:$B$776,T$119)+'СЕТ СН'!$I$9+СВЦЭМ!$D$10+'СЕТ СН'!$I$5-'СЕТ СН'!$I$17</f>
        <v>4001.0290522700002</v>
      </c>
      <c r="U146" s="36">
        <f>SUMIFS(СВЦЭМ!$C$33:$C$776,СВЦЭМ!$A$33:$A$776,$A146,СВЦЭМ!$B$33:$B$776,U$119)+'СЕТ СН'!$I$9+СВЦЭМ!$D$10+'СЕТ СН'!$I$5-'СЕТ СН'!$I$17</f>
        <v>4044.8094526900004</v>
      </c>
      <c r="V146" s="36">
        <f>SUMIFS(СВЦЭМ!$C$33:$C$776,СВЦЭМ!$A$33:$A$776,$A146,СВЦЭМ!$B$33:$B$776,V$119)+'СЕТ СН'!$I$9+СВЦЭМ!$D$10+'СЕТ СН'!$I$5-'СЕТ СН'!$I$17</f>
        <v>4010.6444121000004</v>
      </c>
      <c r="W146" s="36">
        <f>SUMIFS(СВЦЭМ!$C$33:$C$776,СВЦЭМ!$A$33:$A$776,$A146,СВЦЭМ!$B$33:$B$776,W$119)+'СЕТ СН'!$I$9+СВЦЭМ!$D$10+'СЕТ СН'!$I$5-'СЕТ СН'!$I$17</f>
        <v>3974.2005075500001</v>
      </c>
      <c r="X146" s="36">
        <f>SUMIFS(СВЦЭМ!$C$33:$C$776,СВЦЭМ!$A$33:$A$776,$A146,СВЦЭМ!$B$33:$B$776,X$119)+'СЕТ СН'!$I$9+СВЦЭМ!$D$10+'СЕТ СН'!$I$5-'СЕТ СН'!$I$17</f>
        <v>3987.2267635100002</v>
      </c>
      <c r="Y146" s="36">
        <f>SUMIFS(СВЦЭМ!$C$33:$C$776,СВЦЭМ!$A$33:$A$776,$A146,СВЦЭМ!$B$33:$B$776,Y$119)+'СЕТ СН'!$I$9+СВЦЭМ!$D$10+'СЕТ СН'!$I$5-'СЕТ СН'!$I$17</f>
        <v>4006.7359543299999</v>
      </c>
    </row>
    <row r="147" spans="1:26" ht="15.75" x14ac:dyDescent="0.2">
      <c r="A147" s="35">
        <f t="shared" si="3"/>
        <v>43583</v>
      </c>
      <c r="B147" s="36">
        <f>SUMIFS(СВЦЭМ!$C$33:$C$776,СВЦЭМ!$A$33:$A$776,$A147,СВЦЭМ!$B$33:$B$776,B$119)+'СЕТ СН'!$I$9+СВЦЭМ!$D$10+'СЕТ СН'!$I$5-'СЕТ СН'!$I$17</f>
        <v>3964.4391852300005</v>
      </c>
      <c r="C147" s="36">
        <f>SUMIFS(СВЦЭМ!$C$33:$C$776,СВЦЭМ!$A$33:$A$776,$A147,СВЦЭМ!$B$33:$B$776,C$119)+'СЕТ СН'!$I$9+СВЦЭМ!$D$10+'СЕТ СН'!$I$5-'СЕТ СН'!$I$17</f>
        <v>4040.9313192</v>
      </c>
      <c r="D147" s="36">
        <f>SUMIFS(СВЦЭМ!$C$33:$C$776,СВЦЭМ!$A$33:$A$776,$A147,СВЦЭМ!$B$33:$B$776,D$119)+'СЕТ СН'!$I$9+СВЦЭМ!$D$10+'СЕТ СН'!$I$5-'СЕТ СН'!$I$17</f>
        <v>4074.75171744</v>
      </c>
      <c r="E147" s="36">
        <f>SUMIFS(СВЦЭМ!$C$33:$C$776,СВЦЭМ!$A$33:$A$776,$A147,СВЦЭМ!$B$33:$B$776,E$119)+'СЕТ СН'!$I$9+СВЦЭМ!$D$10+'СЕТ СН'!$I$5-'СЕТ СН'!$I$17</f>
        <v>4098.2625344300004</v>
      </c>
      <c r="F147" s="36">
        <f>SUMIFS(СВЦЭМ!$C$33:$C$776,СВЦЭМ!$A$33:$A$776,$A147,СВЦЭМ!$B$33:$B$776,F$119)+'СЕТ СН'!$I$9+СВЦЭМ!$D$10+'СЕТ СН'!$I$5-'СЕТ СН'!$I$17</f>
        <v>4101.9451025799999</v>
      </c>
      <c r="G147" s="36">
        <f>SUMIFS(СВЦЭМ!$C$33:$C$776,СВЦЭМ!$A$33:$A$776,$A147,СВЦЭМ!$B$33:$B$776,G$119)+'СЕТ СН'!$I$9+СВЦЭМ!$D$10+'СЕТ СН'!$I$5-'СЕТ СН'!$I$17</f>
        <v>4102.1291716800006</v>
      </c>
      <c r="H147" s="36">
        <f>SUMIFS(СВЦЭМ!$C$33:$C$776,СВЦЭМ!$A$33:$A$776,$A147,СВЦЭМ!$B$33:$B$776,H$119)+'СЕТ СН'!$I$9+СВЦЭМ!$D$10+'СЕТ СН'!$I$5-'СЕТ СН'!$I$17</f>
        <v>4105.8316516800005</v>
      </c>
      <c r="I147" s="36">
        <f>SUMIFS(СВЦЭМ!$C$33:$C$776,СВЦЭМ!$A$33:$A$776,$A147,СВЦЭМ!$B$33:$B$776,I$119)+'СЕТ СН'!$I$9+СВЦЭМ!$D$10+'СЕТ СН'!$I$5-'СЕТ СН'!$I$17</f>
        <v>4054.6238988300001</v>
      </c>
      <c r="J147" s="36">
        <f>SUMIFS(СВЦЭМ!$C$33:$C$776,СВЦЭМ!$A$33:$A$776,$A147,СВЦЭМ!$B$33:$B$776,J$119)+'СЕТ СН'!$I$9+СВЦЭМ!$D$10+'СЕТ СН'!$I$5-'СЕТ СН'!$I$17</f>
        <v>4011.8746807000002</v>
      </c>
      <c r="K147" s="36">
        <f>SUMIFS(СВЦЭМ!$C$33:$C$776,СВЦЭМ!$A$33:$A$776,$A147,СВЦЭМ!$B$33:$B$776,K$119)+'СЕТ СН'!$I$9+СВЦЭМ!$D$10+'СЕТ СН'!$I$5-'СЕТ СН'!$I$17</f>
        <v>3965.9544654200004</v>
      </c>
      <c r="L147" s="36">
        <f>SUMIFS(СВЦЭМ!$C$33:$C$776,СВЦЭМ!$A$33:$A$776,$A147,СВЦЭМ!$B$33:$B$776,L$119)+'СЕТ СН'!$I$9+СВЦЭМ!$D$10+'СЕТ СН'!$I$5-'СЕТ СН'!$I$17</f>
        <v>3944.2248647900001</v>
      </c>
      <c r="M147" s="36">
        <f>SUMIFS(СВЦЭМ!$C$33:$C$776,СВЦЭМ!$A$33:$A$776,$A147,СВЦЭМ!$B$33:$B$776,M$119)+'СЕТ СН'!$I$9+СВЦЭМ!$D$10+'СЕТ СН'!$I$5-'СЕТ СН'!$I$17</f>
        <v>3952.9543241000001</v>
      </c>
      <c r="N147" s="36">
        <f>SUMIFS(СВЦЭМ!$C$33:$C$776,СВЦЭМ!$A$33:$A$776,$A147,СВЦЭМ!$B$33:$B$776,N$119)+'СЕТ СН'!$I$9+СВЦЭМ!$D$10+'СЕТ СН'!$I$5-'СЕТ СН'!$I$17</f>
        <v>3986.5989284000002</v>
      </c>
      <c r="O147" s="36">
        <f>SUMIFS(СВЦЭМ!$C$33:$C$776,СВЦЭМ!$A$33:$A$776,$A147,СВЦЭМ!$B$33:$B$776,O$119)+'СЕТ СН'!$I$9+СВЦЭМ!$D$10+'СЕТ СН'!$I$5-'СЕТ СН'!$I$17</f>
        <v>4001.7503754400004</v>
      </c>
      <c r="P147" s="36">
        <f>SUMIFS(СВЦЭМ!$C$33:$C$776,СВЦЭМ!$A$33:$A$776,$A147,СВЦЭМ!$B$33:$B$776,P$119)+'СЕТ СН'!$I$9+СВЦЭМ!$D$10+'СЕТ СН'!$I$5-'СЕТ СН'!$I$17</f>
        <v>4023.3369382400001</v>
      </c>
      <c r="Q147" s="36">
        <f>SUMIFS(СВЦЭМ!$C$33:$C$776,СВЦЭМ!$A$33:$A$776,$A147,СВЦЭМ!$B$33:$B$776,Q$119)+'СЕТ СН'!$I$9+СВЦЭМ!$D$10+'СЕТ СН'!$I$5-'СЕТ СН'!$I$17</f>
        <v>4038.4166704400004</v>
      </c>
      <c r="R147" s="36">
        <f>SUMIFS(СВЦЭМ!$C$33:$C$776,СВЦЭМ!$A$33:$A$776,$A147,СВЦЭМ!$B$33:$B$776,R$119)+'СЕТ СН'!$I$9+СВЦЭМ!$D$10+'СЕТ СН'!$I$5-'СЕТ СН'!$I$17</f>
        <v>4016.0380859500001</v>
      </c>
      <c r="S147" s="36">
        <f>SUMIFS(СВЦЭМ!$C$33:$C$776,СВЦЭМ!$A$33:$A$776,$A147,СВЦЭМ!$B$33:$B$776,S$119)+'СЕТ СН'!$I$9+СВЦЭМ!$D$10+'СЕТ СН'!$I$5-'СЕТ СН'!$I$17</f>
        <v>3982.7343640600002</v>
      </c>
      <c r="T147" s="36">
        <f>SUMIFS(СВЦЭМ!$C$33:$C$776,СВЦЭМ!$A$33:$A$776,$A147,СВЦЭМ!$B$33:$B$776,T$119)+'СЕТ СН'!$I$9+СВЦЭМ!$D$10+'СЕТ СН'!$I$5-'СЕТ СН'!$I$17</f>
        <v>3948.9267502500002</v>
      </c>
      <c r="U147" s="36">
        <f>SUMIFS(СВЦЭМ!$C$33:$C$776,СВЦЭМ!$A$33:$A$776,$A147,СВЦЭМ!$B$33:$B$776,U$119)+'СЕТ СН'!$I$9+СВЦЭМ!$D$10+'СЕТ СН'!$I$5-'СЕТ СН'!$I$17</f>
        <v>3902.7441661299999</v>
      </c>
      <c r="V147" s="36">
        <f>SUMIFS(СВЦЭМ!$C$33:$C$776,СВЦЭМ!$A$33:$A$776,$A147,СВЦЭМ!$B$33:$B$776,V$119)+'СЕТ СН'!$I$9+СВЦЭМ!$D$10+'СЕТ СН'!$I$5-'СЕТ СН'!$I$17</f>
        <v>3873.55883197</v>
      </c>
      <c r="W147" s="36">
        <f>SUMIFS(СВЦЭМ!$C$33:$C$776,СВЦЭМ!$A$33:$A$776,$A147,СВЦЭМ!$B$33:$B$776,W$119)+'СЕТ СН'!$I$9+СВЦЭМ!$D$10+'СЕТ СН'!$I$5-'СЕТ СН'!$I$17</f>
        <v>3882.8666098399999</v>
      </c>
      <c r="X147" s="36">
        <f>SUMIFS(СВЦЭМ!$C$33:$C$776,СВЦЭМ!$A$33:$A$776,$A147,СВЦЭМ!$B$33:$B$776,X$119)+'СЕТ СН'!$I$9+СВЦЭМ!$D$10+'СЕТ СН'!$I$5-'СЕТ СН'!$I$17</f>
        <v>3894.7176022900003</v>
      </c>
      <c r="Y147" s="36">
        <f>SUMIFS(СВЦЭМ!$C$33:$C$776,СВЦЭМ!$A$33:$A$776,$A147,СВЦЭМ!$B$33:$B$776,Y$119)+'СЕТ СН'!$I$9+СВЦЭМ!$D$10+'СЕТ СН'!$I$5-'СЕТ СН'!$I$17</f>
        <v>3928.6805724100004</v>
      </c>
    </row>
    <row r="148" spans="1:26" ht="15.75" x14ac:dyDescent="0.2">
      <c r="A148" s="35">
        <f t="shared" si="3"/>
        <v>43584</v>
      </c>
      <c r="B148" s="36">
        <f>SUMIFS(СВЦЭМ!$C$33:$C$776,СВЦЭМ!$A$33:$A$776,$A148,СВЦЭМ!$B$33:$B$776,B$119)+'СЕТ СН'!$I$9+СВЦЭМ!$D$10+'СЕТ СН'!$I$5-'СЕТ СН'!$I$17</f>
        <v>4034.2463275300001</v>
      </c>
      <c r="C148" s="36">
        <f>SUMIFS(СВЦЭМ!$C$33:$C$776,СВЦЭМ!$A$33:$A$776,$A148,СВЦЭМ!$B$33:$B$776,C$119)+'СЕТ СН'!$I$9+СВЦЭМ!$D$10+'СЕТ СН'!$I$5-'СЕТ СН'!$I$17</f>
        <v>4060.5527119799999</v>
      </c>
      <c r="D148" s="36">
        <f>SUMIFS(СВЦЭМ!$C$33:$C$776,СВЦЭМ!$A$33:$A$776,$A148,СВЦЭМ!$B$33:$B$776,D$119)+'СЕТ СН'!$I$9+СВЦЭМ!$D$10+'СЕТ СН'!$I$5-'СЕТ СН'!$I$17</f>
        <v>4082.5660021200001</v>
      </c>
      <c r="E148" s="36">
        <f>SUMIFS(СВЦЭМ!$C$33:$C$776,СВЦЭМ!$A$33:$A$776,$A148,СВЦЭМ!$B$33:$B$776,E$119)+'СЕТ СН'!$I$9+СВЦЭМ!$D$10+'СЕТ СН'!$I$5-'СЕТ СН'!$I$17</f>
        <v>4093.2025232200003</v>
      </c>
      <c r="F148" s="36">
        <f>SUMIFS(СВЦЭМ!$C$33:$C$776,СВЦЭМ!$A$33:$A$776,$A148,СВЦЭМ!$B$33:$B$776,F$119)+'СЕТ СН'!$I$9+СВЦЭМ!$D$10+'СЕТ СН'!$I$5-'СЕТ СН'!$I$17</f>
        <v>4099.74218114</v>
      </c>
      <c r="G148" s="36">
        <f>SUMIFS(СВЦЭМ!$C$33:$C$776,СВЦЭМ!$A$33:$A$776,$A148,СВЦЭМ!$B$33:$B$776,G$119)+'СЕТ СН'!$I$9+СВЦЭМ!$D$10+'СЕТ СН'!$I$5-'СЕТ СН'!$I$17</f>
        <v>4082.82565535</v>
      </c>
      <c r="H148" s="36">
        <f>SUMIFS(СВЦЭМ!$C$33:$C$776,СВЦЭМ!$A$33:$A$776,$A148,СВЦЭМ!$B$33:$B$776,H$119)+'СЕТ СН'!$I$9+СВЦЭМ!$D$10+'СЕТ СН'!$I$5-'СЕТ СН'!$I$17</f>
        <v>4070.2039494200003</v>
      </c>
      <c r="I148" s="36">
        <f>SUMIFS(СВЦЭМ!$C$33:$C$776,СВЦЭМ!$A$33:$A$776,$A148,СВЦЭМ!$B$33:$B$776,I$119)+'СЕТ СН'!$I$9+СВЦЭМ!$D$10+'СЕТ СН'!$I$5-'СЕТ СН'!$I$17</f>
        <v>4041.5355095900004</v>
      </c>
      <c r="J148" s="36">
        <f>SUMIFS(СВЦЭМ!$C$33:$C$776,СВЦЭМ!$A$33:$A$776,$A148,СВЦЭМ!$B$33:$B$776,J$119)+'СЕТ СН'!$I$9+СВЦЭМ!$D$10+'СЕТ СН'!$I$5-'СЕТ СН'!$I$17</f>
        <v>4005.0925777700004</v>
      </c>
      <c r="K148" s="36">
        <f>SUMIFS(СВЦЭМ!$C$33:$C$776,СВЦЭМ!$A$33:$A$776,$A148,СВЦЭМ!$B$33:$B$776,K$119)+'СЕТ СН'!$I$9+СВЦЭМ!$D$10+'СЕТ СН'!$I$5-'СЕТ СН'!$I$17</f>
        <v>3974.2317514599999</v>
      </c>
      <c r="L148" s="36">
        <f>SUMIFS(СВЦЭМ!$C$33:$C$776,СВЦЭМ!$A$33:$A$776,$A148,СВЦЭМ!$B$33:$B$776,L$119)+'СЕТ СН'!$I$9+СВЦЭМ!$D$10+'СЕТ СН'!$I$5-'СЕТ СН'!$I$17</f>
        <v>3945.8696959600002</v>
      </c>
      <c r="M148" s="36">
        <f>SUMIFS(СВЦЭМ!$C$33:$C$776,СВЦЭМ!$A$33:$A$776,$A148,СВЦЭМ!$B$33:$B$776,M$119)+'СЕТ СН'!$I$9+СВЦЭМ!$D$10+'СЕТ СН'!$I$5-'СЕТ СН'!$I$17</f>
        <v>3964.6048256900003</v>
      </c>
      <c r="N148" s="36">
        <f>SUMIFS(СВЦЭМ!$C$33:$C$776,СВЦЭМ!$A$33:$A$776,$A148,СВЦЭМ!$B$33:$B$776,N$119)+'СЕТ СН'!$I$9+СВЦЭМ!$D$10+'СЕТ СН'!$I$5-'СЕТ СН'!$I$17</f>
        <v>3967.5020948300003</v>
      </c>
      <c r="O148" s="36">
        <f>SUMIFS(СВЦЭМ!$C$33:$C$776,СВЦЭМ!$A$33:$A$776,$A148,СВЦЭМ!$B$33:$B$776,O$119)+'СЕТ СН'!$I$9+СВЦЭМ!$D$10+'СЕТ СН'!$I$5-'СЕТ СН'!$I$17</f>
        <v>3965.9233847900005</v>
      </c>
      <c r="P148" s="36">
        <f>SUMIFS(СВЦЭМ!$C$33:$C$776,СВЦЭМ!$A$33:$A$776,$A148,СВЦЭМ!$B$33:$B$776,P$119)+'СЕТ СН'!$I$9+СВЦЭМ!$D$10+'СЕТ СН'!$I$5-'СЕТ СН'!$I$17</f>
        <v>3974.6577511400001</v>
      </c>
      <c r="Q148" s="36">
        <f>SUMIFS(СВЦЭМ!$C$33:$C$776,СВЦЭМ!$A$33:$A$776,$A148,СВЦЭМ!$B$33:$B$776,Q$119)+'СЕТ СН'!$I$9+СВЦЭМ!$D$10+'СЕТ СН'!$I$5-'СЕТ СН'!$I$17</f>
        <v>3991.8113334</v>
      </c>
      <c r="R148" s="36">
        <f>SUMIFS(СВЦЭМ!$C$33:$C$776,СВЦЭМ!$A$33:$A$776,$A148,СВЦЭМ!$B$33:$B$776,R$119)+'СЕТ СН'!$I$9+СВЦЭМ!$D$10+'СЕТ СН'!$I$5-'СЕТ СН'!$I$17</f>
        <v>3987.8518767400001</v>
      </c>
      <c r="S148" s="36">
        <f>SUMIFS(СВЦЭМ!$C$33:$C$776,СВЦЭМ!$A$33:$A$776,$A148,СВЦЭМ!$B$33:$B$776,S$119)+'СЕТ СН'!$I$9+СВЦЭМ!$D$10+'СЕТ СН'!$I$5-'СЕТ СН'!$I$17</f>
        <v>3984.1733166900003</v>
      </c>
      <c r="T148" s="36">
        <f>SUMIFS(СВЦЭМ!$C$33:$C$776,СВЦЭМ!$A$33:$A$776,$A148,СВЦЭМ!$B$33:$B$776,T$119)+'СЕТ СН'!$I$9+СВЦЭМ!$D$10+'СЕТ СН'!$I$5-'СЕТ СН'!$I$17</f>
        <v>3970.7760853400005</v>
      </c>
      <c r="U148" s="36">
        <f>SUMIFS(СВЦЭМ!$C$33:$C$776,СВЦЭМ!$A$33:$A$776,$A148,СВЦЭМ!$B$33:$B$776,U$119)+'СЕТ СН'!$I$9+СВЦЭМ!$D$10+'СЕТ СН'!$I$5-'СЕТ СН'!$I$17</f>
        <v>3963.6473001800005</v>
      </c>
      <c r="V148" s="36">
        <f>SUMIFS(СВЦЭМ!$C$33:$C$776,СВЦЭМ!$A$33:$A$776,$A148,СВЦЭМ!$B$33:$B$776,V$119)+'СЕТ СН'!$I$9+СВЦЭМ!$D$10+'СЕТ СН'!$I$5-'СЕТ СН'!$I$17</f>
        <v>3921.2017569200002</v>
      </c>
      <c r="W148" s="36">
        <f>SUMIFS(СВЦЭМ!$C$33:$C$776,СВЦЭМ!$A$33:$A$776,$A148,СВЦЭМ!$B$33:$B$776,W$119)+'СЕТ СН'!$I$9+СВЦЭМ!$D$10+'СЕТ СН'!$I$5-'СЕТ СН'!$I$17</f>
        <v>3900.88125175</v>
      </c>
      <c r="X148" s="36">
        <f>SUMIFS(СВЦЭМ!$C$33:$C$776,СВЦЭМ!$A$33:$A$776,$A148,СВЦЭМ!$B$33:$B$776,X$119)+'СЕТ СН'!$I$9+СВЦЭМ!$D$10+'СЕТ СН'!$I$5-'СЕТ СН'!$I$17</f>
        <v>3932.29547456</v>
      </c>
      <c r="Y148" s="36">
        <f>SUMIFS(СВЦЭМ!$C$33:$C$776,СВЦЭМ!$A$33:$A$776,$A148,СВЦЭМ!$B$33:$B$776,Y$119)+'СЕТ СН'!$I$9+СВЦЭМ!$D$10+'СЕТ СН'!$I$5-'СЕТ СН'!$I$17</f>
        <v>3962.9743371800005</v>
      </c>
    </row>
    <row r="149" spans="1:26" ht="15.75" x14ac:dyDescent="0.2">
      <c r="A149" s="35">
        <f t="shared" si="3"/>
        <v>43585</v>
      </c>
      <c r="B149" s="36">
        <f>SUMIFS(СВЦЭМ!$C$33:$C$776,СВЦЭМ!$A$33:$A$776,$A149,СВЦЭМ!$B$33:$B$776,B$119)+'СЕТ СН'!$I$9+СВЦЭМ!$D$10+'СЕТ СН'!$I$5-'СЕТ СН'!$I$17</f>
        <v>4041.4557625800003</v>
      </c>
      <c r="C149" s="36">
        <f>SUMIFS(СВЦЭМ!$C$33:$C$776,СВЦЭМ!$A$33:$A$776,$A149,СВЦЭМ!$B$33:$B$776,C$119)+'СЕТ СН'!$I$9+СВЦЭМ!$D$10+'СЕТ СН'!$I$5-'СЕТ СН'!$I$17</f>
        <v>4090.3226317799999</v>
      </c>
      <c r="D149" s="36">
        <f>SUMIFS(СВЦЭМ!$C$33:$C$776,СВЦЭМ!$A$33:$A$776,$A149,СВЦЭМ!$B$33:$B$776,D$119)+'СЕТ СН'!$I$9+СВЦЭМ!$D$10+'СЕТ СН'!$I$5-'СЕТ СН'!$I$17</f>
        <v>4128.5828878100001</v>
      </c>
      <c r="E149" s="36">
        <f>SUMIFS(СВЦЭМ!$C$33:$C$776,СВЦЭМ!$A$33:$A$776,$A149,СВЦЭМ!$B$33:$B$776,E$119)+'СЕТ СН'!$I$9+СВЦЭМ!$D$10+'СЕТ СН'!$I$5-'СЕТ СН'!$I$17</f>
        <v>4130.4199993600005</v>
      </c>
      <c r="F149" s="36">
        <f>SUMIFS(СВЦЭМ!$C$33:$C$776,СВЦЭМ!$A$33:$A$776,$A149,СВЦЭМ!$B$33:$B$776,F$119)+'СЕТ СН'!$I$9+СВЦЭМ!$D$10+'СЕТ СН'!$I$5-'СЕТ СН'!$I$17</f>
        <v>4138.2492397700007</v>
      </c>
      <c r="G149" s="36">
        <f>SUMIFS(СВЦЭМ!$C$33:$C$776,СВЦЭМ!$A$33:$A$776,$A149,СВЦЭМ!$B$33:$B$776,G$119)+'СЕТ СН'!$I$9+СВЦЭМ!$D$10+'СЕТ СН'!$I$5-'СЕТ СН'!$I$17</f>
        <v>4097.8029094000003</v>
      </c>
      <c r="H149" s="36">
        <f>SUMIFS(СВЦЭМ!$C$33:$C$776,СВЦЭМ!$A$33:$A$776,$A149,СВЦЭМ!$B$33:$B$776,H$119)+'СЕТ СН'!$I$9+СВЦЭМ!$D$10+'СЕТ СН'!$I$5-'СЕТ СН'!$I$17</f>
        <v>4030.77149108</v>
      </c>
      <c r="I149" s="36">
        <f>SUMIFS(СВЦЭМ!$C$33:$C$776,СВЦЭМ!$A$33:$A$776,$A149,СВЦЭМ!$B$33:$B$776,I$119)+'СЕТ СН'!$I$9+СВЦЭМ!$D$10+'СЕТ СН'!$I$5-'СЕТ СН'!$I$17</f>
        <v>3976.7549963500001</v>
      </c>
      <c r="J149" s="36">
        <f>SUMIFS(СВЦЭМ!$C$33:$C$776,СВЦЭМ!$A$33:$A$776,$A149,СВЦЭМ!$B$33:$B$776,J$119)+'СЕТ СН'!$I$9+СВЦЭМ!$D$10+'СЕТ СН'!$I$5-'СЕТ СН'!$I$17</f>
        <v>3965.9775544300001</v>
      </c>
      <c r="K149" s="36">
        <f>SUMIFS(СВЦЭМ!$C$33:$C$776,СВЦЭМ!$A$33:$A$776,$A149,СВЦЭМ!$B$33:$B$776,K$119)+'СЕТ СН'!$I$9+СВЦЭМ!$D$10+'СЕТ СН'!$I$5-'СЕТ СН'!$I$17</f>
        <v>3963.7952489200002</v>
      </c>
      <c r="L149" s="36">
        <f>SUMIFS(СВЦЭМ!$C$33:$C$776,СВЦЭМ!$A$33:$A$776,$A149,СВЦЭМ!$B$33:$B$776,L$119)+'СЕТ СН'!$I$9+СВЦЭМ!$D$10+'СЕТ СН'!$I$5-'СЕТ СН'!$I$17</f>
        <v>3958.8722174100003</v>
      </c>
      <c r="M149" s="36">
        <f>SUMIFS(СВЦЭМ!$C$33:$C$776,СВЦЭМ!$A$33:$A$776,$A149,СВЦЭМ!$B$33:$B$776,M$119)+'СЕТ СН'!$I$9+СВЦЭМ!$D$10+'СЕТ СН'!$I$5-'СЕТ СН'!$I$17</f>
        <v>3948.2417524500001</v>
      </c>
      <c r="N149" s="36">
        <f>SUMIFS(СВЦЭМ!$C$33:$C$776,СВЦЭМ!$A$33:$A$776,$A149,СВЦЭМ!$B$33:$B$776,N$119)+'СЕТ СН'!$I$9+СВЦЭМ!$D$10+'СЕТ СН'!$I$5-'СЕТ СН'!$I$17</f>
        <v>3946.4256067100005</v>
      </c>
      <c r="O149" s="36">
        <f>SUMIFS(СВЦЭМ!$C$33:$C$776,СВЦЭМ!$A$33:$A$776,$A149,СВЦЭМ!$B$33:$B$776,O$119)+'СЕТ СН'!$I$9+СВЦЭМ!$D$10+'СЕТ СН'!$I$5-'СЕТ СН'!$I$17</f>
        <v>3947.8831790500003</v>
      </c>
      <c r="P149" s="36">
        <f>SUMIFS(СВЦЭМ!$C$33:$C$776,СВЦЭМ!$A$33:$A$776,$A149,СВЦЭМ!$B$33:$B$776,P$119)+'СЕТ СН'!$I$9+СВЦЭМ!$D$10+'СЕТ СН'!$I$5-'СЕТ СН'!$I$17</f>
        <v>3959.4225672500002</v>
      </c>
      <c r="Q149" s="36">
        <f>SUMIFS(СВЦЭМ!$C$33:$C$776,СВЦЭМ!$A$33:$A$776,$A149,СВЦЭМ!$B$33:$B$776,Q$119)+'СЕТ СН'!$I$9+СВЦЭМ!$D$10+'СЕТ СН'!$I$5-'СЕТ СН'!$I$17</f>
        <v>3967.8475326300004</v>
      </c>
      <c r="R149" s="36">
        <f>SUMIFS(СВЦЭМ!$C$33:$C$776,СВЦЭМ!$A$33:$A$776,$A149,СВЦЭМ!$B$33:$B$776,R$119)+'СЕТ СН'!$I$9+СВЦЭМ!$D$10+'СЕТ СН'!$I$5-'СЕТ СН'!$I$17</f>
        <v>3966.8353455400002</v>
      </c>
      <c r="S149" s="36">
        <f>SUMIFS(СВЦЭМ!$C$33:$C$776,СВЦЭМ!$A$33:$A$776,$A149,СВЦЭМ!$B$33:$B$776,S$119)+'СЕТ СН'!$I$9+СВЦЭМ!$D$10+'СЕТ СН'!$I$5-'СЕТ СН'!$I$17</f>
        <v>3954.4941491500003</v>
      </c>
      <c r="T149" s="36">
        <f>SUMIFS(СВЦЭМ!$C$33:$C$776,СВЦЭМ!$A$33:$A$776,$A149,СВЦЭМ!$B$33:$B$776,T$119)+'СЕТ СН'!$I$9+СВЦЭМ!$D$10+'СЕТ СН'!$I$5-'СЕТ СН'!$I$17</f>
        <v>3936.7443561200002</v>
      </c>
      <c r="U149" s="36">
        <f>SUMIFS(СВЦЭМ!$C$33:$C$776,СВЦЭМ!$A$33:$A$776,$A149,СВЦЭМ!$B$33:$B$776,U$119)+'СЕТ СН'!$I$9+СВЦЭМ!$D$10+'СЕТ СН'!$I$5-'СЕТ СН'!$I$17</f>
        <v>3927.3507549600004</v>
      </c>
      <c r="V149" s="36">
        <f>SUMIFS(СВЦЭМ!$C$33:$C$776,СВЦЭМ!$A$33:$A$776,$A149,СВЦЭМ!$B$33:$B$776,V$119)+'СЕТ СН'!$I$9+СВЦЭМ!$D$10+'СЕТ СН'!$I$5-'СЕТ СН'!$I$17</f>
        <v>3913.1050282599999</v>
      </c>
      <c r="W149" s="36">
        <f>SUMIFS(СВЦЭМ!$C$33:$C$776,СВЦЭМ!$A$33:$A$776,$A149,СВЦЭМ!$B$33:$B$776,W$119)+'СЕТ СН'!$I$9+СВЦЭМ!$D$10+'СЕТ СН'!$I$5-'СЕТ СН'!$I$17</f>
        <v>3914.6341831300001</v>
      </c>
      <c r="X149" s="36">
        <f>SUMIFS(СВЦЭМ!$C$33:$C$776,СВЦЭМ!$A$33:$A$776,$A149,СВЦЭМ!$B$33:$B$776,X$119)+'СЕТ СН'!$I$9+СВЦЭМ!$D$10+'СЕТ СН'!$I$5-'СЕТ СН'!$I$17</f>
        <v>3932.1800840000001</v>
      </c>
      <c r="Y149" s="36">
        <f>SUMIFS(СВЦЭМ!$C$33:$C$776,СВЦЭМ!$A$33:$A$776,$A149,СВЦЭМ!$B$33:$B$776,Y$119)+'СЕТ СН'!$I$9+СВЦЭМ!$D$10+'СЕТ СН'!$I$5-'СЕТ СН'!$I$17</f>
        <v>3953.4231935500002</v>
      </c>
    </row>
    <row r="150" spans="1:26" ht="15.75" hidden="1" x14ac:dyDescent="0.2">
      <c r="A150" s="35">
        <f t="shared" si="3"/>
        <v>43586</v>
      </c>
      <c r="B150" s="36">
        <f>SUMIFS(СВЦЭМ!$C$33:$C$776,СВЦЭМ!$A$33:$A$776,$A150,СВЦЭМ!$B$33:$B$776,B$119)+'СЕТ СН'!$I$9+СВЦЭМ!$D$10+'СЕТ СН'!$I$5-'СЕТ СН'!$I$17</f>
        <v>3062.7434438700002</v>
      </c>
      <c r="C150" s="36">
        <f>SUMIFS(СВЦЭМ!$C$33:$C$776,СВЦЭМ!$A$33:$A$776,$A150,СВЦЭМ!$B$33:$B$776,C$119)+'СЕТ СН'!$I$9+СВЦЭМ!$D$10+'СЕТ СН'!$I$5-'СЕТ СН'!$I$17</f>
        <v>3062.7434438700002</v>
      </c>
      <c r="D150" s="36">
        <f>SUMIFS(СВЦЭМ!$C$33:$C$776,СВЦЭМ!$A$33:$A$776,$A150,СВЦЭМ!$B$33:$B$776,D$119)+'СЕТ СН'!$I$9+СВЦЭМ!$D$10+'СЕТ СН'!$I$5-'СЕТ СН'!$I$17</f>
        <v>3062.7434438700002</v>
      </c>
      <c r="E150" s="36">
        <f>SUMIFS(СВЦЭМ!$C$33:$C$776,СВЦЭМ!$A$33:$A$776,$A150,СВЦЭМ!$B$33:$B$776,E$119)+'СЕТ СН'!$I$9+СВЦЭМ!$D$10+'СЕТ СН'!$I$5-'СЕТ СН'!$I$17</f>
        <v>3062.7434438700002</v>
      </c>
      <c r="F150" s="36">
        <f>SUMIFS(СВЦЭМ!$C$33:$C$776,СВЦЭМ!$A$33:$A$776,$A150,СВЦЭМ!$B$33:$B$776,F$119)+'СЕТ СН'!$I$9+СВЦЭМ!$D$10+'СЕТ СН'!$I$5-'СЕТ СН'!$I$17</f>
        <v>3062.7434438700002</v>
      </c>
      <c r="G150" s="36">
        <f>SUMIFS(СВЦЭМ!$C$33:$C$776,СВЦЭМ!$A$33:$A$776,$A150,СВЦЭМ!$B$33:$B$776,G$119)+'СЕТ СН'!$I$9+СВЦЭМ!$D$10+'СЕТ СН'!$I$5-'СЕТ СН'!$I$17</f>
        <v>3062.7434438700002</v>
      </c>
      <c r="H150" s="36">
        <f>SUMIFS(СВЦЭМ!$C$33:$C$776,СВЦЭМ!$A$33:$A$776,$A150,СВЦЭМ!$B$33:$B$776,H$119)+'СЕТ СН'!$I$9+СВЦЭМ!$D$10+'СЕТ СН'!$I$5-'СЕТ СН'!$I$17</f>
        <v>3062.7434438700002</v>
      </c>
      <c r="I150" s="36">
        <f>SUMIFS(СВЦЭМ!$C$33:$C$776,СВЦЭМ!$A$33:$A$776,$A150,СВЦЭМ!$B$33:$B$776,I$119)+'СЕТ СН'!$I$9+СВЦЭМ!$D$10+'СЕТ СН'!$I$5-'СЕТ СН'!$I$17</f>
        <v>3062.7434438700002</v>
      </c>
      <c r="J150" s="36">
        <f>SUMIFS(СВЦЭМ!$C$33:$C$776,СВЦЭМ!$A$33:$A$776,$A150,СВЦЭМ!$B$33:$B$776,J$119)+'СЕТ СН'!$I$9+СВЦЭМ!$D$10+'СЕТ СН'!$I$5-'СЕТ СН'!$I$17</f>
        <v>3062.7434438700002</v>
      </c>
      <c r="K150" s="36">
        <f>SUMIFS(СВЦЭМ!$C$33:$C$776,СВЦЭМ!$A$33:$A$776,$A150,СВЦЭМ!$B$33:$B$776,K$119)+'СЕТ СН'!$I$9+СВЦЭМ!$D$10+'СЕТ СН'!$I$5-'СЕТ СН'!$I$17</f>
        <v>3062.7434438700002</v>
      </c>
      <c r="L150" s="36">
        <f>SUMIFS(СВЦЭМ!$C$33:$C$776,СВЦЭМ!$A$33:$A$776,$A150,СВЦЭМ!$B$33:$B$776,L$119)+'СЕТ СН'!$I$9+СВЦЭМ!$D$10+'СЕТ СН'!$I$5-'СЕТ СН'!$I$17</f>
        <v>3062.7434438700002</v>
      </c>
      <c r="M150" s="36">
        <f>SUMIFS(СВЦЭМ!$C$33:$C$776,СВЦЭМ!$A$33:$A$776,$A150,СВЦЭМ!$B$33:$B$776,M$119)+'СЕТ СН'!$I$9+СВЦЭМ!$D$10+'СЕТ СН'!$I$5-'СЕТ СН'!$I$17</f>
        <v>3062.7434438700002</v>
      </c>
      <c r="N150" s="36">
        <f>SUMIFS(СВЦЭМ!$C$33:$C$776,СВЦЭМ!$A$33:$A$776,$A150,СВЦЭМ!$B$33:$B$776,N$119)+'СЕТ СН'!$I$9+СВЦЭМ!$D$10+'СЕТ СН'!$I$5-'СЕТ СН'!$I$17</f>
        <v>3062.7434438700002</v>
      </c>
      <c r="O150" s="36">
        <f>SUMIFS(СВЦЭМ!$C$33:$C$776,СВЦЭМ!$A$33:$A$776,$A150,СВЦЭМ!$B$33:$B$776,O$119)+'СЕТ СН'!$I$9+СВЦЭМ!$D$10+'СЕТ СН'!$I$5-'СЕТ СН'!$I$17</f>
        <v>3062.7434438700002</v>
      </c>
      <c r="P150" s="36">
        <f>SUMIFS(СВЦЭМ!$C$33:$C$776,СВЦЭМ!$A$33:$A$776,$A150,СВЦЭМ!$B$33:$B$776,P$119)+'СЕТ СН'!$I$9+СВЦЭМ!$D$10+'СЕТ СН'!$I$5-'СЕТ СН'!$I$17</f>
        <v>3062.7434438700002</v>
      </c>
      <c r="Q150" s="36">
        <f>SUMIFS(СВЦЭМ!$C$33:$C$776,СВЦЭМ!$A$33:$A$776,$A150,СВЦЭМ!$B$33:$B$776,Q$119)+'СЕТ СН'!$I$9+СВЦЭМ!$D$10+'СЕТ СН'!$I$5-'СЕТ СН'!$I$17</f>
        <v>3062.7434438700002</v>
      </c>
      <c r="R150" s="36">
        <f>SUMIFS(СВЦЭМ!$C$33:$C$776,СВЦЭМ!$A$33:$A$776,$A150,СВЦЭМ!$B$33:$B$776,R$119)+'СЕТ СН'!$I$9+СВЦЭМ!$D$10+'СЕТ СН'!$I$5-'СЕТ СН'!$I$17</f>
        <v>3062.7434438700002</v>
      </c>
      <c r="S150" s="36">
        <f>SUMIFS(СВЦЭМ!$C$33:$C$776,СВЦЭМ!$A$33:$A$776,$A150,СВЦЭМ!$B$33:$B$776,S$119)+'СЕТ СН'!$I$9+СВЦЭМ!$D$10+'СЕТ СН'!$I$5-'СЕТ СН'!$I$17</f>
        <v>3062.7434438700002</v>
      </c>
      <c r="T150" s="36">
        <f>SUMIFS(СВЦЭМ!$C$33:$C$776,СВЦЭМ!$A$33:$A$776,$A150,СВЦЭМ!$B$33:$B$776,T$119)+'СЕТ СН'!$I$9+СВЦЭМ!$D$10+'СЕТ СН'!$I$5-'СЕТ СН'!$I$17</f>
        <v>3062.7434438700002</v>
      </c>
      <c r="U150" s="36">
        <f>SUMIFS(СВЦЭМ!$C$33:$C$776,СВЦЭМ!$A$33:$A$776,$A150,СВЦЭМ!$B$33:$B$776,U$119)+'СЕТ СН'!$I$9+СВЦЭМ!$D$10+'СЕТ СН'!$I$5-'СЕТ СН'!$I$17</f>
        <v>3062.7434438700002</v>
      </c>
      <c r="V150" s="36">
        <f>SUMIFS(СВЦЭМ!$C$33:$C$776,СВЦЭМ!$A$33:$A$776,$A150,СВЦЭМ!$B$33:$B$776,V$119)+'СЕТ СН'!$I$9+СВЦЭМ!$D$10+'СЕТ СН'!$I$5-'СЕТ СН'!$I$17</f>
        <v>3062.7434438700002</v>
      </c>
      <c r="W150" s="36">
        <f>SUMIFS(СВЦЭМ!$C$33:$C$776,СВЦЭМ!$A$33:$A$776,$A150,СВЦЭМ!$B$33:$B$776,W$119)+'СЕТ СН'!$I$9+СВЦЭМ!$D$10+'СЕТ СН'!$I$5-'СЕТ СН'!$I$17</f>
        <v>3062.7434438700002</v>
      </c>
      <c r="X150" s="36">
        <f>SUMIFS(СВЦЭМ!$C$33:$C$776,СВЦЭМ!$A$33:$A$776,$A150,СВЦЭМ!$B$33:$B$776,X$119)+'СЕТ СН'!$I$9+СВЦЭМ!$D$10+'СЕТ СН'!$I$5-'СЕТ СН'!$I$17</f>
        <v>3062.7434438700002</v>
      </c>
      <c r="Y150" s="36">
        <f>SUMIFS(СВЦЭМ!$C$33:$C$776,СВЦЭМ!$A$33:$A$776,$A150,СВЦЭМ!$B$33:$B$776,Y$119)+'СЕТ СН'!$I$9+СВЦЭМ!$D$10+'СЕТ СН'!$I$5-'СЕТ СН'!$I$17</f>
        <v>3062.7434438700002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3" t="s">
        <v>74</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9"/>
      <c r="W154" s="39"/>
      <c r="X154" s="39"/>
      <c r="Y154" s="39"/>
      <c r="Z154" s="39"/>
    </row>
    <row r="155" spans="1:26" ht="15.75" customHeight="1" x14ac:dyDescent="0.2">
      <c r="A155" s="133"/>
      <c r="B155" s="133"/>
      <c r="C155" s="133"/>
      <c r="D155" s="133"/>
      <c r="E155" s="133"/>
      <c r="F155" s="133"/>
      <c r="G155" s="133"/>
      <c r="H155" s="133"/>
      <c r="I155" s="133"/>
      <c r="J155" s="133"/>
      <c r="K155" s="133"/>
      <c r="L155" s="133"/>
      <c r="M155" s="133"/>
      <c r="N155" s="136">
        <f>СВЦЭМ!$D$12+'СЕТ СН'!$F$10-'СЕТ СН'!$F$18</f>
        <v>553228.90295358654</v>
      </c>
      <c r="O155" s="137"/>
      <c r="P155" s="136">
        <f>СВЦЭМ!$D$12+'СЕТ СН'!$F$10-'СЕТ СН'!$G$18</f>
        <v>553228.90295358654</v>
      </c>
      <c r="Q155" s="137"/>
      <c r="R155" s="136">
        <f>СВЦЭМ!$D$12+'СЕТ СН'!$F$10-'СЕТ СН'!$H$18</f>
        <v>553228.90295358654</v>
      </c>
      <c r="S155" s="137"/>
      <c r="T155" s="136">
        <f>СВЦЭМ!$D$12+'СЕТ СН'!$F$10-'СЕТ СН'!$I$18</f>
        <v>553228.90295358654</v>
      </c>
      <c r="U155" s="137"/>
      <c r="V155" s="40"/>
      <c r="W155" s="40"/>
      <c r="X155" s="40"/>
      <c r="Y155" s="30"/>
    </row>
    <row r="156" spans="1:26" x14ac:dyDescent="0.25">
      <c r="A156" s="131"/>
      <c r="B156" s="131"/>
      <c r="C156" s="131"/>
      <c r="D156" s="131"/>
      <c r="E156" s="131"/>
      <c r="F156" s="132"/>
      <c r="G156" s="132"/>
      <c r="H156" s="132"/>
      <c r="I156" s="132"/>
      <c r="J156" s="132"/>
      <c r="K156" s="132"/>
      <c r="L156" s="132"/>
      <c r="M156" s="132"/>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2019г.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39</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3" customHeight="1" x14ac:dyDescent="0.2">
      <c r="A4" s="138" t="s">
        <v>9</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01.04.2019</v>
      </c>
      <c r="B12" s="36">
        <f>SUMIFS(СВЦЭМ!$C$33:$C$776,СВЦЭМ!$A$33:$A$776,$A12,СВЦЭМ!$B$33:$B$776,B$11)+'СЕТ СН'!$F$9+СВЦЭМ!$D$10+'СЕТ СН'!$F$6-'СЕТ СН'!$F$19</f>
        <v>1075.7169272000001</v>
      </c>
      <c r="C12" s="36">
        <f>SUMIFS(СВЦЭМ!$C$33:$C$776,СВЦЭМ!$A$33:$A$776,$A12,СВЦЭМ!$B$33:$B$776,C$11)+'СЕТ СН'!$F$9+СВЦЭМ!$D$10+'СЕТ СН'!$F$6-'СЕТ СН'!$F$19</f>
        <v>1109.8601973299999</v>
      </c>
      <c r="D12" s="36">
        <f>SUMIFS(СВЦЭМ!$C$33:$C$776,СВЦЭМ!$A$33:$A$776,$A12,СВЦЭМ!$B$33:$B$776,D$11)+'СЕТ СН'!$F$9+СВЦЭМ!$D$10+'СЕТ СН'!$F$6-'СЕТ СН'!$F$19</f>
        <v>1127.31540647</v>
      </c>
      <c r="E12" s="36">
        <f>SUMIFS(СВЦЭМ!$C$33:$C$776,СВЦЭМ!$A$33:$A$776,$A12,СВЦЭМ!$B$33:$B$776,E$11)+'СЕТ СН'!$F$9+СВЦЭМ!$D$10+'СЕТ СН'!$F$6-'СЕТ СН'!$F$19</f>
        <v>1149.72190168</v>
      </c>
      <c r="F12" s="36">
        <f>SUMIFS(СВЦЭМ!$C$33:$C$776,СВЦЭМ!$A$33:$A$776,$A12,СВЦЭМ!$B$33:$B$776,F$11)+'СЕТ СН'!$F$9+СВЦЭМ!$D$10+'СЕТ СН'!$F$6-'СЕТ СН'!$F$19</f>
        <v>1131.9671518299999</v>
      </c>
      <c r="G12" s="36">
        <f>SUMIFS(СВЦЭМ!$C$33:$C$776,СВЦЭМ!$A$33:$A$776,$A12,СВЦЭМ!$B$33:$B$776,G$11)+'СЕТ СН'!$F$9+СВЦЭМ!$D$10+'СЕТ СН'!$F$6-'СЕТ СН'!$F$19</f>
        <v>1133.46222865</v>
      </c>
      <c r="H12" s="36">
        <f>SUMIFS(СВЦЭМ!$C$33:$C$776,СВЦЭМ!$A$33:$A$776,$A12,СВЦЭМ!$B$33:$B$776,H$11)+'СЕТ СН'!$F$9+СВЦЭМ!$D$10+'СЕТ СН'!$F$6-'СЕТ СН'!$F$19</f>
        <v>1035.2425579200001</v>
      </c>
      <c r="I12" s="36">
        <f>SUMIFS(СВЦЭМ!$C$33:$C$776,СВЦЭМ!$A$33:$A$776,$A12,СВЦЭМ!$B$33:$B$776,I$11)+'СЕТ СН'!$F$9+СВЦЭМ!$D$10+'СЕТ СН'!$F$6-'СЕТ СН'!$F$19</f>
        <v>1016.69794317</v>
      </c>
      <c r="J12" s="36">
        <f>SUMIFS(СВЦЭМ!$C$33:$C$776,СВЦЭМ!$A$33:$A$776,$A12,СВЦЭМ!$B$33:$B$776,J$11)+'СЕТ СН'!$F$9+СВЦЭМ!$D$10+'СЕТ СН'!$F$6-'СЕТ СН'!$F$19</f>
        <v>959.6967440200001</v>
      </c>
      <c r="K12" s="36">
        <f>SUMIFS(СВЦЭМ!$C$33:$C$776,СВЦЭМ!$A$33:$A$776,$A12,СВЦЭМ!$B$33:$B$776,K$11)+'СЕТ СН'!$F$9+СВЦЭМ!$D$10+'СЕТ СН'!$F$6-'СЕТ СН'!$F$19</f>
        <v>929.56558770000004</v>
      </c>
      <c r="L12" s="36">
        <f>SUMIFS(СВЦЭМ!$C$33:$C$776,СВЦЭМ!$A$33:$A$776,$A12,СВЦЭМ!$B$33:$B$776,L$11)+'СЕТ СН'!$F$9+СВЦЭМ!$D$10+'СЕТ СН'!$F$6-'СЕТ СН'!$F$19</f>
        <v>914.98589225000001</v>
      </c>
      <c r="M12" s="36">
        <f>SUMIFS(СВЦЭМ!$C$33:$C$776,СВЦЭМ!$A$33:$A$776,$A12,СВЦЭМ!$B$33:$B$776,M$11)+'СЕТ СН'!$F$9+СВЦЭМ!$D$10+'СЕТ СН'!$F$6-'СЕТ СН'!$F$19</f>
        <v>923.65523642000005</v>
      </c>
      <c r="N12" s="36">
        <f>SUMIFS(СВЦЭМ!$C$33:$C$776,СВЦЭМ!$A$33:$A$776,$A12,СВЦЭМ!$B$33:$B$776,N$11)+'СЕТ СН'!$F$9+СВЦЭМ!$D$10+'СЕТ СН'!$F$6-'СЕТ СН'!$F$19</f>
        <v>929.77145888000007</v>
      </c>
      <c r="O12" s="36">
        <f>SUMIFS(СВЦЭМ!$C$33:$C$776,СВЦЭМ!$A$33:$A$776,$A12,СВЦЭМ!$B$33:$B$776,O$11)+'СЕТ СН'!$F$9+СВЦЭМ!$D$10+'СЕТ СН'!$F$6-'СЕТ СН'!$F$19</f>
        <v>937.95915229000002</v>
      </c>
      <c r="P12" s="36">
        <f>SUMIFS(СВЦЭМ!$C$33:$C$776,СВЦЭМ!$A$33:$A$776,$A12,СВЦЭМ!$B$33:$B$776,P$11)+'СЕТ СН'!$F$9+СВЦЭМ!$D$10+'СЕТ СН'!$F$6-'СЕТ СН'!$F$19</f>
        <v>940.19834810000009</v>
      </c>
      <c r="Q12" s="36">
        <f>SUMIFS(СВЦЭМ!$C$33:$C$776,СВЦЭМ!$A$33:$A$776,$A12,СВЦЭМ!$B$33:$B$776,Q$11)+'СЕТ СН'!$F$9+СВЦЭМ!$D$10+'СЕТ СН'!$F$6-'СЕТ СН'!$F$19</f>
        <v>931.54425451000009</v>
      </c>
      <c r="R12" s="36">
        <f>SUMIFS(СВЦЭМ!$C$33:$C$776,СВЦЭМ!$A$33:$A$776,$A12,СВЦЭМ!$B$33:$B$776,R$11)+'СЕТ СН'!$F$9+СВЦЭМ!$D$10+'СЕТ СН'!$F$6-'СЕТ СН'!$F$19</f>
        <v>942.85766264000006</v>
      </c>
      <c r="S12" s="36">
        <f>SUMIFS(СВЦЭМ!$C$33:$C$776,СВЦЭМ!$A$33:$A$776,$A12,СВЦЭМ!$B$33:$B$776,S$11)+'СЕТ СН'!$F$9+СВЦЭМ!$D$10+'СЕТ СН'!$F$6-'СЕТ СН'!$F$19</f>
        <v>930.7388295400001</v>
      </c>
      <c r="T12" s="36">
        <f>SUMIFS(СВЦЭМ!$C$33:$C$776,СВЦЭМ!$A$33:$A$776,$A12,СВЦЭМ!$B$33:$B$776,T$11)+'СЕТ СН'!$F$9+СВЦЭМ!$D$10+'СЕТ СН'!$F$6-'СЕТ СН'!$F$19</f>
        <v>908.50516027000003</v>
      </c>
      <c r="U12" s="36">
        <f>SUMIFS(СВЦЭМ!$C$33:$C$776,СВЦЭМ!$A$33:$A$776,$A12,СВЦЭМ!$B$33:$B$776,U$11)+'СЕТ СН'!$F$9+СВЦЭМ!$D$10+'СЕТ СН'!$F$6-'СЕТ СН'!$F$19</f>
        <v>898.57760160000009</v>
      </c>
      <c r="V12" s="36">
        <f>SUMIFS(СВЦЭМ!$C$33:$C$776,СВЦЭМ!$A$33:$A$776,$A12,СВЦЭМ!$B$33:$B$776,V$11)+'СЕТ СН'!$F$9+СВЦЭМ!$D$10+'СЕТ СН'!$F$6-'СЕТ СН'!$F$19</f>
        <v>885.05050301000006</v>
      </c>
      <c r="W12" s="36">
        <f>SUMIFS(СВЦЭМ!$C$33:$C$776,СВЦЭМ!$A$33:$A$776,$A12,СВЦЭМ!$B$33:$B$776,W$11)+'СЕТ СН'!$F$9+СВЦЭМ!$D$10+'СЕТ СН'!$F$6-'СЕТ СН'!$F$19</f>
        <v>869.59052558000008</v>
      </c>
      <c r="X12" s="36">
        <f>SUMIFS(СВЦЭМ!$C$33:$C$776,СВЦЭМ!$A$33:$A$776,$A12,СВЦЭМ!$B$33:$B$776,X$11)+'СЕТ СН'!$F$9+СВЦЭМ!$D$10+'СЕТ СН'!$F$6-'СЕТ СН'!$F$19</f>
        <v>929.36902056000008</v>
      </c>
      <c r="Y12" s="36">
        <f>SUMIFS(СВЦЭМ!$C$33:$C$776,СВЦЭМ!$A$33:$A$776,$A12,СВЦЭМ!$B$33:$B$776,Y$11)+'СЕТ СН'!$F$9+СВЦЭМ!$D$10+'СЕТ СН'!$F$6-'СЕТ СН'!$F$19</f>
        <v>1032.13236134</v>
      </c>
      <c r="AA12" s="37"/>
    </row>
    <row r="13" spans="1:27" ht="15.75" x14ac:dyDescent="0.2">
      <c r="A13" s="35">
        <f>A12+1</f>
        <v>43557</v>
      </c>
      <c r="B13" s="36">
        <f>SUMIFS(СВЦЭМ!$C$33:$C$776,СВЦЭМ!$A$33:$A$776,$A13,СВЦЭМ!$B$33:$B$776,B$11)+'СЕТ СН'!$F$9+СВЦЭМ!$D$10+'СЕТ СН'!$F$6-'СЕТ СН'!$F$19</f>
        <v>1114.7005333300001</v>
      </c>
      <c r="C13" s="36">
        <f>SUMIFS(СВЦЭМ!$C$33:$C$776,СВЦЭМ!$A$33:$A$776,$A13,СВЦЭМ!$B$33:$B$776,C$11)+'СЕТ СН'!$F$9+СВЦЭМ!$D$10+'СЕТ СН'!$F$6-'СЕТ СН'!$F$19</f>
        <v>1224.9171898499999</v>
      </c>
      <c r="D13" s="36">
        <f>SUMIFS(СВЦЭМ!$C$33:$C$776,СВЦЭМ!$A$33:$A$776,$A13,СВЦЭМ!$B$33:$B$776,D$11)+'СЕТ СН'!$F$9+СВЦЭМ!$D$10+'СЕТ СН'!$F$6-'СЕТ СН'!$F$19</f>
        <v>1276.17981596</v>
      </c>
      <c r="E13" s="36">
        <f>SUMIFS(СВЦЭМ!$C$33:$C$776,СВЦЭМ!$A$33:$A$776,$A13,СВЦЭМ!$B$33:$B$776,E$11)+'СЕТ СН'!$F$9+СВЦЭМ!$D$10+'СЕТ СН'!$F$6-'СЕТ СН'!$F$19</f>
        <v>1287.66610659</v>
      </c>
      <c r="F13" s="36">
        <f>SUMIFS(СВЦЭМ!$C$33:$C$776,СВЦЭМ!$A$33:$A$776,$A13,СВЦЭМ!$B$33:$B$776,F$11)+'СЕТ СН'!$F$9+СВЦЭМ!$D$10+'СЕТ СН'!$F$6-'СЕТ СН'!$F$19</f>
        <v>1291.39839676</v>
      </c>
      <c r="G13" s="36">
        <f>SUMIFS(СВЦЭМ!$C$33:$C$776,СВЦЭМ!$A$33:$A$776,$A13,СВЦЭМ!$B$33:$B$776,G$11)+'СЕТ СН'!$F$9+СВЦЭМ!$D$10+'СЕТ СН'!$F$6-'СЕТ СН'!$F$19</f>
        <v>1284.12468696</v>
      </c>
      <c r="H13" s="36">
        <f>SUMIFS(СВЦЭМ!$C$33:$C$776,СВЦЭМ!$A$33:$A$776,$A13,СВЦЭМ!$B$33:$B$776,H$11)+'СЕТ СН'!$F$9+СВЦЭМ!$D$10+'СЕТ СН'!$F$6-'СЕТ СН'!$F$19</f>
        <v>1172.9631076999999</v>
      </c>
      <c r="I13" s="36">
        <f>SUMIFS(СВЦЭМ!$C$33:$C$776,СВЦЭМ!$A$33:$A$776,$A13,СВЦЭМ!$B$33:$B$776,I$11)+'СЕТ СН'!$F$9+СВЦЭМ!$D$10+'СЕТ СН'!$F$6-'СЕТ СН'!$F$19</f>
        <v>1081.57868074</v>
      </c>
      <c r="J13" s="36">
        <f>SUMIFS(СВЦЭМ!$C$33:$C$776,СВЦЭМ!$A$33:$A$776,$A13,СВЦЭМ!$B$33:$B$776,J$11)+'СЕТ СН'!$F$9+СВЦЭМ!$D$10+'СЕТ СН'!$F$6-'СЕТ СН'!$F$19</f>
        <v>992.11727836000011</v>
      </c>
      <c r="K13" s="36">
        <f>SUMIFS(СВЦЭМ!$C$33:$C$776,СВЦЭМ!$A$33:$A$776,$A13,СВЦЭМ!$B$33:$B$776,K$11)+'СЕТ СН'!$F$9+СВЦЭМ!$D$10+'СЕТ СН'!$F$6-'СЕТ СН'!$F$19</f>
        <v>893.78890103000003</v>
      </c>
      <c r="L13" s="36">
        <f>SUMIFS(СВЦЭМ!$C$33:$C$776,СВЦЭМ!$A$33:$A$776,$A13,СВЦЭМ!$B$33:$B$776,L$11)+'СЕТ СН'!$F$9+СВЦЭМ!$D$10+'СЕТ СН'!$F$6-'СЕТ СН'!$F$19</f>
        <v>855.22645378000004</v>
      </c>
      <c r="M13" s="36">
        <f>SUMIFS(СВЦЭМ!$C$33:$C$776,СВЦЭМ!$A$33:$A$776,$A13,СВЦЭМ!$B$33:$B$776,M$11)+'СЕТ СН'!$F$9+СВЦЭМ!$D$10+'СЕТ СН'!$F$6-'СЕТ СН'!$F$19</f>
        <v>867.3208123600001</v>
      </c>
      <c r="N13" s="36">
        <f>SUMIFS(СВЦЭМ!$C$33:$C$776,СВЦЭМ!$A$33:$A$776,$A13,СВЦЭМ!$B$33:$B$776,N$11)+'СЕТ СН'!$F$9+СВЦЭМ!$D$10+'СЕТ СН'!$F$6-'СЕТ СН'!$F$19</f>
        <v>867.99879126000008</v>
      </c>
      <c r="O13" s="36">
        <f>SUMIFS(СВЦЭМ!$C$33:$C$776,СВЦЭМ!$A$33:$A$776,$A13,СВЦЭМ!$B$33:$B$776,O$11)+'СЕТ СН'!$F$9+СВЦЭМ!$D$10+'СЕТ СН'!$F$6-'СЕТ СН'!$F$19</f>
        <v>875.69059708000009</v>
      </c>
      <c r="P13" s="36">
        <f>SUMIFS(СВЦЭМ!$C$33:$C$776,СВЦЭМ!$A$33:$A$776,$A13,СВЦЭМ!$B$33:$B$776,P$11)+'СЕТ СН'!$F$9+СВЦЭМ!$D$10+'СЕТ СН'!$F$6-'СЕТ СН'!$F$19</f>
        <v>888.04299301000003</v>
      </c>
      <c r="Q13" s="36">
        <f>SUMIFS(СВЦЭМ!$C$33:$C$776,СВЦЭМ!$A$33:$A$776,$A13,СВЦЭМ!$B$33:$B$776,Q$11)+'СЕТ СН'!$F$9+СВЦЭМ!$D$10+'СЕТ СН'!$F$6-'СЕТ СН'!$F$19</f>
        <v>901.25086657000008</v>
      </c>
      <c r="R13" s="36">
        <f>SUMIFS(СВЦЭМ!$C$33:$C$776,СВЦЭМ!$A$33:$A$776,$A13,СВЦЭМ!$B$33:$B$776,R$11)+'СЕТ СН'!$F$9+СВЦЭМ!$D$10+'СЕТ СН'!$F$6-'СЕТ СН'!$F$19</f>
        <v>890.57379805000005</v>
      </c>
      <c r="S13" s="36">
        <f>SUMIFS(СВЦЭМ!$C$33:$C$776,СВЦЭМ!$A$33:$A$776,$A13,СВЦЭМ!$B$33:$B$776,S$11)+'СЕТ СН'!$F$9+СВЦЭМ!$D$10+'СЕТ СН'!$F$6-'СЕТ СН'!$F$19</f>
        <v>890.49197775000005</v>
      </c>
      <c r="T13" s="36">
        <f>SUMIFS(СВЦЭМ!$C$33:$C$776,СВЦЭМ!$A$33:$A$776,$A13,СВЦЭМ!$B$33:$B$776,T$11)+'СЕТ СН'!$F$9+СВЦЭМ!$D$10+'СЕТ СН'!$F$6-'СЕТ СН'!$F$19</f>
        <v>865.89208911000003</v>
      </c>
      <c r="U13" s="36">
        <f>SUMIFS(СВЦЭМ!$C$33:$C$776,СВЦЭМ!$A$33:$A$776,$A13,СВЦЭМ!$B$33:$B$776,U$11)+'СЕТ СН'!$F$9+СВЦЭМ!$D$10+'СЕТ СН'!$F$6-'СЕТ СН'!$F$19</f>
        <v>857.50229563000005</v>
      </c>
      <c r="V13" s="36">
        <f>SUMIFS(СВЦЭМ!$C$33:$C$776,СВЦЭМ!$A$33:$A$776,$A13,СВЦЭМ!$B$33:$B$776,V$11)+'СЕТ СН'!$F$9+СВЦЭМ!$D$10+'СЕТ СН'!$F$6-'СЕТ СН'!$F$19</f>
        <v>851.7655617800001</v>
      </c>
      <c r="W13" s="36">
        <f>SUMIFS(СВЦЭМ!$C$33:$C$776,СВЦЭМ!$A$33:$A$776,$A13,СВЦЭМ!$B$33:$B$776,W$11)+'СЕТ СН'!$F$9+СВЦЭМ!$D$10+'СЕТ СН'!$F$6-'СЕТ СН'!$F$19</f>
        <v>844.40367895000009</v>
      </c>
      <c r="X13" s="36">
        <f>SUMIFS(СВЦЭМ!$C$33:$C$776,СВЦЭМ!$A$33:$A$776,$A13,СВЦЭМ!$B$33:$B$776,X$11)+'СЕТ СН'!$F$9+СВЦЭМ!$D$10+'СЕТ СН'!$F$6-'СЕТ СН'!$F$19</f>
        <v>887.27069799000003</v>
      </c>
      <c r="Y13" s="36">
        <f>SUMIFS(СВЦЭМ!$C$33:$C$776,СВЦЭМ!$A$33:$A$776,$A13,СВЦЭМ!$B$33:$B$776,Y$11)+'СЕТ СН'!$F$9+СВЦЭМ!$D$10+'СЕТ СН'!$F$6-'СЕТ СН'!$F$19</f>
        <v>988.45332140000005</v>
      </c>
    </row>
    <row r="14" spans="1:27" ht="15.75" x14ac:dyDescent="0.2">
      <c r="A14" s="35">
        <f t="shared" ref="A14:A42" si="0">A13+1</f>
        <v>43558</v>
      </c>
      <c r="B14" s="36">
        <f>SUMIFS(СВЦЭМ!$C$33:$C$776,СВЦЭМ!$A$33:$A$776,$A14,СВЦЭМ!$B$33:$B$776,B$11)+'СЕТ СН'!$F$9+СВЦЭМ!$D$10+'СЕТ СН'!$F$6-'СЕТ СН'!$F$19</f>
        <v>1114.52676043</v>
      </c>
      <c r="C14" s="36">
        <f>SUMIFS(СВЦЭМ!$C$33:$C$776,СВЦЭМ!$A$33:$A$776,$A14,СВЦЭМ!$B$33:$B$776,C$11)+'СЕТ СН'!$F$9+СВЦЭМ!$D$10+'СЕТ СН'!$F$6-'СЕТ СН'!$F$19</f>
        <v>1210.7818095</v>
      </c>
      <c r="D14" s="36">
        <f>SUMIFS(СВЦЭМ!$C$33:$C$776,СВЦЭМ!$A$33:$A$776,$A14,СВЦЭМ!$B$33:$B$776,D$11)+'СЕТ СН'!$F$9+СВЦЭМ!$D$10+'СЕТ СН'!$F$6-'СЕТ СН'!$F$19</f>
        <v>1193.69683508</v>
      </c>
      <c r="E14" s="36">
        <f>SUMIFS(СВЦЭМ!$C$33:$C$776,СВЦЭМ!$A$33:$A$776,$A14,СВЦЭМ!$B$33:$B$776,E$11)+'СЕТ СН'!$F$9+СВЦЭМ!$D$10+'СЕТ СН'!$F$6-'СЕТ СН'!$F$19</f>
        <v>1198.5176666299999</v>
      </c>
      <c r="F14" s="36">
        <f>SUMIFS(СВЦЭМ!$C$33:$C$776,СВЦЭМ!$A$33:$A$776,$A14,СВЦЭМ!$B$33:$B$776,F$11)+'СЕТ СН'!$F$9+СВЦЭМ!$D$10+'СЕТ СН'!$F$6-'СЕТ СН'!$F$19</f>
        <v>1189.7136095199999</v>
      </c>
      <c r="G14" s="36">
        <f>SUMIFS(СВЦЭМ!$C$33:$C$776,СВЦЭМ!$A$33:$A$776,$A14,СВЦЭМ!$B$33:$B$776,G$11)+'СЕТ СН'!$F$9+СВЦЭМ!$D$10+'СЕТ СН'!$F$6-'СЕТ СН'!$F$19</f>
        <v>1220.2871385199999</v>
      </c>
      <c r="H14" s="36">
        <f>SUMIFS(СВЦЭМ!$C$33:$C$776,СВЦЭМ!$A$33:$A$776,$A14,СВЦЭМ!$B$33:$B$776,H$11)+'СЕТ СН'!$F$9+СВЦЭМ!$D$10+'СЕТ СН'!$F$6-'СЕТ СН'!$F$19</f>
        <v>1168.36315479</v>
      </c>
      <c r="I14" s="36">
        <f>SUMIFS(СВЦЭМ!$C$33:$C$776,СВЦЭМ!$A$33:$A$776,$A14,СВЦЭМ!$B$33:$B$776,I$11)+'СЕТ СН'!$F$9+СВЦЭМ!$D$10+'СЕТ СН'!$F$6-'СЕТ СН'!$F$19</f>
        <v>1083.82388109</v>
      </c>
      <c r="J14" s="36">
        <f>SUMIFS(СВЦЭМ!$C$33:$C$776,СВЦЭМ!$A$33:$A$776,$A14,СВЦЭМ!$B$33:$B$776,J$11)+'СЕТ СН'!$F$9+СВЦЭМ!$D$10+'СЕТ СН'!$F$6-'СЕТ СН'!$F$19</f>
        <v>984.28161065000006</v>
      </c>
      <c r="K14" s="36">
        <f>SUMIFS(СВЦЭМ!$C$33:$C$776,СВЦЭМ!$A$33:$A$776,$A14,СВЦЭМ!$B$33:$B$776,K$11)+'СЕТ СН'!$F$9+СВЦЭМ!$D$10+'СЕТ СН'!$F$6-'СЕТ СН'!$F$19</f>
        <v>915.25104694000004</v>
      </c>
      <c r="L14" s="36">
        <f>SUMIFS(СВЦЭМ!$C$33:$C$776,СВЦЭМ!$A$33:$A$776,$A14,СВЦЭМ!$B$33:$B$776,L$11)+'СЕТ СН'!$F$9+СВЦЭМ!$D$10+'СЕТ СН'!$F$6-'СЕТ СН'!$F$19</f>
        <v>896.91497887000003</v>
      </c>
      <c r="M14" s="36">
        <f>SUMIFS(СВЦЭМ!$C$33:$C$776,СВЦЭМ!$A$33:$A$776,$A14,СВЦЭМ!$B$33:$B$776,M$11)+'СЕТ СН'!$F$9+СВЦЭМ!$D$10+'СЕТ СН'!$F$6-'СЕТ СН'!$F$19</f>
        <v>902.43613413000003</v>
      </c>
      <c r="N14" s="36">
        <f>SUMIFS(СВЦЭМ!$C$33:$C$776,СВЦЭМ!$A$33:$A$776,$A14,СВЦЭМ!$B$33:$B$776,N$11)+'СЕТ СН'!$F$9+СВЦЭМ!$D$10+'СЕТ СН'!$F$6-'СЕТ СН'!$F$19</f>
        <v>890.65921984000011</v>
      </c>
      <c r="O14" s="36">
        <f>SUMIFS(СВЦЭМ!$C$33:$C$776,СВЦЭМ!$A$33:$A$776,$A14,СВЦЭМ!$B$33:$B$776,O$11)+'СЕТ СН'!$F$9+СВЦЭМ!$D$10+'СЕТ СН'!$F$6-'СЕТ СН'!$F$19</f>
        <v>903.34977573000003</v>
      </c>
      <c r="P14" s="36">
        <f>SUMIFS(СВЦЭМ!$C$33:$C$776,СВЦЭМ!$A$33:$A$776,$A14,СВЦЭМ!$B$33:$B$776,P$11)+'СЕТ СН'!$F$9+СВЦЭМ!$D$10+'СЕТ СН'!$F$6-'СЕТ СН'!$F$19</f>
        <v>908.32221541000001</v>
      </c>
      <c r="Q14" s="36">
        <f>SUMIFS(СВЦЭМ!$C$33:$C$776,СВЦЭМ!$A$33:$A$776,$A14,СВЦЭМ!$B$33:$B$776,Q$11)+'СЕТ СН'!$F$9+СВЦЭМ!$D$10+'СЕТ СН'!$F$6-'СЕТ СН'!$F$19</f>
        <v>917.3089136000001</v>
      </c>
      <c r="R14" s="36">
        <f>SUMIFS(СВЦЭМ!$C$33:$C$776,СВЦЭМ!$A$33:$A$776,$A14,СВЦЭМ!$B$33:$B$776,R$11)+'СЕТ СН'!$F$9+СВЦЭМ!$D$10+'СЕТ СН'!$F$6-'СЕТ СН'!$F$19</f>
        <v>924.41189673000008</v>
      </c>
      <c r="S14" s="36">
        <f>SUMIFS(СВЦЭМ!$C$33:$C$776,СВЦЭМ!$A$33:$A$776,$A14,СВЦЭМ!$B$33:$B$776,S$11)+'СЕТ СН'!$F$9+СВЦЭМ!$D$10+'СЕТ СН'!$F$6-'СЕТ СН'!$F$19</f>
        <v>929.15826414000003</v>
      </c>
      <c r="T14" s="36">
        <f>SUMIFS(СВЦЭМ!$C$33:$C$776,СВЦЭМ!$A$33:$A$776,$A14,СВЦЭМ!$B$33:$B$776,T$11)+'СЕТ СН'!$F$9+СВЦЭМ!$D$10+'СЕТ СН'!$F$6-'СЕТ СН'!$F$19</f>
        <v>901.53057668000008</v>
      </c>
      <c r="U14" s="36">
        <f>SUMIFS(СВЦЭМ!$C$33:$C$776,СВЦЭМ!$A$33:$A$776,$A14,СВЦЭМ!$B$33:$B$776,U$11)+'СЕТ СН'!$F$9+СВЦЭМ!$D$10+'СЕТ СН'!$F$6-'СЕТ СН'!$F$19</f>
        <v>873.55765116000009</v>
      </c>
      <c r="V14" s="36">
        <f>SUMIFS(СВЦЭМ!$C$33:$C$776,СВЦЭМ!$A$33:$A$776,$A14,СВЦЭМ!$B$33:$B$776,V$11)+'СЕТ СН'!$F$9+СВЦЭМ!$D$10+'СЕТ СН'!$F$6-'СЕТ СН'!$F$19</f>
        <v>859.91334324000002</v>
      </c>
      <c r="W14" s="36">
        <f>SUMIFS(СВЦЭМ!$C$33:$C$776,СВЦЭМ!$A$33:$A$776,$A14,СВЦЭМ!$B$33:$B$776,W$11)+'СЕТ СН'!$F$9+СВЦЭМ!$D$10+'СЕТ СН'!$F$6-'СЕТ СН'!$F$19</f>
        <v>852.33664125000007</v>
      </c>
      <c r="X14" s="36">
        <f>SUMIFS(СВЦЭМ!$C$33:$C$776,СВЦЭМ!$A$33:$A$776,$A14,СВЦЭМ!$B$33:$B$776,X$11)+'СЕТ СН'!$F$9+СВЦЭМ!$D$10+'СЕТ СН'!$F$6-'СЕТ СН'!$F$19</f>
        <v>907.78427971000008</v>
      </c>
      <c r="Y14" s="36">
        <f>SUMIFS(СВЦЭМ!$C$33:$C$776,СВЦЭМ!$A$33:$A$776,$A14,СВЦЭМ!$B$33:$B$776,Y$11)+'СЕТ СН'!$F$9+СВЦЭМ!$D$10+'СЕТ СН'!$F$6-'СЕТ СН'!$F$19</f>
        <v>1035.9829850599999</v>
      </c>
    </row>
    <row r="15" spans="1:27" ht="15.75" x14ac:dyDescent="0.2">
      <c r="A15" s="35">
        <f t="shared" si="0"/>
        <v>43559</v>
      </c>
      <c r="B15" s="36">
        <f>SUMIFS(СВЦЭМ!$C$33:$C$776,СВЦЭМ!$A$33:$A$776,$A15,СВЦЭМ!$B$33:$B$776,B$11)+'СЕТ СН'!$F$9+СВЦЭМ!$D$10+'СЕТ СН'!$F$6-'СЕТ СН'!$F$19</f>
        <v>1098.47960769</v>
      </c>
      <c r="C15" s="36">
        <f>SUMIFS(СВЦЭМ!$C$33:$C$776,СВЦЭМ!$A$33:$A$776,$A15,СВЦЭМ!$B$33:$B$776,C$11)+'СЕТ СН'!$F$9+СВЦЭМ!$D$10+'СЕТ СН'!$F$6-'СЕТ СН'!$F$19</f>
        <v>1188.8824382</v>
      </c>
      <c r="D15" s="36">
        <f>SUMIFS(СВЦЭМ!$C$33:$C$776,СВЦЭМ!$A$33:$A$776,$A15,СВЦЭМ!$B$33:$B$776,D$11)+'СЕТ СН'!$F$9+СВЦЭМ!$D$10+'СЕТ СН'!$F$6-'СЕТ СН'!$F$19</f>
        <v>1227.7921027</v>
      </c>
      <c r="E15" s="36">
        <f>SUMIFS(СВЦЭМ!$C$33:$C$776,СВЦЭМ!$A$33:$A$776,$A15,СВЦЭМ!$B$33:$B$776,E$11)+'СЕТ СН'!$F$9+СВЦЭМ!$D$10+'СЕТ СН'!$F$6-'СЕТ СН'!$F$19</f>
        <v>1232.6981329</v>
      </c>
      <c r="F15" s="36">
        <f>SUMIFS(СВЦЭМ!$C$33:$C$776,СВЦЭМ!$A$33:$A$776,$A15,СВЦЭМ!$B$33:$B$776,F$11)+'СЕТ СН'!$F$9+СВЦЭМ!$D$10+'СЕТ СН'!$F$6-'СЕТ СН'!$F$19</f>
        <v>1214.35543932</v>
      </c>
      <c r="G15" s="36">
        <f>SUMIFS(СВЦЭМ!$C$33:$C$776,СВЦЭМ!$A$33:$A$776,$A15,СВЦЭМ!$B$33:$B$776,G$11)+'СЕТ СН'!$F$9+СВЦЭМ!$D$10+'СЕТ СН'!$F$6-'СЕТ СН'!$F$19</f>
        <v>1241.5236924199999</v>
      </c>
      <c r="H15" s="36">
        <f>SUMIFS(СВЦЭМ!$C$33:$C$776,СВЦЭМ!$A$33:$A$776,$A15,СВЦЭМ!$B$33:$B$776,H$11)+'СЕТ СН'!$F$9+СВЦЭМ!$D$10+'СЕТ СН'!$F$6-'СЕТ СН'!$F$19</f>
        <v>1152.9674198599998</v>
      </c>
      <c r="I15" s="36">
        <f>SUMIFS(СВЦЭМ!$C$33:$C$776,СВЦЭМ!$A$33:$A$776,$A15,СВЦЭМ!$B$33:$B$776,I$11)+'СЕТ СН'!$F$9+СВЦЭМ!$D$10+'СЕТ СН'!$F$6-'СЕТ СН'!$F$19</f>
        <v>1091.4540869999998</v>
      </c>
      <c r="J15" s="36">
        <f>SUMIFS(СВЦЭМ!$C$33:$C$776,СВЦЭМ!$A$33:$A$776,$A15,СВЦЭМ!$B$33:$B$776,J$11)+'СЕТ СН'!$F$9+СВЦЭМ!$D$10+'СЕТ СН'!$F$6-'СЕТ СН'!$F$19</f>
        <v>985.8265551400001</v>
      </c>
      <c r="K15" s="36">
        <f>SUMIFS(СВЦЭМ!$C$33:$C$776,СВЦЭМ!$A$33:$A$776,$A15,СВЦЭМ!$B$33:$B$776,K$11)+'СЕТ СН'!$F$9+СВЦЭМ!$D$10+'СЕТ СН'!$F$6-'СЕТ СН'!$F$19</f>
        <v>918.27895947000002</v>
      </c>
      <c r="L15" s="36">
        <f>SUMIFS(СВЦЭМ!$C$33:$C$776,СВЦЭМ!$A$33:$A$776,$A15,СВЦЭМ!$B$33:$B$776,L$11)+'СЕТ СН'!$F$9+СВЦЭМ!$D$10+'СЕТ СН'!$F$6-'СЕТ СН'!$F$19</f>
        <v>888.79597058000002</v>
      </c>
      <c r="M15" s="36">
        <f>SUMIFS(СВЦЭМ!$C$33:$C$776,СВЦЭМ!$A$33:$A$776,$A15,СВЦЭМ!$B$33:$B$776,M$11)+'СЕТ СН'!$F$9+СВЦЭМ!$D$10+'СЕТ СН'!$F$6-'СЕТ СН'!$F$19</f>
        <v>889.02281599000003</v>
      </c>
      <c r="N15" s="36">
        <f>SUMIFS(СВЦЭМ!$C$33:$C$776,СВЦЭМ!$A$33:$A$776,$A15,СВЦЭМ!$B$33:$B$776,N$11)+'СЕТ СН'!$F$9+СВЦЭМ!$D$10+'СЕТ СН'!$F$6-'СЕТ СН'!$F$19</f>
        <v>881.86152771000002</v>
      </c>
      <c r="O15" s="36">
        <f>SUMIFS(СВЦЭМ!$C$33:$C$776,СВЦЭМ!$A$33:$A$776,$A15,СВЦЭМ!$B$33:$B$776,O$11)+'СЕТ СН'!$F$9+СВЦЭМ!$D$10+'СЕТ СН'!$F$6-'СЕТ СН'!$F$19</f>
        <v>896.80003638000005</v>
      </c>
      <c r="P15" s="36">
        <f>SUMIFS(СВЦЭМ!$C$33:$C$776,СВЦЭМ!$A$33:$A$776,$A15,СВЦЭМ!$B$33:$B$776,P$11)+'СЕТ СН'!$F$9+СВЦЭМ!$D$10+'СЕТ СН'!$F$6-'СЕТ СН'!$F$19</f>
        <v>916.47127532000002</v>
      </c>
      <c r="Q15" s="36">
        <f>SUMIFS(СВЦЭМ!$C$33:$C$776,СВЦЭМ!$A$33:$A$776,$A15,СВЦЭМ!$B$33:$B$776,Q$11)+'СЕТ СН'!$F$9+СВЦЭМ!$D$10+'СЕТ СН'!$F$6-'СЕТ СН'!$F$19</f>
        <v>922.64340075000007</v>
      </c>
      <c r="R15" s="36">
        <f>SUMIFS(СВЦЭМ!$C$33:$C$776,СВЦЭМ!$A$33:$A$776,$A15,СВЦЭМ!$B$33:$B$776,R$11)+'СЕТ СН'!$F$9+СВЦЭМ!$D$10+'СЕТ СН'!$F$6-'СЕТ СН'!$F$19</f>
        <v>925.11750857000004</v>
      </c>
      <c r="S15" s="36">
        <f>SUMIFS(СВЦЭМ!$C$33:$C$776,СВЦЭМ!$A$33:$A$776,$A15,СВЦЭМ!$B$33:$B$776,S$11)+'СЕТ СН'!$F$9+СВЦЭМ!$D$10+'СЕТ СН'!$F$6-'СЕТ СН'!$F$19</f>
        <v>937.17899611000007</v>
      </c>
      <c r="T15" s="36">
        <f>SUMIFS(СВЦЭМ!$C$33:$C$776,СВЦЭМ!$A$33:$A$776,$A15,СВЦЭМ!$B$33:$B$776,T$11)+'СЕТ СН'!$F$9+СВЦЭМ!$D$10+'СЕТ СН'!$F$6-'СЕТ СН'!$F$19</f>
        <v>915.26942663000011</v>
      </c>
      <c r="U15" s="36">
        <f>SUMIFS(СВЦЭМ!$C$33:$C$776,СВЦЭМ!$A$33:$A$776,$A15,СВЦЭМ!$B$33:$B$776,U$11)+'СЕТ СН'!$F$9+СВЦЭМ!$D$10+'СЕТ СН'!$F$6-'СЕТ СН'!$F$19</f>
        <v>870.83709094000005</v>
      </c>
      <c r="V15" s="36">
        <f>SUMIFS(СВЦЭМ!$C$33:$C$776,СВЦЭМ!$A$33:$A$776,$A15,СВЦЭМ!$B$33:$B$776,V$11)+'СЕТ СН'!$F$9+СВЦЭМ!$D$10+'СЕТ СН'!$F$6-'СЕТ СН'!$F$19</f>
        <v>859.01587193000012</v>
      </c>
      <c r="W15" s="36">
        <f>SUMIFS(СВЦЭМ!$C$33:$C$776,СВЦЭМ!$A$33:$A$776,$A15,СВЦЭМ!$B$33:$B$776,W$11)+'СЕТ СН'!$F$9+СВЦЭМ!$D$10+'СЕТ СН'!$F$6-'СЕТ СН'!$F$19</f>
        <v>857.30708690000006</v>
      </c>
      <c r="X15" s="36">
        <f>SUMIFS(СВЦЭМ!$C$33:$C$776,СВЦЭМ!$A$33:$A$776,$A15,СВЦЭМ!$B$33:$B$776,X$11)+'СЕТ СН'!$F$9+СВЦЭМ!$D$10+'СЕТ СН'!$F$6-'СЕТ СН'!$F$19</f>
        <v>949.54562635000002</v>
      </c>
      <c r="Y15" s="36">
        <f>SUMIFS(СВЦЭМ!$C$33:$C$776,СВЦЭМ!$A$33:$A$776,$A15,СВЦЭМ!$B$33:$B$776,Y$11)+'СЕТ СН'!$F$9+СВЦЭМ!$D$10+'СЕТ СН'!$F$6-'СЕТ СН'!$F$19</f>
        <v>1103.0740641299999</v>
      </c>
    </row>
    <row r="16" spans="1:27" ht="15.75" x14ac:dyDescent="0.2">
      <c r="A16" s="35">
        <f t="shared" si="0"/>
        <v>43560</v>
      </c>
      <c r="B16" s="36">
        <f>SUMIFS(СВЦЭМ!$C$33:$C$776,СВЦЭМ!$A$33:$A$776,$A16,СВЦЭМ!$B$33:$B$776,B$11)+'СЕТ СН'!$F$9+СВЦЭМ!$D$10+'СЕТ СН'!$F$6-'СЕТ СН'!$F$19</f>
        <v>1097.07546944</v>
      </c>
      <c r="C16" s="36">
        <f>SUMIFS(СВЦЭМ!$C$33:$C$776,СВЦЭМ!$A$33:$A$776,$A16,СВЦЭМ!$B$33:$B$776,C$11)+'СЕТ СН'!$F$9+СВЦЭМ!$D$10+'СЕТ СН'!$F$6-'СЕТ СН'!$F$19</f>
        <v>1182.73015502</v>
      </c>
      <c r="D16" s="36">
        <f>SUMIFS(СВЦЭМ!$C$33:$C$776,СВЦЭМ!$A$33:$A$776,$A16,СВЦЭМ!$B$33:$B$776,D$11)+'СЕТ СН'!$F$9+СВЦЭМ!$D$10+'СЕТ СН'!$F$6-'СЕТ СН'!$F$19</f>
        <v>1242.5420667599999</v>
      </c>
      <c r="E16" s="36">
        <f>SUMIFS(СВЦЭМ!$C$33:$C$776,СВЦЭМ!$A$33:$A$776,$A16,СВЦЭМ!$B$33:$B$776,E$11)+'СЕТ СН'!$F$9+СВЦЭМ!$D$10+'СЕТ СН'!$F$6-'СЕТ СН'!$F$19</f>
        <v>1239.49866587</v>
      </c>
      <c r="F16" s="36">
        <f>SUMIFS(СВЦЭМ!$C$33:$C$776,СВЦЭМ!$A$33:$A$776,$A16,СВЦЭМ!$B$33:$B$776,F$11)+'СЕТ СН'!$F$9+СВЦЭМ!$D$10+'СЕТ СН'!$F$6-'СЕТ СН'!$F$19</f>
        <v>1231.8090451199998</v>
      </c>
      <c r="G16" s="36">
        <f>SUMIFS(СВЦЭМ!$C$33:$C$776,СВЦЭМ!$A$33:$A$776,$A16,СВЦЭМ!$B$33:$B$776,G$11)+'СЕТ СН'!$F$9+СВЦЭМ!$D$10+'СЕТ СН'!$F$6-'СЕТ СН'!$F$19</f>
        <v>1233.9324749999998</v>
      </c>
      <c r="H16" s="36">
        <f>SUMIFS(СВЦЭМ!$C$33:$C$776,СВЦЭМ!$A$33:$A$776,$A16,СВЦЭМ!$B$33:$B$776,H$11)+'СЕТ СН'!$F$9+СВЦЭМ!$D$10+'СЕТ СН'!$F$6-'СЕТ СН'!$F$19</f>
        <v>1156.82096847</v>
      </c>
      <c r="I16" s="36">
        <f>SUMIFS(СВЦЭМ!$C$33:$C$776,СВЦЭМ!$A$33:$A$776,$A16,СВЦЭМ!$B$33:$B$776,I$11)+'СЕТ СН'!$F$9+СВЦЭМ!$D$10+'СЕТ СН'!$F$6-'СЕТ СН'!$F$19</f>
        <v>1099.7072615499999</v>
      </c>
      <c r="J16" s="36">
        <f>SUMIFS(СВЦЭМ!$C$33:$C$776,СВЦЭМ!$A$33:$A$776,$A16,СВЦЭМ!$B$33:$B$776,J$11)+'СЕТ СН'!$F$9+СВЦЭМ!$D$10+'СЕТ СН'!$F$6-'СЕТ СН'!$F$19</f>
        <v>1008.2541246300001</v>
      </c>
      <c r="K16" s="36">
        <f>SUMIFS(СВЦЭМ!$C$33:$C$776,СВЦЭМ!$A$33:$A$776,$A16,СВЦЭМ!$B$33:$B$776,K$11)+'СЕТ СН'!$F$9+СВЦЭМ!$D$10+'СЕТ СН'!$F$6-'СЕТ СН'!$F$19</f>
        <v>945.41384432000007</v>
      </c>
      <c r="L16" s="36">
        <f>SUMIFS(СВЦЭМ!$C$33:$C$776,СВЦЭМ!$A$33:$A$776,$A16,СВЦЭМ!$B$33:$B$776,L$11)+'СЕТ СН'!$F$9+СВЦЭМ!$D$10+'СЕТ СН'!$F$6-'СЕТ СН'!$F$19</f>
        <v>915.8340584</v>
      </c>
      <c r="M16" s="36">
        <f>SUMIFS(СВЦЭМ!$C$33:$C$776,СВЦЭМ!$A$33:$A$776,$A16,СВЦЭМ!$B$33:$B$776,M$11)+'СЕТ СН'!$F$9+СВЦЭМ!$D$10+'СЕТ СН'!$F$6-'СЕТ СН'!$F$19</f>
        <v>907.36880897000003</v>
      </c>
      <c r="N16" s="36">
        <f>SUMIFS(СВЦЭМ!$C$33:$C$776,СВЦЭМ!$A$33:$A$776,$A16,СВЦЭМ!$B$33:$B$776,N$11)+'СЕТ СН'!$F$9+СВЦЭМ!$D$10+'СЕТ СН'!$F$6-'СЕТ СН'!$F$19</f>
        <v>895.75537613000006</v>
      </c>
      <c r="O16" s="36">
        <f>SUMIFS(СВЦЭМ!$C$33:$C$776,СВЦЭМ!$A$33:$A$776,$A16,СВЦЭМ!$B$33:$B$776,O$11)+'СЕТ СН'!$F$9+СВЦЭМ!$D$10+'СЕТ СН'!$F$6-'СЕТ СН'!$F$19</f>
        <v>896.46017987000005</v>
      </c>
      <c r="P16" s="36">
        <f>SUMIFS(СВЦЭМ!$C$33:$C$776,СВЦЭМ!$A$33:$A$776,$A16,СВЦЭМ!$B$33:$B$776,P$11)+'СЕТ СН'!$F$9+СВЦЭМ!$D$10+'СЕТ СН'!$F$6-'СЕТ СН'!$F$19</f>
        <v>892.3193836800001</v>
      </c>
      <c r="Q16" s="36">
        <f>SUMIFS(СВЦЭМ!$C$33:$C$776,СВЦЭМ!$A$33:$A$776,$A16,СВЦЭМ!$B$33:$B$776,Q$11)+'СЕТ СН'!$F$9+СВЦЭМ!$D$10+'СЕТ СН'!$F$6-'СЕТ СН'!$F$19</f>
        <v>890.23390154000003</v>
      </c>
      <c r="R16" s="36">
        <f>SUMIFS(СВЦЭМ!$C$33:$C$776,СВЦЭМ!$A$33:$A$776,$A16,СВЦЭМ!$B$33:$B$776,R$11)+'СЕТ СН'!$F$9+СВЦЭМ!$D$10+'СЕТ СН'!$F$6-'СЕТ СН'!$F$19</f>
        <v>911.32587471000011</v>
      </c>
      <c r="S16" s="36">
        <f>SUMIFS(СВЦЭМ!$C$33:$C$776,СВЦЭМ!$A$33:$A$776,$A16,СВЦЭМ!$B$33:$B$776,S$11)+'СЕТ СН'!$F$9+СВЦЭМ!$D$10+'СЕТ СН'!$F$6-'СЕТ СН'!$F$19</f>
        <v>915.43166893000011</v>
      </c>
      <c r="T16" s="36">
        <f>SUMIFS(СВЦЭМ!$C$33:$C$776,СВЦЭМ!$A$33:$A$776,$A16,СВЦЭМ!$B$33:$B$776,T$11)+'СЕТ СН'!$F$9+СВЦЭМ!$D$10+'СЕТ СН'!$F$6-'СЕТ СН'!$F$19</f>
        <v>903.66546558000005</v>
      </c>
      <c r="U16" s="36">
        <f>SUMIFS(СВЦЭМ!$C$33:$C$776,СВЦЭМ!$A$33:$A$776,$A16,СВЦЭМ!$B$33:$B$776,U$11)+'СЕТ СН'!$F$9+СВЦЭМ!$D$10+'СЕТ СН'!$F$6-'СЕТ СН'!$F$19</f>
        <v>911.86332076000008</v>
      </c>
      <c r="V16" s="36">
        <f>SUMIFS(СВЦЭМ!$C$33:$C$776,СВЦЭМ!$A$33:$A$776,$A16,СВЦЭМ!$B$33:$B$776,V$11)+'СЕТ СН'!$F$9+СВЦЭМ!$D$10+'СЕТ СН'!$F$6-'СЕТ СН'!$F$19</f>
        <v>926.74484257000006</v>
      </c>
      <c r="W16" s="36">
        <f>SUMIFS(СВЦЭМ!$C$33:$C$776,СВЦЭМ!$A$33:$A$776,$A16,СВЦЭМ!$B$33:$B$776,W$11)+'СЕТ СН'!$F$9+СВЦЭМ!$D$10+'СЕТ СН'!$F$6-'СЕТ СН'!$F$19</f>
        <v>940.08096323000007</v>
      </c>
      <c r="X16" s="36">
        <f>SUMIFS(СВЦЭМ!$C$33:$C$776,СВЦЭМ!$A$33:$A$776,$A16,СВЦЭМ!$B$33:$B$776,X$11)+'СЕТ СН'!$F$9+СВЦЭМ!$D$10+'СЕТ СН'!$F$6-'СЕТ СН'!$F$19</f>
        <v>980.7119101400001</v>
      </c>
      <c r="Y16" s="36">
        <f>SUMIFS(СВЦЭМ!$C$33:$C$776,СВЦЭМ!$A$33:$A$776,$A16,СВЦЭМ!$B$33:$B$776,Y$11)+'СЕТ СН'!$F$9+СВЦЭМ!$D$10+'СЕТ СН'!$F$6-'СЕТ СН'!$F$19</f>
        <v>1078.41749108</v>
      </c>
    </row>
    <row r="17" spans="1:25" ht="15.75" x14ac:dyDescent="0.2">
      <c r="A17" s="35">
        <f t="shared" si="0"/>
        <v>43561</v>
      </c>
      <c r="B17" s="36">
        <f>SUMIFS(СВЦЭМ!$C$33:$C$776,СВЦЭМ!$A$33:$A$776,$A17,СВЦЭМ!$B$33:$B$776,B$11)+'СЕТ СН'!$F$9+СВЦЭМ!$D$10+'СЕТ СН'!$F$6-'СЕТ СН'!$F$19</f>
        <v>1133.51105388</v>
      </c>
      <c r="C17" s="36">
        <f>SUMIFS(СВЦЭМ!$C$33:$C$776,СВЦЭМ!$A$33:$A$776,$A17,СВЦЭМ!$B$33:$B$776,C$11)+'СЕТ СН'!$F$9+СВЦЭМ!$D$10+'СЕТ СН'!$F$6-'СЕТ СН'!$F$19</f>
        <v>1222.3871879999999</v>
      </c>
      <c r="D17" s="36">
        <f>SUMIFS(СВЦЭМ!$C$33:$C$776,СВЦЭМ!$A$33:$A$776,$A17,СВЦЭМ!$B$33:$B$776,D$11)+'СЕТ СН'!$F$9+СВЦЭМ!$D$10+'СЕТ СН'!$F$6-'СЕТ СН'!$F$19</f>
        <v>1237.64578749</v>
      </c>
      <c r="E17" s="36">
        <f>SUMIFS(СВЦЭМ!$C$33:$C$776,СВЦЭМ!$A$33:$A$776,$A17,СВЦЭМ!$B$33:$B$776,E$11)+'СЕТ СН'!$F$9+СВЦЭМ!$D$10+'СЕТ СН'!$F$6-'СЕТ СН'!$F$19</f>
        <v>1227.8956463699999</v>
      </c>
      <c r="F17" s="36">
        <f>SUMIFS(СВЦЭМ!$C$33:$C$776,СВЦЭМ!$A$33:$A$776,$A17,СВЦЭМ!$B$33:$B$776,F$11)+'СЕТ СН'!$F$9+СВЦЭМ!$D$10+'СЕТ СН'!$F$6-'СЕТ СН'!$F$19</f>
        <v>1225.3855301799999</v>
      </c>
      <c r="G17" s="36">
        <f>SUMIFS(СВЦЭМ!$C$33:$C$776,СВЦЭМ!$A$33:$A$776,$A17,СВЦЭМ!$B$33:$B$776,G$11)+'СЕТ СН'!$F$9+СВЦЭМ!$D$10+'СЕТ СН'!$F$6-'СЕТ СН'!$F$19</f>
        <v>1222.67349573</v>
      </c>
      <c r="H17" s="36">
        <f>SUMIFS(СВЦЭМ!$C$33:$C$776,СВЦЭМ!$A$33:$A$776,$A17,СВЦЭМ!$B$33:$B$776,H$11)+'СЕТ СН'!$F$9+СВЦЭМ!$D$10+'СЕТ СН'!$F$6-'СЕТ СН'!$F$19</f>
        <v>1150.9373819299999</v>
      </c>
      <c r="I17" s="36">
        <f>SUMIFS(СВЦЭМ!$C$33:$C$776,СВЦЭМ!$A$33:$A$776,$A17,СВЦЭМ!$B$33:$B$776,I$11)+'СЕТ СН'!$F$9+СВЦЭМ!$D$10+'СЕТ СН'!$F$6-'СЕТ СН'!$F$19</f>
        <v>1148.3271835399999</v>
      </c>
      <c r="J17" s="36">
        <f>SUMIFS(СВЦЭМ!$C$33:$C$776,СВЦЭМ!$A$33:$A$776,$A17,СВЦЭМ!$B$33:$B$776,J$11)+'СЕТ СН'!$F$9+СВЦЭМ!$D$10+'СЕТ СН'!$F$6-'СЕТ СН'!$F$19</f>
        <v>1079.23532851</v>
      </c>
      <c r="K17" s="36">
        <f>SUMIFS(СВЦЭМ!$C$33:$C$776,СВЦЭМ!$A$33:$A$776,$A17,СВЦЭМ!$B$33:$B$776,K$11)+'СЕТ СН'!$F$9+СВЦЭМ!$D$10+'СЕТ СН'!$F$6-'СЕТ СН'!$F$19</f>
        <v>936.49192656000002</v>
      </c>
      <c r="L17" s="36">
        <f>SUMIFS(СВЦЭМ!$C$33:$C$776,СВЦЭМ!$A$33:$A$776,$A17,СВЦЭМ!$B$33:$B$776,L$11)+'СЕТ СН'!$F$9+СВЦЭМ!$D$10+'СЕТ СН'!$F$6-'СЕТ СН'!$F$19</f>
        <v>882.72953682000002</v>
      </c>
      <c r="M17" s="36">
        <f>SUMIFS(СВЦЭМ!$C$33:$C$776,СВЦЭМ!$A$33:$A$776,$A17,СВЦЭМ!$B$33:$B$776,M$11)+'СЕТ СН'!$F$9+СВЦЭМ!$D$10+'СЕТ СН'!$F$6-'СЕТ СН'!$F$19</f>
        <v>890.39526736000005</v>
      </c>
      <c r="N17" s="36">
        <f>SUMIFS(СВЦЭМ!$C$33:$C$776,СВЦЭМ!$A$33:$A$776,$A17,СВЦЭМ!$B$33:$B$776,N$11)+'СЕТ СН'!$F$9+СВЦЭМ!$D$10+'СЕТ СН'!$F$6-'СЕТ СН'!$F$19</f>
        <v>906.47741478</v>
      </c>
      <c r="O17" s="36">
        <f>SUMIFS(СВЦЭМ!$C$33:$C$776,СВЦЭМ!$A$33:$A$776,$A17,СВЦЭМ!$B$33:$B$776,O$11)+'СЕТ СН'!$F$9+СВЦЭМ!$D$10+'СЕТ СН'!$F$6-'СЕТ СН'!$F$19</f>
        <v>911.62705733000007</v>
      </c>
      <c r="P17" s="36">
        <f>SUMIFS(СВЦЭМ!$C$33:$C$776,СВЦЭМ!$A$33:$A$776,$A17,СВЦЭМ!$B$33:$B$776,P$11)+'СЕТ СН'!$F$9+СВЦЭМ!$D$10+'СЕТ СН'!$F$6-'СЕТ СН'!$F$19</f>
        <v>910.21323264000011</v>
      </c>
      <c r="Q17" s="36">
        <f>SUMIFS(СВЦЭМ!$C$33:$C$776,СВЦЭМ!$A$33:$A$776,$A17,СВЦЭМ!$B$33:$B$776,Q$11)+'СЕТ СН'!$F$9+СВЦЭМ!$D$10+'СЕТ СН'!$F$6-'СЕТ СН'!$F$19</f>
        <v>922.92694246000008</v>
      </c>
      <c r="R17" s="36">
        <f>SUMIFS(СВЦЭМ!$C$33:$C$776,СВЦЭМ!$A$33:$A$776,$A17,СВЦЭМ!$B$33:$B$776,R$11)+'СЕТ СН'!$F$9+СВЦЭМ!$D$10+'СЕТ СН'!$F$6-'СЕТ СН'!$F$19</f>
        <v>920.82093895000003</v>
      </c>
      <c r="S17" s="36">
        <f>SUMIFS(СВЦЭМ!$C$33:$C$776,СВЦЭМ!$A$33:$A$776,$A17,СВЦЭМ!$B$33:$B$776,S$11)+'СЕТ СН'!$F$9+СВЦЭМ!$D$10+'СЕТ СН'!$F$6-'СЕТ СН'!$F$19</f>
        <v>917.37241346000008</v>
      </c>
      <c r="T17" s="36">
        <f>SUMIFS(СВЦЭМ!$C$33:$C$776,СВЦЭМ!$A$33:$A$776,$A17,СВЦЭМ!$B$33:$B$776,T$11)+'СЕТ СН'!$F$9+СВЦЭМ!$D$10+'СЕТ СН'!$F$6-'СЕТ СН'!$F$19</f>
        <v>902.92132986000001</v>
      </c>
      <c r="U17" s="36">
        <f>SUMIFS(СВЦЭМ!$C$33:$C$776,СВЦЭМ!$A$33:$A$776,$A17,СВЦЭМ!$B$33:$B$776,U$11)+'СЕТ СН'!$F$9+СВЦЭМ!$D$10+'СЕТ СН'!$F$6-'СЕТ СН'!$F$19</f>
        <v>877.63560338000002</v>
      </c>
      <c r="V17" s="36">
        <f>SUMIFS(СВЦЭМ!$C$33:$C$776,СВЦЭМ!$A$33:$A$776,$A17,СВЦЭМ!$B$33:$B$776,V$11)+'СЕТ СН'!$F$9+СВЦЭМ!$D$10+'СЕТ СН'!$F$6-'СЕТ СН'!$F$19</f>
        <v>853.19334243000003</v>
      </c>
      <c r="W17" s="36">
        <f>SUMIFS(СВЦЭМ!$C$33:$C$776,СВЦЭМ!$A$33:$A$776,$A17,СВЦЭМ!$B$33:$B$776,W$11)+'СЕТ СН'!$F$9+СВЦЭМ!$D$10+'СЕТ СН'!$F$6-'СЕТ СН'!$F$19</f>
        <v>831.97857887000009</v>
      </c>
      <c r="X17" s="36">
        <f>SUMIFS(СВЦЭМ!$C$33:$C$776,СВЦЭМ!$A$33:$A$776,$A17,СВЦЭМ!$B$33:$B$776,X$11)+'СЕТ СН'!$F$9+СВЦЭМ!$D$10+'СЕТ СН'!$F$6-'СЕТ СН'!$F$19</f>
        <v>854.49490650000007</v>
      </c>
      <c r="Y17" s="36">
        <f>SUMIFS(СВЦЭМ!$C$33:$C$776,СВЦЭМ!$A$33:$A$776,$A17,СВЦЭМ!$B$33:$B$776,Y$11)+'СЕТ СН'!$F$9+СВЦЭМ!$D$10+'СЕТ СН'!$F$6-'СЕТ СН'!$F$19</f>
        <v>953.98859990000005</v>
      </c>
    </row>
    <row r="18" spans="1:25" ht="15.75" x14ac:dyDescent="0.2">
      <c r="A18" s="35">
        <f t="shared" si="0"/>
        <v>43562</v>
      </c>
      <c r="B18" s="36">
        <f>SUMIFS(СВЦЭМ!$C$33:$C$776,СВЦЭМ!$A$33:$A$776,$A18,СВЦЭМ!$B$33:$B$776,B$11)+'СЕТ СН'!$F$9+СВЦЭМ!$D$10+'СЕТ СН'!$F$6-'СЕТ СН'!$F$19</f>
        <v>1099.12716097</v>
      </c>
      <c r="C18" s="36">
        <f>SUMIFS(СВЦЭМ!$C$33:$C$776,СВЦЭМ!$A$33:$A$776,$A18,СВЦЭМ!$B$33:$B$776,C$11)+'СЕТ СН'!$F$9+СВЦЭМ!$D$10+'СЕТ СН'!$F$6-'СЕТ СН'!$F$19</f>
        <v>1201.3253582899999</v>
      </c>
      <c r="D18" s="36">
        <f>SUMIFS(СВЦЭМ!$C$33:$C$776,СВЦЭМ!$A$33:$A$776,$A18,СВЦЭМ!$B$33:$B$776,D$11)+'СЕТ СН'!$F$9+СВЦЭМ!$D$10+'СЕТ СН'!$F$6-'СЕТ СН'!$F$19</f>
        <v>1270.6289514699999</v>
      </c>
      <c r="E18" s="36">
        <f>SUMIFS(СВЦЭМ!$C$33:$C$776,СВЦЭМ!$A$33:$A$776,$A18,СВЦЭМ!$B$33:$B$776,E$11)+'СЕТ СН'!$F$9+СВЦЭМ!$D$10+'СЕТ СН'!$F$6-'СЕТ СН'!$F$19</f>
        <v>1293.9925001300001</v>
      </c>
      <c r="F18" s="36">
        <f>SUMIFS(СВЦЭМ!$C$33:$C$776,СВЦЭМ!$A$33:$A$776,$A18,СВЦЭМ!$B$33:$B$776,F$11)+'СЕТ СН'!$F$9+СВЦЭМ!$D$10+'СЕТ СН'!$F$6-'СЕТ СН'!$F$19</f>
        <v>1282.3787975400001</v>
      </c>
      <c r="G18" s="36">
        <f>SUMIFS(СВЦЭМ!$C$33:$C$776,СВЦЭМ!$A$33:$A$776,$A18,СВЦЭМ!$B$33:$B$776,G$11)+'СЕТ СН'!$F$9+СВЦЭМ!$D$10+'СЕТ СН'!$F$6-'СЕТ СН'!$F$19</f>
        <v>1253.67013279</v>
      </c>
      <c r="H18" s="36">
        <f>SUMIFS(СВЦЭМ!$C$33:$C$776,СВЦЭМ!$A$33:$A$776,$A18,СВЦЭМ!$B$33:$B$776,H$11)+'СЕТ СН'!$F$9+СВЦЭМ!$D$10+'СЕТ СН'!$F$6-'СЕТ СН'!$F$19</f>
        <v>1177.19938394</v>
      </c>
      <c r="I18" s="36">
        <f>SUMIFS(СВЦЭМ!$C$33:$C$776,СВЦЭМ!$A$33:$A$776,$A18,СВЦЭМ!$B$33:$B$776,I$11)+'СЕТ СН'!$F$9+СВЦЭМ!$D$10+'СЕТ СН'!$F$6-'СЕТ СН'!$F$19</f>
        <v>1146.73757647</v>
      </c>
      <c r="J18" s="36">
        <f>SUMIFS(СВЦЭМ!$C$33:$C$776,СВЦЭМ!$A$33:$A$776,$A18,СВЦЭМ!$B$33:$B$776,J$11)+'СЕТ СН'!$F$9+СВЦЭМ!$D$10+'СЕТ СН'!$F$6-'СЕТ СН'!$F$19</f>
        <v>1049.9012218</v>
      </c>
      <c r="K18" s="36">
        <f>SUMIFS(СВЦЭМ!$C$33:$C$776,СВЦЭМ!$A$33:$A$776,$A18,СВЦЭМ!$B$33:$B$776,K$11)+'СЕТ СН'!$F$9+СВЦЭМ!$D$10+'СЕТ СН'!$F$6-'СЕТ СН'!$F$19</f>
        <v>915.28362430000004</v>
      </c>
      <c r="L18" s="36">
        <f>SUMIFS(СВЦЭМ!$C$33:$C$776,СВЦЭМ!$A$33:$A$776,$A18,СВЦЭМ!$B$33:$B$776,L$11)+'СЕТ СН'!$F$9+СВЦЭМ!$D$10+'СЕТ СН'!$F$6-'СЕТ СН'!$F$19</f>
        <v>873.99607890000004</v>
      </c>
      <c r="M18" s="36">
        <f>SUMIFS(СВЦЭМ!$C$33:$C$776,СВЦЭМ!$A$33:$A$776,$A18,СВЦЭМ!$B$33:$B$776,M$11)+'СЕТ СН'!$F$9+СВЦЭМ!$D$10+'СЕТ СН'!$F$6-'СЕТ СН'!$F$19</f>
        <v>862.86629474000006</v>
      </c>
      <c r="N18" s="36">
        <f>SUMIFS(СВЦЭМ!$C$33:$C$776,СВЦЭМ!$A$33:$A$776,$A18,СВЦЭМ!$B$33:$B$776,N$11)+'СЕТ СН'!$F$9+СВЦЭМ!$D$10+'СЕТ СН'!$F$6-'СЕТ СН'!$F$19</f>
        <v>877.09886555000003</v>
      </c>
      <c r="O18" s="36">
        <f>SUMIFS(СВЦЭМ!$C$33:$C$776,СВЦЭМ!$A$33:$A$776,$A18,СВЦЭМ!$B$33:$B$776,O$11)+'СЕТ СН'!$F$9+СВЦЭМ!$D$10+'СЕТ СН'!$F$6-'СЕТ СН'!$F$19</f>
        <v>877.56470996000007</v>
      </c>
      <c r="P18" s="36">
        <f>SUMIFS(СВЦЭМ!$C$33:$C$776,СВЦЭМ!$A$33:$A$776,$A18,СВЦЭМ!$B$33:$B$776,P$11)+'СЕТ СН'!$F$9+СВЦЭМ!$D$10+'СЕТ СН'!$F$6-'СЕТ СН'!$F$19</f>
        <v>898.25102026000002</v>
      </c>
      <c r="Q18" s="36">
        <f>SUMIFS(СВЦЭМ!$C$33:$C$776,СВЦЭМ!$A$33:$A$776,$A18,СВЦЭМ!$B$33:$B$776,Q$11)+'СЕТ СН'!$F$9+СВЦЭМ!$D$10+'СЕТ СН'!$F$6-'СЕТ СН'!$F$19</f>
        <v>913.52766718000009</v>
      </c>
      <c r="R18" s="36">
        <f>SUMIFS(СВЦЭМ!$C$33:$C$776,СВЦЭМ!$A$33:$A$776,$A18,СВЦЭМ!$B$33:$B$776,R$11)+'СЕТ СН'!$F$9+СВЦЭМ!$D$10+'СЕТ СН'!$F$6-'СЕТ СН'!$F$19</f>
        <v>921.78613207000001</v>
      </c>
      <c r="S18" s="36">
        <f>SUMIFS(СВЦЭМ!$C$33:$C$776,СВЦЭМ!$A$33:$A$776,$A18,СВЦЭМ!$B$33:$B$776,S$11)+'СЕТ СН'!$F$9+СВЦЭМ!$D$10+'СЕТ СН'!$F$6-'СЕТ СН'!$F$19</f>
        <v>917.46076722000009</v>
      </c>
      <c r="T18" s="36">
        <f>SUMIFS(СВЦЭМ!$C$33:$C$776,СВЦЭМ!$A$33:$A$776,$A18,СВЦЭМ!$B$33:$B$776,T$11)+'СЕТ СН'!$F$9+СВЦЭМ!$D$10+'СЕТ СН'!$F$6-'СЕТ СН'!$F$19</f>
        <v>880.71035611000002</v>
      </c>
      <c r="U18" s="36">
        <f>SUMIFS(СВЦЭМ!$C$33:$C$776,СВЦЭМ!$A$33:$A$776,$A18,СВЦЭМ!$B$33:$B$776,U$11)+'СЕТ СН'!$F$9+СВЦЭМ!$D$10+'СЕТ СН'!$F$6-'СЕТ СН'!$F$19</f>
        <v>844.77937703000009</v>
      </c>
      <c r="V18" s="36">
        <f>SUMIFS(СВЦЭМ!$C$33:$C$776,СВЦЭМ!$A$33:$A$776,$A18,СВЦЭМ!$B$33:$B$776,V$11)+'СЕТ СН'!$F$9+СВЦЭМ!$D$10+'СЕТ СН'!$F$6-'СЕТ СН'!$F$19</f>
        <v>825.7049785800001</v>
      </c>
      <c r="W18" s="36">
        <f>SUMIFS(СВЦЭМ!$C$33:$C$776,СВЦЭМ!$A$33:$A$776,$A18,СВЦЭМ!$B$33:$B$776,W$11)+'СЕТ СН'!$F$9+СВЦЭМ!$D$10+'СЕТ СН'!$F$6-'СЕТ СН'!$F$19</f>
        <v>828.12426460000006</v>
      </c>
      <c r="X18" s="36">
        <f>SUMIFS(СВЦЭМ!$C$33:$C$776,СВЦЭМ!$A$33:$A$776,$A18,СВЦЭМ!$B$33:$B$776,X$11)+'СЕТ СН'!$F$9+СВЦЭМ!$D$10+'СЕТ СН'!$F$6-'СЕТ СН'!$F$19</f>
        <v>871.17918458000008</v>
      </c>
      <c r="Y18" s="36">
        <f>SUMIFS(СВЦЭМ!$C$33:$C$776,СВЦЭМ!$A$33:$A$776,$A18,СВЦЭМ!$B$33:$B$776,Y$11)+'СЕТ СН'!$F$9+СВЦЭМ!$D$10+'СЕТ СН'!$F$6-'СЕТ СН'!$F$19</f>
        <v>986.23132676000012</v>
      </c>
    </row>
    <row r="19" spans="1:25" ht="15.75" x14ac:dyDescent="0.2">
      <c r="A19" s="35">
        <f t="shared" si="0"/>
        <v>43563</v>
      </c>
      <c r="B19" s="36">
        <f>SUMIFS(СВЦЭМ!$C$33:$C$776,СВЦЭМ!$A$33:$A$776,$A19,СВЦЭМ!$B$33:$B$776,B$11)+'СЕТ СН'!$F$9+СВЦЭМ!$D$10+'СЕТ СН'!$F$6-'СЕТ СН'!$F$19</f>
        <v>1115.9083617199999</v>
      </c>
      <c r="C19" s="36">
        <f>SUMIFS(СВЦЭМ!$C$33:$C$776,СВЦЭМ!$A$33:$A$776,$A19,СВЦЭМ!$B$33:$B$776,C$11)+'СЕТ СН'!$F$9+СВЦЭМ!$D$10+'СЕТ СН'!$F$6-'СЕТ СН'!$F$19</f>
        <v>1215.9699875700001</v>
      </c>
      <c r="D19" s="36">
        <f>SUMIFS(СВЦЭМ!$C$33:$C$776,СВЦЭМ!$A$33:$A$776,$A19,СВЦЭМ!$B$33:$B$776,D$11)+'СЕТ СН'!$F$9+СВЦЭМ!$D$10+'СЕТ СН'!$F$6-'СЕТ СН'!$F$19</f>
        <v>1301.9725650799999</v>
      </c>
      <c r="E19" s="36">
        <f>SUMIFS(СВЦЭМ!$C$33:$C$776,СВЦЭМ!$A$33:$A$776,$A19,СВЦЭМ!$B$33:$B$776,E$11)+'СЕТ СН'!$F$9+СВЦЭМ!$D$10+'СЕТ СН'!$F$6-'СЕТ СН'!$F$19</f>
        <v>1299.9424979</v>
      </c>
      <c r="F19" s="36">
        <f>SUMIFS(СВЦЭМ!$C$33:$C$776,СВЦЭМ!$A$33:$A$776,$A19,СВЦЭМ!$B$33:$B$776,F$11)+'СЕТ СН'!$F$9+СВЦЭМ!$D$10+'СЕТ СН'!$F$6-'СЕТ СН'!$F$19</f>
        <v>1268.57913852</v>
      </c>
      <c r="G19" s="36">
        <f>SUMIFS(СВЦЭМ!$C$33:$C$776,СВЦЭМ!$A$33:$A$776,$A19,СВЦЭМ!$B$33:$B$776,G$11)+'СЕТ СН'!$F$9+СВЦЭМ!$D$10+'СЕТ СН'!$F$6-'СЕТ СН'!$F$19</f>
        <v>1243.3292025399999</v>
      </c>
      <c r="H19" s="36">
        <f>SUMIFS(СВЦЭМ!$C$33:$C$776,СВЦЭМ!$A$33:$A$776,$A19,СВЦЭМ!$B$33:$B$776,H$11)+'СЕТ СН'!$F$9+СВЦЭМ!$D$10+'СЕТ СН'!$F$6-'СЕТ СН'!$F$19</f>
        <v>1175.7319297899999</v>
      </c>
      <c r="I19" s="36">
        <f>SUMIFS(СВЦЭМ!$C$33:$C$776,СВЦЭМ!$A$33:$A$776,$A19,СВЦЭМ!$B$33:$B$776,I$11)+'СЕТ СН'!$F$9+СВЦЭМ!$D$10+'СЕТ СН'!$F$6-'СЕТ СН'!$F$19</f>
        <v>1098.4225101899999</v>
      </c>
      <c r="J19" s="36">
        <f>SUMIFS(СВЦЭМ!$C$33:$C$776,СВЦЭМ!$A$33:$A$776,$A19,СВЦЭМ!$B$33:$B$776,J$11)+'СЕТ СН'!$F$9+СВЦЭМ!$D$10+'СЕТ СН'!$F$6-'СЕТ СН'!$F$19</f>
        <v>998.66131198000005</v>
      </c>
      <c r="K19" s="36">
        <f>SUMIFS(СВЦЭМ!$C$33:$C$776,СВЦЭМ!$A$33:$A$776,$A19,СВЦЭМ!$B$33:$B$776,K$11)+'СЕТ СН'!$F$9+СВЦЭМ!$D$10+'СЕТ СН'!$F$6-'СЕТ СН'!$F$19</f>
        <v>907.01610698000002</v>
      </c>
      <c r="L19" s="36">
        <f>SUMIFS(СВЦЭМ!$C$33:$C$776,СВЦЭМ!$A$33:$A$776,$A19,СВЦЭМ!$B$33:$B$776,L$11)+'СЕТ СН'!$F$9+СВЦЭМ!$D$10+'СЕТ СН'!$F$6-'СЕТ СН'!$F$19</f>
        <v>867.88243611000007</v>
      </c>
      <c r="M19" s="36">
        <f>SUMIFS(СВЦЭМ!$C$33:$C$776,СВЦЭМ!$A$33:$A$776,$A19,СВЦЭМ!$B$33:$B$776,M$11)+'СЕТ СН'!$F$9+СВЦЭМ!$D$10+'СЕТ СН'!$F$6-'СЕТ СН'!$F$19</f>
        <v>879.11503521000009</v>
      </c>
      <c r="N19" s="36">
        <f>SUMIFS(СВЦЭМ!$C$33:$C$776,СВЦЭМ!$A$33:$A$776,$A19,СВЦЭМ!$B$33:$B$776,N$11)+'СЕТ СН'!$F$9+СВЦЭМ!$D$10+'СЕТ СН'!$F$6-'СЕТ СН'!$F$19</f>
        <v>884.14583249000009</v>
      </c>
      <c r="O19" s="36">
        <f>SUMIFS(СВЦЭМ!$C$33:$C$776,СВЦЭМ!$A$33:$A$776,$A19,СВЦЭМ!$B$33:$B$776,O$11)+'СЕТ СН'!$F$9+СВЦЭМ!$D$10+'СЕТ СН'!$F$6-'СЕТ СН'!$F$19</f>
        <v>878.75237919000006</v>
      </c>
      <c r="P19" s="36">
        <f>SUMIFS(СВЦЭМ!$C$33:$C$776,СВЦЭМ!$A$33:$A$776,$A19,СВЦЭМ!$B$33:$B$776,P$11)+'СЕТ СН'!$F$9+СВЦЭМ!$D$10+'СЕТ СН'!$F$6-'СЕТ СН'!$F$19</f>
        <v>886.79753124000001</v>
      </c>
      <c r="Q19" s="36">
        <f>SUMIFS(СВЦЭМ!$C$33:$C$776,СВЦЭМ!$A$33:$A$776,$A19,СВЦЭМ!$B$33:$B$776,Q$11)+'СЕТ СН'!$F$9+СВЦЭМ!$D$10+'СЕТ СН'!$F$6-'СЕТ СН'!$F$19</f>
        <v>908.31877507000002</v>
      </c>
      <c r="R19" s="36">
        <f>SUMIFS(СВЦЭМ!$C$33:$C$776,СВЦЭМ!$A$33:$A$776,$A19,СВЦЭМ!$B$33:$B$776,R$11)+'СЕТ СН'!$F$9+СВЦЭМ!$D$10+'СЕТ СН'!$F$6-'СЕТ СН'!$F$19</f>
        <v>902.86424021000005</v>
      </c>
      <c r="S19" s="36">
        <f>SUMIFS(СВЦЭМ!$C$33:$C$776,СВЦЭМ!$A$33:$A$776,$A19,СВЦЭМ!$B$33:$B$776,S$11)+'СЕТ СН'!$F$9+СВЦЭМ!$D$10+'СЕТ СН'!$F$6-'СЕТ СН'!$F$19</f>
        <v>894.60632851000003</v>
      </c>
      <c r="T19" s="36">
        <f>SUMIFS(СВЦЭМ!$C$33:$C$776,СВЦЭМ!$A$33:$A$776,$A19,СВЦЭМ!$B$33:$B$776,T$11)+'СЕТ СН'!$F$9+СВЦЭМ!$D$10+'СЕТ СН'!$F$6-'СЕТ СН'!$F$19</f>
        <v>879.18719572000009</v>
      </c>
      <c r="U19" s="36">
        <f>SUMIFS(СВЦЭМ!$C$33:$C$776,СВЦЭМ!$A$33:$A$776,$A19,СВЦЭМ!$B$33:$B$776,U$11)+'СЕТ СН'!$F$9+СВЦЭМ!$D$10+'СЕТ СН'!$F$6-'СЕТ СН'!$F$19</f>
        <v>862.84898114000009</v>
      </c>
      <c r="V19" s="36">
        <f>SUMIFS(СВЦЭМ!$C$33:$C$776,СВЦЭМ!$A$33:$A$776,$A19,СВЦЭМ!$B$33:$B$776,V$11)+'СЕТ СН'!$F$9+СВЦЭМ!$D$10+'СЕТ СН'!$F$6-'СЕТ СН'!$F$19</f>
        <v>850.12787399000001</v>
      </c>
      <c r="W19" s="36">
        <f>SUMIFS(СВЦЭМ!$C$33:$C$776,СВЦЭМ!$A$33:$A$776,$A19,СВЦЭМ!$B$33:$B$776,W$11)+'СЕТ СН'!$F$9+СВЦЭМ!$D$10+'СЕТ СН'!$F$6-'СЕТ СН'!$F$19</f>
        <v>866.87702385000011</v>
      </c>
      <c r="X19" s="36">
        <f>SUMIFS(СВЦЭМ!$C$33:$C$776,СВЦЭМ!$A$33:$A$776,$A19,СВЦЭМ!$B$33:$B$776,X$11)+'СЕТ СН'!$F$9+СВЦЭМ!$D$10+'СЕТ СН'!$F$6-'СЕТ СН'!$F$19</f>
        <v>932.29384845000004</v>
      </c>
      <c r="Y19" s="36">
        <f>SUMIFS(СВЦЭМ!$C$33:$C$776,СВЦЭМ!$A$33:$A$776,$A19,СВЦЭМ!$B$33:$B$776,Y$11)+'СЕТ СН'!$F$9+СВЦЭМ!$D$10+'СЕТ СН'!$F$6-'СЕТ СН'!$F$19</f>
        <v>1039.5846544599999</v>
      </c>
    </row>
    <row r="20" spans="1:25" ht="15.75" x14ac:dyDescent="0.2">
      <c r="A20" s="35">
        <f t="shared" si="0"/>
        <v>43564</v>
      </c>
      <c r="B20" s="36">
        <f>SUMIFS(СВЦЭМ!$C$33:$C$776,СВЦЭМ!$A$33:$A$776,$A20,СВЦЭМ!$B$33:$B$776,B$11)+'СЕТ СН'!$F$9+СВЦЭМ!$D$10+'СЕТ СН'!$F$6-'СЕТ СН'!$F$19</f>
        <v>1073.2307537900001</v>
      </c>
      <c r="C20" s="36">
        <f>SUMIFS(СВЦЭМ!$C$33:$C$776,СВЦЭМ!$A$33:$A$776,$A20,СВЦЭМ!$B$33:$B$776,C$11)+'СЕТ СН'!$F$9+СВЦЭМ!$D$10+'СЕТ СН'!$F$6-'СЕТ СН'!$F$19</f>
        <v>1166.9633390899999</v>
      </c>
      <c r="D20" s="36">
        <f>SUMIFS(СВЦЭМ!$C$33:$C$776,СВЦЭМ!$A$33:$A$776,$A20,СВЦЭМ!$B$33:$B$776,D$11)+'СЕТ СН'!$F$9+СВЦЭМ!$D$10+'СЕТ СН'!$F$6-'СЕТ СН'!$F$19</f>
        <v>1244.9434691699998</v>
      </c>
      <c r="E20" s="36">
        <f>SUMIFS(СВЦЭМ!$C$33:$C$776,СВЦЭМ!$A$33:$A$776,$A20,СВЦЭМ!$B$33:$B$776,E$11)+'СЕТ СН'!$F$9+СВЦЭМ!$D$10+'СЕТ СН'!$F$6-'СЕТ СН'!$F$19</f>
        <v>1250.4426759399998</v>
      </c>
      <c r="F20" s="36">
        <f>SUMIFS(СВЦЭМ!$C$33:$C$776,СВЦЭМ!$A$33:$A$776,$A20,СВЦЭМ!$B$33:$B$776,F$11)+'СЕТ СН'!$F$9+СВЦЭМ!$D$10+'СЕТ СН'!$F$6-'СЕТ СН'!$F$19</f>
        <v>1244.29586739</v>
      </c>
      <c r="G20" s="36">
        <f>SUMIFS(СВЦЭМ!$C$33:$C$776,СВЦЭМ!$A$33:$A$776,$A20,СВЦЭМ!$B$33:$B$776,G$11)+'СЕТ СН'!$F$9+СВЦЭМ!$D$10+'СЕТ СН'!$F$6-'СЕТ СН'!$F$19</f>
        <v>1221.5088680399999</v>
      </c>
      <c r="H20" s="36">
        <f>SUMIFS(СВЦЭМ!$C$33:$C$776,СВЦЭМ!$A$33:$A$776,$A20,СВЦЭМ!$B$33:$B$776,H$11)+'СЕТ СН'!$F$9+СВЦЭМ!$D$10+'СЕТ СН'!$F$6-'СЕТ СН'!$F$19</f>
        <v>1123.2149779899999</v>
      </c>
      <c r="I20" s="36">
        <f>SUMIFS(СВЦЭМ!$C$33:$C$776,СВЦЭМ!$A$33:$A$776,$A20,СВЦЭМ!$B$33:$B$776,I$11)+'СЕТ СН'!$F$9+СВЦЭМ!$D$10+'СЕТ СН'!$F$6-'СЕТ СН'!$F$19</f>
        <v>1063.6841491499999</v>
      </c>
      <c r="J20" s="36">
        <f>SUMIFS(СВЦЭМ!$C$33:$C$776,СВЦЭМ!$A$33:$A$776,$A20,СВЦЭМ!$B$33:$B$776,J$11)+'СЕТ СН'!$F$9+СВЦЭМ!$D$10+'СЕТ СН'!$F$6-'СЕТ СН'!$F$19</f>
        <v>990.61260281000011</v>
      </c>
      <c r="K20" s="36">
        <f>SUMIFS(СВЦЭМ!$C$33:$C$776,СВЦЭМ!$A$33:$A$776,$A20,СВЦЭМ!$B$33:$B$776,K$11)+'СЕТ СН'!$F$9+СВЦЭМ!$D$10+'СЕТ СН'!$F$6-'СЕТ СН'!$F$19</f>
        <v>932.85898736000001</v>
      </c>
      <c r="L20" s="36">
        <f>SUMIFS(СВЦЭМ!$C$33:$C$776,СВЦЭМ!$A$33:$A$776,$A20,СВЦЭМ!$B$33:$B$776,L$11)+'СЕТ СН'!$F$9+СВЦЭМ!$D$10+'СЕТ СН'!$F$6-'СЕТ СН'!$F$19</f>
        <v>908.47535876000006</v>
      </c>
      <c r="M20" s="36">
        <f>SUMIFS(СВЦЭМ!$C$33:$C$776,СВЦЭМ!$A$33:$A$776,$A20,СВЦЭМ!$B$33:$B$776,M$11)+'СЕТ СН'!$F$9+СВЦЭМ!$D$10+'СЕТ СН'!$F$6-'СЕТ СН'!$F$19</f>
        <v>885.36881791000008</v>
      </c>
      <c r="N20" s="36">
        <f>SUMIFS(СВЦЭМ!$C$33:$C$776,СВЦЭМ!$A$33:$A$776,$A20,СВЦЭМ!$B$33:$B$776,N$11)+'СЕТ СН'!$F$9+СВЦЭМ!$D$10+'СЕТ СН'!$F$6-'СЕТ СН'!$F$19</f>
        <v>900.64546623000001</v>
      </c>
      <c r="O20" s="36">
        <f>SUMIFS(СВЦЭМ!$C$33:$C$776,СВЦЭМ!$A$33:$A$776,$A20,СВЦЭМ!$B$33:$B$776,O$11)+'СЕТ СН'!$F$9+СВЦЭМ!$D$10+'СЕТ СН'!$F$6-'СЕТ СН'!$F$19</f>
        <v>884.51468646000001</v>
      </c>
      <c r="P20" s="36">
        <f>SUMIFS(СВЦЭМ!$C$33:$C$776,СВЦЭМ!$A$33:$A$776,$A20,СВЦЭМ!$B$33:$B$776,P$11)+'СЕТ СН'!$F$9+СВЦЭМ!$D$10+'СЕТ СН'!$F$6-'СЕТ СН'!$F$19</f>
        <v>902.33201739000003</v>
      </c>
      <c r="Q20" s="36">
        <f>SUMIFS(СВЦЭМ!$C$33:$C$776,СВЦЭМ!$A$33:$A$776,$A20,СВЦЭМ!$B$33:$B$776,Q$11)+'СЕТ СН'!$F$9+СВЦЭМ!$D$10+'СЕТ СН'!$F$6-'СЕТ СН'!$F$19</f>
        <v>908.32489290000001</v>
      </c>
      <c r="R20" s="36">
        <f>SUMIFS(СВЦЭМ!$C$33:$C$776,СВЦЭМ!$A$33:$A$776,$A20,СВЦЭМ!$B$33:$B$776,R$11)+'СЕТ СН'!$F$9+СВЦЭМ!$D$10+'СЕТ СН'!$F$6-'СЕТ СН'!$F$19</f>
        <v>911.43650973000001</v>
      </c>
      <c r="S20" s="36">
        <f>SUMIFS(СВЦЭМ!$C$33:$C$776,СВЦЭМ!$A$33:$A$776,$A20,СВЦЭМ!$B$33:$B$776,S$11)+'СЕТ СН'!$F$9+СВЦЭМ!$D$10+'СЕТ СН'!$F$6-'СЕТ СН'!$F$19</f>
        <v>914.04088663000005</v>
      </c>
      <c r="T20" s="36">
        <f>SUMIFS(СВЦЭМ!$C$33:$C$776,СВЦЭМ!$A$33:$A$776,$A20,СВЦЭМ!$B$33:$B$776,T$11)+'СЕТ СН'!$F$9+СВЦЭМ!$D$10+'СЕТ СН'!$F$6-'СЕТ СН'!$F$19</f>
        <v>898.59439287000009</v>
      </c>
      <c r="U20" s="36">
        <f>SUMIFS(СВЦЭМ!$C$33:$C$776,СВЦЭМ!$A$33:$A$776,$A20,СВЦЭМ!$B$33:$B$776,U$11)+'СЕТ СН'!$F$9+СВЦЭМ!$D$10+'СЕТ СН'!$F$6-'СЕТ СН'!$F$19</f>
        <v>859.97700753000004</v>
      </c>
      <c r="V20" s="36">
        <f>SUMIFS(СВЦЭМ!$C$33:$C$776,СВЦЭМ!$A$33:$A$776,$A20,СВЦЭМ!$B$33:$B$776,V$11)+'СЕТ СН'!$F$9+СВЦЭМ!$D$10+'СЕТ СН'!$F$6-'СЕТ СН'!$F$19</f>
        <v>845.51959767000005</v>
      </c>
      <c r="W20" s="36">
        <f>SUMIFS(СВЦЭМ!$C$33:$C$776,СВЦЭМ!$A$33:$A$776,$A20,СВЦЭМ!$B$33:$B$776,W$11)+'СЕТ СН'!$F$9+СВЦЭМ!$D$10+'СЕТ СН'!$F$6-'СЕТ СН'!$F$19</f>
        <v>854.48499330000004</v>
      </c>
      <c r="X20" s="36">
        <f>SUMIFS(СВЦЭМ!$C$33:$C$776,СВЦЭМ!$A$33:$A$776,$A20,СВЦЭМ!$B$33:$B$776,X$11)+'СЕТ СН'!$F$9+СВЦЭМ!$D$10+'СЕТ СН'!$F$6-'СЕТ СН'!$F$19</f>
        <v>877.55466694000006</v>
      </c>
      <c r="Y20" s="36">
        <f>SUMIFS(СВЦЭМ!$C$33:$C$776,СВЦЭМ!$A$33:$A$776,$A20,СВЦЭМ!$B$33:$B$776,Y$11)+'СЕТ СН'!$F$9+СВЦЭМ!$D$10+'СЕТ СН'!$F$6-'СЕТ СН'!$F$19</f>
        <v>947.51720119000004</v>
      </c>
    </row>
    <row r="21" spans="1:25" ht="15.75" x14ac:dyDescent="0.2">
      <c r="A21" s="35">
        <f t="shared" si="0"/>
        <v>43565</v>
      </c>
      <c r="B21" s="36">
        <f>SUMIFS(СВЦЭМ!$C$33:$C$776,СВЦЭМ!$A$33:$A$776,$A21,СВЦЭМ!$B$33:$B$776,B$11)+'СЕТ СН'!$F$9+СВЦЭМ!$D$10+'СЕТ СН'!$F$6-'СЕТ СН'!$F$19</f>
        <v>1052.51455491</v>
      </c>
      <c r="C21" s="36">
        <f>SUMIFS(СВЦЭМ!$C$33:$C$776,СВЦЭМ!$A$33:$A$776,$A21,СВЦЭМ!$B$33:$B$776,C$11)+'СЕТ СН'!$F$9+СВЦЭМ!$D$10+'СЕТ СН'!$F$6-'СЕТ СН'!$F$19</f>
        <v>1164.79874449</v>
      </c>
      <c r="D21" s="36">
        <f>SUMIFS(СВЦЭМ!$C$33:$C$776,СВЦЭМ!$A$33:$A$776,$A21,СВЦЭМ!$B$33:$B$776,D$11)+'СЕТ СН'!$F$9+СВЦЭМ!$D$10+'СЕТ СН'!$F$6-'СЕТ СН'!$F$19</f>
        <v>1251.0297759499999</v>
      </c>
      <c r="E21" s="36">
        <f>SUMIFS(СВЦЭМ!$C$33:$C$776,СВЦЭМ!$A$33:$A$776,$A21,СВЦЭМ!$B$33:$B$776,E$11)+'СЕТ СН'!$F$9+СВЦЭМ!$D$10+'СЕТ СН'!$F$6-'СЕТ СН'!$F$19</f>
        <v>1263.94637997</v>
      </c>
      <c r="F21" s="36">
        <f>SUMIFS(СВЦЭМ!$C$33:$C$776,СВЦЭМ!$A$33:$A$776,$A21,СВЦЭМ!$B$33:$B$776,F$11)+'СЕТ СН'!$F$9+СВЦЭМ!$D$10+'СЕТ СН'!$F$6-'СЕТ СН'!$F$19</f>
        <v>1256.9595540999999</v>
      </c>
      <c r="G21" s="36">
        <f>SUMIFS(СВЦЭМ!$C$33:$C$776,СВЦЭМ!$A$33:$A$776,$A21,СВЦЭМ!$B$33:$B$776,G$11)+'СЕТ СН'!$F$9+СВЦЭМ!$D$10+'СЕТ СН'!$F$6-'СЕТ СН'!$F$19</f>
        <v>1238.4586431999999</v>
      </c>
      <c r="H21" s="36">
        <f>SUMIFS(СВЦЭМ!$C$33:$C$776,СВЦЭМ!$A$33:$A$776,$A21,СВЦЭМ!$B$33:$B$776,H$11)+'СЕТ СН'!$F$9+СВЦЭМ!$D$10+'СЕТ СН'!$F$6-'СЕТ СН'!$F$19</f>
        <v>1155.2537354199999</v>
      </c>
      <c r="I21" s="36">
        <f>SUMIFS(СВЦЭМ!$C$33:$C$776,СВЦЭМ!$A$33:$A$776,$A21,СВЦЭМ!$B$33:$B$776,I$11)+'СЕТ СН'!$F$9+СВЦЭМ!$D$10+'СЕТ СН'!$F$6-'СЕТ СН'!$F$19</f>
        <v>1075.98053512</v>
      </c>
      <c r="J21" s="36">
        <f>SUMIFS(СВЦЭМ!$C$33:$C$776,СВЦЭМ!$A$33:$A$776,$A21,СВЦЭМ!$B$33:$B$776,J$11)+'СЕТ СН'!$F$9+СВЦЭМ!$D$10+'СЕТ СН'!$F$6-'СЕТ СН'!$F$19</f>
        <v>973.07580984000003</v>
      </c>
      <c r="K21" s="36">
        <f>SUMIFS(СВЦЭМ!$C$33:$C$776,СВЦЭМ!$A$33:$A$776,$A21,СВЦЭМ!$B$33:$B$776,K$11)+'СЕТ СН'!$F$9+СВЦЭМ!$D$10+'СЕТ СН'!$F$6-'СЕТ СН'!$F$19</f>
        <v>875.17442443000004</v>
      </c>
      <c r="L21" s="36">
        <f>SUMIFS(СВЦЭМ!$C$33:$C$776,СВЦЭМ!$A$33:$A$776,$A21,СВЦЭМ!$B$33:$B$776,L$11)+'СЕТ СН'!$F$9+СВЦЭМ!$D$10+'СЕТ СН'!$F$6-'СЕТ СН'!$F$19</f>
        <v>849.88812445000008</v>
      </c>
      <c r="M21" s="36">
        <f>SUMIFS(СВЦЭМ!$C$33:$C$776,СВЦЭМ!$A$33:$A$776,$A21,СВЦЭМ!$B$33:$B$776,M$11)+'СЕТ СН'!$F$9+СВЦЭМ!$D$10+'СЕТ СН'!$F$6-'СЕТ СН'!$F$19</f>
        <v>861.19232813000008</v>
      </c>
      <c r="N21" s="36">
        <f>SUMIFS(СВЦЭМ!$C$33:$C$776,СВЦЭМ!$A$33:$A$776,$A21,СВЦЭМ!$B$33:$B$776,N$11)+'СЕТ СН'!$F$9+СВЦЭМ!$D$10+'СЕТ СН'!$F$6-'СЕТ СН'!$F$19</f>
        <v>867.56956739000009</v>
      </c>
      <c r="O21" s="36">
        <f>SUMIFS(СВЦЭМ!$C$33:$C$776,СВЦЭМ!$A$33:$A$776,$A21,СВЦЭМ!$B$33:$B$776,O$11)+'СЕТ СН'!$F$9+СВЦЭМ!$D$10+'СЕТ СН'!$F$6-'СЕТ СН'!$F$19</f>
        <v>869.97069166000006</v>
      </c>
      <c r="P21" s="36">
        <f>SUMIFS(СВЦЭМ!$C$33:$C$776,СВЦЭМ!$A$33:$A$776,$A21,СВЦЭМ!$B$33:$B$776,P$11)+'СЕТ СН'!$F$9+СВЦЭМ!$D$10+'СЕТ СН'!$F$6-'СЕТ СН'!$F$19</f>
        <v>880.9569656000001</v>
      </c>
      <c r="Q21" s="36">
        <f>SUMIFS(СВЦЭМ!$C$33:$C$776,СВЦЭМ!$A$33:$A$776,$A21,СВЦЭМ!$B$33:$B$776,Q$11)+'СЕТ СН'!$F$9+СВЦЭМ!$D$10+'СЕТ СН'!$F$6-'СЕТ СН'!$F$19</f>
        <v>881.44346950000011</v>
      </c>
      <c r="R21" s="36">
        <f>SUMIFS(СВЦЭМ!$C$33:$C$776,СВЦЭМ!$A$33:$A$776,$A21,СВЦЭМ!$B$33:$B$776,R$11)+'СЕТ СН'!$F$9+СВЦЭМ!$D$10+'СЕТ СН'!$F$6-'СЕТ СН'!$F$19</f>
        <v>889.42547796000008</v>
      </c>
      <c r="S21" s="36">
        <f>SUMIFS(СВЦЭМ!$C$33:$C$776,СВЦЭМ!$A$33:$A$776,$A21,СВЦЭМ!$B$33:$B$776,S$11)+'СЕТ СН'!$F$9+СВЦЭМ!$D$10+'СЕТ СН'!$F$6-'СЕТ СН'!$F$19</f>
        <v>889.8374717800001</v>
      </c>
      <c r="T21" s="36">
        <f>SUMIFS(СВЦЭМ!$C$33:$C$776,СВЦЭМ!$A$33:$A$776,$A21,СВЦЭМ!$B$33:$B$776,T$11)+'СЕТ СН'!$F$9+СВЦЭМ!$D$10+'СЕТ СН'!$F$6-'СЕТ СН'!$F$19</f>
        <v>868.26972940000007</v>
      </c>
      <c r="U21" s="36">
        <f>SUMIFS(СВЦЭМ!$C$33:$C$776,СВЦЭМ!$A$33:$A$776,$A21,СВЦЭМ!$B$33:$B$776,U$11)+'СЕТ СН'!$F$9+СВЦЭМ!$D$10+'СЕТ СН'!$F$6-'СЕТ СН'!$F$19</f>
        <v>831.91669716000001</v>
      </c>
      <c r="V21" s="36">
        <f>SUMIFS(СВЦЭМ!$C$33:$C$776,СВЦЭМ!$A$33:$A$776,$A21,СВЦЭМ!$B$33:$B$776,V$11)+'СЕТ СН'!$F$9+СВЦЭМ!$D$10+'СЕТ СН'!$F$6-'СЕТ СН'!$F$19</f>
        <v>815.08126668000011</v>
      </c>
      <c r="W21" s="36">
        <f>SUMIFS(СВЦЭМ!$C$33:$C$776,СВЦЭМ!$A$33:$A$776,$A21,СВЦЭМ!$B$33:$B$776,W$11)+'СЕТ СН'!$F$9+СВЦЭМ!$D$10+'СЕТ СН'!$F$6-'СЕТ СН'!$F$19</f>
        <v>813.3024448000001</v>
      </c>
      <c r="X21" s="36">
        <f>SUMIFS(СВЦЭМ!$C$33:$C$776,СВЦЭМ!$A$33:$A$776,$A21,СВЦЭМ!$B$33:$B$776,X$11)+'СЕТ СН'!$F$9+СВЦЭМ!$D$10+'СЕТ СН'!$F$6-'СЕТ СН'!$F$19</f>
        <v>876.96602479000001</v>
      </c>
      <c r="Y21" s="36">
        <f>SUMIFS(СВЦЭМ!$C$33:$C$776,СВЦЭМ!$A$33:$A$776,$A21,СВЦЭМ!$B$33:$B$776,Y$11)+'СЕТ СН'!$F$9+СВЦЭМ!$D$10+'СЕТ СН'!$F$6-'СЕТ СН'!$F$19</f>
        <v>995.34349844000008</v>
      </c>
    </row>
    <row r="22" spans="1:25" ht="15.75" x14ac:dyDescent="0.2">
      <c r="A22" s="35">
        <f t="shared" si="0"/>
        <v>43566</v>
      </c>
      <c r="B22" s="36">
        <f>SUMIFS(СВЦЭМ!$C$33:$C$776,СВЦЭМ!$A$33:$A$776,$A22,СВЦЭМ!$B$33:$B$776,B$11)+'СЕТ СН'!$F$9+СВЦЭМ!$D$10+'СЕТ СН'!$F$6-'СЕТ СН'!$F$19</f>
        <v>1069.6488150499999</v>
      </c>
      <c r="C22" s="36">
        <f>SUMIFS(СВЦЭМ!$C$33:$C$776,СВЦЭМ!$A$33:$A$776,$A22,СВЦЭМ!$B$33:$B$776,C$11)+'СЕТ СН'!$F$9+СВЦЭМ!$D$10+'СЕТ СН'!$F$6-'СЕТ СН'!$F$19</f>
        <v>1194.09994861</v>
      </c>
      <c r="D22" s="36">
        <f>SUMIFS(СВЦЭМ!$C$33:$C$776,СВЦЭМ!$A$33:$A$776,$A22,СВЦЭМ!$B$33:$B$776,D$11)+'СЕТ СН'!$F$9+СВЦЭМ!$D$10+'СЕТ СН'!$F$6-'СЕТ СН'!$F$19</f>
        <v>1351.14337052</v>
      </c>
      <c r="E22" s="36">
        <f>SUMIFS(СВЦЭМ!$C$33:$C$776,СВЦЭМ!$A$33:$A$776,$A22,СВЦЭМ!$B$33:$B$776,E$11)+'СЕТ СН'!$F$9+СВЦЭМ!$D$10+'СЕТ СН'!$F$6-'СЕТ СН'!$F$19</f>
        <v>1374.44695789</v>
      </c>
      <c r="F22" s="36">
        <f>SUMIFS(СВЦЭМ!$C$33:$C$776,СВЦЭМ!$A$33:$A$776,$A22,СВЦЭМ!$B$33:$B$776,F$11)+'СЕТ СН'!$F$9+СВЦЭМ!$D$10+'СЕТ СН'!$F$6-'СЕТ СН'!$F$19</f>
        <v>1378.0904056099998</v>
      </c>
      <c r="G22" s="36">
        <f>SUMIFS(СВЦЭМ!$C$33:$C$776,СВЦЭМ!$A$33:$A$776,$A22,СВЦЭМ!$B$33:$B$776,G$11)+'СЕТ СН'!$F$9+СВЦЭМ!$D$10+'СЕТ СН'!$F$6-'СЕТ СН'!$F$19</f>
        <v>1372.7356285399999</v>
      </c>
      <c r="H22" s="36">
        <f>SUMIFS(СВЦЭМ!$C$33:$C$776,СВЦЭМ!$A$33:$A$776,$A22,СВЦЭМ!$B$33:$B$776,H$11)+'СЕТ СН'!$F$9+СВЦЭМ!$D$10+'СЕТ СН'!$F$6-'СЕТ СН'!$F$19</f>
        <v>1287.96423196</v>
      </c>
      <c r="I22" s="36">
        <f>SUMIFS(СВЦЭМ!$C$33:$C$776,СВЦЭМ!$A$33:$A$776,$A22,СВЦЭМ!$B$33:$B$776,I$11)+'СЕТ СН'!$F$9+СВЦЭМ!$D$10+'СЕТ СН'!$F$6-'СЕТ СН'!$F$19</f>
        <v>1196.31276533</v>
      </c>
      <c r="J22" s="36">
        <f>SUMIFS(СВЦЭМ!$C$33:$C$776,СВЦЭМ!$A$33:$A$776,$A22,СВЦЭМ!$B$33:$B$776,J$11)+'СЕТ СН'!$F$9+СВЦЭМ!$D$10+'СЕТ СН'!$F$6-'СЕТ СН'!$F$19</f>
        <v>1062.15352609</v>
      </c>
      <c r="K22" s="36">
        <f>SUMIFS(СВЦЭМ!$C$33:$C$776,СВЦЭМ!$A$33:$A$776,$A22,СВЦЭМ!$B$33:$B$776,K$11)+'СЕТ СН'!$F$9+СВЦЭМ!$D$10+'СЕТ СН'!$F$6-'СЕТ СН'!$F$19</f>
        <v>965.03392634000011</v>
      </c>
      <c r="L22" s="36">
        <f>SUMIFS(СВЦЭМ!$C$33:$C$776,СВЦЭМ!$A$33:$A$776,$A22,СВЦЭМ!$B$33:$B$776,L$11)+'СЕТ СН'!$F$9+СВЦЭМ!$D$10+'СЕТ СН'!$F$6-'СЕТ СН'!$F$19</f>
        <v>922.72409073000006</v>
      </c>
      <c r="M22" s="36">
        <f>SUMIFS(СВЦЭМ!$C$33:$C$776,СВЦЭМ!$A$33:$A$776,$A22,СВЦЭМ!$B$33:$B$776,M$11)+'СЕТ СН'!$F$9+СВЦЭМ!$D$10+'СЕТ СН'!$F$6-'СЕТ СН'!$F$19</f>
        <v>945.64015020000011</v>
      </c>
      <c r="N22" s="36">
        <f>SUMIFS(СВЦЭМ!$C$33:$C$776,СВЦЭМ!$A$33:$A$776,$A22,СВЦЭМ!$B$33:$B$776,N$11)+'СЕТ СН'!$F$9+СВЦЭМ!$D$10+'СЕТ СН'!$F$6-'СЕТ СН'!$F$19</f>
        <v>926.52115243000003</v>
      </c>
      <c r="O22" s="36">
        <f>SUMIFS(СВЦЭМ!$C$33:$C$776,СВЦЭМ!$A$33:$A$776,$A22,СВЦЭМ!$B$33:$B$776,O$11)+'СЕТ СН'!$F$9+СВЦЭМ!$D$10+'СЕТ СН'!$F$6-'СЕТ СН'!$F$19</f>
        <v>936.9951731000001</v>
      </c>
      <c r="P22" s="36">
        <f>SUMIFS(СВЦЭМ!$C$33:$C$776,СВЦЭМ!$A$33:$A$776,$A22,СВЦЭМ!$B$33:$B$776,P$11)+'СЕТ СН'!$F$9+СВЦЭМ!$D$10+'СЕТ СН'!$F$6-'СЕТ СН'!$F$19</f>
        <v>953.40247070000009</v>
      </c>
      <c r="Q22" s="36">
        <f>SUMIFS(СВЦЭМ!$C$33:$C$776,СВЦЭМ!$A$33:$A$776,$A22,СВЦЭМ!$B$33:$B$776,Q$11)+'СЕТ СН'!$F$9+СВЦЭМ!$D$10+'СЕТ СН'!$F$6-'СЕТ СН'!$F$19</f>
        <v>956.53681260000008</v>
      </c>
      <c r="R22" s="36">
        <f>SUMIFS(СВЦЭМ!$C$33:$C$776,СВЦЭМ!$A$33:$A$776,$A22,СВЦЭМ!$B$33:$B$776,R$11)+'СЕТ СН'!$F$9+СВЦЭМ!$D$10+'СЕТ СН'!$F$6-'СЕТ СН'!$F$19</f>
        <v>953.93589865000001</v>
      </c>
      <c r="S22" s="36">
        <f>SUMIFS(СВЦЭМ!$C$33:$C$776,СВЦЭМ!$A$33:$A$776,$A22,СВЦЭМ!$B$33:$B$776,S$11)+'СЕТ СН'!$F$9+СВЦЭМ!$D$10+'СЕТ СН'!$F$6-'СЕТ СН'!$F$19</f>
        <v>960.50830263000012</v>
      </c>
      <c r="T22" s="36">
        <f>SUMIFS(СВЦЭМ!$C$33:$C$776,СВЦЭМ!$A$33:$A$776,$A22,СВЦЭМ!$B$33:$B$776,T$11)+'СЕТ СН'!$F$9+СВЦЭМ!$D$10+'СЕТ СН'!$F$6-'СЕТ СН'!$F$19</f>
        <v>944.28078984000001</v>
      </c>
      <c r="U22" s="36">
        <f>SUMIFS(СВЦЭМ!$C$33:$C$776,СВЦЭМ!$A$33:$A$776,$A22,СВЦЭМ!$B$33:$B$776,U$11)+'СЕТ СН'!$F$9+СВЦЭМ!$D$10+'СЕТ СН'!$F$6-'СЕТ СН'!$F$19</f>
        <v>920.12946162000003</v>
      </c>
      <c r="V22" s="36">
        <f>SUMIFS(СВЦЭМ!$C$33:$C$776,СВЦЭМ!$A$33:$A$776,$A22,СВЦЭМ!$B$33:$B$776,V$11)+'СЕТ СН'!$F$9+СВЦЭМ!$D$10+'СЕТ СН'!$F$6-'СЕТ СН'!$F$19</f>
        <v>917.5335034200001</v>
      </c>
      <c r="W22" s="36">
        <f>SUMIFS(СВЦЭМ!$C$33:$C$776,СВЦЭМ!$A$33:$A$776,$A22,СВЦЭМ!$B$33:$B$776,W$11)+'СЕТ СН'!$F$9+СВЦЭМ!$D$10+'СЕТ СН'!$F$6-'СЕТ СН'!$F$19</f>
        <v>902.69399195000005</v>
      </c>
      <c r="X22" s="36">
        <f>SUMIFS(СВЦЭМ!$C$33:$C$776,СВЦЭМ!$A$33:$A$776,$A22,СВЦЭМ!$B$33:$B$776,X$11)+'СЕТ СН'!$F$9+СВЦЭМ!$D$10+'СЕТ СН'!$F$6-'СЕТ СН'!$F$19</f>
        <v>977.30302141000004</v>
      </c>
      <c r="Y22" s="36">
        <f>SUMIFS(СВЦЭМ!$C$33:$C$776,СВЦЭМ!$A$33:$A$776,$A22,СВЦЭМ!$B$33:$B$776,Y$11)+'СЕТ СН'!$F$9+СВЦЭМ!$D$10+'СЕТ СН'!$F$6-'СЕТ СН'!$F$19</f>
        <v>1101.8528647799999</v>
      </c>
    </row>
    <row r="23" spans="1:25" ht="15.75" x14ac:dyDescent="0.2">
      <c r="A23" s="35">
        <f t="shared" si="0"/>
        <v>43567</v>
      </c>
      <c r="B23" s="36">
        <f>SUMIFS(СВЦЭМ!$C$33:$C$776,СВЦЭМ!$A$33:$A$776,$A23,СВЦЭМ!$B$33:$B$776,B$11)+'СЕТ СН'!$F$9+СВЦЭМ!$D$10+'СЕТ СН'!$F$6-'СЕТ СН'!$F$19</f>
        <v>1207.52793458</v>
      </c>
      <c r="C23" s="36">
        <f>SUMIFS(СВЦЭМ!$C$33:$C$776,СВЦЭМ!$A$33:$A$776,$A23,СВЦЭМ!$B$33:$B$776,C$11)+'СЕТ СН'!$F$9+СВЦЭМ!$D$10+'СЕТ СН'!$F$6-'СЕТ СН'!$F$19</f>
        <v>1292.0321870099999</v>
      </c>
      <c r="D23" s="36">
        <f>SUMIFS(СВЦЭМ!$C$33:$C$776,СВЦЭМ!$A$33:$A$776,$A23,СВЦЭМ!$B$33:$B$776,D$11)+'СЕТ СН'!$F$9+СВЦЭМ!$D$10+'СЕТ СН'!$F$6-'СЕТ СН'!$F$19</f>
        <v>1350.62573937</v>
      </c>
      <c r="E23" s="36">
        <f>SUMIFS(СВЦЭМ!$C$33:$C$776,СВЦЭМ!$A$33:$A$776,$A23,СВЦЭМ!$B$33:$B$776,E$11)+'СЕТ СН'!$F$9+СВЦЭМ!$D$10+'СЕТ СН'!$F$6-'СЕТ СН'!$F$19</f>
        <v>1342.96841047</v>
      </c>
      <c r="F23" s="36">
        <f>SUMIFS(СВЦЭМ!$C$33:$C$776,СВЦЭМ!$A$33:$A$776,$A23,СВЦЭМ!$B$33:$B$776,F$11)+'СЕТ СН'!$F$9+СВЦЭМ!$D$10+'СЕТ СН'!$F$6-'СЕТ СН'!$F$19</f>
        <v>1352.8659658399999</v>
      </c>
      <c r="G23" s="36">
        <f>SUMIFS(СВЦЭМ!$C$33:$C$776,СВЦЭМ!$A$33:$A$776,$A23,СВЦЭМ!$B$33:$B$776,G$11)+'СЕТ СН'!$F$9+СВЦЭМ!$D$10+'СЕТ СН'!$F$6-'СЕТ СН'!$F$19</f>
        <v>1339.5843004399999</v>
      </c>
      <c r="H23" s="36">
        <f>SUMIFS(СВЦЭМ!$C$33:$C$776,СВЦЭМ!$A$33:$A$776,$A23,СВЦЭМ!$B$33:$B$776,H$11)+'СЕТ СН'!$F$9+СВЦЭМ!$D$10+'СЕТ СН'!$F$6-'СЕТ СН'!$F$19</f>
        <v>1238.06781062</v>
      </c>
      <c r="I23" s="36">
        <f>SUMIFS(СВЦЭМ!$C$33:$C$776,СВЦЭМ!$A$33:$A$776,$A23,СВЦЭМ!$B$33:$B$776,I$11)+'СЕТ СН'!$F$9+СВЦЭМ!$D$10+'СЕТ СН'!$F$6-'СЕТ СН'!$F$19</f>
        <v>1185.7820892899999</v>
      </c>
      <c r="J23" s="36">
        <f>SUMIFS(СВЦЭМ!$C$33:$C$776,СВЦЭМ!$A$33:$A$776,$A23,СВЦЭМ!$B$33:$B$776,J$11)+'СЕТ СН'!$F$9+СВЦЭМ!$D$10+'СЕТ СН'!$F$6-'СЕТ СН'!$F$19</f>
        <v>1060.7520021600001</v>
      </c>
      <c r="K23" s="36">
        <f>SUMIFS(СВЦЭМ!$C$33:$C$776,СВЦЭМ!$A$33:$A$776,$A23,СВЦЭМ!$B$33:$B$776,K$11)+'СЕТ СН'!$F$9+СВЦЭМ!$D$10+'СЕТ СН'!$F$6-'СЕТ СН'!$F$19</f>
        <v>965.37915597000006</v>
      </c>
      <c r="L23" s="36">
        <f>SUMIFS(СВЦЭМ!$C$33:$C$776,СВЦЭМ!$A$33:$A$776,$A23,СВЦЭМ!$B$33:$B$776,L$11)+'СЕТ СН'!$F$9+СВЦЭМ!$D$10+'СЕТ СН'!$F$6-'СЕТ СН'!$F$19</f>
        <v>924.46770345000004</v>
      </c>
      <c r="M23" s="36">
        <f>SUMIFS(СВЦЭМ!$C$33:$C$776,СВЦЭМ!$A$33:$A$776,$A23,СВЦЭМ!$B$33:$B$776,M$11)+'СЕТ СН'!$F$9+СВЦЭМ!$D$10+'СЕТ СН'!$F$6-'СЕТ СН'!$F$19</f>
        <v>929.18953303000001</v>
      </c>
      <c r="N23" s="36">
        <f>SUMIFS(СВЦЭМ!$C$33:$C$776,СВЦЭМ!$A$33:$A$776,$A23,СВЦЭМ!$B$33:$B$776,N$11)+'СЕТ СН'!$F$9+СВЦЭМ!$D$10+'СЕТ СН'!$F$6-'СЕТ СН'!$F$19</f>
        <v>913.80982293000011</v>
      </c>
      <c r="O23" s="36">
        <f>SUMIFS(СВЦЭМ!$C$33:$C$776,СВЦЭМ!$A$33:$A$776,$A23,СВЦЭМ!$B$33:$B$776,O$11)+'СЕТ СН'!$F$9+СВЦЭМ!$D$10+'СЕТ СН'!$F$6-'СЕТ СН'!$F$19</f>
        <v>918.89807378</v>
      </c>
      <c r="P23" s="36">
        <f>SUMIFS(СВЦЭМ!$C$33:$C$776,СВЦЭМ!$A$33:$A$776,$A23,СВЦЭМ!$B$33:$B$776,P$11)+'СЕТ СН'!$F$9+СВЦЭМ!$D$10+'СЕТ СН'!$F$6-'СЕТ СН'!$F$19</f>
        <v>940.42636922000008</v>
      </c>
      <c r="Q23" s="36">
        <f>SUMIFS(СВЦЭМ!$C$33:$C$776,СВЦЭМ!$A$33:$A$776,$A23,СВЦЭМ!$B$33:$B$776,Q$11)+'СЕТ СН'!$F$9+СВЦЭМ!$D$10+'СЕТ СН'!$F$6-'СЕТ СН'!$F$19</f>
        <v>952.00170545000003</v>
      </c>
      <c r="R23" s="36">
        <f>SUMIFS(СВЦЭМ!$C$33:$C$776,СВЦЭМ!$A$33:$A$776,$A23,СВЦЭМ!$B$33:$B$776,R$11)+'СЕТ СН'!$F$9+СВЦЭМ!$D$10+'СЕТ СН'!$F$6-'СЕТ СН'!$F$19</f>
        <v>962.95840859000009</v>
      </c>
      <c r="S23" s="36">
        <f>SUMIFS(СВЦЭМ!$C$33:$C$776,СВЦЭМ!$A$33:$A$776,$A23,СВЦЭМ!$B$33:$B$776,S$11)+'СЕТ СН'!$F$9+СВЦЭМ!$D$10+'СЕТ СН'!$F$6-'СЕТ СН'!$F$19</f>
        <v>947.78609365000011</v>
      </c>
      <c r="T23" s="36">
        <f>SUMIFS(СВЦЭМ!$C$33:$C$776,СВЦЭМ!$A$33:$A$776,$A23,СВЦЭМ!$B$33:$B$776,T$11)+'СЕТ СН'!$F$9+СВЦЭМ!$D$10+'СЕТ СН'!$F$6-'СЕТ СН'!$F$19</f>
        <v>930.73123897000005</v>
      </c>
      <c r="U23" s="36">
        <f>SUMIFS(СВЦЭМ!$C$33:$C$776,СВЦЭМ!$A$33:$A$776,$A23,СВЦЭМ!$B$33:$B$776,U$11)+'СЕТ СН'!$F$9+СВЦЭМ!$D$10+'СЕТ СН'!$F$6-'СЕТ СН'!$F$19</f>
        <v>880.22615880000001</v>
      </c>
      <c r="V23" s="36">
        <f>SUMIFS(СВЦЭМ!$C$33:$C$776,СВЦЭМ!$A$33:$A$776,$A23,СВЦЭМ!$B$33:$B$776,V$11)+'СЕТ СН'!$F$9+СВЦЭМ!$D$10+'СЕТ СН'!$F$6-'СЕТ СН'!$F$19</f>
        <v>881.26805525000009</v>
      </c>
      <c r="W23" s="36">
        <f>SUMIFS(СВЦЭМ!$C$33:$C$776,СВЦЭМ!$A$33:$A$776,$A23,СВЦЭМ!$B$33:$B$776,W$11)+'СЕТ СН'!$F$9+СВЦЭМ!$D$10+'СЕТ СН'!$F$6-'СЕТ СН'!$F$19</f>
        <v>889.44921055000009</v>
      </c>
      <c r="X23" s="36">
        <f>SUMIFS(СВЦЭМ!$C$33:$C$776,СВЦЭМ!$A$33:$A$776,$A23,СВЦЭМ!$B$33:$B$776,X$11)+'СЕТ СН'!$F$9+СВЦЭМ!$D$10+'СЕТ СН'!$F$6-'СЕТ СН'!$F$19</f>
        <v>954.14073858000006</v>
      </c>
      <c r="Y23" s="36">
        <f>SUMIFS(СВЦЭМ!$C$33:$C$776,СВЦЭМ!$A$33:$A$776,$A23,СВЦЭМ!$B$33:$B$776,Y$11)+'СЕТ СН'!$F$9+СВЦЭМ!$D$10+'СЕТ СН'!$F$6-'СЕТ СН'!$F$19</f>
        <v>1077.2910150499999</v>
      </c>
    </row>
    <row r="24" spans="1:25" ht="15.75" x14ac:dyDescent="0.2">
      <c r="A24" s="35">
        <f t="shared" si="0"/>
        <v>43568</v>
      </c>
      <c r="B24" s="36">
        <f>SUMIFS(СВЦЭМ!$C$33:$C$776,СВЦЭМ!$A$33:$A$776,$A24,СВЦЭМ!$B$33:$B$776,B$11)+'СЕТ СН'!$F$9+СВЦЭМ!$D$10+'СЕТ СН'!$F$6-'СЕТ СН'!$F$19</f>
        <v>1166.44554283</v>
      </c>
      <c r="C24" s="36">
        <f>SUMIFS(СВЦЭМ!$C$33:$C$776,СВЦЭМ!$A$33:$A$776,$A24,СВЦЭМ!$B$33:$B$776,C$11)+'СЕТ СН'!$F$9+СВЦЭМ!$D$10+'СЕТ СН'!$F$6-'СЕТ СН'!$F$19</f>
        <v>1251.8450442999999</v>
      </c>
      <c r="D24" s="36">
        <f>SUMIFS(СВЦЭМ!$C$33:$C$776,СВЦЭМ!$A$33:$A$776,$A24,СВЦЭМ!$B$33:$B$776,D$11)+'СЕТ СН'!$F$9+СВЦЭМ!$D$10+'СЕТ СН'!$F$6-'СЕТ СН'!$F$19</f>
        <v>1336.05595586</v>
      </c>
      <c r="E24" s="36">
        <f>SUMIFS(СВЦЭМ!$C$33:$C$776,СВЦЭМ!$A$33:$A$776,$A24,СВЦЭМ!$B$33:$B$776,E$11)+'СЕТ СН'!$F$9+СВЦЭМ!$D$10+'СЕТ СН'!$F$6-'СЕТ СН'!$F$19</f>
        <v>1341.8358515699999</v>
      </c>
      <c r="F24" s="36">
        <f>SUMIFS(СВЦЭМ!$C$33:$C$776,СВЦЭМ!$A$33:$A$776,$A24,СВЦЭМ!$B$33:$B$776,F$11)+'СЕТ СН'!$F$9+СВЦЭМ!$D$10+'СЕТ СН'!$F$6-'СЕТ СН'!$F$19</f>
        <v>1334.6694771299999</v>
      </c>
      <c r="G24" s="36">
        <f>SUMIFS(СВЦЭМ!$C$33:$C$776,СВЦЭМ!$A$33:$A$776,$A24,СВЦЭМ!$B$33:$B$776,G$11)+'СЕТ СН'!$F$9+СВЦЭМ!$D$10+'СЕТ СН'!$F$6-'СЕТ СН'!$F$19</f>
        <v>1304.83014753</v>
      </c>
      <c r="H24" s="36">
        <f>SUMIFS(СВЦЭМ!$C$33:$C$776,СВЦЭМ!$A$33:$A$776,$A24,СВЦЭМ!$B$33:$B$776,H$11)+'СЕТ СН'!$F$9+СВЦЭМ!$D$10+'СЕТ СН'!$F$6-'СЕТ СН'!$F$19</f>
        <v>1214.45689208</v>
      </c>
      <c r="I24" s="36">
        <f>SUMIFS(СВЦЭМ!$C$33:$C$776,СВЦЭМ!$A$33:$A$776,$A24,СВЦЭМ!$B$33:$B$776,I$11)+'СЕТ СН'!$F$9+СВЦЭМ!$D$10+'СЕТ СН'!$F$6-'СЕТ СН'!$F$19</f>
        <v>1160.2303670700001</v>
      </c>
      <c r="J24" s="36">
        <f>SUMIFS(СВЦЭМ!$C$33:$C$776,СВЦЭМ!$A$33:$A$776,$A24,СВЦЭМ!$B$33:$B$776,J$11)+'СЕТ СН'!$F$9+СВЦЭМ!$D$10+'СЕТ СН'!$F$6-'СЕТ СН'!$F$19</f>
        <v>1090.8831390600001</v>
      </c>
      <c r="K24" s="36">
        <f>SUMIFS(СВЦЭМ!$C$33:$C$776,СВЦЭМ!$A$33:$A$776,$A24,СВЦЭМ!$B$33:$B$776,K$11)+'СЕТ СН'!$F$9+СВЦЭМ!$D$10+'СЕТ СН'!$F$6-'СЕТ СН'!$F$19</f>
        <v>970.76563363000002</v>
      </c>
      <c r="L24" s="36">
        <f>SUMIFS(СВЦЭМ!$C$33:$C$776,СВЦЭМ!$A$33:$A$776,$A24,СВЦЭМ!$B$33:$B$776,L$11)+'СЕТ СН'!$F$9+СВЦЭМ!$D$10+'СЕТ СН'!$F$6-'СЕТ СН'!$F$19</f>
        <v>935.20194748000006</v>
      </c>
      <c r="M24" s="36">
        <f>SUMIFS(СВЦЭМ!$C$33:$C$776,СВЦЭМ!$A$33:$A$776,$A24,СВЦЭМ!$B$33:$B$776,M$11)+'СЕТ СН'!$F$9+СВЦЭМ!$D$10+'СЕТ СН'!$F$6-'СЕТ СН'!$F$19</f>
        <v>919.13980160000006</v>
      </c>
      <c r="N24" s="36">
        <f>SUMIFS(СВЦЭМ!$C$33:$C$776,СВЦЭМ!$A$33:$A$776,$A24,СВЦЭМ!$B$33:$B$776,N$11)+'СЕТ СН'!$F$9+СВЦЭМ!$D$10+'СЕТ СН'!$F$6-'СЕТ СН'!$F$19</f>
        <v>934.69243902000005</v>
      </c>
      <c r="O24" s="36">
        <f>SUMIFS(СВЦЭМ!$C$33:$C$776,СВЦЭМ!$A$33:$A$776,$A24,СВЦЭМ!$B$33:$B$776,O$11)+'СЕТ СН'!$F$9+СВЦЭМ!$D$10+'СЕТ СН'!$F$6-'СЕТ СН'!$F$19</f>
        <v>949.01155463000009</v>
      </c>
      <c r="P24" s="36">
        <f>SUMIFS(СВЦЭМ!$C$33:$C$776,СВЦЭМ!$A$33:$A$776,$A24,СВЦЭМ!$B$33:$B$776,P$11)+'СЕТ СН'!$F$9+СВЦЭМ!$D$10+'СЕТ СН'!$F$6-'СЕТ СН'!$F$19</f>
        <v>956.39794848000008</v>
      </c>
      <c r="Q24" s="36">
        <f>SUMIFS(СВЦЭМ!$C$33:$C$776,СВЦЭМ!$A$33:$A$776,$A24,СВЦЭМ!$B$33:$B$776,Q$11)+'СЕТ СН'!$F$9+СВЦЭМ!$D$10+'СЕТ СН'!$F$6-'СЕТ СН'!$F$19</f>
        <v>967.89552744000002</v>
      </c>
      <c r="R24" s="36">
        <f>SUMIFS(СВЦЭМ!$C$33:$C$776,СВЦЭМ!$A$33:$A$776,$A24,СВЦЭМ!$B$33:$B$776,R$11)+'СЕТ СН'!$F$9+СВЦЭМ!$D$10+'СЕТ СН'!$F$6-'СЕТ СН'!$F$19</f>
        <v>970.27055005000011</v>
      </c>
      <c r="S24" s="36">
        <f>SUMIFS(СВЦЭМ!$C$33:$C$776,СВЦЭМ!$A$33:$A$776,$A24,СВЦЭМ!$B$33:$B$776,S$11)+'СЕТ СН'!$F$9+СВЦЭМ!$D$10+'СЕТ СН'!$F$6-'СЕТ СН'!$F$19</f>
        <v>975.52723512000011</v>
      </c>
      <c r="T24" s="36">
        <f>SUMIFS(СВЦЭМ!$C$33:$C$776,СВЦЭМ!$A$33:$A$776,$A24,СВЦЭМ!$B$33:$B$776,T$11)+'СЕТ СН'!$F$9+СВЦЭМ!$D$10+'СЕТ СН'!$F$6-'СЕТ СН'!$F$19</f>
        <v>979.24466361000009</v>
      </c>
      <c r="U24" s="36">
        <f>SUMIFS(СВЦЭМ!$C$33:$C$776,СВЦЭМ!$A$33:$A$776,$A24,СВЦЭМ!$B$33:$B$776,U$11)+'СЕТ СН'!$F$9+СВЦЭМ!$D$10+'СЕТ СН'!$F$6-'СЕТ СН'!$F$19</f>
        <v>951.42990949000011</v>
      </c>
      <c r="V24" s="36">
        <f>SUMIFS(СВЦЭМ!$C$33:$C$776,СВЦЭМ!$A$33:$A$776,$A24,СВЦЭМ!$B$33:$B$776,V$11)+'СЕТ СН'!$F$9+СВЦЭМ!$D$10+'СЕТ СН'!$F$6-'СЕТ СН'!$F$19</f>
        <v>921.84258307000005</v>
      </c>
      <c r="W24" s="36">
        <f>SUMIFS(СВЦЭМ!$C$33:$C$776,СВЦЭМ!$A$33:$A$776,$A24,СВЦЭМ!$B$33:$B$776,W$11)+'СЕТ СН'!$F$9+СВЦЭМ!$D$10+'СЕТ СН'!$F$6-'СЕТ СН'!$F$19</f>
        <v>923.02906521000011</v>
      </c>
      <c r="X24" s="36">
        <f>SUMIFS(СВЦЭМ!$C$33:$C$776,СВЦЭМ!$A$33:$A$776,$A24,СВЦЭМ!$B$33:$B$776,X$11)+'СЕТ СН'!$F$9+СВЦЭМ!$D$10+'СЕТ СН'!$F$6-'СЕТ СН'!$F$19</f>
        <v>1011.58279843</v>
      </c>
      <c r="Y24" s="36">
        <f>SUMIFS(СВЦЭМ!$C$33:$C$776,СВЦЭМ!$A$33:$A$776,$A24,СВЦЭМ!$B$33:$B$776,Y$11)+'СЕТ СН'!$F$9+СВЦЭМ!$D$10+'СЕТ СН'!$F$6-'СЕТ СН'!$F$19</f>
        <v>1122.9725722000001</v>
      </c>
    </row>
    <row r="25" spans="1:25" ht="15.75" x14ac:dyDescent="0.2">
      <c r="A25" s="35">
        <f t="shared" si="0"/>
        <v>43569</v>
      </c>
      <c r="B25" s="36">
        <f>SUMIFS(СВЦЭМ!$C$33:$C$776,СВЦЭМ!$A$33:$A$776,$A25,СВЦЭМ!$B$33:$B$776,B$11)+'СЕТ СН'!$F$9+СВЦЭМ!$D$10+'СЕТ СН'!$F$6-'СЕТ СН'!$F$19</f>
        <v>1187.9043588499999</v>
      </c>
      <c r="C25" s="36">
        <f>SUMIFS(СВЦЭМ!$C$33:$C$776,СВЦЭМ!$A$33:$A$776,$A25,СВЦЭМ!$B$33:$B$776,C$11)+'СЕТ СН'!$F$9+СВЦЭМ!$D$10+'СЕТ СН'!$F$6-'СЕТ СН'!$F$19</f>
        <v>1304.7901811899999</v>
      </c>
      <c r="D25" s="36">
        <f>SUMIFS(СВЦЭМ!$C$33:$C$776,СВЦЭМ!$A$33:$A$776,$A25,СВЦЭМ!$B$33:$B$776,D$11)+'СЕТ СН'!$F$9+СВЦЭМ!$D$10+'СЕТ СН'!$F$6-'СЕТ СН'!$F$19</f>
        <v>1389.5170420299999</v>
      </c>
      <c r="E25" s="36">
        <f>SUMIFS(СВЦЭМ!$C$33:$C$776,СВЦЭМ!$A$33:$A$776,$A25,СВЦЭМ!$B$33:$B$776,E$11)+'СЕТ СН'!$F$9+СВЦЭМ!$D$10+'СЕТ СН'!$F$6-'СЕТ СН'!$F$19</f>
        <v>1396.5908001999999</v>
      </c>
      <c r="F25" s="36">
        <f>SUMIFS(СВЦЭМ!$C$33:$C$776,СВЦЭМ!$A$33:$A$776,$A25,СВЦЭМ!$B$33:$B$776,F$11)+'СЕТ СН'!$F$9+СВЦЭМ!$D$10+'СЕТ СН'!$F$6-'СЕТ СН'!$F$19</f>
        <v>1385.1718096099999</v>
      </c>
      <c r="G25" s="36">
        <f>SUMIFS(СВЦЭМ!$C$33:$C$776,СВЦЭМ!$A$33:$A$776,$A25,СВЦЭМ!$B$33:$B$776,G$11)+'СЕТ СН'!$F$9+СВЦЭМ!$D$10+'СЕТ СН'!$F$6-'СЕТ СН'!$F$19</f>
        <v>1374.5461596099999</v>
      </c>
      <c r="H25" s="36">
        <f>SUMIFS(СВЦЭМ!$C$33:$C$776,СВЦЭМ!$A$33:$A$776,$A25,СВЦЭМ!$B$33:$B$776,H$11)+'СЕТ СН'!$F$9+СВЦЭМ!$D$10+'СЕТ СН'!$F$6-'СЕТ СН'!$F$19</f>
        <v>1255.9176325599999</v>
      </c>
      <c r="I25" s="36">
        <f>SUMIFS(СВЦЭМ!$C$33:$C$776,СВЦЭМ!$A$33:$A$776,$A25,СВЦЭМ!$B$33:$B$776,I$11)+'СЕТ СН'!$F$9+СВЦЭМ!$D$10+'СЕТ СН'!$F$6-'СЕТ СН'!$F$19</f>
        <v>1186.5729483499999</v>
      </c>
      <c r="J25" s="36">
        <f>SUMIFS(СВЦЭМ!$C$33:$C$776,СВЦЭМ!$A$33:$A$776,$A25,СВЦЭМ!$B$33:$B$776,J$11)+'СЕТ СН'!$F$9+СВЦЭМ!$D$10+'СЕТ СН'!$F$6-'СЕТ СН'!$F$19</f>
        <v>1106.7909714099999</v>
      </c>
      <c r="K25" s="36">
        <f>SUMIFS(СВЦЭМ!$C$33:$C$776,СВЦЭМ!$A$33:$A$776,$A25,СВЦЭМ!$B$33:$B$776,K$11)+'СЕТ СН'!$F$9+СВЦЭМ!$D$10+'СЕТ СН'!$F$6-'СЕТ СН'!$F$19</f>
        <v>989.45041218000006</v>
      </c>
      <c r="L25" s="36">
        <f>SUMIFS(СВЦЭМ!$C$33:$C$776,СВЦЭМ!$A$33:$A$776,$A25,СВЦЭМ!$B$33:$B$776,L$11)+'СЕТ СН'!$F$9+СВЦЭМ!$D$10+'СЕТ СН'!$F$6-'СЕТ СН'!$F$19</f>
        <v>929.33660199000008</v>
      </c>
      <c r="M25" s="36">
        <f>SUMIFS(СВЦЭМ!$C$33:$C$776,СВЦЭМ!$A$33:$A$776,$A25,СВЦЭМ!$B$33:$B$776,M$11)+'СЕТ СН'!$F$9+СВЦЭМ!$D$10+'СЕТ СН'!$F$6-'СЕТ СН'!$F$19</f>
        <v>921.18455115000006</v>
      </c>
      <c r="N25" s="36">
        <f>SUMIFS(СВЦЭМ!$C$33:$C$776,СВЦЭМ!$A$33:$A$776,$A25,СВЦЭМ!$B$33:$B$776,N$11)+'СЕТ СН'!$F$9+СВЦЭМ!$D$10+'СЕТ СН'!$F$6-'СЕТ СН'!$F$19</f>
        <v>927.08753630000001</v>
      </c>
      <c r="O25" s="36">
        <f>SUMIFS(СВЦЭМ!$C$33:$C$776,СВЦЭМ!$A$33:$A$776,$A25,СВЦЭМ!$B$33:$B$776,O$11)+'СЕТ СН'!$F$9+СВЦЭМ!$D$10+'СЕТ СН'!$F$6-'СЕТ СН'!$F$19</f>
        <v>932.26930067000001</v>
      </c>
      <c r="P25" s="36">
        <f>SUMIFS(СВЦЭМ!$C$33:$C$776,СВЦЭМ!$A$33:$A$776,$A25,СВЦЭМ!$B$33:$B$776,P$11)+'СЕТ СН'!$F$9+СВЦЭМ!$D$10+'СЕТ СН'!$F$6-'СЕТ СН'!$F$19</f>
        <v>949.18173779000006</v>
      </c>
      <c r="Q25" s="36">
        <f>SUMIFS(СВЦЭМ!$C$33:$C$776,СВЦЭМ!$A$33:$A$776,$A25,СВЦЭМ!$B$33:$B$776,Q$11)+'СЕТ СН'!$F$9+СВЦЭМ!$D$10+'СЕТ СН'!$F$6-'СЕТ СН'!$F$19</f>
        <v>952.18832597000005</v>
      </c>
      <c r="R25" s="36">
        <f>SUMIFS(СВЦЭМ!$C$33:$C$776,СВЦЭМ!$A$33:$A$776,$A25,СВЦЭМ!$B$33:$B$776,R$11)+'СЕТ СН'!$F$9+СВЦЭМ!$D$10+'СЕТ СН'!$F$6-'СЕТ СН'!$F$19</f>
        <v>949.60386941000002</v>
      </c>
      <c r="S25" s="36">
        <f>SUMIFS(СВЦЭМ!$C$33:$C$776,СВЦЭМ!$A$33:$A$776,$A25,СВЦЭМ!$B$33:$B$776,S$11)+'СЕТ СН'!$F$9+СВЦЭМ!$D$10+'СЕТ СН'!$F$6-'СЕТ СН'!$F$19</f>
        <v>957.0904033600001</v>
      </c>
      <c r="T25" s="36">
        <f>SUMIFS(СВЦЭМ!$C$33:$C$776,СВЦЭМ!$A$33:$A$776,$A25,СВЦЭМ!$B$33:$B$776,T$11)+'СЕТ СН'!$F$9+СВЦЭМ!$D$10+'СЕТ СН'!$F$6-'СЕТ СН'!$F$19</f>
        <v>946.94311503000006</v>
      </c>
      <c r="U25" s="36">
        <f>SUMIFS(СВЦЭМ!$C$33:$C$776,СВЦЭМ!$A$33:$A$776,$A25,СВЦЭМ!$B$33:$B$776,U$11)+'СЕТ СН'!$F$9+СВЦЭМ!$D$10+'СЕТ СН'!$F$6-'СЕТ СН'!$F$19</f>
        <v>920.82090082000002</v>
      </c>
      <c r="V25" s="36">
        <f>SUMIFS(СВЦЭМ!$C$33:$C$776,СВЦЭМ!$A$33:$A$776,$A25,СВЦЭМ!$B$33:$B$776,V$11)+'СЕТ СН'!$F$9+СВЦЭМ!$D$10+'СЕТ СН'!$F$6-'СЕТ СН'!$F$19</f>
        <v>904.03969292000011</v>
      </c>
      <c r="W25" s="36">
        <f>SUMIFS(СВЦЭМ!$C$33:$C$776,СВЦЭМ!$A$33:$A$776,$A25,СВЦЭМ!$B$33:$B$776,W$11)+'СЕТ СН'!$F$9+СВЦЭМ!$D$10+'СЕТ СН'!$F$6-'СЕТ СН'!$F$19</f>
        <v>908.3904217700001</v>
      </c>
      <c r="X25" s="36">
        <f>SUMIFS(СВЦЭМ!$C$33:$C$776,СВЦЭМ!$A$33:$A$776,$A25,СВЦЭМ!$B$33:$B$776,X$11)+'СЕТ СН'!$F$9+СВЦЭМ!$D$10+'СЕТ СН'!$F$6-'СЕТ СН'!$F$19</f>
        <v>973.77509556000007</v>
      </c>
      <c r="Y25" s="36">
        <f>SUMIFS(СВЦЭМ!$C$33:$C$776,СВЦЭМ!$A$33:$A$776,$A25,СВЦЭМ!$B$33:$B$776,Y$11)+'СЕТ СН'!$F$9+СВЦЭМ!$D$10+'СЕТ СН'!$F$6-'СЕТ СН'!$F$19</f>
        <v>1086.81177923</v>
      </c>
    </row>
    <row r="26" spans="1:25" ht="15.75" x14ac:dyDescent="0.2">
      <c r="A26" s="35">
        <f t="shared" si="0"/>
        <v>43570</v>
      </c>
      <c r="B26" s="36">
        <f>SUMIFS(СВЦЭМ!$C$33:$C$776,СВЦЭМ!$A$33:$A$776,$A26,СВЦЭМ!$B$33:$B$776,B$11)+'СЕТ СН'!$F$9+СВЦЭМ!$D$10+'СЕТ СН'!$F$6-'СЕТ СН'!$F$19</f>
        <v>1142.5343953699999</v>
      </c>
      <c r="C26" s="36">
        <f>SUMIFS(СВЦЭМ!$C$33:$C$776,СВЦЭМ!$A$33:$A$776,$A26,СВЦЭМ!$B$33:$B$776,C$11)+'СЕТ СН'!$F$9+СВЦЭМ!$D$10+'СЕТ СН'!$F$6-'СЕТ СН'!$F$19</f>
        <v>1248.3031412400001</v>
      </c>
      <c r="D26" s="36">
        <f>SUMIFS(СВЦЭМ!$C$33:$C$776,СВЦЭМ!$A$33:$A$776,$A26,СВЦЭМ!$B$33:$B$776,D$11)+'СЕТ СН'!$F$9+СВЦЭМ!$D$10+'СЕТ СН'!$F$6-'СЕТ СН'!$F$19</f>
        <v>1308.41860612</v>
      </c>
      <c r="E26" s="36">
        <f>SUMIFS(СВЦЭМ!$C$33:$C$776,СВЦЭМ!$A$33:$A$776,$A26,СВЦЭМ!$B$33:$B$776,E$11)+'СЕТ СН'!$F$9+СВЦЭМ!$D$10+'СЕТ СН'!$F$6-'СЕТ СН'!$F$19</f>
        <v>1318.3661328599999</v>
      </c>
      <c r="F26" s="36">
        <f>SUMIFS(СВЦЭМ!$C$33:$C$776,СВЦЭМ!$A$33:$A$776,$A26,СВЦЭМ!$B$33:$B$776,F$11)+'СЕТ СН'!$F$9+СВЦЭМ!$D$10+'СЕТ СН'!$F$6-'СЕТ СН'!$F$19</f>
        <v>1313.06705917</v>
      </c>
      <c r="G26" s="36">
        <f>SUMIFS(СВЦЭМ!$C$33:$C$776,СВЦЭМ!$A$33:$A$776,$A26,СВЦЭМ!$B$33:$B$776,G$11)+'СЕТ СН'!$F$9+СВЦЭМ!$D$10+'СЕТ СН'!$F$6-'СЕТ СН'!$F$19</f>
        <v>1317.8324875399999</v>
      </c>
      <c r="H26" s="36">
        <f>SUMIFS(СВЦЭМ!$C$33:$C$776,СВЦЭМ!$A$33:$A$776,$A26,СВЦЭМ!$B$33:$B$776,H$11)+'СЕТ СН'!$F$9+СВЦЭМ!$D$10+'СЕТ СН'!$F$6-'СЕТ СН'!$F$19</f>
        <v>1229.0423569099999</v>
      </c>
      <c r="I26" s="36">
        <f>SUMIFS(СВЦЭМ!$C$33:$C$776,СВЦЭМ!$A$33:$A$776,$A26,СВЦЭМ!$B$33:$B$776,I$11)+'СЕТ СН'!$F$9+СВЦЭМ!$D$10+'СЕТ СН'!$F$6-'СЕТ СН'!$F$19</f>
        <v>1178.1569975899999</v>
      </c>
      <c r="J26" s="36">
        <f>SUMIFS(СВЦЭМ!$C$33:$C$776,СВЦЭМ!$A$33:$A$776,$A26,СВЦЭМ!$B$33:$B$776,J$11)+'СЕТ СН'!$F$9+СВЦЭМ!$D$10+'СЕТ СН'!$F$6-'СЕТ СН'!$F$19</f>
        <v>1076.165808</v>
      </c>
      <c r="K26" s="36">
        <f>SUMIFS(СВЦЭМ!$C$33:$C$776,СВЦЭМ!$A$33:$A$776,$A26,СВЦЭМ!$B$33:$B$776,K$11)+'СЕТ СН'!$F$9+СВЦЭМ!$D$10+'СЕТ СН'!$F$6-'СЕТ СН'!$F$19</f>
        <v>989.3330180800001</v>
      </c>
      <c r="L26" s="36">
        <f>SUMIFS(СВЦЭМ!$C$33:$C$776,СВЦЭМ!$A$33:$A$776,$A26,СВЦЭМ!$B$33:$B$776,L$11)+'СЕТ СН'!$F$9+СВЦЭМ!$D$10+'СЕТ СН'!$F$6-'СЕТ СН'!$F$19</f>
        <v>961.20135067000001</v>
      </c>
      <c r="M26" s="36">
        <f>SUMIFS(СВЦЭМ!$C$33:$C$776,СВЦЭМ!$A$33:$A$776,$A26,СВЦЭМ!$B$33:$B$776,M$11)+'СЕТ СН'!$F$9+СВЦЭМ!$D$10+'СЕТ СН'!$F$6-'СЕТ СН'!$F$19</f>
        <v>956.37794658000007</v>
      </c>
      <c r="N26" s="36">
        <f>SUMIFS(СВЦЭМ!$C$33:$C$776,СВЦЭМ!$A$33:$A$776,$A26,СВЦЭМ!$B$33:$B$776,N$11)+'СЕТ СН'!$F$9+СВЦЭМ!$D$10+'СЕТ СН'!$F$6-'СЕТ СН'!$F$19</f>
        <v>948.80534669000008</v>
      </c>
      <c r="O26" s="36">
        <f>SUMIFS(СВЦЭМ!$C$33:$C$776,СВЦЭМ!$A$33:$A$776,$A26,СВЦЭМ!$B$33:$B$776,O$11)+'СЕТ СН'!$F$9+СВЦЭМ!$D$10+'СЕТ СН'!$F$6-'СЕТ СН'!$F$19</f>
        <v>961.68108284000004</v>
      </c>
      <c r="P26" s="36">
        <f>SUMIFS(СВЦЭМ!$C$33:$C$776,СВЦЭМ!$A$33:$A$776,$A26,СВЦЭМ!$B$33:$B$776,P$11)+'СЕТ СН'!$F$9+СВЦЭМ!$D$10+'СЕТ СН'!$F$6-'СЕТ СН'!$F$19</f>
        <v>971.86591580000004</v>
      </c>
      <c r="Q26" s="36">
        <f>SUMIFS(СВЦЭМ!$C$33:$C$776,СВЦЭМ!$A$33:$A$776,$A26,СВЦЭМ!$B$33:$B$776,Q$11)+'СЕТ СН'!$F$9+СВЦЭМ!$D$10+'СЕТ СН'!$F$6-'СЕТ СН'!$F$19</f>
        <v>985.98914207000007</v>
      </c>
      <c r="R26" s="36">
        <f>SUMIFS(СВЦЭМ!$C$33:$C$776,СВЦЭМ!$A$33:$A$776,$A26,СВЦЭМ!$B$33:$B$776,R$11)+'СЕТ СН'!$F$9+СВЦЭМ!$D$10+'СЕТ СН'!$F$6-'СЕТ СН'!$F$19</f>
        <v>984.41434075000006</v>
      </c>
      <c r="S26" s="36">
        <f>SUMIFS(СВЦЭМ!$C$33:$C$776,СВЦЭМ!$A$33:$A$776,$A26,СВЦЭМ!$B$33:$B$776,S$11)+'СЕТ СН'!$F$9+СВЦЭМ!$D$10+'СЕТ СН'!$F$6-'СЕТ СН'!$F$19</f>
        <v>993.90258961000006</v>
      </c>
      <c r="T26" s="36">
        <f>SUMIFS(СВЦЭМ!$C$33:$C$776,СВЦЭМ!$A$33:$A$776,$A26,СВЦЭМ!$B$33:$B$776,T$11)+'СЕТ СН'!$F$9+СВЦЭМ!$D$10+'СЕТ СН'!$F$6-'СЕТ СН'!$F$19</f>
        <v>974.63520286000005</v>
      </c>
      <c r="U26" s="36">
        <f>SUMIFS(СВЦЭМ!$C$33:$C$776,СВЦЭМ!$A$33:$A$776,$A26,СВЦЭМ!$B$33:$B$776,U$11)+'СЕТ СН'!$F$9+СВЦЭМ!$D$10+'СЕТ СН'!$F$6-'СЕТ СН'!$F$19</f>
        <v>945.57651054000007</v>
      </c>
      <c r="V26" s="36">
        <f>SUMIFS(СВЦЭМ!$C$33:$C$776,СВЦЭМ!$A$33:$A$776,$A26,СВЦЭМ!$B$33:$B$776,V$11)+'СЕТ СН'!$F$9+СВЦЭМ!$D$10+'СЕТ СН'!$F$6-'СЕТ СН'!$F$19</f>
        <v>948.95451283000011</v>
      </c>
      <c r="W26" s="36">
        <f>SUMIFS(СВЦЭМ!$C$33:$C$776,СВЦЭМ!$A$33:$A$776,$A26,СВЦЭМ!$B$33:$B$776,W$11)+'СЕТ СН'!$F$9+СВЦЭМ!$D$10+'СЕТ СН'!$F$6-'СЕТ СН'!$F$19</f>
        <v>951.97222789000011</v>
      </c>
      <c r="X26" s="36">
        <f>SUMIFS(СВЦЭМ!$C$33:$C$776,СВЦЭМ!$A$33:$A$776,$A26,СВЦЭМ!$B$33:$B$776,X$11)+'СЕТ СН'!$F$9+СВЦЭМ!$D$10+'СЕТ СН'!$F$6-'СЕТ СН'!$F$19</f>
        <v>1003.3925608100001</v>
      </c>
      <c r="Y26" s="36">
        <f>SUMIFS(СВЦЭМ!$C$33:$C$776,СВЦЭМ!$A$33:$A$776,$A26,СВЦЭМ!$B$33:$B$776,Y$11)+'СЕТ СН'!$F$9+СВЦЭМ!$D$10+'СЕТ СН'!$F$6-'СЕТ СН'!$F$19</f>
        <v>1101.53596135</v>
      </c>
    </row>
    <row r="27" spans="1:25" ht="15.75" x14ac:dyDescent="0.2">
      <c r="A27" s="35">
        <f t="shared" si="0"/>
        <v>43571</v>
      </c>
      <c r="B27" s="36">
        <f>SUMIFS(СВЦЭМ!$C$33:$C$776,СВЦЭМ!$A$33:$A$776,$A27,СВЦЭМ!$B$33:$B$776,B$11)+'СЕТ СН'!$F$9+СВЦЭМ!$D$10+'СЕТ СН'!$F$6-'СЕТ СН'!$F$19</f>
        <v>1154.7467660299999</v>
      </c>
      <c r="C27" s="36">
        <f>SUMIFS(СВЦЭМ!$C$33:$C$776,СВЦЭМ!$A$33:$A$776,$A27,СВЦЭМ!$B$33:$B$776,C$11)+'СЕТ СН'!$F$9+СВЦЭМ!$D$10+'СЕТ СН'!$F$6-'СЕТ СН'!$F$19</f>
        <v>1242.6695638599999</v>
      </c>
      <c r="D27" s="36">
        <f>SUMIFS(СВЦЭМ!$C$33:$C$776,СВЦЭМ!$A$33:$A$776,$A27,СВЦЭМ!$B$33:$B$776,D$11)+'СЕТ СН'!$F$9+СВЦЭМ!$D$10+'СЕТ СН'!$F$6-'СЕТ СН'!$F$19</f>
        <v>1326.1557145899999</v>
      </c>
      <c r="E27" s="36">
        <f>SUMIFS(СВЦЭМ!$C$33:$C$776,СВЦЭМ!$A$33:$A$776,$A27,СВЦЭМ!$B$33:$B$776,E$11)+'СЕТ СН'!$F$9+СВЦЭМ!$D$10+'СЕТ СН'!$F$6-'СЕТ СН'!$F$19</f>
        <v>1339.23412779</v>
      </c>
      <c r="F27" s="36">
        <f>SUMIFS(СВЦЭМ!$C$33:$C$776,СВЦЭМ!$A$33:$A$776,$A27,СВЦЭМ!$B$33:$B$776,F$11)+'СЕТ СН'!$F$9+СВЦЭМ!$D$10+'СЕТ СН'!$F$6-'СЕТ СН'!$F$19</f>
        <v>1341.9130598499999</v>
      </c>
      <c r="G27" s="36">
        <f>SUMIFS(СВЦЭМ!$C$33:$C$776,СВЦЭМ!$A$33:$A$776,$A27,СВЦЭМ!$B$33:$B$776,G$11)+'СЕТ СН'!$F$9+СВЦЭМ!$D$10+'СЕТ СН'!$F$6-'СЕТ СН'!$F$19</f>
        <v>1345.6086607499999</v>
      </c>
      <c r="H27" s="36">
        <f>SUMIFS(СВЦЭМ!$C$33:$C$776,СВЦЭМ!$A$33:$A$776,$A27,СВЦЭМ!$B$33:$B$776,H$11)+'СЕТ СН'!$F$9+СВЦЭМ!$D$10+'СЕТ СН'!$F$6-'СЕТ СН'!$F$19</f>
        <v>1274.73681308</v>
      </c>
      <c r="I27" s="36">
        <f>SUMIFS(СВЦЭМ!$C$33:$C$776,СВЦЭМ!$A$33:$A$776,$A27,СВЦЭМ!$B$33:$B$776,I$11)+'СЕТ СН'!$F$9+СВЦЭМ!$D$10+'СЕТ СН'!$F$6-'СЕТ СН'!$F$19</f>
        <v>1213.0227228399999</v>
      </c>
      <c r="J27" s="36">
        <f>SUMIFS(СВЦЭМ!$C$33:$C$776,СВЦЭМ!$A$33:$A$776,$A27,СВЦЭМ!$B$33:$B$776,J$11)+'СЕТ СН'!$F$9+СВЦЭМ!$D$10+'СЕТ СН'!$F$6-'СЕТ СН'!$F$19</f>
        <v>1109.34807832</v>
      </c>
      <c r="K27" s="36">
        <f>SUMIFS(СВЦЭМ!$C$33:$C$776,СВЦЭМ!$A$33:$A$776,$A27,СВЦЭМ!$B$33:$B$776,K$11)+'СЕТ СН'!$F$9+СВЦЭМ!$D$10+'СЕТ СН'!$F$6-'СЕТ СН'!$F$19</f>
        <v>1042.2352590200001</v>
      </c>
      <c r="L27" s="36">
        <f>SUMIFS(СВЦЭМ!$C$33:$C$776,СВЦЭМ!$A$33:$A$776,$A27,СВЦЭМ!$B$33:$B$776,L$11)+'СЕТ СН'!$F$9+СВЦЭМ!$D$10+'СЕТ СН'!$F$6-'СЕТ СН'!$F$19</f>
        <v>1013.7806782900001</v>
      </c>
      <c r="M27" s="36">
        <f>SUMIFS(СВЦЭМ!$C$33:$C$776,СВЦЭМ!$A$33:$A$776,$A27,СВЦЭМ!$B$33:$B$776,M$11)+'СЕТ СН'!$F$9+СВЦЭМ!$D$10+'СЕТ СН'!$F$6-'СЕТ СН'!$F$19</f>
        <v>982.74489739000001</v>
      </c>
      <c r="N27" s="36">
        <f>SUMIFS(СВЦЭМ!$C$33:$C$776,СВЦЭМ!$A$33:$A$776,$A27,СВЦЭМ!$B$33:$B$776,N$11)+'СЕТ СН'!$F$9+СВЦЭМ!$D$10+'СЕТ СН'!$F$6-'СЕТ СН'!$F$19</f>
        <v>978.83148374000007</v>
      </c>
      <c r="O27" s="36">
        <f>SUMIFS(СВЦЭМ!$C$33:$C$776,СВЦЭМ!$A$33:$A$776,$A27,СВЦЭМ!$B$33:$B$776,O$11)+'СЕТ СН'!$F$9+СВЦЭМ!$D$10+'СЕТ СН'!$F$6-'СЕТ СН'!$F$19</f>
        <v>1017.73369001</v>
      </c>
      <c r="P27" s="36">
        <f>SUMIFS(СВЦЭМ!$C$33:$C$776,СВЦЭМ!$A$33:$A$776,$A27,СВЦЭМ!$B$33:$B$776,P$11)+'СЕТ СН'!$F$9+СВЦЭМ!$D$10+'СЕТ СН'!$F$6-'СЕТ СН'!$F$19</f>
        <v>1004.4766141600001</v>
      </c>
      <c r="Q27" s="36">
        <f>SUMIFS(СВЦЭМ!$C$33:$C$776,СВЦЭМ!$A$33:$A$776,$A27,СВЦЭМ!$B$33:$B$776,Q$11)+'СЕТ СН'!$F$9+СВЦЭМ!$D$10+'СЕТ СН'!$F$6-'СЕТ СН'!$F$19</f>
        <v>1014.57500198</v>
      </c>
      <c r="R27" s="36">
        <f>SUMIFS(СВЦЭМ!$C$33:$C$776,СВЦЭМ!$A$33:$A$776,$A27,СВЦЭМ!$B$33:$B$776,R$11)+'СЕТ СН'!$F$9+СВЦЭМ!$D$10+'СЕТ СН'!$F$6-'СЕТ СН'!$F$19</f>
        <v>1000.9922784500001</v>
      </c>
      <c r="S27" s="36">
        <f>SUMIFS(СВЦЭМ!$C$33:$C$776,СВЦЭМ!$A$33:$A$776,$A27,СВЦЭМ!$B$33:$B$776,S$11)+'СЕТ СН'!$F$9+СВЦЭМ!$D$10+'СЕТ СН'!$F$6-'СЕТ СН'!$F$19</f>
        <v>984.05600703000005</v>
      </c>
      <c r="T27" s="36">
        <f>SUMIFS(СВЦЭМ!$C$33:$C$776,СВЦЭМ!$A$33:$A$776,$A27,СВЦЭМ!$B$33:$B$776,T$11)+'СЕТ СН'!$F$9+СВЦЭМ!$D$10+'СЕТ СН'!$F$6-'СЕТ СН'!$F$19</f>
        <v>997.16533015000005</v>
      </c>
      <c r="U27" s="36">
        <f>SUMIFS(СВЦЭМ!$C$33:$C$776,СВЦЭМ!$A$33:$A$776,$A27,СВЦЭМ!$B$33:$B$776,U$11)+'СЕТ СН'!$F$9+СВЦЭМ!$D$10+'СЕТ СН'!$F$6-'СЕТ СН'!$F$19</f>
        <v>959.91771587000005</v>
      </c>
      <c r="V27" s="36">
        <f>SUMIFS(СВЦЭМ!$C$33:$C$776,СВЦЭМ!$A$33:$A$776,$A27,СВЦЭМ!$B$33:$B$776,V$11)+'СЕТ СН'!$F$9+СВЦЭМ!$D$10+'СЕТ СН'!$F$6-'СЕТ СН'!$F$19</f>
        <v>969.01523042000008</v>
      </c>
      <c r="W27" s="36">
        <f>SUMIFS(СВЦЭМ!$C$33:$C$776,СВЦЭМ!$A$33:$A$776,$A27,СВЦЭМ!$B$33:$B$776,W$11)+'СЕТ СН'!$F$9+СВЦЭМ!$D$10+'СЕТ СН'!$F$6-'СЕТ СН'!$F$19</f>
        <v>959.84393522000005</v>
      </c>
      <c r="X27" s="36">
        <f>SUMIFS(СВЦЭМ!$C$33:$C$776,СВЦЭМ!$A$33:$A$776,$A27,СВЦЭМ!$B$33:$B$776,X$11)+'СЕТ СН'!$F$9+СВЦЭМ!$D$10+'СЕТ СН'!$F$6-'СЕТ СН'!$F$19</f>
        <v>1055.3623739899999</v>
      </c>
      <c r="Y27" s="36">
        <f>SUMIFS(СВЦЭМ!$C$33:$C$776,СВЦЭМ!$A$33:$A$776,$A27,СВЦЭМ!$B$33:$B$776,Y$11)+'СЕТ СН'!$F$9+СВЦЭМ!$D$10+'СЕТ СН'!$F$6-'СЕТ СН'!$F$19</f>
        <v>1137.30165238</v>
      </c>
    </row>
    <row r="28" spans="1:25" ht="15.75" x14ac:dyDescent="0.2">
      <c r="A28" s="35">
        <f t="shared" si="0"/>
        <v>43572</v>
      </c>
      <c r="B28" s="36">
        <f>SUMIFS(СВЦЭМ!$C$33:$C$776,СВЦЭМ!$A$33:$A$776,$A28,СВЦЭМ!$B$33:$B$776,B$11)+'СЕТ СН'!$F$9+СВЦЭМ!$D$10+'СЕТ СН'!$F$6-'СЕТ СН'!$F$19</f>
        <v>1171.56013467</v>
      </c>
      <c r="C28" s="36">
        <f>SUMIFS(СВЦЭМ!$C$33:$C$776,СВЦЭМ!$A$33:$A$776,$A28,СВЦЭМ!$B$33:$B$776,C$11)+'СЕТ СН'!$F$9+СВЦЭМ!$D$10+'СЕТ СН'!$F$6-'СЕТ СН'!$F$19</f>
        <v>1238.22655224</v>
      </c>
      <c r="D28" s="36">
        <f>SUMIFS(СВЦЭМ!$C$33:$C$776,СВЦЭМ!$A$33:$A$776,$A28,СВЦЭМ!$B$33:$B$776,D$11)+'СЕТ СН'!$F$9+СВЦЭМ!$D$10+'СЕТ СН'!$F$6-'СЕТ СН'!$F$19</f>
        <v>1291.5561937999998</v>
      </c>
      <c r="E28" s="36">
        <f>SUMIFS(СВЦЭМ!$C$33:$C$776,СВЦЭМ!$A$33:$A$776,$A28,СВЦЭМ!$B$33:$B$776,E$11)+'СЕТ СН'!$F$9+СВЦЭМ!$D$10+'СЕТ СН'!$F$6-'СЕТ СН'!$F$19</f>
        <v>1301.77838886</v>
      </c>
      <c r="F28" s="36">
        <f>SUMIFS(СВЦЭМ!$C$33:$C$776,СВЦЭМ!$A$33:$A$776,$A28,СВЦЭМ!$B$33:$B$776,F$11)+'СЕТ СН'!$F$9+СВЦЭМ!$D$10+'СЕТ СН'!$F$6-'СЕТ СН'!$F$19</f>
        <v>1302.0475596899998</v>
      </c>
      <c r="G28" s="36">
        <f>SUMIFS(СВЦЭМ!$C$33:$C$776,СВЦЭМ!$A$33:$A$776,$A28,СВЦЭМ!$B$33:$B$776,G$11)+'СЕТ СН'!$F$9+СВЦЭМ!$D$10+'СЕТ СН'!$F$6-'СЕТ СН'!$F$19</f>
        <v>1301.4049779899999</v>
      </c>
      <c r="H28" s="36">
        <f>SUMIFS(СВЦЭМ!$C$33:$C$776,СВЦЭМ!$A$33:$A$776,$A28,СВЦЭМ!$B$33:$B$776,H$11)+'СЕТ СН'!$F$9+СВЦЭМ!$D$10+'СЕТ СН'!$F$6-'СЕТ СН'!$F$19</f>
        <v>1229.4142305299999</v>
      </c>
      <c r="I28" s="36">
        <f>SUMIFS(СВЦЭМ!$C$33:$C$776,СВЦЭМ!$A$33:$A$776,$A28,СВЦЭМ!$B$33:$B$776,I$11)+'СЕТ СН'!$F$9+СВЦЭМ!$D$10+'СЕТ СН'!$F$6-'СЕТ СН'!$F$19</f>
        <v>1171.2433879099999</v>
      </c>
      <c r="J28" s="36">
        <f>SUMIFS(СВЦЭМ!$C$33:$C$776,СВЦЭМ!$A$33:$A$776,$A28,СВЦЭМ!$B$33:$B$776,J$11)+'СЕТ СН'!$F$9+СВЦЭМ!$D$10+'СЕТ СН'!$F$6-'СЕТ СН'!$F$19</f>
        <v>1077.08612064</v>
      </c>
      <c r="K28" s="36">
        <f>SUMIFS(СВЦЭМ!$C$33:$C$776,СВЦЭМ!$A$33:$A$776,$A28,СВЦЭМ!$B$33:$B$776,K$11)+'СЕТ СН'!$F$9+СВЦЭМ!$D$10+'СЕТ СН'!$F$6-'СЕТ СН'!$F$19</f>
        <v>993.91123232000007</v>
      </c>
      <c r="L28" s="36">
        <f>SUMIFS(СВЦЭМ!$C$33:$C$776,СВЦЭМ!$A$33:$A$776,$A28,СВЦЭМ!$B$33:$B$776,L$11)+'СЕТ СН'!$F$9+СВЦЭМ!$D$10+'СЕТ СН'!$F$6-'СЕТ СН'!$F$19</f>
        <v>970.59130510000011</v>
      </c>
      <c r="M28" s="36">
        <f>SUMIFS(СВЦЭМ!$C$33:$C$776,СВЦЭМ!$A$33:$A$776,$A28,СВЦЭМ!$B$33:$B$776,M$11)+'СЕТ СН'!$F$9+СВЦЭМ!$D$10+'СЕТ СН'!$F$6-'СЕТ СН'!$F$19</f>
        <v>978.52481804000001</v>
      </c>
      <c r="N28" s="36">
        <f>SUMIFS(СВЦЭМ!$C$33:$C$776,СВЦЭМ!$A$33:$A$776,$A28,СВЦЭМ!$B$33:$B$776,N$11)+'СЕТ СН'!$F$9+СВЦЭМ!$D$10+'СЕТ СН'!$F$6-'СЕТ СН'!$F$19</f>
        <v>966.04847384000004</v>
      </c>
      <c r="O28" s="36">
        <f>SUMIFS(СВЦЭМ!$C$33:$C$776,СВЦЭМ!$A$33:$A$776,$A28,СВЦЭМ!$B$33:$B$776,O$11)+'СЕТ СН'!$F$9+СВЦЭМ!$D$10+'СЕТ СН'!$F$6-'СЕТ СН'!$F$19</f>
        <v>973.51999359000001</v>
      </c>
      <c r="P28" s="36">
        <f>SUMIFS(СВЦЭМ!$C$33:$C$776,СВЦЭМ!$A$33:$A$776,$A28,СВЦЭМ!$B$33:$B$776,P$11)+'СЕТ СН'!$F$9+СВЦЭМ!$D$10+'СЕТ СН'!$F$6-'СЕТ СН'!$F$19</f>
        <v>980.47116322000011</v>
      </c>
      <c r="Q28" s="36">
        <f>SUMIFS(СВЦЭМ!$C$33:$C$776,СВЦЭМ!$A$33:$A$776,$A28,СВЦЭМ!$B$33:$B$776,Q$11)+'СЕТ СН'!$F$9+СВЦЭМ!$D$10+'СЕТ СН'!$F$6-'СЕТ СН'!$F$19</f>
        <v>1002.4142964700001</v>
      </c>
      <c r="R28" s="36">
        <f>SUMIFS(СВЦЭМ!$C$33:$C$776,СВЦЭМ!$A$33:$A$776,$A28,СВЦЭМ!$B$33:$B$776,R$11)+'СЕТ СН'!$F$9+СВЦЭМ!$D$10+'СЕТ СН'!$F$6-'СЕТ СН'!$F$19</f>
        <v>1003.16213456</v>
      </c>
      <c r="S28" s="36">
        <f>SUMIFS(СВЦЭМ!$C$33:$C$776,СВЦЭМ!$A$33:$A$776,$A28,СВЦЭМ!$B$33:$B$776,S$11)+'СЕТ СН'!$F$9+СВЦЭМ!$D$10+'СЕТ СН'!$F$6-'СЕТ СН'!$F$19</f>
        <v>983.48621850000006</v>
      </c>
      <c r="T28" s="36">
        <f>SUMIFS(СВЦЭМ!$C$33:$C$776,СВЦЭМ!$A$33:$A$776,$A28,СВЦЭМ!$B$33:$B$776,T$11)+'СЕТ СН'!$F$9+СВЦЭМ!$D$10+'СЕТ СН'!$F$6-'СЕТ СН'!$F$19</f>
        <v>991.83127131000003</v>
      </c>
      <c r="U28" s="36">
        <f>SUMIFS(СВЦЭМ!$C$33:$C$776,СВЦЭМ!$A$33:$A$776,$A28,СВЦЭМ!$B$33:$B$776,U$11)+'СЕТ СН'!$F$9+СВЦЭМ!$D$10+'СЕТ СН'!$F$6-'СЕТ СН'!$F$19</f>
        <v>998.83618946000001</v>
      </c>
      <c r="V28" s="36">
        <f>SUMIFS(СВЦЭМ!$C$33:$C$776,СВЦЭМ!$A$33:$A$776,$A28,СВЦЭМ!$B$33:$B$776,V$11)+'СЕТ СН'!$F$9+СВЦЭМ!$D$10+'СЕТ СН'!$F$6-'СЕТ СН'!$F$19</f>
        <v>986.01306134000004</v>
      </c>
      <c r="W28" s="36">
        <f>SUMIFS(СВЦЭМ!$C$33:$C$776,СВЦЭМ!$A$33:$A$776,$A28,СВЦЭМ!$B$33:$B$776,W$11)+'СЕТ СН'!$F$9+СВЦЭМ!$D$10+'СЕТ СН'!$F$6-'СЕТ СН'!$F$19</f>
        <v>995.94764844000008</v>
      </c>
      <c r="X28" s="36">
        <f>SUMIFS(СВЦЭМ!$C$33:$C$776,СВЦЭМ!$A$33:$A$776,$A28,СВЦЭМ!$B$33:$B$776,X$11)+'СЕТ СН'!$F$9+СВЦЭМ!$D$10+'СЕТ СН'!$F$6-'СЕТ СН'!$F$19</f>
        <v>1035.02598051</v>
      </c>
      <c r="Y28" s="36">
        <f>SUMIFS(СВЦЭМ!$C$33:$C$776,СВЦЭМ!$A$33:$A$776,$A28,СВЦЭМ!$B$33:$B$776,Y$11)+'СЕТ СН'!$F$9+СВЦЭМ!$D$10+'СЕТ СН'!$F$6-'СЕТ СН'!$F$19</f>
        <v>1116.13850875</v>
      </c>
    </row>
    <row r="29" spans="1:25" ht="15.75" x14ac:dyDescent="0.2">
      <c r="A29" s="35">
        <f t="shared" si="0"/>
        <v>43573</v>
      </c>
      <c r="B29" s="36">
        <f>SUMIFS(СВЦЭМ!$C$33:$C$776,СВЦЭМ!$A$33:$A$776,$A29,СВЦЭМ!$B$33:$B$776,B$11)+'СЕТ СН'!$F$9+СВЦЭМ!$D$10+'СЕТ СН'!$F$6-'СЕТ СН'!$F$19</f>
        <v>1146.32496348</v>
      </c>
      <c r="C29" s="36">
        <f>SUMIFS(СВЦЭМ!$C$33:$C$776,СВЦЭМ!$A$33:$A$776,$A29,СВЦЭМ!$B$33:$B$776,C$11)+'СЕТ СН'!$F$9+СВЦЭМ!$D$10+'СЕТ СН'!$F$6-'СЕТ СН'!$F$19</f>
        <v>1221.6593551799999</v>
      </c>
      <c r="D29" s="36">
        <f>SUMIFS(СВЦЭМ!$C$33:$C$776,СВЦЭМ!$A$33:$A$776,$A29,СВЦЭМ!$B$33:$B$776,D$11)+'СЕТ СН'!$F$9+СВЦЭМ!$D$10+'СЕТ СН'!$F$6-'СЕТ СН'!$F$19</f>
        <v>1286.8938723799999</v>
      </c>
      <c r="E29" s="36">
        <f>SUMIFS(СВЦЭМ!$C$33:$C$776,СВЦЭМ!$A$33:$A$776,$A29,СВЦЭМ!$B$33:$B$776,E$11)+'СЕТ СН'!$F$9+СВЦЭМ!$D$10+'СЕТ СН'!$F$6-'СЕТ СН'!$F$19</f>
        <v>1280.11601823</v>
      </c>
      <c r="F29" s="36">
        <f>SUMIFS(СВЦЭМ!$C$33:$C$776,СВЦЭМ!$A$33:$A$776,$A29,СВЦЭМ!$B$33:$B$776,F$11)+'СЕТ СН'!$F$9+СВЦЭМ!$D$10+'СЕТ СН'!$F$6-'СЕТ СН'!$F$19</f>
        <v>1285.14651202</v>
      </c>
      <c r="G29" s="36">
        <f>SUMIFS(СВЦЭМ!$C$33:$C$776,СВЦЭМ!$A$33:$A$776,$A29,СВЦЭМ!$B$33:$B$776,G$11)+'СЕТ СН'!$F$9+СВЦЭМ!$D$10+'СЕТ СН'!$F$6-'СЕТ СН'!$F$19</f>
        <v>1282.2052706699999</v>
      </c>
      <c r="H29" s="36">
        <f>SUMIFS(СВЦЭМ!$C$33:$C$776,СВЦЭМ!$A$33:$A$776,$A29,СВЦЭМ!$B$33:$B$776,H$11)+'СЕТ СН'!$F$9+СВЦЭМ!$D$10+'СЕТ СН'!$F$6-'СЕТ СН'!$F$19</f>
        <v>1208.63530031</v>
      </c>
      <c r="I29" s="36">
        <f>SUMIFS(СВЦЭМ!$C$33:$C$776,СВЦЭМ!$A$33:$A$776,$A29,СВЦЭМ!$B$33:$B$776,I$11)+'СЕТ СН'!$F$9+СВЦЭМ!$D$10+'СЕТ СН'!$F$6-'СЕТ СН'!$F$19</f>
        <v>1149.27241976</v>
      </c>
      <c r="J29" s="36">
        <f>SUMIFS(СВЦЭМ!$C$33:$C$776,СВЦЭМ!$A$33:$A$776,$A29,СВЦЭМ!$B$33:$B$776,J$11)+'СЕТ СН'!$F$9+СВЦЭМ!$D$10+'СЕТ СН'!$F$6-'СЕТ СН'!$F$19</f>
        <v>1077.9239623799999</v>
      </c>
      <c r="K29" s="36">
        <f>SUMIFS(СВЦЭМ!$C$33:$C$776,СВЦЭМ!$A$33:$A$776,$A29,СВЦЭМ!$B$33:$B$776,K$11)+'СЕТ СН'!$F$9+СВЦЭМ!$D$10+'СЕТ СН'!$F$6-'СЕТ СН'!$F$19</f>
        <v>989.8725728500001</v>
      </c>
      <c r="L29" s="36">
        <f>SUMIFS(СВЦЭМ!$C$33:$C$776,СВЦЭМ!$A$33:$A$776,$A29,СВЦЭМ!$B$33:$B$776,L$11)+'СЕТ СН'!$F$9+СВЦЭМ!$D$10+'СЕТ СН'!$F$6-'СЕТ СН'!$F$19</f>
        <v>952.40621262000002</v>
      </c>
      <c r="M29" s="36">
        <f>SUMIFS(СВЦЭМ!$C$33:$C$776,СВЦЭМ!$A$33:$A$776,$A29,СВЦЭМ!$B$33:$B$776,M$11)+'СЕТ СН'!$F$9+СВЦЭМ!$D$10+'СЕТ СН'!$F$6-'СЕТ СН'!$F$19</f>
        <v>973.66660396000009</v>
      </c>
      <c r="N29" s="36">
        <f>SUMIFS(СВЦЭМ!$C$33:$C$776,СВЦЭМ!$A$33:$A$776,$A29,СВЦЭМ!$B$33:$B$776,N$11)+'СЕТ СН'!$F$9+СВЦЭМ!$D$10+'СЕТ СН'!$F$6-'СЕТ СН'!$F$19</f>
        <v>950.69583277000004</v>
      </c>
      <c r="O29" s="36">
        <f>SUMIFS(СВЦЭМ!$C$33:$C$776,СВЦЭМ!$A$33:$A$776,$A29,СВЦЭМ!$B$33:$B$776,O$11)+'СЕТ СН'!$F$9+СВЦЭМ!$D$10+'СЕТ СН'!$F$6-'СЕТ СН'!$F$19</f>
        <v>959.17343382000001</v>
      </c>
      <c r="P29" s="36">
        <f>SUMIFS(СВЦЭМ!$C$33:$C$776,СВЦЭМ!$A$33:$A$776,$A29,СВЦЭМ!$B$33:$B$776,P$11)+'СЕТ СН'!$F$9+СВЦЭМ!$D$10+'СЕТ СН'!$F$6-'СЕТ СН'!$F$19</f>
        <v>955.07348608000007</v>
      </c>
      <c r="Q29" s="36">
        <f>SUMIFS(СВЦЭМ!$C$33:$C$776,СВЦЭМ!$A$33:$A$776,$A29,СВЦЭМ!$B$33:$B$776,Q$11)+'СЕТ СН'!$F$9+СВЦЭМ!$D$10+'СЕТ СН'!$F$6-'СЕТ СН'!$F$19</f>
        <v>955.11469833000001</v>
      </c>
      <c r="R29" s="36">
        <f>SUMIFS(СВЦЭМ!$C$33:$C$776,СВЦЭМ!$A$33:$A$776,$A29,СВЦЭМ!$B$33:$B$776,R$11)+'СЕТ СН'!$F$9+СВЦЭМ!$D$10+'СЕТ СН'!$F$6-'СЕТ СН'!$F$19</f>
        <v>958.17678407000005</v>
      </c>
      <c r="S29" s="36">
        <f>SUMIFS(СВЦЭМ!$C$33:$C$776,СВЦЭМ!$A$33:$A$776,$A29,СВЦЭМ!$B$33:$B$776,S$11)+'СЕТ СН'!$F$9+СВЦЭМ!$D$10+'СЕТ СН'!$F$6-'СЕТ СН'!$F$19</f>
        <v>961.08951143000002</v>
      </c>
      <c r="T29" s="36">
        <f>SUMIFS(СВЦЭМ!$C$33:$C$776,СВЦЭМ!$A$33:$A$776,$A29,СВЦЭМ!$B$33:$B$776,T$11)+'СЕТ СН'!$F$9+СВЦЭМ!$D$10+'СЕТ СН'!$F$6-'СЕТ СН'!$F$19</f>
        <v>962.97432676000005</v>
      </c>
      <c r="U29" s="36">
        <f>SUMIFS(СВЦЭМ!$C$33:$C$776,СВЦЭМ!$A$33:$A$776,$A29,СВЦЭМ!$B$33:$B$776,U$11)+'СЕТ СН'!$F$9+СВЦЭМ!$D$10+'СЕТ СН'!$F$6-'СЕТ СН'!$F$19</f>
        <v>957.85837342000002</v>
      </c>
      <c r="V29" s="36">
        <f>SUMIFS(СВЦЭМ!$C$33:$C$776,СВЦЭМ!$A$33:$A$776,$A29,СВЦЭМ!$B$33:$B$776,V$11)+'СЕТ СН'!$F$9+СВЦЭМ!$D$10+'СЕТ СН'!$F$6-'СЕТ СН'!$F$19</f>
        <v>965.65259773000002</v>
      </c>
      <c r="W29" s="36">
        <f>SUMIFS(СВЦЭМ!$C$33:$C$776,СВЦЭМ!$A$33:$A$776,$A29,СВЦЭМ!$B$33:$B$776,W$11)+'СЕТ СН'!$F$9+СВЦЭМ!$D$10+'СЕТ СН'!$F$6-'СЕТ СН'!$F$19</f>
        <v>948.65300533000004</v>
      </c>
      <c r="X29" s="36">
        <f>SUMIFS(СВЦЭМ!$C$33:$C$776,СВЦЭМ!$A$33:$A$776,$A29,СВЦЭМ!$B$33:$B$776,X$11)+'СЕТ СН'!$F$9+СВЦЭМ!$D$10+'СЕТ СН'!$F$6-'СЕТ СН'!$F$19</f>
        <v>984.90201715000001</v>
      </c>
      <c r="Y29" s="36">
        <f>SUMIFS(СВЦЭМ!$C$33:$C$776,СВЦЭМ!$A$33:$A$776,$A29,СВЦЭМ!$B$33:$B$776,Y$11)+'СЕТ СН'!$F$9+СВЦЭМ!$D$10+'СЕТ СН'!$F$6-'СЕТ СН'!$F$19</f>
        <v>1059.6044411400001</v>
      </c>
    </row>
    <row r="30" spans="1:25" ht="15.75" x14ac:dyDescent="0.2">
      <c r="A30" s="35">
        <f t="shared" si="0"/>
        <v>43574</v>
      </c>
      <c r="B30" s="36">
        <f>SUMIFS(СВЦЭМ!$C$33:$C$776,СВЦЭМ!$A$33:$A$776,$A30,СВЦЭМ!$B$33:$B$776,B$11)+'СЕТ СН'!$F$9+СВЦЭМ!$D$10+'СЕТ СН'!$F$6-'СЕТ СН'!$F$19</f>
        <v>1149.8007430999999</v>
      </c>
      <c r="C30" s="36">
        <f>SUMIFS(СВЦЭМ!$C$33:$C$776,СВЦЭМ!$A$33:$A$776,$A30,СВЦЭМ!$B$33:$B$776,C$11)+'СЕТ СН'!$F$9+СВЦЭМ!$D$10+'СЕТ СН'!$F$6-'СЕТ СН'!$F$19</f>
        <v>1222.2188049399999</v>
      </c>
      <c r="D30" s="36">
        <f>SUMIFS(СВЦЭМ!$C$33:$C$776,СВЦЭМ!$A$33:$A$776,$A30,СВЦЭМ!$B$33:$B$776,D$11)+'СЕТ СН'!$F$9+СВЦЭМ!$D$10+'СЕТ СН'!$F$6-'СЕТ СН'!$F$19</f>
        <v>1282.21912234</v>
      </c>
      <c r="E30" s="36">
        <f>SUMIFS(СВЦЭМ!$C$33:$C$776,СВЦЭМ!$A$33:$A$776,$A30,СВЦЭМ!$B$33:$B$776,E$11)+'СЕТ СН'!$F$9+СВЦЭМ!$D$10+'СЕТ СН'!$F$6-'СЕТ СН'!$F$19</f>
        <v>1286.52781635</v>
      </c>
      <c r="F30" s="36">
        <f>SUMIFS(СВЦЭМ!$C$33:$C$776,СВЦЭМ!$A$33:$A$776,$A30,СВЦЭМ!$B$33:$B$776,F$11)+'СЕТ СН'!$F$9+СВЦЭМ!$D$10+'СЕТ СН'!$F$6-'СЕТ СН'!$F$19</f>
        <v>1288.6437005799999</v>
      </c>
      <c r="G30" s="36">
        <f>SUMIFS(СВЦЭМ!$C$33:$C$776,СВЦЭМ!$A$33:$A$776,$A30,СВЦЭМ!$B$33:$B$776,G$11)+'СЕТ СН'!$F$9+СВЦЭМ!$D$10+'СЕТ СН'!$F$6-'СЕТ СН'!$F$19</f>
        <v>1284.6665284599999</v>
      </c>
      <c r="H30" s="36">
        <f>SUMIFS(СВЦЭМ!$C$33:$C$776,СВЦЭМ!$A$33:$A$776,$A30,СВЦЭМ!$B$33:$B$776,H$11)+'СЕТ СН'!$F$9+СВЦЭМ!$D$10+'СЕТ СН'!$F$6-'СЕТ СН'!$F$19</f>
        <v>1230.9463068999999</v>
      </c>
      <c r="I30" s="36">
        <f>SUMIFS(СВЦЭМ!$C$33:$C$776,СВЦЭМ!$A$33:$A$776,$A30,СВЦЭМ!$B$33:$B$776,I$11)+'СЕТ СН'!$F$9+СВЦЭМ!$D$10+'СЕТ СН'!$F$6-'СЕТ СН'!$F$19</f>
        <v>1155.6440612199999</v>
      </c>
      <c r="J30" s="36">
        <f>SUMIFS(СВЦЭМ!$C$33:$C$776,СВЦЭМ!$A$33:$A$776,$A30,СВЦЭМ!$B$33:$B$776,J$11)+'СЕТ СН'!$F$9+СВЦЭМ!$D$10+'СЕТ СН'!$F$6-'СЕТ СН'!$F$19</f>
        <v>1071.25696997</v>
      </c>
      <c r="K30" s="36">
        <f>SUMIFS(СВЦЭМ!$C$33:$C$776,СВЦЭМ!$A$33:$A$776,$A30,СВЦЭМ!$B$33:$B$776,K$11)+'СЕТ СН'!$F$9+СВЦЭМ!$D$10+'СЕТ СН'!$F$6-'СЕТ СН'!$F$19</f>
        <v>995.9834117900001</v>
      </c>
      <c r="L30" s="36">
        <f>SUMIFS(СВЦЭМ!$C$33:$C$776,СВЦЭМ!$A$33:$A$776,$A30,СВЦЭМ!$B$33:$B$776,L$11)+'СЕТ СН'!$F$9+СВЦЭМ!$D$10+'СЕТ СН'!$F$6-'СЕТ СН'!$F$19</f>
        <v>958.68370054000002</v>
      </c>
      <c r="M30" s="36">
        <f>SUMIFS(СВЦЭМ!$C$33:$C$776,СВЦЭМ!$A$33:$A$776,$A30,СВЦЭМ!$B$33:$B$776,M$11)+'СЕТ СН'!$F$9+СВЦЭМ!$D$10+'СЕТ СН'!$F$6-'СЕТ СН'!$F$19</f>
        <v>960.1363769400001</v>
      </c>
      <c r="N30" s="36">
        <f>SUMIFS(СВЦЭМ!$C$33:$C$776,СВЦЭМ!$A$33:$A$776,$A30,СВЦЭМ!$B$33:$B$776,N$11)+'СЕТ СН'!$F$9+СВЦЭМ!$D$10+'СЕТ СН'!$F$6-'СЕТ СН'!$F$19</f>
        <v>954.52229191000004</v>
      </c>
      <c r="O30" s="36">
        <f>SUMIFS(СВЦЭМ!$C$33:$C$776,СВЦЭМ!$A$33:$A$776,$A30,СВЦЭМ!$B$33:$B$776,O$11)+'СЕТ СН'!$F$9+СВЦЭМ!$D$10+'СЕТ СН'!$F$6-'СЕТ СН'!$F$19</f>
        <v>949.12620057000004</v>
      </c>
      <c r="P30" s="36">
        <f>SUMIFS(СВЦЭМ!$C$33:$C$776,СВЦЭМ!$A$33:$A$776,$A30,СВЦЭМ!$B$33:$B$776,P$11)+'СЕТ СН'!$F$9+СВЦЭМ!$D$10+'СЕТ СН'!$F$6-'СЕТ СН'!$F$19</f>
        <v>951.77538252000011</v>
      </c>
      <c r="Q30" s="36">
        <f>SUMIFS(СВЦЭМ!$C$33:$C$776,СВЦЭМ!$A$33:$A$776,$A30,СВЦЭМ!$B$33:$B$776,Q$11)+'СЕТ СН'!$F$9+СВЦЭМ!$D$10+'СЕТ СН'!$F$6-'СЕТ СН'!$F$19</f>
        <v>952.46275279000008</v>
      </c>
      <c r="R30" s="36">
        <f>SUMIFS(СВЦЭМ!$C$33:$C$776,СВЦЭМ!$A$33:$A$776,$A30,СВЦЭМ!$B$33:$B$776,R$11)+'СЕТ СН'!$F$9+СВЦЭМ!$D$10+'СЕТ СН'!$F$6-'СЕТ СН'!$F$19</f>
        <v>952.36620629000004</v>
      </c>
      <c r="S30" s="36">
        <f>SUMIFS(СВЦЭМ!$C$33:$C$776,СВЦЭМ!$A$33:$A$776,$A30,СВЦЭМ!$B$33:$B$776,S$11)+'СЕТ СН'!$F$9+СВЦЭМ!$D$10+'СЕТ СН'!$F$6-'СЕТ СН'!$F$19</f>
        <v>938.42488409000009</v>
      </c>
      <c r="T30" s="36">
        <f>SUMIFS(СВЦЭМ!$C$33:$C$776,СВЦЭМ!$A$33:$A$776,$A30,СВЦЭМ!$B$33:$B$776,T$11)+'СЕТ СН'!$F$9+СВЦЭМ!$D$10+'СЕТ СН'!$F$6-'СЕТ СН'!$F$19</f>
        <v>943.37333493000006</v>
      </c>
      <c r="U30" s="36">
        <f>SUMIFS(СВЦЭМ!$C$33:$C$776,СВЦЭМ!$A$33:$A$776,$A30,СВЦЭМ!$B$33:$B$776,U$11)+'СЕТ СН'!$F$9+СВЦЭМ!$D$10+'СЕТ СН'!$F$6-'СЕТ СН'!$F$19</f>
        <v>946.29038854000009</v>
      </c>
      <c r="V30" s="36">
        <f>SUMIFS(СВЦЭМ!$C$33:$C$776,СВЦЭМ!$A$33:$A$776,$A30,СВЦЭМ!$B$33:$B$776,V$11)+'СЕТ СН'!$F$9+СВЦЭМ!$D$10+'СЕТ СН'!$F$6-'СЕТ СН'!$F$19</f>
        <v>955.9164616600001</v>
      </c>
      <c r="W30" s="36">
        <f>SUMIFS(СВЦЭМ!$C$33:$C$776,СВЦЭМ!$A$33:$A$776,$A30,СВЦЭМ!$B$33:$B$776,W$11)+'СЕТ СН'!$F$9+СВЦЭМ!$D$10+'СЕТ СН'!$F$6-'СЕТ СН'!$F$19</f>
        <v>949.54134754000006</v>
      </c>
      <c r="X30" s="36">
        <f>SUMIFS(СВЦЭМ!$C$33:$C$776,СВЦЭМ!$A$33:$A$776,$A30,СВЦЭМ!$B$33:$B$776,X$11)+'СЕТ СН'!$F$9+СВЦЭМ!$D$10+'СЕТ СН'!$F$6-'СЕТ СН'!$F$19</f>
        <v>974.09742383000003</v>
      </c>
      <c r="Y30" s="36">
        <f>SUMIFS(СВЦЭМ!$C$33:$C$776,СВЦЭМ!$A$33:$A$776,$A30,СВЦЭМ!$B$33:$B$776,Y$11)+'СЕТ СН'!$F$9+СВЦЭМ!$D$10+'СЕТ СН'!$F$6-'СЕТ СН'!$F$19</f>
        <v>1053.87362358</v>
      </c>
    </row>
    <row r="31" spans="1:25" ht="15.75" x14ac:dyDescent="0.2">
      <c r="A31" s="35">
        <f t="shared" si="0"/>
        <v>43575</v>
      </c>
      <c r="B31" s="36">
        <f>SUMIFS(СВЦЭМ!$C$33:$C$776,СВЦЭМ!$A$33:$A$776,$A31,СВЦЭМ!$B$33:$B$776,B$11)+'СЕТ СН'!$F$9+СВЦЭМ!$D$10+'СЕТ СН'!$F$6-'СЕТ СН'!$F$19</f>
        <v>1152.0059025199998</v>
      </c>
      <c r="C31" s="36">
        <f>SUMIFS(СВЦЭМ!$C$33:$C$776,СВЦЭМ!$A$33:$A$776,$A31,СВЦЭМ!$B$33:$B$776,C$11)+'СЕТ СН'!$F$9+СВЦЭМ!$D$10+'СЕТ СН'!$F$6-'СЕТ СН'!$F$19</f>
        <v>1227.4682924799999</v>
      </c>
      <c r="D31" s="36">
        <f>SUMIFS(СВЦЭМ!$C$33:$C$776,СВЦЭМ!$A$33:$A$776,$A31,СВЦЭМ!$B$33:$B$776,D$11)+'СЕТ СН'!$F$9+СВЦЭМ!$D$10+'СЕТ СН'!$F$6-'СЕТ СН'!$F$19</f>
        <v>1292.4228659099999</v>
      </c>
      <c r="E31" s="36">
        <f>SUMIFS(СВЦЭМ!$C$33:$C$776,СВЦЭМ!$A$33:$A$776,$A31,СВЦЭМ!$B$33:$B$776,E$11)+'СЕТ СН'!$F$9+СВЦЭМ!$D$10+'СЕТ СН'!$F$6-'СЕТ СН'!$F$19</f>
        <v>1295.5355502899999</v>
      </c>
      <c r="F31" s="36">
        <f>SUMIFS(СВЦЭМ!$C$33:$C$776,СВЦЭМ!$A$33:$A$776,$A31,СВЦЭМ!$B$33:$B$776,F$11)+'СЕТ СН'!$F$9+СВЦЭМ!$D$10+'СЕТ СН'!$F$6-'СЕТ СН'!$F$19</f>
        <v>1301.47805298</v>
      </c>
      <c r="G31" s="36">
        <f>SUMIFS(СВЦЭМ!$C$33:$C$776,СВЦЭМ!$A$33:$A$776,$A31,СВЦЭМ!$B$33:$B$776,G$11)+'СЕТ СН'!$F$9+СВЦЭМ!$D$10+'СЕТ СН'!$F$6-'СЕТ СН'!$F$19</f>
        <v>1293.1178751099999</v>
      </c>
      <c r="H31" s="36">
        <f>SUMIFS(СВЦЭМ!$C$33:$C$776,СВЦЭМ!$A$33:$A$776,$A31,СВЦЭМ!$B$33:$B$776,H$11)+'СЕТ СН'!$F$9+СВЦЭМ!$D$10+'СЕТ СН'!$F$6-'СЕТ СН'!$F$19</f>
        <v>1226.49035718</v>
      </c>
      <c r="I31" s="36">
        <f>SUMIFS(СВЦЭМ!$C$33:$C$776,СВЦЭМ!$A$33:$A$776,$A31,СВЦЭМ!$B$33:$B$776,I$11)+'СЕТ СН'!$F$9+СВЦЭМ!$D$10+'СЕТ СН'!$F$6-'СЕТ СН'!$F$19</f>
        <v>1201.0658735899999</v>
      </c>
      <c r="J31" s="36">
        <f>SUMIFS(СВЦЭМ!$C$33:$C$776,СВЦЭМ!$A$33:$A$776,$A31,СВЦЭМ!$B$33:$B$776,J$11)+'СЕТ СН'!$F$9+СВЦЭМ!$D$10+'СЕТ СН'!$F$6-'СЕТ СН'!$F$19</f>
        <v>1106.2362752199999</v>
      </c>
      <c r="K31" s="36">
        <f>SUMIFS(СВЦЭМ!$C$33:$C$776,СВЦЭМ!$A$33:$A$776,$A31,СВЦЭМ!$B$33:$B$776,K$11)+'СЕТ СН'!$F$9+СВЦЭМ!$D$10+'СЕТ СН'!$F$6-'СЕТ СН'!$F$19</f>
        <v>977.79514751000011</v>
      </c>
      <c r="L31" s="36">
        <f>SUMIFS(СВЦЭМ!$C$33:$C$776,СВЦЭМ!$A$33:$A$776,$A31,СВЦЭМ!$B$33:$B$776,L$11)+'СЕТ СН'!$F$9+СВЦЭМ!$D$10+'СЕТ СН'!$F$6-'СЕТ СН'!$F$19</f>
        <v>926.08952468000007</v>
      </c>
      <c r="M31" s="36">
        <f>SUMIFS(СВЦЭМ!$C$33:$C$776,СВЦЭМ!$A$33:$A$776,$A31,СВЦЭМ!$B$33:$B$776,M$11)+'СЕТ СН'!$F$9+СВЦЭМ!$D$10+'СЕТ СН'!$F$6-'СЕТ СН'!$F$19</f>
        <v>941.19017244000008</v>
      </c>
      <c r="N31" s="36">
        <f>SUMIFS(СВЦЭМ!$C$33:$C$776,СВЦЭМ!$A$33:$A$776,$A31,СВЦЭМ!$B$33:$B$776,N$11)+'СЕТ СН'!$F$9+СВЦЭМ!$D$10+'СЕТ СН'!$F$6-'СЕТ СН'!$F$19</f>
        <v>943.96899675000009</v>
      </c>
      <c r="O31" s="36">
        <f>SUMIFS(СВЦЭМ!$C$33:$C$776,СВЦЭМ!$A$33:$A$776,$A31,СВЦЭМ!$B$33:$B$776,O$11)+'СЕТ СН'!$F$9+СВЦЭМ!$D$10+'СЕТ СН'!$F$6-'СЕТ СН'!$F$19</f>
        <v>935.81431719000011</v>
      </c>
      <c r="P31" s="36">
        <f>SUMIFS(СВЦЭМ!$C$33:$C$776,СВЦЭМ!$A$33:$A$776,$A31,СВЦЭМ!$B$33:$B$776,P$11)+'СЕТ СН'!$F$9+СВЦЭМ!$D$10+'СЕТ СН'!$F$6-'СЕТ СН'!$F$19</f>
        <v>943.0094352000001</v>
      </c>
      <c r="Q31" s="36">
        <f>SUMIFS(СВЦЭМ!$C$33:$C$776,СВЦЭМ!$A$33:$A$776,$A31,СВЦЭМ!$B$33:$B$776,Q$11)+'СЕТ СН'!$F$9+СВЦЭМ!$D$10+'СЕТ СН'!$F$6-'СЕТ СН'!$F$19</f>
        <v>960.12150583000005</v>
      </c>
      <c r="R31" s="36">
        <f>SUMIFS(СВЦЭМ!$C$33:$C$776,СВЦЭМ!$A$33:$A$776,$A31,СВЦЭМ!$B$33:$B$776,R$11)+'СЕТ СН'!$F$9+СВЦЭМ!$D$10+'СЕТ СН'!$F$6-'СЕТ СН'!$F$19</f>
        <v>957.5205193700001</v>
      </c>
      <c r="S31" s="36">
        <f>SUMIFS(СВЦЭМ!$C$33:$C$776,СВЦЭМ!$A$33:$A$776,$A31,СВЦЭМ!$B$33:$B$776,S$11)+'СЕТ СН'!$F$9+СВЦЭМ!$D$10+'СЕТ СН'!$F$6-'СЕТ СН'!$F$19</f>
        <v>968.26450019000004</v>
      </c>
      <c r="T31" s="36">
        <f>SUMIFS(СВЦЭМ!$C$33:$C$776,СВЦЭМ!$A$33:$A$776,$A31,СВЦЭМ!$B$33:$B$776,T$11)+'СЕТ СН'!$F$9+СВЦЭМ!$D$10+'СЕТ СН'!$F$6-'СЕТ СН'!$F$19</f>
        <v>959.62836293000009</v>
      </c>
      <c r="U31" s="36">
        <f>SUMIFS(СВЦЭМ!$C$33:$C$776,СВЦЭМ!$A$33:$A$776,$A31,СВЦЭМ!$B$33:$B$776,U$11)+'СЕТ СН'!$F$9+СВЦЭМ!$D$10+'СЕТ СН'!$F$6-'СЕТ СН'!$F$19</f>
        <v>914.79734054000005</v>
      </c>
      <c r="V31" s="36">
        <f>SUMIFS(СВЦЭМ!$C$33:$C$776,СВЦЭМ!$A$33:$A$776,$A31,СВЦЭМ!$B$33:$B$776,V$11)+'СЕТ СН'!$F$9+СВЦЭМ!$D$10+'СЕТ СН'!$F$6-'СЕТ СН'!$F$19</f>
        <v>919.21445271000005</v>
      </c>
      <c r="W31" s="36">
        <f>SUMIFS(СВЦЭМ!$C$33:$C$776,СВЦЭМ!$A$33:$A$776,$A31,СВЦЭМ!$B$33:$B$776,W$11)+'СЕТ СН'!$F$9+СВЦЭМ!$D$10+'СЕТ СН'!$F$6-'СЕТ СН'!$F$19</f>
        <v>1019.08907303</v>
      </c>
      <c r="X31" s="36">
        <f>SUMIFS(СВЦЭМ!$C$33:$C$776,СВЦЭМ!$A$33:$A$776,$A31,СВЦЭМ!$B$33:$B$776,X$11)+'СЕТ СН'!$F$9+СВЦЭМ!$D$10+'СЕТ СН'!$F$6-'СЕТ СН'!$F$19</f>
        <v>1143.51127772</v>
      </c>
      <c r="Y31" s="36">
        <f>SUMIFS(СВЦЭМ!$C$33:$C$776,СВЦЭМ!$A$33:$A$776,$A31,СВЦЭМ!$B$33:$B$776,Y$11)+'СЕТ СН'!$F$9+СВЦЭМ!$D$10+'СЕТ СН'!$F$6-'СЕТ СН'!$F$19</f>
        <v>1189.12870931</v>
      </c>
    </row>
    <row r="32" spans="1:25" ht="15.75" x14ac:dyDescent="0.2">
      <c r="A32" s="35">
        <f t="shared" si="0"/>
        <v>43576</v>
      </c>
      <c r="B32" s="36">
        <f>SUMIFS(СВЦЭМ!$C$33:$C$776,СВЦЭМ!$A$33:$A$776,$A32,СВЦЭМ!$B$33:$B$776,B$11)+'СЕТ СН'!$F$9+СВЦЭМ!$D$10+'СЕТ СН'!$F$6-'СЕТ СН'!$F$19</f>
        <v>1086.64136401</v>
      </c>
      <c r="C32" s="36">
        <f>SUMIFS(СВЦЭМ!$C$33:$C$776,СВЦЭМ!$A$33:$A$776,$A32,СВЦЭМ!$B$33:$B$776,C$11)+'СЕТ СН'!$F$9+СВЦЭМ!$D$10+'СЕТ СН'!$F$6-'СЕТ СН'!$F$19</f>
        <v>1116.77641857</v>
      </c>
      <c r="D32" s="36">
        <f>SUMIFS(СВЦЭМ!$C$33:$C$776,СВЦЭМ!$A$33:$A$776,$A32,СВЦЭМ!$B$33:$B$776,D$11)+'СЕТ СН'!$F$9+СВЦЭМ!$D$10+'СЕТ СН'!$F$6-'СЕТ СН'!$F$19</f>
        <v>1147.9497113999998</v>
      </c>
      <c r="E32" s="36">
        <f>SUMIFS(СВЦЭМ!$C$33:$C$776,СВЦЭМ!$A$33:$A$776,$A32,СВЦЭМ!$B$33:$B$776,E$11)+'СЕТ СН'!$F$9+СВЦЭМ!$D$10+'СЕТ СН'!$F$6-'СЕТ СН'!$F$19</f>
        <v>1142.4094159899998</v>
      </c>
      <c r="F32" s="36">
        <f>SUMIFS(СВЦЭМ!$C$33:$C$776,СВЦЭМ!$A$33:$A$776,$A32,СВЦЭМ!$B$33:$B$776,F$11)+'СЕТ СН'!$F$9+СВЦЭМ!$D$10+'СЕТ СН'!$F$6-'СЕТ СН'!$F$19</f>
        <v>1150.0307615499999</v>
      </c>
      <c r="G32" s="36">
        <f>SUMIFS(СВЦЭМ!$C$33:$C$776,СВЦЭМ!$A$33:$A$776,$A32,СВЦЭМ!$B$33:$B$776,G$11)+'СЕТ СН'!$F$9+СВЦЭМ!$D$10+'СЕТ СН'!$F$6-'СЕТ СН'!$F$19</f>
        <v>1140.50076582</v>
      </c>
      <c r="H32" s="36">
        <f>SUMIFS(СВЦЭМ!$C$33:$C$776,СВЦЭМ!$A$33:$A$776,$A32,СВЦЭМ!$B$33:$B$776,H$11)+'СЕТ СН'!$F$9+СВЦЭМ!$D$10+'СЕТ СН'!$F$6-'СЕТ СН'!$F$19</f>
        <v>1126.8005891299999</v>
      </c>
      <c r="I32" s="36">
        <f>SUMIFS(СВЦЭМ!$C$33:$C$776,СВЦЭМ!$A$33:$A$776,$A32,СВЦЭМ!$B$33:$B$776,I$11)+'СЕТ СН'!$F$9+СВЦЭМ!$D$10+'СЕТ СН'!$F$6-'СЕТ СН'!$F$19</f>
        <v>1120.1623205899998</v>
      </c>
      <c r="J32" s="36">
        <f>SUMIFS(СВЦЭМ!$C$33:$C$776,СВЦЭМ!$A$33:$A$776,$A32,СВЦЭМ!$B$33:$B$776,J$11)+'СЕТ СН'!$F$9+СВЦЭМ!$D$10+'СЕТ СН'!$F$6-'СЕТ СН'!$F$19</f>
        <v>1070.25706431</v>
      </c>
      <c r="K32" s="36">
        <f>SUMIFS(СВЦЭМ!$C$33:$C$776,СВЦЭМ!$A$33:$A$776,$A32,СВЦЭМ!$B$33:$B$776,K$11)+'СЕТ СН'!$F$9+СВЦЭМ!$D$10+'СЕТ СН'!$F$6-'СЕТ СН'!$F$19</f>
        <v>1031.3350284999999</v>
      </c>
      <c r="L32" s="36">
        <f>SUMIFS(СВЦЭМ!$C$33:$C$776,СВЦЭМ!$A$33:$A$776,$A32,СВЦЭМ!$B$33:$B$776,L$11)+'СЕТ СН'!$F$9+СВЦЭМ!$D$10+'СЕТ СН'!$F$6-'СЕТ СН'!$F$19</f>
        <v>1012.0767834200001</v>
      </c>
      <c r="M32" s="36">
        <f>SUMIFS(СВЦЭМ!$C$33:$C$776,СВЦЭМ!$A$33:$A$776,$A32,СВЦЭМ!$B$33:$B$776,M$11)+'СЕТ СН'!$F$9+СВЦЭМ!$D$10+'СЕТ СН'!$F$6-'СЕТ СН'!$F$19</f>
        <v>1020.4759122800001</v>
      </c>
      <c r="N32" s="36">
        <f>SUMIFS(СВЦЭМ!$C$33:$C$776,СВЦЭМ!$A$33:$A$776,$A32,СВЦЭМ!$B$33:$B$776,N$11)+'СЕТ СН'!$F$9+СВЦЭМ!$D$10+'СЕТ СН'!$F$6-'СЕТ СН'!$F$19</f>
        <v>1047.3647765999999</v>
      </c>
      <c r="O32" s="36">
        <f>SUMIFS(СВЦЭМ!$C$33:$C$776,СВЦЭМ!$A$33:$A$776,$A32,СВЦЭМ!$B$33:$B$776,O$11)+'СЕТ СН'!$F$9+СВЦЭМ!$D$10+'СЕТ СН'!$F$6-'СЕТ СН'!$F$19</f>
        <v>1050.1612576699999</v>
      </c>
      <c r="P32" s="36">
        <f>SUMIFS(СВЦЭМ!$C$33:$C$776,СВЦЭМ!$A$33:$A$776,$A32,СВЦЭМ!$B$33:$B$776,P$11)+'СЕТ СН'!$F$9+СВЦЭМ!$D$10+'СЕТ СН'!$F$6-'СЕТ СН'!$F$19</f>
        <v>1063.01214534</v>
      </c>
      <c r="Q32" s="36">
        <f>SUMIFS(СВЦЭМ!$C$33:$C$776,СВЦЭМ!$A$33:$A$776,$A32,СВЦЭМ!$B$33:$B$776,Q$11)+'СЕТ СН'!$F$9+СВЦЭМ!$D$10+'СЕТ СН'!$F$6-'СЕТ СН'!$F$19</f>
        <v>1076.7299215</v>
      </c>
      <c r="R32" s="36">
        <f>SUMIFS(СВЦЭМ!$C$33:$C$776,СВЦЭМ!$A$33:$A$776,$A32,СВЦЭМ!$B$33:$B$776,R$11)+'СЕТ СН'!$F$9+СВЦЭМ!$D$10+'СЕТ СН'!$F$6-'СЕТ СН'!$F$19</f>
        <v>1096.1419599200001</v>
      </c>
      <c r="S32" s="36">
        <f>SUMIFS(СВЦЭМ!$C$33:$C$776,СВЦЭМ!$A$33:$A$776,$A32,СВЦЭМ!$B$33:$B$776,S$11)+'СЕТ СН'!$F$9+СВЦЭМ!$D$10+'СЕТ СН'!$F$6-'СЕТ СН'!$F$19</f>
        <v>1081.67354916</v>
      </c>
      <c r="T32" s="36">
        <f>SUMIFS(СВЦЭМ!$C$33:$C$776,СВЦЭМ!$A$33:$A$776,$A32,СВЦЭМ!$B$33:$B$776,T$11)+'СЕТ СН'!$F$9+СВЦЭМ!$D$10+'СЕТ СН'!$F$6-'СЕТ СН'!$F$19</f>
        <v>1054.4474318099999</v>
      </c>
      <c r="U32" s="36">
        <f>SUMIFS(СВЦЭМ!$C$33:$C$776,СВЦЭМ!$A$33:$A$776,$A32,СВЦЭМ!$B$33:$B$776,U$11)+'СЕТ СН'!$F$9+СВЦЭМ!$D$10+'СЕТ СН'!$F$6-'СЕТ СН'!$F$19</f>
        <v>1011.13880269</v>
      </c>
      <c r="V32" s="36">
        <f>SUMIFS(СВЦЭМ!$C$33:$C$776,СВЦЭМ!$A$33:$A$776,$A32,СВЦЭМ!$B$33:$B$776,V$11)+'СЕТ СН'!$F$9+СВЦЭМ!$D$10+'СЕТ СН'!$F$6-'СЕТ СН'!$F$19</f>
        <v>988.16048842000009</v>
      </c>
      <c r="W32" s="36">
        <f>SUMIFS(СВЦЭМ!$C$33:$C$776,СВЦЭМ!$A$33:$A$776,$A32,СВЦЭМ!$B$33:$B$776,W$11)+'СЕТ СН'!$F$9+СВЦЭМ!$D$10+'СЕТ СН'!$F$6-'СЕТ СН'!$F$19</f>
        <v>986.66390388000002</v>
      </c>
      <c r="X32" s="36">
        <f>SUMIFS(СВЦЭМ!$C$33:$C$776,СВЦЭМ!$A$33:$A$776,$A32,СВЦЭМ!$B$33:$B$776,X$11)+'СЕТ СН'!$F$9+СВЦЭМ!$D$10+'СЕТ СН'!$F$6-'СЕТ СН'!$F$19</f>
        <v>989.55581127000005</v>
      </c>
      <c r="Y32" s="36">
        <f>SUMIFS(СВЦЭМ!$C$33:$C$776,СВЦЭМ!$A$33:$A$776,$A32,СВЦЭМ!$B$33:$B$776,Y$11)+'СЕТ СН'!$F$9+СВЦЭМ!$D$10+'СЕТ СН'!$F$6-'СЕТ СН'!$F$19</f>
        <v>1038.95011585</v>
      </c>
    </row>
    <row r="33" spans="1:25" ht="15.75" x14ac:dyDescent="0.2">
      <c r="A33" s="35">
        <f t="shared" si="0"/>
        <v>43577</v>
      </c>
      <c r="B33" s="36">
        <f>SUMIFS(СВЦЭМ!$C$33:$C$776,СВЦЭМ!$A$33:$A$776,$A33,СВЦЭМ!$B$33:$B$776,B$11)+'СЕТ СН'!$F$9+СВЦЭМ!$D$10+'СЕТ СН'!$F$6-'СЕТ СН'!$F$19</f>
        <v>1042.59828062</v>
      </c>
      <c r="C33" s="36">
        <f>SUMIFS(СВЦЭМ!$C$33:$C$776,СВЦЭМ!$A$33:$A$776,$A33,СВЦЭМ!$B$33:$B$776,C$11)+'СЕТ СН'!$F$9+СВЦЭМ!$D$10+'СЕТ СН'!$F$6-'СЕТ СН'!$F$19</f>
        <v>1063.7930183799999</v>
      </c>
      <c r="D33" s="36">
        <f>SUMIFS(СВЦЭМ!$C$33:$C$776,СВЦЭМ!$A$33:$A$776,$A33,СВЦЭМ!$B$33:$B$776,D$11)+'СЕТ СН'!$F$9+СВЦЭМ!$D$10+'СЕТ СН'!$F$6-'СЕТ СН'!$F$19</f>
        <v>1110.2000892200001</v>
      </c>
      <c r="E33" s="36">
        <f>SUMIFS(СВЦЭМ!$C$33:$C$776,СВЦЭМ!$A$33:$A$776,$A33,СВЦЭМ!$B$33:$B$776,E$11)+'СЕТ СН'!$F$9+СВЦЭМ!$D$10+'СЕТ СН'!$F$6-'СЕТ СН'!$F$19</f>
        <v>1145.51728159</v>
      </c>
      <c r="F33" s="36">
        <f>SUMIFS(СВЦЭМ!$C$33:$C$776,СВЦЭМ!$A$33:$A$776,$A33,СВЦЭМ!$B$33:$B$776,F$11)+'СЕТ СН'!$F$9+СВЦЭМ!$D$10+'СЕТ СН'!$F$6-'СЕТ СН'!$F$19</f>
        <v>1162.3990199899999</v>
      </c>
      <c r="G33" s="36">
        <f>SUMIFS(СВЦЭМ!$C$33:$C$776,СВЦЭМ!$A$33:$A$776,$A33,СВЦЭМ!$B$33:$B$776,G$11)+'СЕТ СН'!$F$9+СВЦЭМ!$D$10+'СЕТ СН'!$F$6-'СЕТ СН'!$F$19</f>
        <v>1119.0502331800001</v>
      </c>
      <c r="H33" s="36">
        <f>SUMIFS(СВЦЭМ!$C$33:$C$776,СВЦЭМ!$A$33:$A$776,$A33,СВЦЭМ!$B$33:$B$776,H$11)+'СЕТ СН'!$F$9+СВЦЭМ!$D$10+'СЕТ СН'!$F$6-'СЕТ СН'!$F$19</f>
        <v>1095.2075629799999</v>
      </c>
      <c r="I33" s="36">
        <f>SUMIFS(СВЦЭМ!$C$33:$C$776,СВЦЭМ!$A$33:$A$776,$A33,СВЦЭМ!$B$33:$B$776,I$11)+'СЕТ СН'!$F$9+СВЦЭМ!$D$10+'СЕТ СН'!$F$6-'СЕТ СН'!$F$19</f>
        <v>1088.93457582</v>
      </c>
      <c r="J33" s="36">
        <f>SUMIFS(СВЦЭМ!$C$33:$C$776,СВЦЭМ!$A$33:$A$776,$A33,СВЦЭМ!$B$33:$B$776,J$11)+'СЕТ СН'!$F$9+СВЦЭМ!$D$10+'СЕТ СН'!$F$6-'СЕТ СН'!$F$19</f>
        <v>1072.52256508</v>
      </c>
      <c r="K33" s="36">
        <f>SUMIFS(СВЦЭМ!$C$33:$C$776,СВЦЭМ!$A$33:$A$776,$A33,СВЦЭМ!$B$33:$B$776,K$11)+'СЕТ СН'!$F$9+СВЦЭМ!$D$10+'СЕТ СН'!$F$6-'СЕТ СН'!$F$19</f>
        <v>1086.4410584399998</v>
      </c>
      <c r="L33" s="36">
        <f>SUMIFS(СВЦЭМ!$C$33:$C$776,СВЦЭМ!$A$33:$A$776,$A33,СВЦЭМ!$B$33:$B$776,L$11)+'СЕТ СН'!$F$9+СВЦЭМ!$D$10+'СЕТ СН'!$F$6-'СЕТ СН'!$F$19</f>
        <v>1079.9818295499999</v>
      </c>
      <c r="M33" s="36">
        <f>SUMIFS(СВЦЭМ!$C$33:$C$776,СВЦЭМ!$A$33:$A$776,$A33,СВЦЭМ!$B$33:$B$776,M$11)+'СЕТ СН'!$F$9+СВЦЭМ!$D$10+'СЕТ СН'!$F$6-'СЕТ СН'!$F$19</f>
        <v>1072.90470927</v>
      </c>
      <c r="N33" s="36">
        <f>SUMIFS(СВЦЭМ!$C$33:$C$776,СВЦЭМ!$A$33:$A$776,$A33,СВЦЭМ!$B$33:$B$776,N$11)+'СЕТ СН'!$F$9+СВЦЭМ!$D$10+'СЕТ СН'!$F$6-'СЕТ СН'!$F$19</f>
        <v>1085.5651215599999</v>
      </c>
      <c r="O33" s="36">
        <f>SUMIFS(СВЦЭМ!$C$33:$C$776,СВЦЭМ!$A$33:$A$776,$A33,СВЦЭМ!$B$33:$B$776,O$11)+'СЕТ СН'!$F$9+СВЦЭМ!$D$10+'СЕТ СН'!$F$6-'СЕТ СН'!$F$19</f>
        <v>1082.1274486499999</v>
      </c>
      <c r="P33" s="36">
        <f>SUMIFS(СВЦЭМ!$C$33:$C$776,СВЦЭМ!$A$33:$A$776,$A33,СВЦЭМ!$B$33:$B$776,P$11)+'СЕТ СН'!$F$9+СВЦЭМ!$D$10+'СЕТ СН'!$F$6-'СЕТ СН'!$F$19</f>
        <v>1089.2877562599999</v>
      </c>
      <c r="Q33" s="36">
        <f>SUMIFS(СВЦЭМ!$C$33:$C$776,СВЦЭМ!$A$33:$A$776,$A33,СВЦЭМ!$B$33:$B$776,Q$11)+'СЕТ СН'!$F$9+СВЦЭМ!$D$10+'СЕТ СН'!$F$6-'СЕТ СН'!$F$19</f>
        <v>1100.2205884499999</v>
      </c>
      <c r="R33" s="36">
        <f>SUMIFS(СВЦЭМ!$C$33:$C$776,СВЦЭМ!$A$33:$A$776,$A33,СВЦЭМ!$B$33:$B$776,R$11)+'СЕТ СН'!$F$9+СВЦЭМ!$D$10+'СЕТ СН'!$F$6-'СЕТ СН'!$F$19</f>
        <v>1096.6374905499999</v>
      </c>
      <c r="S33" s="36">
        <f>SUMIFS(СВЦЭМ!$C$33:$C$776,СВЦЭМ!$A$33:$A$776,$A33,СВЦЭМ!$B$33:$B$776,S$11)+'СЕТ СН'!$F$9+СВЦЭМ!$D$10+'СЕТ СН'!$F$6-'СЕТ СН'!$F$19</f>
        <v>1085.6443873899998</v>
      </c>
      <c r="T33" s="36">
        <f>SUMIFS(СВЦЭМ!$C$33:$C$776,СВЦЭМ!$A$33:$A$776,$A33,СВЦЭМ!$B$33:$B$776,T$11)+'СЕТ СН'!$F$9+СВЦЭМ!$D$10+'СЕТ СН'!$F$6-'СЕТ СН'!$F$19</f>
        <v>1061.26541413</v>
      </c>
      <c r="U33" s="36">
        <f>SUMIFS(СВЦЭМ!$C$33:$C$776,СВЦЭМ!$A$33:$A$776,$A33,СВЦЭМ!$B$33:$B$776,U$11)+'СЕТ СН'!$F$9+СВЦЭМ!$D$10+'СЕТ СН'!$F$6-'СЕТ СН'!$F$19</f>
        <v>1057.5918176099999</v>
      </c>
      <c r="V33" s="36">
        <f>SUMIFS(СВЦЭМ!$C$33:$C$776,СВЦЭМ!$A$33:$A$776,$A33,СВЦЭМ!$B$33:$B$776,V$11)+'СЕТ СН'!$F$9+СВЦЭМ!$D$10+'СЕТ СН'!$F$6-'СЕТ СН'!$F$19</f>
        <v>1048.77105179</v>
      </c>
      <c r="W33" s="36">
        <f>SUMIFS(СВЦЭМ!$C$33:$C$776,СВЦЭМ!$A$33:$A$776,$A33,СВЦЭМ!$B$33:$B$776,W$11)+'СЕТ СН'!$F$9+СВЦЭМ!$D$10+'СЕТ СН'!$F$6-'СЕТ СН'!$F$19</f>
        <v>1050.7234136100001</v>
      </c>
      <c r="X33" s="36">
        <f>SUMIFS(СВЦЭМ!$C$33:$C$776,СВЦЭМ!$A$33:$A$776,$A33,СВЦЭМ!$B$33:$B$776,X$11)+'СЕТ СН'!$F$9+СВЦЭМ!$D$10+'СЕТ СН'!$F$6-'СЕТ СН'!$F$19</f>
        <v>1078.3046317000001</v>
      </c>
      <c r="Y33" s="36">
        <f>SUMIFS(СВЦЭМ!$C$33:$C$776,СВЦЭМ!$A$33:$A$776,$A33,СВЦЭМ!$B$33:$B$776,Y$11)+'СЕТ СН'!$F$9+СВЦЭМ!$D$10+'СЕТ СН'!$F$6-'СЕТ СН'!$F$19</f>
        <v>1096.03774299</v>
      </c>
    </row>
    <row r="34" spans="1:25" ht="15.75" x14ac:dyDescent="0.2">
      <c r="A34" s="35">
        <f t="shared" si="0"/>
        <v>43578</v>
      </c>
      <c r="B34" s="36">
        <f>SUMIFS(СВЦЭМ!$C$33:$C$776,СВЦЭМ!$A$33:$A$776,$A34,СВЦЭМ!$B$33:$B$776,B$11)+'СЕТ СН'!$F$9+СВЦЭМ!$D$10+'СЕТ СН'!$F$6-'СЕТ СН'!$F$19</f>
        <v>1059.64810298</v>
      </c>
      <c r="C34" s="36">
        <f>SUMIFS(СВЦЭМ!$C$33:$C$776,СВЦЭМ!$A$33:$A$776,$A34,СВЦЭМ!$B$33:$B$776,C$11)+'СЕТ СН'!$F$9+СВЦЭМ!$D$10+'СЕТ СН'!$F$6-'СЕТ СН'!$F$19</f>
        <v>1107.0539186200001</v>
      </c>
      <c r="D34" s="36">
        <f>SUMIFS(СВЦЭМ!$C$33:$C$776,СВЦЭМ!$A$33:$A$776,$A34,СВЦЭМ!$B$33:$B$776,D$11)+'СЕТ СН'!$F$9+СВЦЭМ!$D$10+'СЕТ СН'!$F$6-'СЕТ СН'!$F$19</f>
        <v>1140.5575024</v>
      </c>
      <c r="E34" s="36">
        <f>SUMIFS(СВЦЭМ!$C$33:$C$776,СВЦЭМ!$A$33:$A$776,$A34,СВЦЭМ!$B$33:$B$776,E$11)+'СЕТ СН'!$F$9+СВЦЭМ!$D$10+'СЕТ СН'!$F$6-'СЕТ СН'!$F$19</f>
        <v>1153.11892904</v>
      </c>
      <c r="F34" s="36">
        <f>SUMIFS(СВЦЭМ!$C$33:$C$776,СВЦЭМ!$A$33:$A$776,$A34,СВЦЭМ!$B$33:$B$776,F$11)+'СЕТ СН'!$F$9+СВЦЭМ!$D$10+'СЕТ СН'!$F$6-'СЕТ СН'!$F$19</f>
        <v>1157.6297862199999</v>
      </c>
      <c r="G34" s="36">
        <f>SUMIFS(СВЦЭМ!$C$33:$C$776,СВЦЭМ!$A$33:$A$776,$A34,СВЦЭМ!$B$33:$B$776,G$11)+'СЕТ СН'!$F$9+СВЦЭМ!$D$10+'СЕТ СН'!$F$6-'СЕТ СН'!$F$19</f>
        <v>1131.8010877999998</v>
      </c>
      <c r="H34" s="36">
        <f>SUMIFS(СВЦЭМ!$C$33:$C$776,СВЦЭМ!$A$33:$A$776,$A34,СВЦЭМ!$B$33:$B$776,H$11)+'СЕТ СН'!$F$9+СВЦЭМ!$D$10+'СЕТ СН'!$F$6-'СЕТ СН'!$F$19</f>
        <v>1112.02910911</v>
      </c>
      <c r="I34" s="36">
        <f>SUMIFS(СВЦЭМ!$C$33:$C$776,СВЦЭМ!$A$33:$A$776,$A34,СВЦЭМ!$B$33:$B$776,I$11)+'СЕТ СН'!$F$9+СВЦЭМ!$D$10+'СЕТ СН'!$F$6-'СЕТ СН'!$F$19</f>
        <v>1121.58173126</v>
      </c>
      <c r="J34" s="36">
        <f>SUMIFS(СВЦЭМ!$C$33:$C$776,СВЦЭМ!$A$33:$A$776,$A34,СВЦЭМ!$B$33:$B$776,J$11)+'СЕТ СН'!$F$9+СВЦЭМ!$D$10+'СЕТ СН'!$F$6-'СЕТ СН'!$F$19</f>
        <v>1085.2766870599999</v>
      </c>
      <c r="K34" s="36">
        <f>SUMIFS(СВЦЭМ!$C$33:$C$776,СВЦЭМ!$A$33:$A$776,$A34,СВЦЭМ!$B$33:$B$776,K$11)+'СЕТ СН'!$F$9+СВЦЭМ!$D$10+'СЕТ СН'!$F$6-'СЕТ СН'!$F$19</f>
        <v>1093.3654601000001</v>
      </c>
      <c r="L34" s="36">
        <f>SUMIFS(СВЦЭМ!$C$33:$C$776,СВЦЭМ!$A$33:$A$776,$A34,СВЦЭМ!$B$33:$B$776,L$11)+'СЕТ СН'!$F$9+СВЦЭМ!$D$10+'СЕТ СН'!$F$6-'СЕТ СН'!$F$19</f>
        <v>1066.3437919600001</v>
      </c>
      <c r="M34" s="36">
        <f>SUMIFS(СВЦЭМ!$C$33:$C$776,СВЦЭМ!$A$33:$A$776,$A34,СВЦЭМ!$B$33:$B$776,M$11)+'СЕТ СН'!$F$9+СВЦЭМ!$D$10+'СЕТ СН'!$F$6-'СЕТ СН'!$F$19</f>
        <v>1085.1249546299998</v>
      </c>
      <c r="N34" s="36">
        <f>SUMIFS(СВЦЭМ!$C$33:$C$776,СВЦЭМ!$A$33:$A$776,$A34,СВЦЭМ!$B$33:$B$776,N$11)+'СЕТ СН'!$F$9+СВЦЭМ!$D$10+'СЕТ СН'!$F$6-'СЕТ СН'!$F$19</f>
        <v>1079.6664486300001</v>
      </c>
      <c r="O34" s="36">
        <f>SUMIFS(СВЦЭМ!$C$33:$C$776,СВЦЭМ!$A$33:$A$776,$A34,СВЦЭМ!$B$33:$B$776,O$11)+'СЕТ СН'!$F$9+СВЦЭМ!$D$10+'СЕТ СН'!$F$6-'СЕТ СН'!$F$19</f>
        <v>1084.0085078300001</v>
      </c>
      <c r="P34" s="36">
        <f>SUMIFS(СВЦЭМ!$C$33:$C$776,СВЦЭМ!$A$33:$A$776,$A34,СВЦЭМ!$B$33:$B$776,P$11)+'СЕТ СН'!$F$9+СВЦЭМ!$D$10+'СЕТ СН'!$F$6-'СЕТ СН'!$F$19</f>
        <v>1103.62750243</v>
      </c>
      <c r="Q34" s="36">
        <f>SUMIFS(СВЦЭМ!$C$33:$C$776,СВЦЭМ!$A$33:$A$776,$A34,СВЦЭМ!$B$33:$B$776,Q$11)+'СЕТ СН'!$F$9+СВЦЭМ!$D$10+'СЕТ СН'!$F$6-'СЕТ СН'!$F$19</f>
        <v>1114.0593799799999</v>
      </c>
      <c r="R34" s="36">
        <f>SUMIFS(СВЦЭМ!$C$33:$C$776,СВЦЭМ!$A$33:$A$776,$A34,СВЦЭМ!$B$33:$B$776,R$11)+'СЕТ СН'!$F$9+СВЦЭМ!$D$10+'СЕТ СН'!$F$6-'СЕТ СН'!$F$19</f>
        <v>1108.4427710299999</v>
      </c>
      <c r="S34" s="36">
        <f>SUMIFS(СВЦЭМ!$C$33:$C$776,СВЦЭМ!$A$33:$A$776,$A34,СВЦЭМ!$B$33:$B$776,S$11)+'СЕТ СН'!$F$9+СВЦЭМ!$D$10+'СЕТ СН'!$F$6-'СЕТ СН'!$F$19</f>
        <v>1119.7427188300001</v>
      </c>
      <c r="T34" s="36">
        <f>SUMIFS(СВЦЭМ!$C$33:$C$776,СВЦЭМ!$A$33:$A$776,$A34,СВЦЭМ!$B$33:$B$776,T$11)+'СЕТ СН'!$F$9+СВЦЭМ!$D$10+'СЕТ СН'!$F$6-'СЕТ СН'!$F$19</f>
        <v>1095.3553744200001</v>
      </c>
      <c r="U34" s="36">
        <f>SUMIFS(СВЦЭМ!$C$33:$C$776,СВЦЭМ!$A$33:$A$776,$A34,СВЦЭМ!$B$33:$B$776,U$11)+'СЕТ СН'!$F$9+СВЦЭМ!$D$10+'СЕТ СН'!$F$6-'СЕТ СН'!$F$19</f>
        <v>1074.0288665800001</v>
      </c>
      <c r="V34" s="36">
        <f>SUMIFS(СВЦЭМ!$C$33:$C$776,СВЦЭМ!$A$33:$A$776,$A34,СВЦЭМ!$B$33:$B$776,V$11)+'СЕТ СН'!$F$9+СВЦЭМ!$D$10+'СЕТ СН'!$F$6-'СЕТ СН'!$F$19</f>
        <v>1058.8673628500001</v>
      </c>
      <c r="W34" s="36">
        <f>SUMIFS(СВЦЭМ!$C$33:$C$776,СВЦЭМ!$A$33:$A$776,$A34,СВЦЭМ!$B$33:$B$776,W$11)+'СЕТ СН'!$F$9+СВЦЭМ!$D$10+'СЕТ СН'!$F$6-'СЕТ СН'!$F$19</f>
        <v>1050.0177534899999</v>
      </c>
      <c r="X34" s="36">
        <f>SUMIFS(СВЦЭМ!$C$33:$C$776,СВЦЭМ!$A$33:$A$776,$A34,СВЦЭМ!$B$33:$B$776,X$11)+'СЕТ СН'!$F$9+СВЦЭМ!$D$10+'СЕТ СН'!$F$6-'СЕТ СН'!$F$19</f>
        <v>1092.3797842699998</v>
      </c>
      <c r="Y34" s="36">
        <f>SUMIFS(СВЦЭМ!$C$33:$C$776,СВЦЭМ!$A$33:$A$776,$A34,СВЦЭМ!$B$33:$B$776,Y$11)+'СЕТ СН'!$F$9+СВЦЭМ!$D$10+'СЕТ СН'!$F$6-'СЕТ СН'!$F$19</f>
        <v>1128.83520813</v>
      </c>
    </row>
    <row r="35" spans="1:25" ht="15.75" x14ac:dyDescent="0.2">
      <c r="A35" s="35">
        <f t="shared" si="0"/>
        <v>43579</v>
      </c>
      <c r="B35" s="36">
        <f>SUMIFS(СВЦЭМ!$C$33:$C$776,СВЦЭМ!$A$33:$A$776,$A35,СВЦЭМ!$B$33:$B$776,B$11)+'СЕТ СН'!$F$9+СВЦЭМ!$D$10+'СЕТ СН'!$F$6-'СЕТ СН'!$F$19</f>
        <v>1011.97942893</v>
      </c>
      <c r="C35" s="36">
        <f>SUMIFS(СВЦЭМ!$C$33:$C$776,СВЦЭМ!$A$33:$A$776,$A35,СВЦЭМ!$B$33:$B$776,C$11)+'СЕТ СН'!$F$9+СВЦЭМ!$D$10+'СЕТ СН'!$F$6-'СЕТ СН'!$F$19</f>
        <v>1056.0155313099999</v>
      </c>
      <c r="D35" s="36">
        <f>SUMIFS(СВЦЭМ!$C$33:$C$776,СВЦЭМ!$A$33:$A$776,$A35,СВЦЭМ!$B$33:$B$776,D$11)+'СЕТ СН'!$F$9+СВЦЭМ!$D$10+'СЕТ СН'!$F$6-'СЕТ СН'!$F$19</f>
        <v>1091.41554182</v>
      </c>
      <c r="E35" s="36">
        <f>SUMIFS(СВЦЭМ!$C$33:$C$776,СВЦЭМ!$A$33:$A$776,$A35,СВЦЭМ!$B$33:$B$776,E$11)+'СЕТ СН'!$F$9+СВЦЭМ!$D$10+'СЕТ СН'!$F$6-'СЕТ СН'!$F$19</f>
        <v>1104.19712826</v>
      </c>
      <c r="F35" s="36">
        <f>SUMIFS(СВЦЭМ!$C$33:$C$776,СВЦЭМ!$A$33:$A$776,$A35,СВЦЭМ!$B$33:$B$776,F$11)+'СЕТ СН'!$F$9+СВЦЭМ!$D$10+'СЕТ СН'!$F$6-'СЕТ СН'!$F$19</f>
        <v>1131.58123486</v>
      </c>
      <c r="G35" s="36">
        <f>SUMIFS(СВЦЭМ!$C$33:$C$776,СВЦЭМ!$A$33:$A$776,$A35,СВЦЭМ!$B$33:$B$776,G$11)+'СЕТ СН'!$F$9+СВЦЭМ!$D$10+'СЕТ СН'!$F$6-'СЕТ СН'!$F$19</f>
        <v>1126.64988135</v>
      </c>
      <c r="H35" s="36">
        <f>SUMIFS(СВЦЭМ!$C$33:$C$776,СВЦЭМ!$A$33:$A$776,$A35,СВЦЭМ!$B$33:$B$776,H$11)+'СЕТ СН'!$F$9+СВЦЭМ!$D$10+'СЕТ СН'!$F$6-'СЕТ СН'!$F$19</f>
        <v>1106.5246443399999</v>
      </c>
      <c r="I35" s="36">
        <f>SUMIFS(СВЦЭМ!$C$33:$C$776,СВЦЭМ!$A$33:$A$776,$A35,СВЦЭМ!$B$33:$B$776,I$11)+'СЕТ СН'!$F$9+СВЦЭМ!$D$10+'СЕТ СН'!$F$6-'СЕТ СН'!$F$19</f>
        <v>1060.96894404</v>
      </c>
      <c r="J35" s="36">
        <f>SUMIFS(СВЦЭМ!$C$33:$C$776,СВЦЭМ!$A$33:$A$776,$A35,СВЦЭМ!$B$33:$B$776,J$11)+'СЕТ СН'!$F$9+СВЦЭМ!$D$10+'СЕТ СН'!$F$6-'СЕТ СН'!$F$19</f>
        <v>1021.01697228</v>
      </c>
      <c r="K35" s="36">
        <f>SUMIFS(СВЦЭМ!$C$33:$C$776,СВЦЭМ!$A$33:$A$776,$A35,СВЦЭМ!$B$33:$B$776,K$11)+'СЕТ СН'!$F$9+СВЦЭМ!$D$10+'СЕТ СН'!$F$6-'СЕТ СН'!$F$19</f>
        <v>1040.3380396499999</v>
      </c>
      <c r="L35" s="36">
        <f>SUMIFS(СВЦЭМ!$C$33:$C$776,СВЦЭМ!$A$33:$A$776,$A35,СВЦЭМ!$B$33:$B$776,L$11)+'СЕТ СН'!$F$9+СВЦЭМ!$D$10+'СЕТ СН'!$F$6-'СЕТ СН'!$F$19</f>
        <v>1081.3512402900001</v>
      </c>
      <c r="M35" s="36">
        <f>SUMIFS(СВЦЭМ!$C$33:$C$776,СВЦЭМ!$A$33:$A$776,$A35,СВЦЭМ!$B$33:$B$776,M$11)+'СЕТ СН'!$F$9+СВЦЭМ!$D$10+'СЕТ СН'!$F$6-'СЕТ СН'!$F$19</f>
        <v>1112.2762253799999</v>
      </c>
      <c r="N35" s="36">
        <f>SUMIFS(СВЦЭМ!$C$33:$C$776,СВЦЭМ!$A$33:$A$776,$A35,СВЦЭМ!$B$33:$B$776,N$11)+'СЕТ СН'!$F$9+СВЦЭМ!$D$10+'СЕТ СН'!$F$6-'СЕТ СН'!$F$19</f>
        <v>1084.5443844500001</v>
      </c>
      <c r="O35" s="36">
        <f>SUMIFS(СВЦЭМ!$C$33:$C$776,СВЦЭМ!$A$33:$A$776,$A35,СВЦЭМ!$B$33:$B$776,O$11)+'СЕТ СН'!$F$9+СВЦЭМ!$D$10+'СЕТ СН'!$F$6-'СЕТ СН'!$F$19</f>
        <v>1108.3951557099999</v>
      </c>
      <c r="P35" s="36">
        <f>SUMIFS(СВЦЭМ!$C$33:$C$776,СВЦЭМ!$A$33:$A$776,$A35,СВЦЭМ!$B$33:$B$776,P$11)+'СЕТ СН'!$F$9+СВЦЭМ!$D$10+'СЕТ СН'!$F$6-'СЕТ СН'!$F$19</f>
        <v>1117.0357329400001</v>
      </c>
      <c r="Q35" s="36">
        <f>SUMIFS(СВЦЭМ!$C$33:$C$776,СВЦЭМ!$A$33:$A$776,$A35,СВЦЭМ!$B$33:$B$776,Q$11)+'СЕТ СН'!$F$9+СВЦЭМ!$D$10+'СЕТ СН'!$F$6-'СЕТ СН'!$F$19</f>
        <v>1122.41558091</v>
      </c>
      <c r="R35" s="36">
        <f>SUMIFS(СВЦЭМ!$C$33:$C$776,СВЦЭМ!$A$33:$A$776,$A35,СВЦЭМ!$B$33:$B$776,R$11)+'СЕТ СН'!$F$9+СВЦЭМ!$D$10+'СЕТ СН'!$F$6-'СЕТ СН'!$F$19</f>
        <v>1117.95689685</v>
      </c>
      <c r="S35" s="36">
        <f>SUMIFS(СВЦЭМ!$C$33:$C$776,СВЦЭМ!$A$33:$A$776,$A35,СВЦЭМ!$B$33:$B$776,S$11)+'СЕТ СН'!$F$9+СВЦЭМ!$D$10+'СЕТ СН'!$F$6-'СЕТ СН'!$F$19</f>
        <v>1109.6520125</v>
      </c>
      <c r="T35" s="36">
        <f>SUMIFS(СВЦЭМ!$C$33:$C$776,СВЦЭМ!$A$33:$A$776,$A35,СВЦЭМ!$B$33:$B$776,T$11)+'СЕТ СН'!$F$9+СВЦЭМ!$D$10+'СЕТ СН'!$F$6-'СЕТ СН'!$F$19</f>
        <v>1096.0346896799999</v>
      </c>
      <c r="U35" s="36">
        <f>SUMIFS(СВЦЭМ!$C$33:$C$776,СВЦЭМ!$A$33:$A$776,$A35,СВЦЭМ!$B$33:$B$776,U$11)+'СЕТ СН'!$F$9+СВЦЭМ!$D$10+'СЕТ СН'!$F$6-'СЕТ СН'!$F$19</f>
        <v>1090.7837383399999</v>
      </c>
      <c r="V35" s="36">
        <f>SUMIFS(СВЦЭМ!$C$33:$C$776,СВЦЭМ!$A$33:$A$776,$A35,СВЦЭМ!$B$33:$B$776,V$11)+'СЕТ СН'!$F$9+СВЦЭМ!$D$10+'СЕТ СН'!$F$6-'СЕТ СН'!$F$19</f>
        <v>1064.7230394200001</v>
      </c>
      <c r="W35" s="36">
        <f>SUMIFS(СВЦЭМ!$C$33:$C$776,СВЦЭМ!$A$33:$A$776,$A35,СВЦЭМ!$B$33:$B$776,W$11)+'СЕТ СН'!$F$9+СВЦЭМ!$D$10+'СЕТ СН'!$F$6-'СЕТ СН'!$F$19</f>
        <v>1050.9373423899999</v>
      </c>
      <c r="X35" s="36">
        <f>SUMIFS(СВЦЭМ!$C$33:$C$776,СВЦЭМ!$A$33:$A$776,$A35,СВЦЭМ!$B$33:$B$776,X$11)+'СЕТ СН'!$F$9+СВЦЭМ!$D$10+'СЕТ СН'!$F$6-'СЕТ СН'!$F$19</f>
        <v>1059.89902886</v>
      </c>
      <c r="Y35" s="36">
        <f>SUMIFS(СВЦЭМ!$C$33:$C$776,СВЦЭМ!$A$33:$A$776,$A35,СВЦЭМ!$B$33:$B$776,Y$11)+'СЕТ СН'!$F$9+СВЦЭМ!$D$10+'СЕТ СН'!$F$6-'СЕТ СН'!$F$19</f>
        <v>1107.46480382</v>
      </c>
    </row>
    <row r="36" spans="1:25" ht="15.75" x14ac:dyDescent="0.2">
      <c r="A36" s="35">
        <f t="shared" si="0"/>
        <v>43580</v>
      </c>
      <c r="B36" s="36">
        <f>SUMIFS(СВЦЭМ!$C$33:$C$776,СВЦЭМ!$A$33:$A$776,$A36,СВЦЭМ!$B$33:$B$776,B$11)+'СЕТ СН'!$F$9+СВЦЭМ!$D$10+'СЕТ СН'!$F$6-'СЕТ СН'!$F$19</f>
        <v>1086.0616289299999</v>
      </c>
      <c r="C36" s="36">
        <f>SUMIFS(СВЦЭМ!$C$33:$C$776,СВЦЭМ!$A$33:$A$776,$A36,СВЦЭМ!$B$33:$B$776,C$11)+'СЕТ СН'!$F$9+СВЦЭМ!$D$10+'СЕТ СН'!$F$6-'СЕТ СН'!$F$19</f>
        <v>1125.8181129100001</v>
      </c>
      <c r="D36" s="36">
        <f>SUMIFS(СВЦЭМ!$C$33:$C$776,СВЦЭМ!$A$33:$A$776,$A36,СВЦЭМ!$B$33:$B$776,D$11)+'СЕТ СН'!$F$9+СВЦЭМ!$D$10+'СЕТ СН'!$F$6-'СЕТ СН'!$F$19</f>
        <v>1158.37555428</v>
      </c>
      <c r="E36" s="36">
        <f>SUMIFS(СВЦЭМ!$C$33:$C$776,СВЦЭМ!$A$33:$A$776,$A36,СВЦЭМ!$B$33:$B$776,E$11)+'СЕТ СН'!$F$9+СВЦЭМ!$D$10+'СЕТ СН'!$F$6-'СЕТ СН'!$F$19</f>
        <v>1181.4509676099999</v>
      </c>
      <c r="F36" s="36">
        <f>SUMIFS(СВЦЭМ!$C$33:$C$776,СВЦЭМ!$A$33:$A$776,$A36,СВЦЭМ!$B$33:$B$776,F$11)+'СЕТ СН'!$F$9+СВЦЭМ!$D$10+'СЕТ СН'!$F$6-'СЕТ СН'!$F$19</f>
        <v>1193.4750025599999</v>
      </c>
      <c r="G36" s="36">
        <f>SUMIFS(СВЦЭМ!$C$33:$C$776,СВЦЭМ!$A$33:$A$776,$A36,СВЦЭМ!$B$33:$B$776,G$11)+'СЕТ СН'!$F$9+СВЦЭМ!$D$10+'СЕТ СН'!$F$6-'СЕТ СН'!$F$19</f>
        <v>1173.5866390799999</v>
      </c>
      <c r="H36" s="36">
        <f>SUMIFS(СВЦЭМ!$C$33:$C$776,СВЦЭМ!$A$33:$A$776,$A36,СВЦЭМ!$B$33:$B$776,H$11)+'СЕТ СН'!$F$9+СВЦЭМ!$D$10+'СЕТ СН'!$F$6-'СЕТ СН'!$F$19</f>
        <v>1138.8193291099999</v>
      </c>
      <c r="I36" s="36">
        <f>SUMIFS(СВЦЭМ!$C$33:$C$776,СВЦЭМ!$A$33:$A$776,$A36,СВЦЭМ!$B$33:$B$776,I$11)+'СЕТ СН'!$F$9+СВЦЭМ!$D$10+'СЕТ СН'!$F$6-'СЕТ СН'!$F$19</f>
        <v>1078.57276583</v>
      </c>
      <c r="J36" s="36">
        <f>SUMIFS(СВЦЭМ!$C$33:$C$776,СВЦЭМ!$A$33:$A$776,$A36,СВЦЭМ!$B$33:$B$776,J$11)+'СЕТ СН'!$F$9+СВЦЭМ!$D$10+'СЕТ СН'!$F$6-'СЕТ СН'!$F$19</f>
        <v>1037.7943746599999</v>
      </c>
      <c r="K36" s="36">
        <f>SUMIFS(СВЦЭМ!$C$33:$C$776,СВЦЭМ!$A$33:$A$776,$A36,СВЦЭМ!$B$33:$B$776,K$11)+'СЕТ СН'!$F$9+СВЦЭМ!$D$10+'СЕТ СН'!$F$6-'СЕТ СН'!$F$19</f>
        <v>1032.7798317300001</v>
      </c>
      <c r="L36" s="36">
        <f>SUMIFS(СВЦЭМ!$C$33:$C$776,СВЦЭМ!$A$33:$A$776,$A36,СВЦЭМ!$B$33:$B$776,L$11)+'СЕТ СН'!$F$9+СВЦЭМ!$D$10+'СЕТ СН'!$F$6-'СЕТ СН'!$F$19</f>
        <v>1025.98875469</v>
      </c>
      <c r="M36" s="36">
        <f>SUMIFS(СВЦЭМ!$C$33:$C$776,СВЦЭМ!$A$33:$A$776,$A36,СВЦЭМ!$B$33:$B$776,M$11)+'СЕТ СН'!$F$9+СВЦЭМ!$D$10+'СЕТ СН'!$F$6-'СЕТ СН'!$F$19</f>
        <v>1044.8834588</v>
      </c>
      <c r="N36" s="36">
        <f>SUMIFS(СВЦЭМ!$C$33:$C$776,СВЦЭМ!$A$33:$A$776,$A36,СВЦЭМ!$B$33:$B$776,N$11)+'СЕТ СН'!$F$9+СВЦЭМ!$D$10+'СЕТ СН'!$F$6-'СЕТ СН'!$F$19</f>
        <v>1034.47342931</v>
      </c>
      <c r="O36" s="36">
        <f>SUMIFS(СВЦЭМ!$C$33:$C$776,СВЦЭМ!$A$33:$A$776,$A36,СВЦЭМ!$B$33:$B$776,O$11)+'СЕТ СН'!$F$9+СВЦЭМ!$D$10+'СЕТ СН'!$F$6-'СЕТ СН'!$F$19</f>
        <v>1035.8988601599999</v>
      </c>
      <c r="P36" s="36">
        <f>SUMIFS(СВЦЭМ!$C$33:$C$776,СВЦЭМ!$A$33:$A$776,$A36,СВЦЭМ!$B$33:$B$776,P$11)+'СЕТ СН'!$F$9+СВЦЭМ!$D$10+'СЕТ СН'!$F$6-'СЕТ СН'!$F$19</f>
        <v>1046.85330965</v>
      </c>
      <c r="Q36" s="36">
        <f>SUMIFS(СВЦЭМ!$C$33:$C$776,СВЦЭМ!$A$33:$A$776,$A36,СВЦЭМ!$B$33:$B$776,Q$11)+'СЕТ СН'!$F$9+СВЦЭМ!$D$10+'СЕТ СН'!$F$6-'СЕТ СН'!$F$19</f>
        <v>1066.5614655100001</v>
      </c>
      <c r="R36" s="36">
        <f>SUMIFS(СВЦЭМ!$C$33:$C$776,СВЦЭМ!$A$33:$A$776,$A36,СВЦЭМ!$B$33:$B$776,R$11)+'СЕТ СН'!$F$9+СВЦЭМ!$D$10+'СЕТ СН'!$F$6-'СЕТ СН'!$F$19</f>
        <v>1071.14163773</v>
      </c>
      <c r="S36" s="36">
        <f>SUMIFS(СВЦЭМ!$C$33:$C$776,СВЦЭМ!$A$33:$A$776,$A36,СВЦЭМ!$B$33:$B$776,S$11)+'СЕТ СН'!$F$9+СВЦЭМ!$D$10+'СЕТ СН'!$F$6-'СЕТ СН'!$F$19</f>
        <v>1079.63155454</v>
      </c>
      <c r="T36" s="36">
        <f>SUMIFS(СВЦЭМ!$C$33:$C$776,СВЦЭМ!$A$33:$A$776,$A36,СВЦЭМ!$B$33:$B$776,T$11)+'СЕТ СН'!$F$9+СВЦЭМ!$D$10+'СЕТ СН'!$F$6-'СЕТ СН'!$F$19</f>
        <v>1060.51266143</v>
      </c>
      <c r="U36" s="36">
        <f>SUMIFS(СВЦЭМ!$C$33:$C$776,СВЦЭМ!$A$33:$A$776,$A36,СВЦЭМ!$B$33:$B$776,U$11)+'СЕТ СН'!$F$9+СВЦЭМ!$D$10+'СЕТ СН'!$F$6-'СЕТ СН'!$F$19</f>
        <v>1037.3678046</v>
      </c>
      <c r="V36" s="36">
        <f>SUMIFS(СВЦЭМ!$C$33:$C$776,СВЦЭМ!$A$33:$A$776,$A36,СВЦЭМ!$B$33:$B$776,V$11)+'СЕТ СН'!$F$9+СВЦЭМ!$D$10+'СЕТ СН'!$F$6-'СЕТ СН'!$F$19</f>
        <v>1024.3623179599999</v>
      </c>
      <c r="W36" s="36">
        <f>SUMIFS(СВЦЭМ!$C$33:$C$776,СВЦЭМ!$A$33:$A$776,$A36,СВЦЭМ!$B$33:$B$776,W$11)+'СЕТ СН'!$F$9+СВЦЭМ!$D$10+'СЕТ СН'!$F$6-'СЕТ СН'!$F$19</f>
        <v>1020.2487256000001</v>
      </c>
      <c r="X36" s="36">
        <f>SUMIFS(СВЦЭМ!$C$33:$C$776,СВЦЭМ!$A$33:$A$776,$A36,СВЦЭМ!$B$33:$B$776,X$11)+'СЕТ СН'!$F$9+СВЦЭМ!$D$10+'СЕТ СН'!$F$6-'СЕТ СН'!$F$19</f>
        <v>1007.6478789500001</v>
      </c>
      <c r="Y36" s="36">
        <f>SUMIFS(СВЦЭМ!$C$33:$C$776,СВЦЭМ!$A$33:$A$776,$A36,СВЦЭМ!$B$33:$B$776,Y$11)+'СЕТ СН'!$F$9+СВЦЭМ!$D$10+'СЕТ СН'!$F$6-'СЕТ СН'!$F$19</f>
        <v>1072.66169519</v>
      </c>
    </row>
    <row r="37" spans="1:25" ht="15.75" x14ac:dyDescent="0.2">
      <c r="A37" s="35">
        <f t="shared" si="0"/>
        <v>43581</v>
      </c>
      <c r="B37" s="36">
        <f>SUMIFS(СВЦЭМ!$C$33:$C$776,СВЦЭМ!$A$33:$A$776,$A37,СВЦЭМ!$B$33:$B$776,B$11)+'СЕТ СН'!$F$9+СВЦЭМ!$D$10+'СЕТ СН'!$F$6-'СЕТ СН'!$F$19</f>
        <v>1110.27396221</v>
      </c>
      <c r="C37" s="36">
        <f>SUMIFS(СВЦЭМ!$C$33:$C$776,СВЦЭМ!$A$33:$A$776,$A37,СВЦЭМ!$B$33:$B$776,C$11)+'СЕТ СН'!$F$9+СВЦЭМ!$D$10+'СЕТ СН'!$F$6-'СЕТ СН'!$F$19</f>
        <v>1149.24244247</v>
      </c>
      <c r="D37" s="36">
        <f>SUMIFS(СВЦЭМ!$C$33:$C$776,СВЦЭМ!$A$33:$A$776,$A37,СВЦЭМ!$B$33:$B$776,D$11)+'СЕТ СН'!$F$9+СВЦЭМ!$D$10+'СЕТ СН'!$F$6-'СЕТ СН'!$F$19</f>
        <v>1167.5539823699999</v>
      </c>
      <c r="E37" s="36">
        <f>SUMIFS(СВЦЭМ!$C$33:$C$776,СВЦЭМ!$A$33:$A$776,$A37,СВЦЭМ!$B$33:$B$776,E$11)+'СЕТ СН'!$F$9+СВЦЭМ!$D$10+'СЕТ СН'!$F$6-'СЕТ СН'!$F$19</f>
        <v>1180.7946127099999</v>
      </c>
      <c r="F37" s="36">
        <f>SUMIFS(СВЦЭМ!$C$33:$C$776,СВЦЭМ!$A$33:$A$776,$A37,СВЦЭМ!$B$33:$B$776,F$11)+'СЕТ СН'!$F$9+СВЦЭМ!$D$10+'СЕТ СН'!$F$6-'СЕТ СН'!$F$19</f>
        <v>1174.69649549</v>
      </c>
      <c r="G37" s="36">
        <f>SUMIFS(СВЦЭМ!$C$33:$C$776,СВЦЭМ!$A$33:$A$776,$A37,СВЦЭМ!$B$33:$B$776,G$11)+'СЕТ СН'!$F$9+СВЦЭМ!$D$10+'СЕТ СН'!$F$6-'СЕТ СН'!$F$19</f>
        <v>1158.5357934199999</v>
      </c>
      <c r="H37" s="36">
        <f>SUMIFS(СВЦЭМ!$C$33:$C$776,СВЦЭМ!$A$33:$A$776,$A37,СВЦЭМ!$B$33:$B$776,H$11)+'СЕТ СН'!$F$9+СВЦЭМ!$D$10+'СЕТ СН'!$F$6-'СЕТ СН'!$F$19</f>
        <v>1127.3035944400001</v>
      </c>
      <c r="I37" s="36">
        <f>SUMIFS(СВЦЭМ!$C$33:$C$776,СВЦЭМ!$A$33:$A$776,$A37,СВЦЭМ!$B$33:$B$776,I$11)+'СЕТ СН'!$F$9+СВЦЭМ!$D$10+'СЕТ СН'!$F$6-'СЕТ СН'!$F$19</f>
        <v>1089.9466051799998</v>
      </c>
      <c r="J37" s="36">
        <f>SUMIFS(СВЦЭМ!$C$33:$C$776,СВЦЭМ!$A$33:$A$776,$A37,СВЦЭМ!$B$33:$B$776,J$11)+'СЕТ СН'!$F$9+СВЦЭМ!$D$10+'СЕТ СН'!$F$6-'СЕТ СН'!$F$19</f>
        <v>1057.84105959</v>
      </c>
      <c r="K37" s="36">
        <f>SUMIFS(СВЦЭМ!$C$33:$C$776,СВЦЭМ!$A$33:$A$776,$A37,СВЦЭМ!$B$33:$B$776,K$11)+'СЕТ СН'!$F$9+СВЦЭМ!$D$10+'СЕТ СН'!$F$6-'СЕТ СН'!$F$19</f>
        <v>1043.8961955499999</v>
      </c>
      <c r="L37" s="36">
        <f>SUMIFS(СВЦЭМ!$C$33:$C$776,СВЦЭМ!$A$33:$A$776,$A37,СВЦЭМ!$B$33:$B$776,L$11)+'СЕТ СН'!$F$9+СВЦЭМ!$D$10+'СЕТ СН'!$F$6-'СЕТ СН'!$F$19</f>
        <v>1046.1377628099999</v>
      </c>
      <c r="M37" s="36">
        <f>SUMIFS(СВЦЭМ!$C$33:$C$776,СВЦЭМ!$A$33:$A$776,$A37,СВЦЭМ!$B$33:$B$776,M$11)+'СЕТ СН'!$F$9+СВЦЭМ!$D$10+'СЕТ СН'!$F$6-'СЕТ СН'!$F$19</f>
        <v>1050.49854882</v>
      </c>
      <c r="N37" s="36">
        <f>SUMIFS(СВЦЭМ!$C$33:$C$776,СВЦЭМ!$A$33:$A$776,$A37,СВЦЭМ!$B$33:$B$776,N$11)+'СЕТ СН'!$F$9+СВЦЭМ!$D$10+'СЕТ СН'!$F$6-'СЕТ СН'!$F$19</f>
        <v>1055.1051579299999</v>
      </c>
      <c r="O37" s="36">
        <f>SUMIFS(СВЦЭМ!$C$33:$C$776,СВЦЭМ!$A$33:$A$776,$A37,СВЦЭМ!$B$33:$B$776,O$11)+'СЕТ СН'!$F$9+СВЦЭМ!$D$10+'СЕТ СН'!$F$6-'СЕТ СН'!$F$19</f>
        <v>1058.6482422399999</v>
      </c>
      <c r="P37" s="36">
        <f>SUMIFS(СВЦЭМ!$C$33:$C$776,СВЦЭМ!$A$33:$A$776,$A37,СВЦЭМ!$B$33:$B$776,P$11)+'СЕТ СН'!$F$9+СВЦЭМ!$D$10+'СЕТ СН'!$F$6-'СЕТ СН'!$F$19</f>
        <v>1061.7955549400001</v>
      </c>
      <c r="Q37" s="36">
        <f>SUMIFS(СВЦЭМ!$C$33:$C$776,СВЦЭМ!$A$33:$A$776,$A37,СВЦЭМ!$B$33:$B$776,Q$11)+'СЕТ СН'!$F$9+СВЦЭМ!$D$10+'СЕТ СН'!$F$6-'СЕТ СН'!$F$19</f>
        <v>1074.59564198</v>
      </c>
      <c r="R37" s="36">
        <f>SUMIFS(СВЦЭМ!$C$33:$C$776,СВЦЭМ!$A$33:$A$776,$A37,СВЦЭМ!$B$33:$B$776,R$11)+'СЕТ СН'!$F$9+СВЦЭМ!$D$10+'СЕТ СН'!$F$6-'СЕТ СН'!$F$19</f>
        <v>1079.8099669600001</v>
      </c>
      <c r="S37" s="36">
        <f>SUMIFS(СВЦЭМ!$C$33:$C$776,СВЦЭМ!$A$33:$A$776,$A37,СВЦЭМ!$B$33:$B$776,S$11)+'СЕТ СН'!$F$9+СВЦЭМ!$D$10+'СЕТ СН'!$F$6-'СЕТ СН'!$F$19</f>
        <v>1065.86070718</v>
      </c>
      <c r="T37" s="36">
        <f>SUMIFS(СВЦЭМ!$C$33:$C$776,СВЦЭМ!$A$33:$A$776,$A37,СВЦЭМ!$B$33:$B$776,T$11)+'СЕТ СН'!$F$9+СВЦЭМ!$D$10+'СЕТ СН'!$F$6-'СЕТ СН'!$F$19</f>
        <v>1042.8134594000001</v>
      </c>
      <c r="U37" s="36">
        <f>SUMIFS(СВЦЭМ!$C$33:$C$776,СВЦЭМ!$A$33:$A$776,$A37,СВЦЭМ!$B$33:$B$776,U$11)+'СЕТ СН'!$F$9+СВЦЭМ!$D$10+'СЕТ СН'!$F$6-'СЕТ СН'!$F$19</f>
        <v>1012.2535407600001</v>
      </c>
      <c r="V37" s="36">
        <f>SUMIFS(СВЦЭМ!$C$33:$C$776,СВЦЭМ!$A$33:$A$776,$A37,СВЦЭМ!$B$33:$B$776,V$11)+'СЕТ СН'!$F$9+СВЦЭМ!$D$10+'СЕТ СН'!$F$6-'СЕТ СН'!$F$19</f>
        <v>1002.9722972400001</v>
      </c>
      <c r="W37" s="36">
        <f>SUMIFS(СВЦЭМ!$C$33:$C$776,СВЦЭМ!$A$33:$A$776,$A37,СВЦЭМ!$B$33:$B$776,W$11)+'СЕТ СН'!$F$9+СВЦЭМ!$D$10+'СЕТ СН'!$F$6-'СЕТ СН'!$F$19</f>
        <v>1019.8462973400001</v>
      </c>
      <c r="X37" s="36">
        <f>SUMIFS(СВЦЭМ!$C$33:$C$776,СВЦЭМ!$A$33:$A$776,$A37,СВЦЭМ!$B$33:$B$776,X$11)+'СЕТ СН'!$F$9+СВЦЭМ!$D$10+'СЕТ СН'!$F$6-'СЕТ СН'!$F$19</f>
        <v>1062.47358037</v>
      </c>
      <c r="Y37" s="36">
        <f>SUMIFS(СВЦЭМ!$C$33:$C$776,СВЦЭМ!$A$33:$A$776,$A37,СВЦЭМ!$B$33:$B$776,Y$11)+'СЕТ СН'!$F$9+СВЦЭМ!$D$10+'СЕТ СН'!$F$6-'СЕТ СН'!$F$19</f>
        <v>1107.5665894799999</v>
      </c>
    </row>
    <row r="38" spans="1:25" ht="15.75" x14ac:dyDescent="0.2">
      <c r="A38" s="35">
        <f t="shared" si="0"/>
        <v>43582</v>
      </c>
      <c r="B38" s="36">
        <f>SUMIFS(СВЦЭМ!$C$33:$C$776,СВЦЭМ!$A$33:$A$776,$A38,СВЦЭМ!$B$33:$B$776,B$11)+'СЕТ СН'!$F$9+СВЦЭМ!$D$10+'СЕТ СН'!$F$6-'СЕТ СН'!$F$19</f>
        <v>1096.6159869999999</v>
      </c>
      <c r="C38" s="36">
        <f>SUMIFS(СВЦЭМ!$C$33:$C$776,СВЦЭМ!$A$33:$A$776,$A38,СВЦЭМ!$B$33:$B$776,C$11)+'СЕТ СН'!$F$9+СВЦЭМ!$D$10+'СЕТ СН'!$F$6-'СЕТ СН'!$F$19</f>
        <v>1100.1867986999998</v>
      </c>
      <c r="D38" s="36">
        <f>SUMIFS(СВЦЭМ!$C$33:$C$776,СВЦЭМ!$A$33:$A$776,$A38,СВЦЭМ!$B$33:$B$776,D$11)+'СЕТ СН'!$F$9+СВЦЭМ!$D$10+'СЕТ СН'!$F$6-'СЕТ СН'!$F$19</f>
        <v>1120.6807841</v>
      </c>
      <c r="E38" s="36">
        <f>SUMIFS(СВЦЭМ!$C$33:$C$776,СВЦЭМ!$A$33:$A$776,$A38,СВЦЭМ!$B$33:$B$776,E$11)+'СЕТ СН'!$F$9+СВЦЭМ!$D$10+'СЕТ СН'!$F$6-'СЕТ СН'!$F$19</f>
        <v>1125.7553130700001</v>
      </c>
      <c r="F38" s="36">
        <f>SUMIFS(СВЦЭМ!$C$33:$C$776,СВЦЭМ!$A$33:$A$776,$A38,СВЦЭМ!$B$33:$B$776,F$11)+'СЕТ СН'!$F$9+СВЦЭМ!$D$10+'СЕТ СН'!$F$6-'СЕТ СН'!$F$19</f>
        <v>1151.03693286</v>
      </c>
      <c r="G38" s="36">
        <f>SUMIFS(СВЦЭМ!$C$33:$C$776,СВЦЭМ!$A$33:$A$776,$A38,СВЦЭМ!$B$33:$B$776,G$11)+'СЕТ СН'!$F$9+СВЦЭМ!$D$10+'СЕТ СН'!$F$6-'СЕТ СН'!$F$19</f>
        <v>1122.8576146600001</v>
      </c>
      <c r="H38" s="36">
        <f>SUMIFS(СВЦЭМ!$C$33:$C$776,СВЦЭМ!$A$33:$A$776,$A38,СВЦЭМ!$B$33:$B$776,H$11)+'СЕТ СН'!$F$9+СВЦЭМ!$D$10+'СЕТ СН'!$F$6-'СЕТ СН'!$F$19</f>
        <v>1124.3462408299999</v>
      </c>
      <c r="I38" s="36">
        <f>SUMIFS(СВЦЭМ!$C$33:$C$776,СВЦЭМ!$A$33:$A$776,$A38,СВЦЭМ!$B$33:$B$776,I$11)+'СЕТ СН'!$F$9+СВЦЭМ!$D$10+'СЕТ СН'!$F$6-'СЕТ СН'!$F$19</f>
        <v>1102.95281011</v>
      </c>
      <c r="J38" s="36">
        <f>SUMIFS(СВЦЭМ!$C$33:$C$776,СВЦЭМ!$A$33:$A$776,$A38,СВЦЭМ!$B$33:$B$776,J$11)+'СЕТ СН'!$F$9+СВЦЭМ!$D$10+'СЕТ СН'!$F$6-'СЕТ СН'!$F$19</f>
        <v>1064.03136832</v>
      </c>
      <c r="K38" s="36">
        <f>SUMIFS(СВЦЭМ!$C$33:$C$776,СВЦЭМ!$A$33:$A$776,$A38,СВЦЭМ!$B$33:$B$776,K$11)+'СЕТ СН'!$F$9+СВЦЭМ!$D$10+'СЕТ СН'!$F$6-'СЕТ СН'!$F$19</f>
        <v>1031.9416337600001</v>
      </c>
      <c r="L38" s="36">
        <f>SUMIFS(СВЦЭМ!$C$33:$C$776,СВЦЭМ!$A$33:$A$776,$A38,СВЦЭМ!$B$33:$B$776,L$11)+'СЕТ СН'!$F$9+СВЦЭМ!$D$10+'СЕТ СН'!$F$6-'СЕТ СН'!$F$19</f>
        <v>1020.84715886</v>
      </c>
      <c r="M38" s="36">
        <f>SUMIFS(СВЦЭМ!$C$33:$C$776,СВЦЭМ!$A$33:$A$776,$A38,СВЦЭМ!$B$33:$B$776,M$11)+'СЕТ СН'!$F$9+СВЦЭМ!$D$10+'СЕТ СН'!$F$6-'СЕТ СН'!$F$19</f>
        <v>1036.6333887200001</v>
      </c>
      <c r="N38" s="36">
        <f>SUMIFS(СВЦЭМ!$C$33:$C$776,СВЦЭМ!$A$33:$A$776,$A38,СВЦЭМ!$B$33:$B$776,N$11)+'СЕТ СН'!$F$9+СВЦЭМ!$D$10+'СЕТ СН'!$F$6-'СЕТ СН'!$F$19</f>
        <v>1020.48795108</v>
      </c>
      <c r="O38" s="36">
        <f>SUMIFS(СВЦЭМ!$C$33:$C$776,СВЦЭМ!$A$33:$A$776,$A38,СВЦЭМ!$B$33:$B$776,O$11)+'СЕТ СН'!$F$9+СВЦЭМ!$D$10+'СЕТ СН'!$F$6-'СЕТ СН'!$F$19</f>
        <v>1034.45389368</v>
      </c>
      <c r="P38" s="36">
        <f>SUMIFS(СВЦЭМ!$C$33:$C$776,СВЦЭМ!$A$33:$A$776,$A38,СВЦЭМ!$B$33:$B$776,P$11)+'СЕТ СН'!$F$9+СВЦЭМ!$D$10+'СЕТ СН'!$F$6-'СЕТ СН'!$F$19</f>
        <v>1049.2231345600001</v>
      </c>
      <c r="Q38" s="36">
        <f>SUMIFS(СВЦЭМ!$C$33:$C$776,СВЦЭМ!$A$33:$A$776,$A38,СВЦЭМ!$B$33:$B$776,Q$11)+'СЕТ СН'!$F$9+СВЦЭМ!$D$10+'СЕТ СН'!$F$6-'СЕТ СН'!$F$19</f>
        <v>1061.3042075799999</v>
      </c>
      <c r="R38" s="36">
        <f>SUMIFS(СВЦЭМ!$C$33:$C$776,СВЦЭМ!$A$33:$A$776,$A38,СВЦЭМ!$B$33:$B$776,R$11)+'СЕТ СН'!$F$9+СВЦЭМ!$D$10+'СЕТ СН'!$F$6-'СЕТ СН'!$F$19</f>
        <v>1038.55612632</v>
      </c>
      <c r="S38" s="36">
        <f>SUMIFS(СВЦЭМ!$C$33:$C$776,СВЦЭМ!$A$33:$A$776,$A38,СВЦЭМ!$B$33:$B$776,S$11)+'СЕТ СН'!$F$9+СВЦЭМ!$D$10+'СЕТ СН'!$F$6-'СЕТ СН'!$F$19</f>
        <v>1043.6867424500001</v>
      </c>
      <c r="T38" s="36">
        <f>SUMIFS(СВЦЭМ!$C$33:$C$776,СВЦЭМ!$A$33:$A$776,$A38,СВЦЭМ!$B$33:$B$776,T$11)+'СЕТ СН'!$F$9+СВЦЭМ!$D$10+'СЕТ СН'!$F$6-'СЕТ СН'!$F$19</f>
        <v>1052.2990522699999</v>
      </c>
      <c r="U38" s="36">
        <f>SUMIFS(СВЦЭМ!$C$33:$C$776,СВЦЭМ!$A$33:$A$776,$A38,СВЦЭМ!$B$33:$B$776,U$11)+'СЕТ СН'!$F$9+СВЦЭМ!$D$10+'СЕТ СН'!$F$6-'СЕТ СН'!$F$19</f>
        <v>1096.0794526899999</v>
      </c>
      <c r="V38" s="36">
        <f>SUMIFS(СВЦЭМ!$C$33:$C$776,СВЦЭМ!$A$33:$A$776,$A38,СВЦЭМ!$B$33:$B$776,V$11)+'СЕТ СН'!$F$9+СВЦЭМ!$D$10+'СЕТ СН'!$F$6-'СЕТ СН'!$F$19</f>
        <v>1061.9144120999999</v>
      </c>
      <c r="W38" s="36">
        <f>SUMIFS(СВЦЭМ!$C$33:$C$776,СВЦЭМ!$A$33:$A$776,$A38,СВЦЭМ!$B$33:$B$776,W$11)+'СЕТ СН'!$F$9+СВЦЭМ!$D$10+'СЕТ СН'!$F$6-'СЕТ СН'!$F$19</f>
        <v>1025.4705075500001</v>
      </c>
      <c r="X38" s="36">
        <f>SUMIFS(СВЦЭМ!$C$33:$C$776,СВЦЭМ!$A$33:$A$776,$A38,СВЦЭМ!$B$33:$B$776,X$11)+'СЕТ СН'!$F$9+СВЦЭМ!$D$10+'СЕТ СН'!$F$6-'СЕТ СН'!$F$19</f>
        <v>1038.4967635099999</v>
      </c>
      <c r="Y38" s="36">
        <f>SUMIFS(СВЦЭМ!$C$33:$C$776,СВЦЭМ!$A$33:$A$776,$A38,СВЦЭМ!$B$33:$B$776,Y$11)+'СЕТ СН'!$F$9+СВЦЭМ!$D$10+'СЕТ СН'!$F$6-'СЕТ СН'!$F$19</f>
        <v>1058.0059543299999</v>
      </c>
    </row>
    <row r="39" spans="1:25" ht="15.75" x14ac:dyDescent="0.2">
      <c r="A39" s="35">
        <f t="shared" si="0"/>
        <v>43583</v>
      </c>
      <c r="B39" s="36">
        <f>SUMIFS(СВЦЭМ!$C$33:$C$776,СВЦЭМ!$A$33:$A$776,$A39,СВЦЭМ!$B$33:$B$776,B$11)+'СЕТ СН'!$F$9+СВЦЭМ!$D$10+'СЕТ СН'!$F$6-'СЕТ СН'!$F$19</f>
        <v>1015.7091852300001</v>
      </c>
      <c r="C39" s="36">
        <f>SUMIFS(СВЦЭМ!$C$33:$C$776,СВЦЭМ!$A$33:$A$776,$A39,СВЦЭМ!$B$33:$B$776,C$11)+'СЕТ СН'!$F$9+СВЦЭМ!$D$10+'СЕТ СН'!$F$6-'СЕТ СН'!$F$19</f>
        <v>1092.2013191999999</v>
      </c>
      <c r="D39" s="36">
        <f>SUMIFS(СВЦЭМ!$C$33:$C$776,СВЦЭМ!$A$33:$A$776,$A39,СВЦЭМ!$B$33:$B$776,D$11)+'СЕТ СН'!$F$9+СВЦЭМ!$D$10+'СЕТ СН'!$F$6-'СЕТ СН'!$F$19</f>
        <v>1126.02171744</v>
      </c>
      <c r="E39" s="36">
        <f>SUMIFS(СВЦЭМ!$C$33:$C$776,СВЦЭМ!$A$33:$A$776,$A39,СВЦЭМ!$B$33:$B$776,E$11)+'СЕТ СН'!$F$9+СВЦЭМ!$D$10+'СЕТ СН'!$F$6-'СЕТ СН'!$F$19</f>
        <v>1149.5325344299999</v>
      </c>
      <c r="F39" s="36">
        <f>SUMIFS(СВЦЭМ!$C$33:$C$776,СВЦЭМ!$A$33:$A$776,$A39,СВЦЭМ!$B$33:$B$776,F$11)+'СЕТ СН'!$F$9+СВЦЭМ!$D$10+'СЕТ СН'!$F$6-'СЕТ СН'!$F$19</f>
        <v>1153.2151025799999</v>
      </c>
      <c r="G39" s="36">
        <f>SUMIFS(СВЦЭМ!$C$33:$C$776,СВЦЭМ!$A$33:$A$776,$A39,СВЦЭМ!$B$33:$B$776,G$11)+'СЕТ СН'!$F$9+СВЦЭМ!$D$10+'СЕТ СН'!$F$6-'СЕТ СН'!$F$19</f>
        <v>1153.3991716799999</v>
      </c>
      <c r="H39" s="36">
        <f>SUMIFS(СВЦЭМ!$C$33:$C$776,СВЦЭМ!$A$33:$A$776,$A39,СВЦЭМ!$B$33:$B$776,H$11)+'СЕТ СН'!$F$9+СВЦЭМ!$D$10+'СЕТ СН'!$F$6-'СЕТ СН'!$F$19</f>
        <v>1157.10165168</v>
      </c>
      <c r="I39" s="36">
        <f>SUMIFS(СВЦЭМ!$C$33:$C$776,СВЦЭМ!$A$33:$A$776,$A39,СВЦЭМ!$B$33:$B$776,I$11)+'СЕТ СН'!$F$9+СВЦЭМ!$D$10+'СЕТ СН'!$F$6-'СЕТ СН'!$F$19</f>
        <v>1105.8938988299999</v>
      </c>
      <c r="J39" s="36">
        <f>SUMIFS(СВЦЭМ!$C$33:$C$776,СВЦЭМ!$A$33:$A$776,$A39,СВЦЭМ!$B$33:$B$776,J$11)+'СЕТ СН'!$F$9+СВЦЭМ!$D$10+'СЕТ СН'!$F$6-'СЕТ СН'!$F$19</f>
        <v>1063.1446807</v>
      </c>
      <c r="K39" s="36">
        <f>SUMIFS(СВЦЭМ!$C$33:$C$776,СВЦЭМ!$A$33:$A$776,$A39,СВЦЭМ!$B$33:$B$776,K$11)+'СЕТ СН'!$F$9+СВЦЭМ!$D$10+'СЕТ СН'!$F$6-'СЕТ СН'!$F$19</f>
        <v>1017.2244654200001</v>
      </c>
      <c r="L39" s="36">
        <f>SUMIFS(СВЦЭМ!$C$33:$C$776,СВЦЭМ!$A$33:$A$776,$A39,СВЦЭМ!$B$33:$B$776,L$11)+'СЕТ СН'!$F$9+СВЦЭМ!$D$10+'СЕТ СН'!$F$6-'СЕТ СН'!$F$19</f>
        <v>995.49486479000007</v>
      </c>
      <c r="M39" s="36">
        <f>SUMIFS(СВЦЭМ!$C$33:$C$776,СВЦЭМ!$A$33:$A$776,$A39,СВЦЭМ!$B$33:$B$776,M$11)+'СЕТ СН'!$F$9+СВЦЭМ!$D$10+'СЕТ СН'!$F$6-'СЕТ СН'!$F$19</f>
        <v>1004.2243241000001</v>
      </c>
      <c r="N39" s="36">
        <f>SUMIFS(СВЦЭМ!$C$33:$C$776,СВЦЭМ!$A$33:$A$776,$A39,СВЦЭМ!$B$33:$B$776,N$11)+'СЕТ СН'!$F$9+СВЦЭМ!$D$10+'СЕТ СН'!$F$6-'СЕТ СН'!$F$19</f>
        <v>1037.8689284</v>
      </c>
      <c r="O39" s="36">
        <f>SUMIFS(СВЦЭМ!$C$33:$C$776,СВЦЭМ!$A$33:$A$776,$A39,СВЦЭМ!$B$33:$B$776,O$11)+'СЕТ СН'!$F$9+СВЦЭМ!$D$10+'СЕТ СН'!$F$6-'СЕТ СН'!$F$19</f>
        <v>1053.02037544</v>
      </c>
      <c r="P39" s="36">
        <f>SUMIFS(СВЦЭМ!$C$33:$C$776,СВЦЭМ!$A$33:$A$776,$A39,СВЦЭМ!$B$33:$B$776,P$11)+'СЕТ СН'!$F$9+СВЦЭМ!$D$10+'СЕТ СН'!$F$6-'СЕТ СН'!$F$19</f>
        <v>1074.6069382400001</v>
      </c>
      <c r="Q39" s="36">
        <f>SUMIFS(СВЦЭМ!$C$33:$C$776,СВЦЭМ!$A$33:$A$776,$A39,СВЦЭМ!$B$33:$B$776,Q$11)+'СЕТ СН'!$F$9+СВЦЭМ!$D$10+'СЕТ СН'!$F$6-'СЕТ СН'!$F$19</f>
        <v>1089.6866704399999</v>
      </c>
      <c r="R39" s="36">
        <f>SUMIFS(СВЦЭМ!$C$33:$C$776,СВЦЭМ!$A$33:$A$776,$A39,СВЦЭМ!$B$33:$B$776,R$11)+'СЕТ СН'!$F$9+СВЦЭМ!$D$10+'СЕТ СН'!$F$6-'СЕТ СН'!$F$19</f>
        <v>1067.3080859500001</v>
      </c>
      <c r="S39" s="36">
        <f>SUMIFS(СВЦЭМ!$C$33:$C$776,СВЦЭМ!$A$33:$A$776,$A39,СВЦЭМ!$B$33:$B$776,S$11)+'СЕТ СН'!$F$9+СВЦЭМ!$D$10+'СЕТ СН'!$F$6-'СЕТ СН'!$F$19</f>
        <v>1034.0043640599999</v>
      </c>
      <c r="T39" s="36">
        <f>SUMIFS(СВЦЭМ!$C$33:$C$776,СВЦЭМ!$A$33:$A$776,$A39,СВЦЭМ!$B$33:$B$776,T$11)+'СЕТ СН'!$F$9+СВЦЭМ!$D$10+'СЕТ СН'!$F$6-'СЕТ СН'!$F$19</f>
        <v>1000.19675025</v>
      </c>
      <c r="U39" s="36">
        <f>SUMIFS(СВЦЭМ!$C$33:$C$776,СВЦЭМ!$A$33:$A$776,$A39,СВЦЭМ!$B$33:$B$776,U$11)+'СЕТ СН'!$F$9+СВЦЭМ!$D$10+'СЕТ СН'!$F$6-'СЕТ СН'!$F$19</f>
        <v>954.01416613000004</v>
      </c>
      <c r="V39" s="36">
        <f>SUMIFS(СВЦЭМ!$C$33:$C$776,СВЦЭМ!$A$33:$A$776,$A39,СВЦЭМ!$B$33:$B$776,V$11)+'СЕТ СН'!$F$9+СВЦЭМ!$D$10+'СЕТ СН'!$F$6-'СЕТ СН'!$F$19</f>
        <v>924.82883197000001</v>
      </c>
      <c r="W39" s="36">
        <f>SUMIFS(СВЦЭМ!$C$33:$C$776,СВЦЭМ!$A$33:$A$776,$A39,СВЦЭМ!$B$33:$B$776,W$11)+'СЕТ СН'!$F$9+СВЦЭМ!$D$10+'СЕТ СН'!$F$6-'СЕТ СН'!$F$19</f>
        <v>934.13660984000001</v>
      </c>
      <c r="X39" s="36">
        <f>SUMIFS(СВЦЭМ!$C$33:$C$776,СВЦЭМ!$A$33:$A$776,$A39,СВЦЭМ!$B$33:$B$776,X$11)+'СЕТ СН'!$F$9+СВЦЭМ!$D$10+'СЕТ СН'!$F$6-'СЕТ СН'!$F$19</f>
        <v>945.98760229000004</v>
      </c>
      <c r="Y39" s="36">
        <f>SUMIFS(СВЦЭМ!$C$33:$C$776,СВЦЭМ!$A$33:$A$776,$A39,СВЦЭМ!$B$33:$B$776,Y$11)+'СЕТ СН'!$F$9+СВЦЭМ!$D$10+'СЕТ СН'!$F$6-'СЕТ СН'!$F$19</f>
        <v>979.95057241000006</v>
      </c>
    </row>
    <row r="40" spans="1:25" ht="15.75" x14ac:dyDescent="0.2">
      <c r="A40" s="35">
        <f t="shared" si="0"/>
        <v>43584</v>
      </c>
      <c r="B40" s="36">
        <f>SUMIFS(СВЦЭМ!$C$33:$C$776,СВЦЭМ!$A$33:$A$776,$A40,СВЦЭМ!$B$33:$B$776,B$11)+'СЕТ СН'!$F$9+СВЦЭМ!$D$10+'СЕТ СН'!$F$6-'СЕТ СН'!$F$19</f>
        <v>1085.5163275299999</v>
      </c>
      <c r="C40" s="36">
        <f>SUMIFS(СВЦЭМ!$C$33:$C$776,СВЦЭМ!$A$33:$A$776,$A40,СВЦЭМ!$B$33:$B$776,C$11)+'СЕТ СН'!$F$9+СВЦЭМ!$D$10+'СЕТ СН'!$F$6-'СЕТ СН'!$F$19</f>
        <v>1111.8227119799999</v>
      </c>
      <c r="D40" s="36">
        <f>SUMIFS(СВЦЭМ!$C$33:$C$776,СВЦЭМ!$A$33:$A$776,$A40,СВЦЭМ!$B$33:$B$776,D$11)+'СЕТ СН'!$F$9+СВЦЭМ!$D$10+'СЕТ СН'!$F$6-'СЕТ СН'!$F$19</f>
        <v>1133.8360021199999</v>
      </c>
      <c r="E40" s="36">
        <f>SUMIFS(СВЦЭМ!$C$33:$C$776,СВЦЭМ!$A$33:$A$776,$A40,СВЦЭМ!$B$33:$B$776,E$11)+'СЕТ СН'!$F$9+СВЦЭМ!$D$10+'СЕТ СН'!$F$6-'СЕТ СН'!$F$19</f>
        <v>1144.4725232199999</v>
      </c>
      <c r="F40" s="36">
        <f>SUMIFS(СВЦЭМ!$C$33:$C$776,СВЦЭМ!$A$33:$A$776,$A40,СВЦЭМ!$B$33:$B$776,F$11)+'СЕТ СН'!$F$9+СВЦЭМ!$D$10+'СЕТ СН'!$F$6-'СЕТ СН'!$F$19</f>
        <v>1151.0121811399999</v>
      </c>
      <c r="G40" s="36">
        <f>SUMIFS(СВЦЭМ!$C$33:$C$776,СВЦЭМ!$A$33:$A$776,$A40,СВЦЭМ!$B$33:$B$776,G$11)+'СЕТ СН'!$F$9+СВЦЭМ!$D$10+'СЕТ СН'!$F$6-'СЕТ СН'!$F$19</f>
        <v>1134.0956553499998</v>
      </c>
      <c r="H40" s="36">
        <f>SUMIFS(СВЦЭМ!$C$33:$C$776,СВЦЭМ!$A$33:$A$776,$A40,СВЦЭМ!$B$33:$B$776,H$11)+'СЕТ СН'!$F$9+СВЦЭМ!$D$10+'СЕТ СН'!$F$6-'СЕТ СН'!$F$19</f>
        <v>1121.4739494200001</v>
      </c>
      <c r="I40" s="36">
        <f>SUMIFS(СВЦЭМ!$C$33:$C$776,СВЦЭМ!$A$33:$A$776,$A40,СВЦЭМ!$B$33:$B$776,I$11)+'СЕТ СН'!$F$9+СВЦЭМ!$D$10+'СЕТ СН'!$F$6-'СЕТ СН'!$F$19</f>
        <v>1092.8055095899999</v>
      </c>
      <c r="J40" s="36">
        <f>SUMIFS(СВЦЭМ!$C$33:$C$776,СВЦЭМ!$A$33:$A$776,$A40,СВЦЭМ!$B$33:$B$776,J$11)+'СЕТ СН'!$F$9+СВЦЭМ!$D$10+'СЕТ СН'!$F$6-'СЕТ СН'!$F$19</f>
        <v>1056.3625777699999</v>
      </c>
      <c r="K40" s="36">
        <f>SUMIFS(СВЦЭМ!$C$33:$C$776,СВЦЭМ!$A$33:$A$776,$A40,СВЦЭМ!$B$33:$B$776,K$11)+'СЕТ СН'!$F$9+СВЦЭМ!$D$10+'СЕТ СН'!$F$6-'СЕТ СН'!$F$19</f>
        <v>1025.5017514599999</v>
      </c>
      <c r="L40" s="36">
        <f>SUMIFS(СВЦЭМ!$C$33:$C$776,СВЦЭМ!$A$33:$A$776,$A40,СВЦЭМ!$B$33:$B$776,L$11)+'СЕТ СН'!$F$9+СВЦЭМ!$D$10+'СЕТ СН'!$F$6-'СЕТ СН'!$F$19</f>
        <v>997.13969596000004</v>
      </c>
      <c r="M40" s="36">
        <f>SUMIFS(СВЦЭМ!$C$33:$C$776,СВЦЭМ!$A$33:$A$776,$A40,СВЦЭМ!$B$33:$B$776,M$11)+'СЕТ СН'!$F$9+СВЦЭМ!$D$10+'СЕТ СН'!$F$6-'СЕТ СН'!$F$19</f>
        <v>1015.8748256900001</v>
      </c>
      <c r="N40" s="36">
        <f>SUMIFS(СВЦЭМ!$C$33:$C$776,СВЦЭМ!$A$33:$A$776,$A40,СВЦЭМ!$B$33:$B$776,N$11)+'СЕТ СН'!$F$9+СВЦЭМ!$D$10+'СЕТ СН'!$F$6-'СЕТ СН'!$F$19</f>
        <v>1018.77209483</v>
      </c>
      <c r="O40" s="36">
        <f>SUMIFS(СВЦЭМ!$C$33:$C$776,СВЦЭМ!$A$33:$A$776,$A40,СВЦЭМ!$B$33:$B$776,O$11)+'СЕТ СН'!$F$9+СВЦЭМ!$D$10+'СЕТ СН'!$F$6-'СЕТ СН'!$F$19</f>
        <v>1017.1933847900001</v>
      </c>
      <c r="P40" s="36">
        <f>SUMIFS(СВЦЭМ!$C$33:$C$776,СВЦЭМ!$A$33:$A$776,$A40,СВЦЭМ!$B$33:$B$776,P$11)+'СЕТ СН'!$F$9+СВЦЭМ!$D$10+'СЕТ СН'!$F$6-'СЕТ СН'!$F$19</f>
        <v>1025.9277511400001</v>
      </c>
      <c r="Q40" s="36">
        <f>SUMIFS(СВЦЭМ!$C$33:$C$776,СВЦЭМ!$A$33:$A$776,$A40,СВЦЭМ!$B$33:$B$776,Q$11)+'СЕТ СН'!$F$9+СВЦЭМ!$D$10+'СЕТ СН'!$F$6-'СЕТ СН'!$F$19</f>
        <v>1043.0813333999999</v>
      </c>
      <c r="R40" s="36">
        <f>SUMIFS(СВЦЭМ!$C$33:$C$776,СВЦЭМ!$A$33:$A$776,$A40,СВЦЭМ!$B$33:$B$776,R$11)+'СЕТ СН'!$F$9+СВЦЭМ!$D$10+'СЕТ СН'!$F$6-'СЕТ СН'!$F$19</f>
        <v>1039.1218767400001</v>
      </c>
      <c r="S40" s="36">
        <f>SUMIFS(СВЦЭМ!$C$33:$C$776,СВЦЭМ!$A$33:$A$776,$A40,СВЦЭМ!$B$33:$B$776,S$11)+'СЕТ СН'!$F$9+СВЦЭМ!$D$10+'СЕТ СН'!$F$6-'СЕТ СН'!$F$19</f>
        <v>1035.4433166900001</v>
      </c>
      <c r="T40" s="36">
        <f>SUMIFS(СВЦЭМ!$C$33:$C$776,СВЦЭМ!$A$33:$A$776,$A40,СВЦЭМ!$B$33:$B$776,T$11)+'СЕТ СН'!$F$9+СВЦЭМ!$D$10+'СЕТ СН'!$F$6-'СЕТ СН'!$F$19</f>
        <v>1022.0460853400001</v>
      </c>
      <c r="U40" s="36">
        <f>SUMIFS(СВЦЭМ!$C$33:$C$776,СВЦЭМ!$A$33:$A$776,$A40,СВЦЭМ!$B$33:$B$776,U$11)+'СЕТ СН'!$F$9+СВЦЭМ!$D$10+'СЕТ СН'!$F$6-'СЕТ СН'!$F$19</f>
        <v>1014.9173001800001</v>
      </c>
      <c r="V40" s="36">
        <f>SUMIFS(СВЦЭМ!$C$33:$C$776,СВЦЭМ!$A$33:$A$776,$A40,СВЦЭМ!$B$33:$B$776,V$11)+'СЕТ СН'!$F$9+СВЦЭМ!$D$10+'СЕТ СН'!$F$6-'СЕТ СН'!$F$19</f>
        <v>972.47175692000008</v>
      </c>
      <c r="W40" s="36">
        <f>SUMIFS(СВЦЭМ!$C$33:$C$776,СВЦЭМ!$A$33:$A$776,$A40,СВЦЭМ!$B$33:$B$776,W$11)+'СЕТ СН'!$F$9+СВЦЭМ!$D$10+'СЕТ СН'!$F$6-'СЕТ СН'!$F$19</f>
        <v>952.15125175000003</v>
      </c>
      <c r="X40" s="36">
        <f>SUMIFS(СВЦЭМ!$C$33:$C$776,СВЦЭМ!$A$33:$A$776,$A40,СВЦЭМ!$B$33:$B$776,X$11)+'СЕТ СН'!$F$9+СВЦЭМ!$D$10+'СЕТ СН'!$F$6-'СЕТ СН'!$F$19</f>
        <v>983.5654745600001</v>
      </c>
      <c r="Y40" s="36">
        <f>SUMIFS(СВЦЭМ!$C$33:$C$776,СВЦЭМ!$A$33:$A$776,$A40,СВЦЭМ!$B$33:$B$776,Y$11)+'СЕТ СН'!$F$9+СВЦЭМ!$D$10+'СЕТ СН'!$F$6-'СЕТ СН'!$F$19</f>
        <v>1014.2443371800001</v>
      </c>
    </row>
    <row r="41" spans="1:25" ht="15.75" x14ac:dyDescent="0.2">
      <c r="A41" s="35">
        <f t="shared" si="0"/>
        <v>43585</v>
      </c>
      <c r="B41" s="36">
        <f>SUMIFS(СВЦЭМ!$C$33:$C$776,СВЦЭМ!$A$33:$A$776,$A41,СВЦЭМ!$B$33:$B$776,B$11)+'СЕТ СН'!$F$9+СВЦЭМ!$D$10+'СЕТ СН'!$F$6-'СЕТ СН'!$F$19</f>
        <v>1092.72576258</v>
      </c>
      <c r="C41" s="36">
        <f>SUMIFS(СВЦЭМ!$C$33:$C$776,СВЦЭМ!$A$33:$A$776,$A41,СВЦЭМ!$B$33:$B$776,C$11)+'СЕТ СН'!$F$9+СВЦЭМ!$D$10+'СЕТ СН'!$F$6-'СЕТ СН'!$F$19</f>
        <v>1141.5926317799999</v>
      </c>
      <c r="D41" s="36">
        <f>SUMIFS(СВЦЭМ!$C$33:$C$776,СВЦЭМ!$A$33:$A$776,$A41,СВЦЭМ!$B$33:$B$776,D$11)+'СЕТ СН'!$F$9+СВЦЭМ!$D$10+'СЕТ СН'!$F$6-'СЕТ СН'!$F$19</f>
        <v>1179.8528878099999</v>
      </c>
      <c r="E41" s="36">
        <f>SUMIFS(СВЦЭМ!$C$33:$C$776,СВЦЭМ!$A$33:$A$776,$A41,СВЦЭМ!$B$33:$B$776,E$11)+'СЕТ СН'!$F$9+СВЦЭМ!$D$10+'СЕТ СН'!$F$6-'СЕТ СН'!$F$19</f>
        <v>1181.68999936</v>
      </c>
      <c r="F41" s="36">
        <f>SUMIFS(СВЦЭМ!$C$33:$C$776,СВЦЭМ!$A$33:$A$776,$A41,СВЦЭМ!$B$33:$B$776,F$11)+'СЕТ СН'!$F$9+СВЦЭМ!$D$10+'СЕТ СН'!$F$6-'СЕТ СН'!$F$19</f>
        <v>1189.51923977</v>
      </c>
      <c r="G41" s="36">
        <f>SUMIFS(СВЦЭМ!$C$33:$C$776,СВЦЭМ!$A$33:$A$776,$A41,СВЦЭМ!$B$33:$B$776,G$11)+'СЕТ СН'!$F$9+СВЦЭМ!$D$10+'СЕТ СН'!$F$6-'СЕТ СН'!$F$19</f>
        <v>1149.0729093999998</v>
      </c>
      <c r="H41" s="36">
        <f>SUMIFS(СВЦЭМ!$C$33:$C$776,СВЦЭМ!$A$33:$A$776,$A41,СВЦЭМ!$B$33:$B$776,H$11)+'СЕТ СН'!$F$9+СВЦЭМ!$D$10+'СЕТ СН'!$F$6-'СЕТ СН'!$F$19</f>
        <v>1082.04149108</v>
      </c>
      <c r="I41" s="36">
        <f>SUMIFS(СВЦЭМ!$C$33:$C$776,СВЦЭМ!$A$33:$A$776,$A41,СВЦЭМ!$B$33:$B$776,I$11)+'СЕТ СН'!$F$9+СВЦЭМ!$D$10+'СЕТ СН'!$F$6-'СЕТ СН'!$F$19</f>
        <v>1028.02499635</v>
      </c>
      <c r="J41" s="36">
        <f>SUMIFS(СВЦЭМ!$C$33:$C$776,СВЦЭМ!$A$33:$A$776,$A41,СВЦЭМ!$B$33:$B$776,J$11)+'СЕТ СН'!$F$9+СВЦЭМ!$D$10+'СЕТ СН'!$F$6-'СЕТ СН'!$F$19</f>
        <v>1017.24755443</v>
      </c>
      <c r="K41" s="36">
        <f>SUMIFS(СВЦЭМ!$C$33:$C$776,СВЦЭМ!$A$33:$A$776,$A41,СВЦЭМ!$B$33:$B$776,K$11)+'СЕТ СН'!$F$9+СВЦЭМ!$D$10+'СЕТ СН'!$F$6-'СЕТ СН'!$F$19</f>
        <v>1015.06524892</v>
      </c>
      <c r="L41" s="36">
        <f>SUMIFS(СВЦЭМ!$C$33:$C$776,СВЦЭМ!$A$33:$A$776,$A41,СВЦЭМ!$B$33:$B$776,L$11)+'СЕТ СН'!$F$9+СВЦЭМ!$D$10+'СЕТ СН'!$F$6-'СЕТ СН'!$F$19</f>
        <v>1010.1422174100001</v>
      </c>
      <c r="M41" s="36">
        <f>SUMIFS(СВЦЭМ!$C$33:$C$776,СВЦЭМ!$A$33:$A$776,$A41,СВЦЭМ!$B$33:$B$776,M$11)+'СЕТ СН'!$F$9+СВЦЭМ!$D$10+'СЕТ СН'!$F$6-'СЕТ СН'!$F$19</f>
        <v>999.51175245000002</v>
      </c>
      <c r="N41" s="36">
        <f>SUMIFS(СВЦЭМ!$C$33:$C$776,СВЦЭМ!$A$33:$A$776,$A41,СВЦЭМ!$B$33:$B$776,N$11)+'СЕТ СН'!$F$9+СВЦЭМ!$D$10+'СЕТ СН'!$F$6-'СЕТ СН'!$F$19</f>
        <v>997.69560671000011</v>
      </c>
      <c r="O41" s="36">
        <f>SUMIFS(СВЦЭМ!$C$33:$C$776,СВЦЭМ!$A$33:$A$776,$A41,СВЦЭМ!$B$33:$B$776,O$11)+'СЕТ СН'!$F$9+СВЦЭМ!$D$10+'СЕТ СН'!$F$6-'СЕТ СН'!$F$19</f>
        <v>999.15317905000006</v>
      </c>
      <c r="P41" s="36">
        <f>SUMIFS(СВЦЭМ!$C$33:$C$776,СВЦЭМ!$A$33:$A$776,$A41,СВЦЭМ!$B$33:$B$776,P$11)+'СЕТ СН'!$F$9+СВЦЭМ!$D$10+'СЕТ СН'!$F$6-'СЕТ СН'!$F$19</f>
        <v>1010.69256725</v>
      </c>
      <c r="Q41" s="36">
        <f>SUMIFS(СВЦЭМ!$C$33:$C$776,СВЦЭМ!$A$33:$A$776,$A41,СВЦЭМ!$B$33:$B$776,Q$11)+'СЕТ СН'!$F$9+СВЦЭМ!$D$10+'СЕТ СН'!$F$6-'СЕТ СН'!$F$19</f>
        <v>1019.11753263</v>
      </c>
      <c r="R41" s="36">
        <f>SUMIFS(СВЦЭМ!$C$33:$C$776,СВЦЭМ!$A$33:$A$776,$A41,СВЦЭМ!$B$33:$B$776,R$11)+'СЕТ СН'!$F$9+СВЦЭМ!$D$10+'СЕТ СН'!$F$6-'СЕТ СН'!$F$19</f>
        <v>1018.10534554</v>
      </c>
      <c r="S41" s="36">
        <f>SUMIFS(СВЦЭМ!$C$33:$C$776,СВЦЭМ!$A$33:$A$776,$A41,СВЦЭМ!$B$33:$B$776,S$11)+'СЕТ СН'!$F$9+СВЦЭМ!$D$10+'СЕТ СН'!$F$6-'СЕТ СН'!$F$19</f>
        <v>1005.7641491500001</v>
      </c>
      <c r="T41" s="36">
        <f>SUMIFS(СВЦЭМ!$C$33:$C$776,СВЦЭМ!$A$33:$A$776,$A41,СВЦЭМ!$B$33:$B$776,T$11)+'СЕТ СН'!$F$9+СВЦЭМ!$D$10+'СЕТ СН'!$F$6-'СЕТ СН'!$F$19</f>
        <v>988.01435612000012</v>
      </c>
      <c r="U41" s="36">
        <f>SUMIFS(СВЦЭМ!$C$33:$C$776,СВЦЭМ!$A$33:$A$776,$A41,СВЦЭМ!$B$33:$B$776,U$11)+'СЕТ СН'!$F$9+СВЦЭМ!$D$10+'СЕТ СН'!$F$6-'СЕТ СН'!$F$19</f>
        <v>978.62075496000011</v>
      </c>
      <c r="V41" s="36">
        <f>SUMIFS(СВЦЭМ!$C$33:$C$776,СВЦЭМ!$A$33:$A$776,$A41,СВЦЭМ!$B$33:$B$776,V$11)+'СЕТ СН'!$F$9+СВЦЭМ!$D$10+'СЕТ СН'!$F$6-'СЕТ СН'!$F$19</f>
        <v>964.37502826000002</v>
      </c>
      <c r="W41" s="36">
        <f>SUMIFS(СВЦЭМ!$C$33:$C$776,СВЦЭМ!$A$33:$A$776,$A41,СВЦЭМ!$B$33:$B$776,W$11)+'СЕТ СН'!$F$9+СВЦЭМ!$D$10+'СЕТ СН'!$F$6-'СЕТ СН'!$F$19</f>
        <v>965.90418313000009</v>
      </c>
      <c r="X41" s="36">
        <f>SUMIFS(СВЦЭМ!$C$33:$C$776,СВЦЭМ!$A$33:$A$776,$A41,СВЦЭМ!$B$33:$B$776,X$11)+'СЕТ СН'!$F$9+СВЦЭМ!$D$10+'СЕТ СН'!$F$6-'СЕТ СН'!$F$19</f>
        <v>983.45008400000006</v>
      </c>
      <c r="Y41" s="36">
        <f>SUMIFS(СВЦЭМ!$C$33:$C$776,СВЦЭМ!$A$33:$A$776,$A41,СВЦЭМ!$B$33:$B$776,Y$11)+'СЕТ СН'!$F$9+СВЦЭМ!$D$10+'СЕТ СН'!$F$6-'СЕТ СН'!$F$19</f>
        <v>1004.69319355</v>
      </c>
    </row>
    <row r="42" spans="1:25" ht="15.75" hidden="1" x14ac:dyDescent="0.2">
      <c r="A42" s="35">
        <f t="shared" si="0"/>
        <v>43586</v>
      </c>
      <c r="B42" s="36">
        <f>SUMIFS(СВЦЭМ!$C$33:$C$776,СВЦЭМ!$A$33:$A$776,$A42,СВЦЭМ!$B$33:$B$776,B$11)+'СЕТ СН'!$F$9+СВЦЭМ!$D$10+'СЕТ СН'!$F$6-'СЕТ СН'!$F$19</f>
        <v>114.01344387</v>
      </c>
      <c r="C42" s="36">
        <f>SUMIFS(СВЦЭМ!$C$33:$C$776,СВЦЭМ!$A$33:$A$776,$A42,СВЦЭМ!$B$33:$B$776,C$11)+'СЕТ СН'!$F$9+СВЦЭМ!$D$10+'СЕТ СН'!$F$6-'СЕТ СН'!$F$19</f>
        <v>114.01344387</v>
      </c>
      <c r="D42" s="36">
        <f>SUMIFS(СВЦЭМ!$C$33:$C$776,СВЦЭМ!$A$33:$A$776,$A42,СВЦЭМ!$B$33:$B$776,D$11)+'СЕТ СН'!$F$9+СВЦЭМ!$D$10+'СЕТ СН'!$F$6-'СЕТ СН'!$F$19</f>
        <v>114.01344387</v>
      </c>
      <c r="E42" s="36">
        <f>SUMIFS(СВЦЭМ!$C$33:$C$776,СВЦЭМ!$A$33:$A$776,$A42,СВЦЭМ!$B$33:$B$776,E$11)+'СЕТ СН'!$F$9+СВЦЭМ!$D$10+'СЕТ СН'!$F$6-'СЕТ СН'!$F$19</f>
        <v>114.01344387</v>
      </c>
      <c r="F42" s="36">
        <f>SUMIFS(СВЦЭМ!$C$33:$C$776,СВЦЭМ!$A$33:$A$776,$A42,СВЦЭМ!$B$33:$B$776,F$11)+'СЕТ СН'!$F$9+СВЦЭМ!$D$10+'СЕТ СН'!$F$6-'СЕТ СН'!$F$19</f>
        <v>114.01344387</v>
      </c>
      <c r="G42" s="36">
        <f>SUMIFS(СВЦЭМ!$C$33:$C$776,СВЦЭМ!$A$33:$A$776,$A42,СВЦЭМ!$B$33:$B$776,G$11)+'СЕТ СН'!$F$9+СВЦЭМ!$D$10+'СЕТ СН'!$F$6-'СЕТ СН'!$F$19</f>
        <v>114.01344387</v>
      </c>
      <c r="H42" s="36">
        <f>SUMIFS(СВЦЭМ!$C$33:$C$776,СВЦЭМ!$A$33:$A$776,$A42,СВЦЭМ!$B$33:$B$776,H$11)+'СЕТ СН'!$F$9+СВЦЭМ!$D$10+'СЕТ СН'!$F$6-'СЕТ СН'!$F$19</f>
        <v>114.01344387</v>
      </c>
      <c r="I42" s="36">
        <f>SUMIFS(СВЦЭМ!$C$33:$C$776,СВЦЭМ!$A$33:$A$776,$A42,СВЦЭМ!$B$33:$B$776,I$11)+'СЕТ СН'!$F$9+СВЦЭМ!$D$10+'СЕТ СН'!$F$6-'СЕТ СН'!$F$19</f>
        <v>114.01344387</v>
      </c>
      <c r="J42" s="36">
        <f>SUMIFS(СВЦЭМ!$C$33:$C$776,СВЦЭМ!$A$33:$A$776,$A42,СВЦЭМ!$B$33:$B$776,J$11)+'СЕТ СН'!$F$9+СВЦЭМ!$D$10+'СЕТ СН'!$F$6-'СЕТ СН'!$F$19</f>
        <v>114.01344387</v>
      </c>
      <c r="K42" s="36">
        <f>SUMIFS(СВЦЭМ!$C$33:$C$776,СВЦЭМ!$A$33:$A$776,$A42,СВЦЭМ!$B$33:$B$776,K$11)+'СЕТ СН'!$F$9+СВЦЭМ!$D$10+'СЕТ СН'!$F$6-'СЕТ СН'!$F$19</f>
        <v>114.01344387</v>
      </c>
      <c r="L42" s="36">
        <f>SUMIFS(СВЦЭМ!$C$33:$C$776,СВЦЭМ!$A$33:$A$776,$A42,СВЦЭМ!$B$33:$B$776,L$11)+'СЕТ СН'!$F$9+СВЦЭМ!$D$10+'СЕТ СН'!$F$6-'СЕТ СН'!$F$19</f>
        <v>114.01344387</v>
      </c>
      <c r="M42" s="36">
        <f>SUMIFS(СВЦЭМ!$C$33:$C$776,СВЦЭМ!$A$33:$A$776,$A42,СВЦЭМ!$B$33:$B$776,M$11)+'СЕТ СН'!$F$9+СВЦЭМ!$D$10+'СЕТ СН'!$F$6-'СЕТ СН'!$F$19</f>
        <v>114.01344387</v>
      </c>
      <c r="N42" s="36">
        <f>SUMIFS(СВЦЭМ!$C$33:$C$776,СВЦЭМ!$A$33:$A$776,$A42,СВЦЭМ!$B$33:$B$776,N$11)+'СЕТ СН'!$F$9+СВЦЭМ!$D$10+'СЕТ СН'!$F$6-'СЕТ СН'!$F$19</f>
        <v>114.01344387</v>
      </c>
      <c r="O42" s="36">
        <f>SUMIFS(СВЦЭМ!$C$33:$C$776,СВЦЭМ!$A$33:$A$776,$A42,СВЦЭМ!$B$33:$B$776,O$11)+'СЕТ СН'!$F$9+СВЦЭМ!$D$10+'СЕТ СН'!$F$6-'СЕТ СН'!$F$19</f>
        <v>114.01344387</v>
      </c>
      <c r="P42" s="36">
        <f>SUMIFS(СВЦЭМ!$C$33:$C$776,СВЦЭМ!$A$33:$A$776,$A42,СВЦЭМ!$B$33:$B$776,P$11)+'СЕТ СН'!$F$9+СВЦЭМ!$D$10+'СЕТ СН'!$F$6-'СЕТ СН'!$F$19</f>
        <v>114.01344387</v>
      </c>
      <c r="Q42" s="36">
        <f>SUMIFS(СВЦЭМ!$C$33:$C$776,СВЦЭМ!$A$33:$A$776,$A42,СВЦЭМ!$B$33:$B$776,Q$11)+'СЕТ СН'!$F$9+СВЦЭМ!$D$10+'СЕТ СН'!$F$6-'СЕТ СН'!$F$19</f>
        <v>114.01344387</v>
      </c>
      <c r="R42" s="36">
        <f>SUMIFS(СВЦЭМ!$C$33:$C$776,СВЦЭМ!$A$33:$A$776,$A42,СВЦЭМ!$B$33:$B$776,R$11)+'СЕТ СН'!$F$9+СВЦЭМ!$D$10+'СЕТ СН'!$F$6-'СЕТ СН'!$F$19</f>
        <v>114.01344387</v>
      </c>
      <c r="S42" s="36">
        <f>SUMIFS(СВЦЭМ!$C$33:$C$776,СВЦЭМ!$A$33:$A$776,$A42,СВЦЭМ!$B$33:$B$776,S$11)+'СЕТ СН'!$F$9+СВЦЭМ!$D$10+'СЕТ СН'!$F$6-'СЕТ СН'!$F$19</f>
        <v>114.01344387</v>
      </c>
      <c r="T42" s="36">
        <f>SUMIFS(СВЦЭМ!$C$33:$C$776,СВЦЭМ!$A$33:$A$776,$A42,СВЦЭМ!$B$33:$B$776,T$11)+'СЕТ СН'!$F$9+СВЦЭМ!$D$10+'СЕТ СН'!$F$6-'СЕТ СН'!$F$19</f>
        <v>114.01344387</v>
      </c>
      <c r="U42" s="36">
        <f>SUMIFS(СВЦЭМ!$C$33:$C$776,СВЦЭМ!$A$33:$A$776,$A42,СВЦЭМ!$B$33:$B$776,U$11)+'СЕТ СН'!$F$9+СВЦЭМ!$D$10+'СЕТ СН'!$F$6-'СЕТ СН'!$F$19</f>
        <v>114.01344387</v>
      </c>
      <c r="V42" s="36">
        <f>SUMIFS(СВЦЭМ!$C$33:$C$776,СВЦЭМ!$A$33:$A$776,$A42,СВЦЭМ!$B$33:$B$776,V$11)+'СЕТ СН'!$F$9+СВЦЭМ!$D$10+'СЕТ СН'!$F$6-'СЕТ СН'!$F$19</f>
        <v>114.01344387</v>
      </c>
      <c r="W42" s="36">
        <f>SUMIFS(СВЦЭМ!$C$33:$C$776,СВЦЭМ!$A$33:$A$776,$A42,СВЦЭМ!$B$33:$B$776,W$11)+'СЕТ СН'!$F$9+СВЦЭМ!$D$10+'СЕТ СН'!$F$6-'СЕТ СН'!$F$19</f>
        <v>114.01344387</v>
      </c>
      <c r="X42" s="36">
        <f>SUMIFS(СВЦЭМ!$C$33:$C$776,СВЦЭМ!$A$33:$A$776,$A42,СВЦЭМ!$B$33:$B$776,X$11)+'СЕТ СН'!$F$9+СВЦЭМ!$D$10+'СЕТ СН'!$F$6-'СЕТ СН'!$F$19</f>
        <v>114.01344387</v>
      </c>
      <c r="Y42" s="36">
        <f>SUMIFS(СВЦЭМ!$C$33:$C$776,СВЦЭМ!$A$33:$A$776,$A42,СВЦЭМ!$B$33:$B$776,Y$11)+'СЕТ СН'!$F$9+СВЦЭМ!$D$10+'СЕТ СН'!$F$6-'СЕТ СН'!$F$19</f>
        <v>114.01344387</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01.04.2019</v>
      </c>
      <c r="B48" s="36">
        <f>SUMIFS(СВЦЭМ!$C$33:$C$776,СВЦЭМ!$A$33:$A$776,$A48,СВЦЭМ!$B$33:$B$776,B$47)+'СЕТ СН'!$G$9+СВЦЭМ!$D$10+'СЕТ СН'!$G$6-'СЕТ СН'!$G$19</f>
        <v>1150.5269272</v>
      </c>
      <c r="C48" s="36">
        <f>SUMIFS(СВЦЭМ!$C$33:$C$776,СВЦЭМ!$A$33:$A$776,$A48,СВЦЭМ!$B$33:$B$776,C$47)+'СЕТ СН'!$G$9+СВЦЭМ!$D$10+'СЕТ СН'!$G$6-'СЕТ СН'!$G$19</f>
        <v>1184.6701973300001</v>
      </c>
      <c r="D48" s="36">
        <f>SUMIFS(СВЦЭМ!$C$33:$C$776,СВЦЭМ!$A$33:$A$776,$A48,СВЦЭМ!$B$33:$B$776,D$47)+'СЕТ СН'!$G$9+СВЦЭМ!$D$10+'СЕТ СН'!$G$6-'СЕТ СН'!$G$19</f>
        <v>1202.1254064700001</v>
      </c>
      <c r="E48" s="36">
        <f>SUMIFS(СВЦЭМ!$C$33:$C$776,СВЦЭМ!$A$33:$A$776,$A48,СВЦЭМ!$B$33:$B$776,E$47)+'СЕТ СН'!$G$9+СВЦЭМ!$D$10+'СЕТ СН'!$G$6-'СЕТ СН'!$G$19</f>
        <v>1224.5319016799999</v>
      </c>
      <c r="F48" s="36">
        <f>SUMIFS(СВЦЭМ!$C$33:$C$776,СВЦЭМ!$A$33:$A$776,$A48,СВЦЭМ!$B$33:$B$776,F$47)+'СЕТ СН'!$G$9+СВЦЭМ!$D$10+'СЕТ СН'!$G$6-'СЕТ СН'!$G$19</f>
        <v>1206.7771518300001</v>
      </c>
      <c r="G48" s="36">
        <f>SUMIFS(СВЦЭМ!$C$33:$C$776,СВЦЭМ!$A$33:$A$776,$A48,СВЦЭМ!$B$33:$B$776,G$47)+'СЕТ СН'!$G$9+СВЦЭМ!$D$10+'СЕТ СН'!$G$6-'СЕТ СН'!$G$19</f>
        <v>1208.2722286500002</v>
      </c>
      <c r="H48" s="36">
        <f>SUMIFS(СВЦЭМ!$C$33:$C$776,СВЦЭМ!$A$33:$A$776,$A48,СВЦЭМ!$B$33:$B$776,H$47)+'СЕТ СН'!$G$9+СВЦЭМ!$D$10+'СЕТ СН'!$G$6-'СЕТ СН'!$G$19</f>
        <v>1110.05255792</v>
      </c>
      <c r="I48" s="36">
        <f>SUMIFS(СВЦЭМ!$C$33:$C$776,СВЦЭМ!$A$33:$A$776,$A48,СВЦЭМ!$B$33:$B$776,I$47)+'СЕТ СН'!$G$9+СВЦЭМ!$D$10+'СЕТ СН'!$G$6-'СЕТ СН'!$G$19</f>
        <v>1091.5079431700001</v>
      </c>
      <c r="J48" s="36">
        <f>SUMIFS(СВЦЭМ!$C$33:$C$776,СВЦЭМ!$A$33:$A$776,$A48,СВЦЭМ!$B$33:$B$776,J$47)+'СЕТ СН'!$G$9+СВЦЭМ!$D$10+'СЕТ СН'!$G$6-'СЕТ СН'!$G$19</f>
        <v>1034.50674402</v>
      </c>
      <c r="K48" s="36">
        <f>SUMIFS(СВЦЭМ!$C$33:$C$776,СВЦЭМ!$A$33:$A$776,$A48,СВЦЭМ!$B$33:$B$776,K$47)+'СЕТ СН'!$G$9+СВЦЭМ!$D$10+'СЕТ СН'!$G$6-'СЕТ СН'!$G$19</f>
        <v>1004.3755877</v>
      </c>
      <c r="L48" s="36">
        <f>SUMIFS(СВЦЭМ!$C$33:$C$776,СВЦЭМ!$A$33:$A$776,$A48,СВЦЭМ!$B$33:$B$776,L$47)+'СЕТ СН'!$G$9+СВЦЭМ!$D$10+'СЕТ СН'!$G$6-'СЕТ СН'!$G$19</f>
        <v>989.79589224999995</v>
      </c>
      <c r="M48" s="36">
        <f>SUMIFS(СВЦЭМ!$C$33:$C$776,СВЦЭМ!$A$33:$A$776,$A48,СВЦЭМ!$B$33:$B$776,M$47)+'СЕТ СН'!$G$9+СВЦЭМ!$D$10+'СЕТ СН'!$G$6-'СЕТ СН'!$G$19</f>
        <v>998.46523642</v>
      </c>
      <c r="N48" s="36">
        <f>SUMIFS(СВЦЭМ!$C$33:$C$776,СВЦЭМ!$A$33:$A$776,$A48,СВЦЭМ!$B$33:$B$776,N$47)+'СЕТ СН'!$G$9+СВЦЭМ!$D$10+'СЕТ СН'!$G$6-'СЕТ СН'!$G$19</f>
        <v>1004.58145888</v>
      </c>
      <c r="O48" s="36">
        <f>SUMIFS(СВЦЭМ!$C$33:$C$776,СВЦЭМ!$A$33:$A$776,$A48,СВЦЭМ!$B$33:$B$776,O$47)+'СЕТ СН'!$G$9+СВЦЭМ!$D$10+'СЕТ СН'!$G$6-'СЕТ СН'!$G$19</f>
        <v>1012.76915229</v>
      </c>
      <c r="P48" s="36">
        <f>SUMIFS(СВЦЭМ!$C$33:$C$776,СВЦЭМ!$A$33:$A$776,$A48,СВЦЭМ!$B$33:$B$776,P$47)+'СЕТ СН'!$G$9+СВЦЭМ!$D$10+'СЕТ СН'!$G$6-'СЕТ СН'!$G$19</f>
        <v>1015.0083481</v>
      </c>
      <c r="Q48" s="36">
        <f>SUMIFS(СВЦЭМ!$C$33:$C$776,СВЦЭМ!$A$33:$A$776,$A48,СВЦЭМ!$B$33:$B$776,Q$47)+'СЕТ СН'!$G$9+СВЦЭМ!$D$10+'СЕТ СН'!$G$6-'СЕТ СН'!$G$19</f>
        <v>1006.35425451</v>
      </c>
      <c r="R48" s="36">
        <f>SUMIFS(СВЦЭМ!$C$33:$C$776,СВЦЭМ!$A$33:$A$776,$A48,СВЦЭМ!$B$33:$B$776,R$47)+'СЕТ СН'!$G$9+СВЦЭМ!$D$10+'СЕТ СН'!$G$6-'СЕТ СН'!$G$19</f>
        <v>1017.66766264</v>
      </c>
      <c r="S48" s="36">
        <f>SUMIFS(СВЦЭМ!$C$33:$C$776,СВЦЭМ!$A$33:$A$776,$A48,СВЦЭМ!$B$33:$B$776,S$47)+'СЕТ СН'!$G$9+СВЦЭМ!$D$10+'СЕТ СН'!$G$6-'СЕТ СН'!$G$19</f>
        <v>1005.54882954</v>
      </c>
      <c r="T48" s="36">
        <f>SUMIFS(СВЦЭМ!$C$33:$C$776,СВЦЭМ!$A$33:$A$776,$A48,СВЦЭМ!$B$33:$B$776,T$47)+'СЕТ СН'!$G$9+СВЦЭМ!$D$10+'СЕТ СН'!$G$6-'СЕТ СН'!$G$19</f>
        <v>983.31516026999998</v>
      </c>
      <c r="U48" s="36">
        <f>SUMIFS(СВЦЭМ!$C$33:$C$776,СВЦЭМ!$A$33:$A$776,$A48,СВЦЭМ!$B$33:$B$776,U$47)+'СЕТ СН'!$G$9+СВЦЭМ!$D$10+'СЕТ СН'!$G$6-'СЕТ СН'!$G$19</f>
        <v>973.38760160000004</v>
      </c>
      <c r="V48" s="36">
        <f>SUMIFS(СВЦЭМ!$C$33:$C$776,СВЦЭМ!$A$33:$A$776,$A48,СВЦЭМ!$B$33:$B$776,V$47)+'СЕТ СН'!$G$9+СВЦЭМ!$D$10+'СЕТ СН'!$G$6-'СЕТ СН'!$G$19</f>
        <v>959.86050301</v>
      </c>
      <c r="W48" s="36">
        <f>SUMIFS(СВЦЭМ!$C$33:$C$776,СВЦЭМ!$A$33:$A$776,$A48,СВЦЭМ!$B$33:$B$776,W$47)+'СЕТ СН'!$G$9+СВЦЭМ!$D$10+'СЕТ СН'!$G$6-'СЕТ СН'!$G$19</f>
        <v>944.40052558000002</v>
      </c>
      <c r="X48" s="36">
        <f>SUMIFS(СВЦЭМ!$C$33:$C$776,СВЦЭМ!$A$33:$A$776,$A48,СВЦЭМ!$B$33:$B$776,X$47)+'СЕТ СН'!$G$9+СВЦЭМ!$D$10+'СЕТ СН'!$G$6-'СЕТ СН'!$G$19</f>
        <v>1004.17902056</v>
      </c>
      <c r="Y48" s="36">
        <f>SUMIFS(СВЦЭМ!$C$33:$C$776,СВЦЭМ!$A$33:$A$776,$A48,СВЦЭМ!$B$33:$B$776,Y$47)+'СЕТ СН'!$G$9+СВЦЭМ!$D$10+'СЕТ СН'!$G$6-'СЕТ СН'!$G$19</f>
        <v>1106.9423613399999</v>
      </c>
    </row>
    <row r="49" spans="1:25" ht="15.75" x14ac:dyDescent="0.2">
      <c r="A49" s="35">
        <f>A48+1</f>
        <v>43557</v>
      </c>
      <c r="B49" s="36">
        <f>SUMIFS(СВЦЭМ!$C$33:$C$776,СВЦЭМ!$A$33:$A$776,$A49,СВЦЭМ!$B$33:$B$776,B$47)+'СЕТ СН'!$G$9+СВЦЭМ!$D$10+'СЕТ СН'!$G$6-'СЕТ СН'!$G$19</f>
        <v>1189.5105333300003</v>
      </c>
      <c r="C49" s="36">
        <f>SUMIFS(СВЦЭМ!$C$33:$C$776,СВЦЭМ!$A$33:$A$776,$A49,СВЦЭМ!$B$33:$B$776,C$47)+'СЕТ СН'!$G$9+СВЦЭМ!$D$10+'СЕТ СН'!$G$6-'СЕТ СН'!$G$19</f>
        <v>1299.7271898499998</v>
      </c>
      <c r="D49" s="36">
        <f>SUMIFS(СВЦЭМ!$C$33:$C$776,СВЦЭМ!$A$33:$A$776,$A49,СВЦЭМ!$B$33:$B$776,D$47)+'СЕТ СН'!$G$9+СВЦЭМ!$D$10+'СЕТ СН'!$G$6-'СЕТ СН'!$G$19</f>
        <v>1350.9898159600002</v>
      </c>
      <c r="E49" s="36">
        <f>SUMIFS(СВЦЭМ!$C$33:$C$776,СВЦЭМ!$A$33:$A$776,$A49,СВЦЭМ!$B$33:$B$776,E$47)+'СЕТ СН'!$G$9+СВЦЭМ!$D$10+'СЕТ СН'!$G$6-'СЕТ СН'!$G$19</f>
        <v>1362.4761065900002</v>
      </c>
      <c r="F49" s="36">
        <f>SUMIFS(СВЦЭМ!$C$33:$C$776,СВЦЭМ!$A$33:$A$776,$A49,СВЦЭМ!$B$33:$B$776,F$47)+'СЕТ СН'!$G$9+СВЦЭМ!$D$10+'СЕТ СН'!$G$6-'СЕТ СН'!$G$19</f>
        <v>1366.2083967600001</v>
      </c>
      <c r="G49" s="36">
        <f>SUMIFS(СВЦЭМ!$C$33:$C$776,СВЦЭМ!$A$33:$A$776,$A49,СВЦЭМ!$B$33:$B$776,G$47)+'СЕТ СН'!$G$9+СВЦЭМ!$D$10+'СЕТ СН'!$G$6-'СЕТ СН'!$G$19</f>
        <v>1358.9346869599999</v>
      </c>
      <c r="H49" s="36">
        <f>SUMIFS(СВЦЭМ!$C$33:$C$776,СВЦЭМ!$A$33:$A$776,$A49,СВЦЭМ!$B$33:$B$776,H$47)+'СЕТ СН'!$G$9+СВЦЭМ!$D$10+'СЕТ СН'!$G$6-'СЕТ СН'!$G$19</f>
        <v>1247.7731076999999</v>
      </c>
      <c r="I49" s="36">
        <f>SUMIFS(СВЦЭМ!$C$33:$C$776,СВЦЭМ!$A$33:$A$776,$A49,СВЦЭМ!$B$33:$B$776,I$47)+'СЕТ СН'!$G$9+СВЦЭМ!$D$10+'СЕТ СН'!$G$6-'СЕТ СН'!$G$19</f>
        <v>1156.3886807399999</v>
      </c>
      <c r="J49" s="36">
        <f>SUMIFS(СВЦЭМ!$C$33:$C$776,СВЦЭМ!$A$33:$A$776,$A49,СВЦЭМ!$B$33:$B$776,J$47)+'СЕТ СН'!$G$9+СВЦЭМ!$D$10+'СЕТ СН'!$G$6-'СЕТ СН'!$G$19</f>
        <v>1066.9272783599999</v>
      </c>
      <c r="K49" s="36">
        <f>SUMIFS(СВЦЭМ!$C$33:$C$776,СВЦЭМ!$A$33:$A$776,$A49,СВЦЭМ!$B$33:$B$776,K$47)+'СЕТ СН'!$G$9+СВЦЭМ!$D$10+'СЕТ СН'!$G$6-'СЕТ СН'!$G$19</f>
        <v>968.59890102999998</v>
      </c>
      <c r="L49" s="36">
        <f>SUMIFS(СВЦЭМ!$C$33:$C$776,СВЦЭМ!$A$33:$A$776,$A49,СВЦЭМ!$B$33:$B$776,L$47)+'СЕТ СН'!$G$9+СВЦЭМ!$D$10+'СЕТ СН'!$G$6-'СЕТ СН'!$G$19</f>
        <v>930.03645377999999</v>
      </c>
      <c r="M49" s="36">
        <f>SUMIFS(СВЦЭМ!$C$33:$C$776,СВЦЭМ!$A$33:$A$776,$A49,СВЦЭМ!$B$33:$B$776,M$47)+'СЕТ СН'!$G$9+СВЦЭМ!$D$10+'СЕТ СН'!$G$6-'СЕТ СН'!$G$19</f>
        <v>942.13081236000005</v>
      </c>
      <c r="N49" s="36">
        <f>SUMIFS(СВЦЭМ!$C$33:$C$776,СВЦЭМ!$A$33:$A$776,$A49,СВЦЭМ!$B$33:$B$776,N$47)+'СЕТ СН'!$G$9+СВЦЭМ!$D$10+'СЕТ СН'!$G$6-'СЕТ СН'!$G$19</f>
        <v>942.80879126000002</v>
      </c>
      <c r="O49" s="36">
        <f>SUMIFS(СВЦЭМ!$C$33:$C$776,СВЦЭМ!$A$33:$A$776,$A49,СВЦЭМ!$B$33:$B$776,O$47)+'СЕТ СН'!$G$9+СВЦЭМ!$D$10+'СЕТ СН'!$G$6-'СЕТ СН'!$G$19</f>
        <v>950.50059708000003</v>
      </c>
      <c r="P49" s="36">
        <f>SUMIFS(СВЦЭМ!$C$33:$C$776,СВЦЭМ!$A$33:$A$776,$A49,СВЦЭМ!$B$33:$B$776,P$47)+'СЕТ СН'!$G$9+СВЦЭМ!$D$10+'СЕТ СН'!$G$6-'СЕТ СН'!$G$19</f>
        <v>962.85299300999998</v>
      </c>
      <c r="Q49" s="36">
        <f>SUMIFS(СВЦЭМ!$C$33:$C$776,СВЦЭМ!$A$33:$A$776,$A49,СВЦЭМ!$B$33:$B$776,Q$47)+'СЕТ СН'!$G$9+СВЦЭМ!$D$10+'СЕТ СН'!$G$6-'СЕТ СН'!$G$19</f>
        <v>976.06086657000003</v>
      </c>
      <c r="R49" s="36">
        <f>SUMIFS(СВЦЭМ!$C$33:$C$776,СВЦЭМ!$A$33:$A$776,$A49,СВЦЭМ!$B$33:$B$776,R$47)+'СЕТ СН'!$G$9+СВЦЭМ!$D$10+'СЕТ СН'!$G$6-'СЕТ СН'!$G$19</f>
        <v>965.38379805</v>
      </c>
      <c r="S49" s="36">
        <f>SUMIFS(СВЦЭМ!$C$33:$C$776,СВЦЭМ!$A$33:$A$776,$A49,СВЦЭМ!$B$33:$B$776,S$47)+'СЕТ СН'!$G$9+СВЦЭМ!$D$10+'СЕТ СН'!$G$6-'СЕТ СН'!$G$19</f>
        <v>965.30197774999999</v>
      </c>
      <c r="T49" s="36">
        <f>SUMIFS(СВЦЭМ!$C$33:$C$776,СВЦЭМ!$A$33:$A$776,$A49,СВЦЭМ!$B$33:$B$776,T$47)+'СЕТ СН'!$G$9+СВЦЭМ!$D$10+'СЕТ СН'!$G$6-'СЕТ СН'!$G$19</f>
        <v>940.70208910999997</v>
      </c>
      <c r="U49" s="36">
        <f>SUMIFS(СВЦЭМ!$C$33:$C$776,СВЦЭМ!$A$33:$A$776,$A49,СВЦЭМ!$B$33:$B$776,U$47)+'СЕТ СН'!$G$9+СВЦЭМ!$D$10+'СЕТ СН'!$G$6-'СЕТ СН'!$G$19</f>
        <v>932.31229562999999</v>
      </c>
      <c r="V49" s="36">
        <f>SUMIFS(СВЦЭМ!$C$33:$C$776,СВЦЭМ!$A$33:$A$776,$A49,СВЦЭМ!$B$33:$B$776,V$47)+'СЕТ СН'!$G$9+СВЦЭМ!$D$10+'СЕТ СН'!$G$6-'СЕТ СН'!$G$19</f>
        <v>926.57556178000004</v>
      </c>
      <c r="W49" s="36">
        <f>SUMIFS(СВЦЭМ!$C$33:$C$776,СВЦЭМ!$A$33:$A$776,$A49,СВЦЭМ!$B$33:$B$776,W$47)+'СЕТ СН'!$G$9+СВЦЭМ!$D$10+'СЕТ СН'!$G$6-'СЕТ СН'!$G$19</f>
        <v>919.21367895000003</v>
      </c>
      <c r="X49" s="36">
        <f>SUMIFS(СВЦЭМ!$C$33:$C$776,СВЦЭМ!$A$33:$A$776,$A49,СВЦЭМ!$B$33:$B$776,X$47)+'СЕТ СН'!$G$9+СВЦЭМ!$D$10+'СЕТ СН'!$G$6-'СЕТ СН'!$G$19</f>
        <v>962.08069798999998</v>
      </c>
      <c r="Y49" s="36">
        <f>SUMIFS(СВЦЭМ!$C$33:$C$776,СВЦЭМ!$A$33:$A$776,$A49,СВЦЭМ!$B$33:$B$776,Y$47)+'СЕТ СН'!$G$9+СВЦЭМ!$D$10+'СЕТ СН'!$G$6-'СЕТ СН'!$G$19</f>
        <v>1063.2633214</v>
      </c>
    </row>
    <row r="50" spans="1:25" ht="15.75" x14ac:dyDescent="0.2">
      <c r="A50" s="35">
        <f t="shared" ref="A50:A78" si="1">A49+1</f>
        <v>43558</v>
      </c>
      <c r="B50" s="36">
        <f>SUMIFS(СВЦЭМ!$C$33:$C$776,СВЦЭМ!$A$33:$A$776,$A50,СВЦЭМ!$B$33:$B$776,B$47)+'СЕТ СН'!$G$9+СВЦЭМ!$D$10+'СЕТ СН'!$G$6-'СЕТ СН'!$G$19</f>
        <v>1189.3367604300001</v>
      </c>
      <c r="C50" s="36">
        <f>SUMIFS(СВЦЭМ!$C$33:$C$776,СВЦЭМ!$A$33:$A$776,$A50,СВЦЭМ!$B$33:$B$776,C$47)+'СЕТ СН'!$G$9+СВЦЭМ!$D$10+'СЕТ СН'!$G$6-'СЕТ СН'!$G$19</f>
        <v>1285.5918095000002</v>
      </c>
      <c r="D50" s="36">
        <f>SUMIFS(СВЦЭМ!$C$33:$C$776,СВЦЭМ!$A$33:$A$776,$A50,СВЦЭМ!$B$33:$B$776,D$47)+'СЕТ СН'!$G$9+СВЦЭМ!$D$10+'СЕТ СН'!$G$6-'СЕТ СН'!$G$19</f>
        <v>1268.5068350800002</v>
      </c>
      <c r="E50" s="36">
        <f>SUMIFS(СВЦЭМ!$C$33:$C$776,СВЦЭМ!$A$33:$A$776,$A50,СВЦЭМ!$B$33:$B$776,E$47)+'СЕТ СН'!$G$9+СВЦЭМ!$D$10+'СЕТ СН'!$G$6-'СЕТ СН'!$G$19</f>
        <v>1273.3276666299998</v>
      </c>
      <c r="F50" s="36">
        <f>SUMIFS(СВЦЭМ!$C$33:$C$776,СВЦЭМ!$A$33:$A$776,$A50,СВЦЭМ!$B$33:$B$776,F$47)+'СЕТ СН'!$G$9+СВЦЭМ!$D$10+'СЕТ СН'!$G$6-'СЕТ СН'!$G$19</f>
        <v>1264.5236095199998</v>
      </c>
      <c r="G50" s="36">
        <f>SUMIFS(СВЦЭМ!$C$33:$C$776,СВЦЭМ!$A$33:$A$776,$A50,СВЦЭМ!$B$33:$B$776,G$47)+'СЕТ СН'!$G$9+СВЦЭМ!$D$10+'СЕТ СН'!$G$6-'СЕТ СН'!$G$19</f>
        <v>1295.09713852</v>
      </c>
      <c r="H50" s="36">
        <f>SUMIFS(СВЦЭМ!$C$33:$C$776,СВЦЭМ!$A$33:$A$776,$A50,СВЦЭМ!$B$33:$B$776,H$47)+'СЕТ СН'!$G$9+СВЦЭМ!$D$10+'СЕТ СН'!$G$6-'СЕТ СН'!$G$19</f>
        <v>1243.1731547899999</v>
      </c>
      <c r="I50" s="36">
        <f>SUMIFS(СВЦЭМ!$C$33:$C$776,СВЦЭМ!$A$33:$A$776,$A50,СВЦЭМ!$B$33:$B$776,I$47)+'СЕТ СН'!$G$9+СВЦЭМ!$D$10+'СЕТ СН'!$G$6-'СЕТ СН'!$G$19</f>
        <v>1158.6338810900002</v>
      </c>
      <c r="J50" s="36">
        <f>SUMIFS(СВЦЭМ!$C$33:$C$776,СВЦЭМ!$A$33:$A$776,$A50,СВЦЭМ!$B$33:$B$776,J$47)+'СЕТ СН'!$G$9+СВЦЭМ!$D$10+'СЕТ СН'!$G$6-'СЕТ СН'!$G$19</f>
        <v>1059.0916106499999</v>
      </c>
      <c r="K50" s="36">
        <f>SUMIFS(СВЦЭМ!$C$33:$C$776,СВЦЭМ!$A$33:$A$776,$A50,СВЦЭМ!$B$33:$B$776,K$47)+'СЕТ СН'!$G$9+СВЦЭМ!$D$10+'СЕТ СН'!$G$6-'СЕТ СН'!$G$19</f>
        <v>990.06104693999998</v>
      </c>
      <c r="L50" s="36">
        <f>SUMIFS(СВЦЭМ!$C$33:$C$776,СВЦЭМ!$A$33:$A$776,$A50,СВЦЭМ!$B$33:$B$776,L$47)+'СЕТ СН'!$G$9+СВЦЭМ!$D$10+'СЕТ СН'!$G$6-'СЕТ СН'!$G$19</f>
        <v>971.72497886999997</v>
      </c>
      <c r="M50" s="36">
        <f>SUMIFS(СВЦЭМ!$C$33:$C$776,СВЦЭМ!$A$33:$A$776,$A50,СВЦЭМ!$B$33:$B$776,M$47)+'СЕТ СН'!$G$9+СВЦЭМ!$D$10+'СЕТ СН'!$G$6-'СЕТ СН'!$G$19</f>
        <v>977.24613412999997</v>
      </c>
      <c r="N50" s="36">
        <f>SUMIFS(СВЦЭМ!$C$33:$C$776,СВЦЭМ!$A$33:$A$776,$A50,СВЦЭМ!$B$33:$B$776,N$47)+'СЕТ СН'!$G$9+СВЦЭМ!$D$10+'СЕТ СН'!$G$6-'СЕТ СН'!$G$19</f>
        <v>965.46921984000005</v>
      </c>
      <c r="O50" s="36">
        <f>SUMIFS(СВЦЭМ!$C$33:$C$776,СВЦЭМ!$A$33:$A$776,$A50,СВЦЭМ!$B$33:$B$776,O$47)+'СЕТ СН'!$G$9+СВЦЭМ!$D$10+'СЕТ СН'!$G$6-'СЕТ СН'!$G$19</f>
        <v>978.15977572999998</v>
      </c>
      <c r="P50" s="36">
        <f>SUMIFS(СВЦЭМ!$C$33:$C$776,СВЦЭМ!$A$33:$A$776,$A50,СВЦЭМ!$B$33:$B$776,P$47)+'СЕТ СН'!$G$9+СВЦЭМ!$D$10+'СЕТ СН'!$G$6-'СЕТ СН'!$G$19</f>
        <v>983.13221540999996</v>
      </c>
      <c r="Q50" s="36">
        <f>SUMIFS(СВЦЭМ!$C$33:$C$776,СВЦЭМ!$A$33:$A$776,$A50,СВЦЭМ!$B$33:$B$776,Q$47)+'СЕТ СН'!$G$9+СВЦЭМ!$D$10+'СЕТ СН'!$G$6-'СЕТ СН'!$G$19</f>
        <v>992.11891360000004</v>
      </c>
      <c r="R50" s="36">
        <f>SUMIFS(СВЦЭМ!$C$33:$C$776,СВЦЭМ!$A$33:$A$776,$A50,СВЦЭМ!$B$33:$B$776,R$47)+'СЕТ СН'!$G$9+СВЦЭМ!$D$10+'СЕТ СН'!$G$6-'СЕТ СН'!$G$19</f>
        <v>999.22189673000003</v>
      </c>
      <c r="S50" s="36">
        <f>SUMIFS(СВЦЭМ!$C$33:$C$776,СВЦЭМ!$A$33:$A$776,$A50,СВЦЭМ!$B$33:$B$776,S$47)+'СЕТ СН'!$G$9+СВЦЭМ!$D$10+'СЕТ СН'!$G$6-'СЕТ СН'!$G$19</f>
        <v>1003.96826414</v>
      </c>
      <c r="T50" s="36">
        <f>SUMIFS(СВЦЭМ!$C$33:$C$776,СВЦЭМ!$A$33:$A$776,$A50,СВЦЭМ!$B$33:$B$776,T$47)+'СЕТ СН'!$G$9+СВЦЭМ!$D$10+'СЕТ СН'!$G$6-'СЕТ СН'!$G$19</f>
        <v>976.34057668000003</v>
      </c>
      <c r="U50" s="36">
        <f>SUMIFS(СВЦЭМ!$C$33:$C$776,СВЦЭМ!$A$33:$A$776,$A50,СВЦЭМ!$B$33:$B$776,U$47)+'СЕТ СН'!$G$9+СВЦЭМ!$D$10+'СЕТ СН'!$G$6-'СЕТ СН'!$G$19</f>
        <v>948.36765116000004</v>
      </c>
      <c r="V50" s="36">
        <f>SUMIFS(СВЦЭМ!$C$33:$C$776,СВЦЭМ!$A$33:$A$776,$A50,СВЦЭМ!$B$33:$B$776,V$47)+'СЕТ СН'!$G$9+СВЦЭМ!$D$10+'СЕТ СН'!$G$6-'СЕТ СН'!$G$19</f>
        <v>934.72334323999996</v>
      </c>
      <c r="W50" s="36">
        <f>SUMIFS(СВЦЭМ!$C$33:$C$776,СВЦЭМ!$A$33:$A$776,$A50,СВЦЭМ!$B$33:$B$776,W$47)+'СЕТ СН'!$G$9+СВЦЭМ!$D$10+'СЕТ СН'!$G$6-'СЕТ СН'!$G$19</f>
        <v>927.14664125000002</v>
      </c>
      <c r="X50" s="36">
        <f>SUMIFS(СВЦЭМ!$C$33:$C$776,СВЦЭМ!$A$33:$A$776,$A50,СВЦЭМ!$B$33:$B$776,X$47)+'СЕТ СН'!$G$9+СВЦЭМ!$D$10+'СЕТ СН'!$G$6-'СЕТ СН'!$G$19</f>
        <v>982.59427971000002</v>
      </c>
      <c r="Y50" s="36">
        <f>SUMIFS(СВЦЭМ!$C$33:$C$776,СВЦЭМ!$A$33:$A$776,$A50,СВЦЭМ!$B$33:$B$776,Y$47)+'СЕТ СН'!$G$9+СВЦЭМ!$D$10+'СЕТ СН'!$G$6-'СЕТ СН'!$G$19</f>
        <v>1110.7929850599999</v>
      </c>
    </row>
    <row r="51" spans="1:25" ht="15.75" x14ac:dyDescent="0.2">
      <c r="A51" s="35">
        <f t="shared" si="1"/>
        <v>43559</v>
      </c>
      <c r="B51" s="36">
        <f>SUMIFS(СВЦЭМ!$C$33:$C$776,СВЦЭМ!$A$33:$A$776,$A51,СВЦЭМ!$B$33:$B$776,B$47)+'СЕТ СН'!$G$9+СВЦЭМ!$D$10+'СЕТ СН'!$G$6-'СЕТ СН'!$G$19</f>
        <v>1173.2896076900001</v>
      </c>
      <c r="C51" s="36">
        <f>SUMIFS(СВЦЭМ!$C$33:$C$776,СВЦЭМ!$A$33:$A$776,$A51,СВЦЭМ!$B$33:$B$776,C$47)+'СЕТ СН'!$G$9+СВЦЭМ!$D$10+'СЕТ СН'!$G$6-'СЕТ СН'!$G$19</f>
        <v>1263.6924382000002</v>
      </c>
      <c r="D51" s="36">
        <f>SUMIFS(СВЦЭМ!$C$33:$C$776,СВЦЭМ!$A$33:$A$776,$A51,СВЦЭМ!$B$33:$B$776,D$47)+'СЕТ СН'!$G$9+СВЦЭМ!$D$10+'СЕТ СН'!$G$6-'СЕТ СН'!$G$19</f>
        <v>1302.6021027000002</v>
      </c>
      <c r="E51" s="36">
        <f>SUMIFS(СВЦЭМ!$C$33:$C$776,СВЦЭМ!$A$33:$A$776,$A51,СВЦЭМ!$B$33:$B$776,E$47)+'СЕТ СН'!$G$9+СВЦЭМ!$D$10+'СЕТ СН'!$G$6-'СЕТ СН'!$G$19</f>
        <v>1307.5081329</v>
      </c>
      <c r="F51" s="36">
        <f>SUMIFS(СВЦЭМ!$C$33:$C$776,СВЦЭМ!$A$33:$A$776,$A51,СВЦЭМ!$B$33:$B$776,F$47)+'СЕТ СН'!$G$9+СВЦЭМ!$D$10+'СЕТ СН'!$G$6-'СЕТ СН'!$G$19</f>
        <v>1289.1654393200001</v>
      </c>
      <c r="G51" s="36">
        <f>SUMIFS(СВЦЭМ!$C$33:$C$776,СВЦЭМ!$A$33:$A$776,$A51,СВЦЭМ!$B$33:$B$776,G$47)+'СЕТ СН'!$G$9+СВЦЭМ!$D$10+'СЕТ СН'!$G$6-'СЕТ СН'!$G$19</f>
        <v>1316.3336924199998</v>
      </c>
      <c r="H51" s="36">
        <f>SUMIFS(СВЦЭМ!$C$33:$C$776,СВЦЭМ!$A$33:$A$776,$A51,СВЦЭМ!$B$33:$B$776,H$47)+'СЕТ СН'!$G$9+СВЦЭМ!$D$10+'СЕТ СН'!$G$6-'СЕТ СН'!$G$19</f>
        <v>1227.77741986</v>
      </c>
      <c r="I51" s="36">
        <f>SUMIFS(СВЦЭМ!$C$33:$C$776,СВЦЭМ!$A$33:$A$776,$A51,СВЦЭМ!$B$33:$B$776,I$47)+'СЕТ СН'!$G$9+СВЦЭМ!$D$10+'СЕТ СН'!$G$6-'СЕТ СН'!$G$19</f>
        <v>1166.264087</v>
      </c>
      <c r="J51" s="36">
        <f>SUMIFS(СВЦЭМ!$C$33:$C$776,СВЦЭМ!$A$33:$A$776,$A51,СВЦЭМ!$B$33:$B$776,J$47)+'СЕТ СН'!$G$9+СВЦЭМ!$D$10+'СЕТ СН'!$G$6-'СЕТ СН'!$G$19</f>
        <v>1060.6365551399999</v>
      </c>
      <c r="K51" s="36">
        <f>SUMIFS(СВЦЭМ!$C$33:$C$776,СВЦЭМ!$A$33:$A$776,$A51,СВЦЭМ!$B$33:$B$776,K$47)+'СЕТ СН'!$G$9+СВЦЭМ!$D$10+'СЕТ СН'!$G$6-'СЕТ СН'!$G$19</f>
        <v>993.08895946999996</v>
      </c>
      <c r="L51" s="36">
        <f>SUMIFS(СВЦЭМ!$C$33:$C$776,СВЦЭМ!$A$33:$A$776,$A51,СВЦЭМ!$B$33:$B$776,L$47)+'СЕТ СН'!$G$9+СВЦЭМ!$D$10+'СЕТ СН'!$G$6-'СЕТ СН'!$G$19</f>
        <v>963.60597057999996</v>
      </c>
      <c r="M51" s="36">
        <f>SUMIFS(СВЦЭМ!$C$33:$C$776,СВЦЭМ!$A$33:$A$776,$A51,СВЦЭМ!$B$33:$B$776,M$47)+'СЕТ СН'!$G$9+СВЦЭМ!$D$10+'СЕТ СН'!$G$6-'СЕТ СН'!$G$19</f>
        <v>963.83281598999997</v>
      </c>
      <c r="N51" s="36">
        <f>SUMIFS(СВЦЭМ!$C$33:$C$776,СВЦЭМ!$A$33:$A$776,$A51,СВЦЭМ!$B$33:$B$776,N$47)+'СЕТ СН'!$G$9+СВЦЭМ!$D$10+'СЕТ СН'!$G$6-'СЕТ СН'!$G$19</f>
        <v>956.67152770999996</v>
      </c>
      <c r="O51" s="36">
        <f>SUMIFS(СВЦЭМ!$C$33:$C$776,СВЦЭМ!$A$33:$A$776,$A51,СВЦЭМ!$B$33:$B$776,O$47)+'СЕТ СН'!$G$9+СВЦЭМ!$D$10+'СЕТ СН'!$G$6-'СЕТ СН'!$G$19</f>
        <v>971.61003638</v>
      </c>
      <c r="P51" s="36">
        <f>SUMIFS(СВЦЭМ!$C$33:$C$776,СВЦЭМ!$A$33:$A$776,$A51,СВЦЭМ!$B$33:$B$776,P$47)+'СЕТ СН'!$G$9+СВЦЭМ!$D$10+'СЕТ СН'!$G$6-'СЕТ СН'!$G$19</f>
        <v>991.28127531999996</v>
      </c>
      <c r="Q51" s="36">
        <f>SUMIFS(СВЦЭМ!$C$33:$C$776,СВЦЭМ!$A$33:$A$776,$A51,СВЦЭМ!$B$33:$B$776,Q$47)+'СЕТ СН'!$G$9+СВЦЭМ!$D$10+'СЕТ СН'!$G$6-'СЕТ СН'!$G$19</f>
        <v>997.45340075000001</v>
      </c>
      <c r="R51" s="36">
        <f>SUMIFS(СВЦЭМ!$C$33:$C$776,СВЦЭМ!$A$33:$A$776,$A51,СВЦЭМ!$B$33:$B$776,R$47)+'СЕТ СН'!$G$9+СВЦЭМ!$D$10+'СЕТ СН'!$G$6-'СЕТ СН'!$G$19</f>
        <v>999.92750856999999</v>
      </c>
      <c r="S51" s="36">
        <f>SUMIFS(СВЦЭМ!$C$33:$C$776,СВЦЭМ!$A$33:$A$776,$A51,СВЦЭМ!$B$33:$B$776,S$47)+'СЕТ СН'!$G$9+СВЦЭМ!$D$10+'СЕТ СН'!$G$6-'СЕТ СН'!$G$19</f>
        <v>1011.98899611</v>
      </c>
      <c r="T51" s="36">
        <f>SUMIFS(СВЦЭМ!$C$33:$C$776,СВЦЭМ!$A$33:$A$776,$A51,СВЦЭМ!$B$33:$B$776,T$47)+'СЕТ СН'!$G$9+СВЦЭМ!$D$10+'СЕТ СН'!$G$6-'СЕТ СН'!$G$19</f>
        <v>990.07942663000006</v>
      </c>
      <c r="U51" s="36">
        <f>SUMIFS(СВЦЭМ!$C$33:$C$776,СВЦЭМ!$A$33:$A$776,$A51,СВЦЭМ!$B$33:$B$776,U$47)+'СЕТ СН'!$G$9+СВЦЭМ!$D$10+'СЕТ СН'!$G$6-'СЕТ СН'!$G$19</f>
        <v>945.64709094</v>
      </c>
      <c r="V51" s="36">
        <f>SUMIFS(СВЦЭМ!$C$33:$C$776,СВЦЭМ!$A$33:$A$776,$A51,СВЦЭМ!$B$33:$B$776,V$47)+'СЕТ СН'!$G$9+СВЦЭМ!$D$10+'СЕТ СН'!$G$6-'СЕТ СН'!$G$19</f>
        <v>933.82587193000006</v>
      </c>
      <c r="W51" s="36">
        <f>SUMIFS(СВЦЭМ!$C$33:$C$776,СВЦЭМ!$A$33:$A$776,$A51,СВЦЭМ!$B$33:$B$776,W$47)+'СЕТ СН'!$G$9+СВЦЭМ!$D$10+'СЕТ СН'!$G$6-'СЕТ СН'!$G$19</f>
        <v>932.1170869</v>
      </c>
      <c r="X51" s="36">
        <f>SUMIFS(СВЦЭМ!$C$33:$C$776,СВЦЭМ!$A$33:$A$776,$A51,СВЦЭМ!$B$33:$B$776,X$47)+'СЕТ СН'!$G$9+СВЦЭМ!$D$10+'СЕТ СН'!$G$6-'СЕТ СН'!$G$19</f>
        <v>1024.35562635</v>
      </c>
      <c r="Y51" s="36">
        <f>SUMIFS(СВЦЭМ!$C$33:$C$776,СВЦЭМ!$A$33:$A$776,$A51,СВЦЭМ!$B$33:$B$776,Y$47)+'СЕТ СН'!$G$9+СВЦЭМ!$D$10+'СЕТ СН'!$G$6-'СЕТ СН'!$G$19</f>
        <v>1177.8840641299998</v>
      </c>
    </row>
    <row r="52" spans="1:25" ht="15.75" x14ac:dyDescent="0.2">
      <c r="A52" s="35">
        <f t="shared" si="1"/>
        <v>43560</v>
      </c>
      <c r="B52" s="36">
        <f>SUMIFS(СВЦЭМ!$C$33:$C$776,СВЦЭМ!$A$33:$A$776,$A52,СВЦЭМ!$B$33:$B$776,B$47)+'СЕТ СН'!$G$9+СВЦЭМ!$D$10+'СЕТ СН'!$G$6-'СЕТ СН'!$G$19</f>
        <v>1171.8854694400002</v>
      </c>
      <c r="C52" s="36">
        <f>SUMIFS(СВЦЭМ!$C$33:$C$776,СВЦЭМ!$A$33:$A$776,$A52,СВЦЭМ!$B$33:$B$776,C$47)+'СЕТ СН'!$G$9+СВЦЭМ!$D$10+'СЕТ СН'!$G$6-'СЕТ СН'!$G$19</f>
        <v>1257.5401550199999</v>
      </c>
      <c r="D52" s="36">
        <f>SUMIFS(СВЦЭМ!$C$33:$C$776,СВЦЭМ!$A$33:$A$776,$A52,СВЦЭМ!$B$33:$B$776,D$47)+'СЕТ СН'!$G$9+СВЦЭМ!$D$10+'СЕТ СН'!$G$6-'СЕТ СН'!$G$19</f>
        <v>1317.3520667600001</v>
      </c>
      <c r="E52" s="36">
        <f>SUMIFS(СВЦЭМ!$C$33:$C$776,СВЦЭМ!$A$33:$A$776,$A52,СВЦЭМ!$B$33:$B$776,E$47)+'СЕТ СН'!$G$9+СВЦЭМ!$D$10+'СЕТ СН'!$G$6-'СЕТ СН'!$G$19</f>
        <v>1314.3086658699999</v>
      </c>
      <c r="F52" s="36">
        <f>SUMIFS(СВЦЭМ!$C$33:$C$776,СВЦЭМ!$A$33:$A$776,$A52,СВЦЭМ!$B$33:$B$776,F$47)+'СЕТ СН'!$G$9+СВЦЭМ!$D$10+'СЕТ СН'!$G$6-'СЕТ СН'!$G$19</f>
        <v>1306.61904512</v>
      </c>
      <c r="G52" s="36">
        <f>SUMIFS(СВЦЭМ!$C$33:$C$776,СВЦЭМ!$A$33:$A$776,$A52,СВЦЭМ!$B$33:$B$776,G$47)+'СЕТ СН'!$G$9+СВЦЭМ!$D$10+'СЕТ СН'!$G$6-'СЕТ СН'!$G$19</f>
        <v>1308.742475</v>
      </c>
      <c r="H52" s="36">
        <f>SUMIFS(СВЦЭМ!$C$33:$C$776,СВЦЭМ!$A$33:$A$776,$A52,СВЦЭМ!$B$33:$B$776,H$47)+'СЕТ СН'!$G$9+СВЦЭМ!$D$10+'СЕТ СН'!$G$6-'СЕТ СН'!$G$19</f>
        <v>1231.63096847</v>
      </c>
      <c r="I52" s="36">
        <f>SUMIFS(СВЦЭМ!$C$33:$C$776,СВЦЭМ!$A$33:$A$776,$A52,СВЦЭМ!$B$33:$B$776,I$47)+'СЕТ СН'!$G$9+СВЦЭМ!$D$10+'СЕТ СН'!$G$6-'СЕТ СН'!$G$19</f>
        <v>1174.5172615500001</v>
      </c>
      <c r="J52" s="36">
        <f>SUMIFS(СВЦЭМ!$C$33:$C$776,СВЦЭМ!$A$33:$A$776,$A52,СВЦЭМ!$B$33:$B$776,J$47)+'СЕТ СН'!$G$9+СВЦЭМ!$D$10+'СЕТ СН'!$G$6-'СЕТ СН'!$G$19</f>
        <v>1083.0641246300002</v>
      </c>
      <c r="K52" s="36">
        <f>SUMIFS(СВЦЭМ!$C$33:$C$776,СВЦЭМ!$A$33:$A$776,$A52,СВЦЭМ!$B$33:$B$776,K$47)+'СЕТ СН'!$G$9+СВЦЭМ!$D$10+'СЕТ СН'!$G$6-'СЕТ СН'!$G$19</f>
        <v>1020.22384432</v>
      </c>
      <c r="L52" s="36">
        <f>SUMIFS(СВЦЭМ!$C$33:$C$776,СВЦЭМ!$A$33:$A$776,$A52,СВЦЭМ!$B$33:$B$776,L$47)+'СЕТ СН'!$G$9+СВЦЭМ!$D$10+'СЕТ СН'!$G$6-'СЕТ СН'!$G$19</f>
        <v>990.64405839999995</v>
      </c>
      <c r="M52" s="36">
        <f>SUMIFS(СВЦЭМ!$C$33:$C$776,СВЦЭМ!$A$33:$A$776,$A52,СВЦЭМ!$B$33:$B$776,M$47)+'СЕТ СН'!$G$9+СВЦЭМ!$D$10+'СЕТ СН'!$G$6-'СЕТ СН'!$G$19</f>
        <v>982.17880896999998</v>
      </c>
      <c r="N52" s="36">
        <f>SUMIFS(СВЦЭМ!$C$33:$C$776,СВЦЭМ!$A$33:$A$776,$A52,СВЦЭМ!$B$33:$B$776,N$47)+'СЕТ СН'!$G$9+СВЦЭМ!$D$10+'СЕТ СН'!$G$6-'СЕТ СН'!$G$19</f>
        <v>970.56537613</v>
      </c>
      <c r="O52" s="36">
        <f>SUMIFS(СВЦЭМ!$C$33:$C$776,СВЦЭМ!$A$33:$A$776,$A52,СВЦЭМ!$B$33:$B$776,O$47)+'СЕТ СН'!$G$9+СВЦЭМ!$D$10+'СЕТ СН'!$G$6-'СЕТ СН'!$G$19</f>
        <v>971.27017986999999</v>
      </c>
      <c r="P52" s="36">
        <f>SUMIFS(СВЦЭМ!$C$33:$C$776,СВЦЭМ!$A$33:$A$776,$A52,СВЦЭМ!$B$33:$B$776,P$47)+'СЕТ СН'!$G$9+СВЦЭМ!$D$10+'СЕТ СН'!$G$6-'СЕТ СН'!$G$19</f>
        <v>967.12938368000005</v>
      </c>
      <c r="Q52" s="36">
        <f>SUMIFS(СВЦЭМ!$C$33:$C$776,СВЦЭМ!$A$33:$A$776,$A52,СВЦЭМ!$B$33:$B$776,Q$47)+'СЕТ СН'!$G$9+СВЦЭМ!$D$10+'СЕТ СН'!$G$6-'СЕТ СН'!$G$19</f>
        <v>965.04390153999998</v>
      </c>
      <c r="R52" s="36">
        <f>SUMIFS(СВЦЭМ!$C$33:$C$776,СВЦЭМ!$A$33:$A$776,$A52,СВЦЭМ!$B$33:$B$776,R$47)+'СЕТ СН'!$G$9+СВЦЭМ!$D$10+'СЕТ СН'!$G$6-'СЕТ СН'!$G$19</f>
        <v>986.13587471000005</v>
      </c>
      <c r="S52" s="36">
        <f>SUMIFS(СВЦЭМ!$C$33:$C$776,СВЦЭМ!$A$33:$A$776,$A52,СВЦЭМ!$B$33:$B$776,S$47)+'СЕТ СН'!$G$9+СВЦЭМ!$D$10+'СЕТ СН'!$G$6-'СЕТ СН'!$G$19</f>
        <v>990.24166893000006</v>
      </c>
      <c r="T52" s="36">
        <f>SUMIFS(СВЦЭМ!$C$33:$C$776,СВЦЭМ!$A$33:$A$776,$A52,СВЦЭМ!$B$33:$B$776,T$47)+'СЕТ СН'!$G$9+СВЦЭМ!$D$10+'СЕТ СН'!$G$6-'СЕТ СН'!$G$19</f>
        <v>978.47546557999999</v>
      </c>
      <c r="U52" s="36">
        <f>SUMIFS(СВЦЭМ!$C$33:$C$776,СВЦЭМ!$A$33:$A$776,$A52,СВЦЭМ!$B$33:$B$776,U$47)+'СЕТ СН'!$G$9+СВЦЭМ!$D$10+'СЕТ СН'!$G$6-'СЕТ СН'!$G$19</f>
        <v>986.67332076000002</v>
      </c>
      <c r="V52" s="36">
        <f>SUMIFS(СВЦЭМ!$C$33:$C$776,СВЦЭМ!$A$33:$A$776,$A52,СВЦЭМ!$B$33:$B$776,V$47)+'СЕТ СН'!$G$9+СВЦЭМ!$D$10+'СЕТ СН'!$G$6-'СЕТ СН'!$G$19</f>
        <v>1001.55484257</v>
      </c>
      <c r="W52" s="36">
        <f>SUMIFS(СВЦЭМ!$C$33:$C$776,СВЦЭМ!$A$33:$A$776,$A52,СВЦЭМ!$B$33:$B$776,W$47)+'СЕТ СН'!$G$9+СВЦЭМ!$D$10+'СЕТ СН'!$G$6-'СЕТ СН'!$G$19</f>
        <v>1014.89096323</v>
      </c>
      <c r="X52" s="36">
        <f>SUMIFS(СВЦЭМ!$C$33:$C$776,СВЦЭМ!$A$33:$A$776,$A52,СВЦЭМ!$B$33:$B$776,X$47)+'СЕТ СН'!$G$9+СВЦЭМ!$D$10+'СЕТ СН'!$G$6-'СЕТ СН'!$G$19</f>
        <v>1055.52191014</v>
      </c>
      <c r="Y52" s="36">
        <f>SUMIFS(СВЦЭМ!$C$33:$C$776,СВЦЭМ!$A$33:$A$776,$A52,СВЦЭМ!$B$33:$B$776,Y$47)+'СЕТ СН'!$G$9+СВЦЭМ!$D$10+'СЕТ СН'!$G$6-'СЕТ СН'!$G$19</f>
        <v>1153.2274910800002</v>
      </c>
    </row>
    <row r="53" spans="1:25" ht="15.75" x14ac:dyDescent="0.2">
      <c r="A53" s="35">
        <f t="shared" si="1"/>
        <v>43561</v>
      </c>
      <c r="B53" s="36">
        <f>SUMIFS(СВЦЭМ!$C$33:$C$776,СВЦЭМ!$A$33:$A$776,$A53,СВЦЭМ!$B$33:$B$776,B$47)+'СЕТ СН'!$G$9+СВЦЭМ!$D$10+'СЕТ СН'!$G$6-'СЕТ СН'!$G$19</f>
        <v>1208.3210538799999</v>
      </c>
      <c r="C53" s="36">
        <f>SUMIFS(СВЦЭМ!$C$33:$C$776,СВЦЭМ!$A$33:$A$776,$A53,СВЦЭМ!$B$33:$B$776,C$47)+'СЕТ СН'!$G$9+СВЦЭМ!$D$10+'СЕТ СН'!$G$6-'СЕТ СН'!$G$19</f>
        <v>1297.1971880000001</v>
      </c>
      <c r="D53" s="36">
        <f>SUMIFS(СВЦЭМ!$C$33:$C$776,СВЦЭМ!$A$33:$A$776,$A53,СВЦЭМ!$B$33:$B$776,D$47)+'СЕТ СН'!$G$9+СВЦЭМ!$D$10+'СЕТ СН'!$G$6-'СЕТ СН'!$G$19</f>
        <v>1312.4557874900001</v>
      </c>
      <c r="E53" s="36">
        <f>SUMIFS(СВЦЭМ!$C$33:$C$776,СВЦЭМ!$A$33:$A$776,$A53,СВЦЭМ!$B$33:$B$776,E$47)+'СЕТ СН'!$G$9+СВЦЭМ!$D$10+'СЕТ СН'!$G$6-'СЕТ СН'!$G$19</f>
        <v>1302.7056463700001</v>
      </c>
      <c r="F53" s="36">
        <f>SUMIFS(СВЦЭМ!$C$33:$C$776,СВЦЭМ!$A$33:$A$776,$A53,СВЦЭМ!$B$33:$B$776,F$47)+'СЕТ СН'!$G$9+СВЦЭМ!$D$10+'СЕТ СН'!$G$6-'СЕТ СН'!$G$19</f>
        <v>1300.1955301799999</v>
      </c>
      <c r="G53" s="36">
        <f>SUMIFS(СВЦЭМ!$C$33:$C$776,СВЦЭМ!$A$33:$A$776,$A53,СВЦЭМ!$B$33:$B$776,G$47)+'СЕТ СН'!$G$9+СВЦЭМ!$D$10+'СЕТ СН'!$G$6-'СЕТ СН'!$G$19</f>
        <v>1297.48349573</v>
      </c>
      <c r="H53" s="36">
        <f>SUMIFS(СВЦЭМ!$C$33:$C$776,СВЦЭМ!$A$33:$A$776,$A53,СВЦЭМ!$B$33:$B$776,H$47)+'СЕТ СН'!$G$9+СВЦЭМ!$D$10+'СЕТ СН'!$G$6-'СЕТ СН'!$G$19</f>
        <v>1225.7473819299998</v>
      </c>
      <c r="I53" s="36">
        <f>SUMIFS(СВЦЭМ!$C$33:$C$776,СВЦЭМ!$A$33:$A$776,$A53,СВЦЭМ!$B$33:$B$776,I$47)+'СЕТ СН'!$G$9+СВЦЭМ!$D$10+'СЕТ СН'!$G$6-'СЕТ СН'!$G$19</f>
        <v>1223.13718354</v>
      </c>
      <c r="J53" s="36">
        <f>SUMIFS(СВЦЭМ!$C$33:$C$776,СВЦЭМ!$A$33:$A$776,$A53,СВЦЭМ!$B$33:$B$776,J$47)+'СЕТ СН'!$G$9+СВЦЭМ!$D$10+'СЕТ СН'!$G$6-'СЕТ СН'!$G$19</f>
        <v>1154.04532851</v>
      </c>
      <c r="K53" s="36">
        <f>SUMIFS(СВЦЭМ!$C$33:$C$776,СВЦЭМ!$A$33:$A$776,$A53,СВЦЭМ!$B$33:$B$776,K$47)+'СЕТ СН'!$G$9+СВЦЭМ!$D$10+'СЕТ СН'!$G$6-'СЕТ СН'!$G$19</f>
        <v>1011.30192656</v>
      </c>
      <c r="L53" s="36">
        <f>SUMIFS(СВЦЭМ!$C$33:$C$776,СВЦЭМ!$A$33:$A$776,$A53,СВЦЭМ!$B$33:$B$776,L$47)+'СЕТ СН'!$G$9+СВЦЭМ!$D$10+'СЕТ СН'!$G$6-'СЕТ СН'!$G$19</f>
        <v>957.53953681999997</v>
      </c>
      <c r="M53" s="36">
        <f>SUMIFS(СВЦЭМ!$C$33:$C$776,СВЦЭМ!$A$33:$A$776,$A53,СВЦЭМ!$B$33:$B$776,M$47)+'СЕТ СН'!$G$9+СВЦЭМ!$D$10+'СЕТ СН'!$G$6-'СЕТ СН'!$G$19</f>
        <v>965.20526735999999</v>
      </c>
      <c r="N53" s="36">
        <f>SUMIFS(СВЦЭМ!$C$33:$C$776,СВЦЭМ!$A$33:$A$776,$A53,СВЦЭМ!$B$33:$B$776,N$47)+'СЕТ СН'!$G$9+СВЦЭМ!$D$10+'СЕТ СН'!$G$6-'СЕТ СН'!$G$19</f>
        <v>981.28741477999995</v>
      </c>
      <c r="O53" s="36">
        <f>SUMIFS(СВЦЭМ!$C$33:$C$776,СВЦЭМ!$A$33:$A$776,$A53,СВЦЭМ!$B$33:$B$776,O$47)+'СЕТ СН'!$G$9+СВЦЭМ!$D$10+'СЕТ СН'!$G$6-'СЕТ СН'!$G$19</f>
        <v>986.43705733000002</v>
      </c>
      <c r="P53" s="36">
        <f>SUMIFS(СВЦЭМ!$C$33:$C$776,СВЦЭМ!$A$33:$A$776,$A53,СВЦЭМ!$B$33:$B$776,P$47)+'СЕТ СН'!$G$9+СВЦЭМ!$D$10+'СЕТ СН'!$G$6-'СЕТ СН'!$G$19</f>
        <v>985.02323264000006</v>
      </c>
      <c r="Q53" s="36">
        <f>SUMIFS(СВЦЭМ!$C$33:$C$776,СВЦЭМ!$A$33:$A$776,$A53,СВЦЭМ!$B$33:$B$776,Q$47)+'СЕТ СН'!$G$9+СВЦЭМ!$D$10+'СЕТ СН'!$G$6-'СЕТ СН'!$G$19</f>
        <v>997.73694246000002</v>
      </c>
      <c r="R53" s="36">
        <f>SUMIFS(СВЦЭМ!$C$33:$C$776,СВЦЭМ!$A$33:$A$776,$A53,СВЦЭМ!$B$33:$B$776,R$47)+'СЕТ СН'!$G$9+СВЦЭМ!$D$10+'СЕТ СН'!$G$6-'СЕТ СН'!$G$19</f>
        <v>995.63093894999997</v>
      </c>
      <c r="S53" s="36">
        <f>SUMIFS(СВЦЭМ!$C$33:$C$776,СВЦЭМ!$A$33:$A$776,$A53,СВЦЭМ!$B$33:$B$776,S$47)+'СЕТ СН'!$G$9+СВЦЭМ!$D$10+'СЕТ СН'!$G$6-'СЕТ СН'!$G$19</f>
        <v>992.18241346000002</v>
      </c>
      <c r="T53" s="36">
        <f>SUMIFS(СВЦЭМ!$C$33:$C$776,СВЦЭМ!$A$33:$A$776,$A53,СВЦЭМ!$B$33:$B$776,T$47)+'СЕТ СН'!$G$9+СВЦЭМ!$D$10+'СЕТ СН'!$G$6-'СЕТ СН'!$G$19</f>
        <v>977.73132985999996</v>
      </c>
      <c r="U53" s="36">
        <f>SUMIFS(СВЦЭМ!$C$33:$C$776,СВЦЭМ!$A$33:$A$776,$A53,СВЦЭМ!$B$33:$B$776,U$47)+'СЕТ СН'!$G$9+СВЦЭМ!$D$10+'СЕТ СН'!$G$6-'СЕТ СН'!$G$19</f>
        <v>952.44560337999997</v>
      </c>
      <c r="V53" s="36">
        <f>SUMIFS(СВЦЭМ!$C$33:$C$776,СВЦЭМ!$A$33:$A$776,$A53,СВЦЭМ!$B$33:$B$776,V$47)+'СЕТ СН'!$G$9+СВЦЭМ!$D$10+'СЕТ СН'!$G$6-'СЕТ СН'!$G$19</f>
        <v>928.00334242999998</v>
      </c>
      <c r="W53" s="36">
        <f>SUMIFS(СВЦЭМ!$C$33:$C$776,СВЦЭМ!$A$33:$A$776,$A53,СВЦЭМ!$B$33:$B$776,W$47)+'СЕТ СН'!$G$9+СВЦЭМ!$D$10+'СЕТ СН'!$G$6-'СЕТ СН'!$G$19</f>
        <v>906.78857887000004</v>
      </c>
      <c r="X53" s="36">
        <f>SUMIFS(СВЦЭМ!$C$33:$C$776,СВЦЭМ!$A$33:$A$776,$A53,СВЦЭМ!$B$33:$B$776,X$47)+'СЕТ СН'!$G$9+СВЦЭМ!$D$10+'СЕТ СН'!$G$6-'СЕТ СН'!$G$19</f>
        <v>929.30490650000002</v>
      </c>
      <c r="Y53" s="36">
        <f>SUMIFS(СВЦЭМ!$C$33:$C$776,СВЦЭМ!$A$33:$A$776,$A53,СВЦЭМ!$B$33:$B$776,Y$47)+'СЕТ СН'!$G$9+СВЦЭМ!$D$10+'СЕТ СН'!$G$6-'СЕТ СН'!$G$19</f>
        <v>1028.7985999</v>
      </c>
    </row>
    <row r="54" spans="1:25" ht="15.75" x14ac:dyDescent="0.2">
      <c r="A54" s="35">
        <f t="shared" si="1"/>
        <v>43562</v>
      </c>
      <c r="B54" s="36">
        <f>SUMIFS(СВЦЭМ!$C$33:$C$776,СВЦЭМ!$A$33:$A$776,$A54,СВЦЭМ!$B$33:$B$776,B$47)+'СЕТ СН'!$G$9+СВЦЭМ!$D$10+'СЕТ СН'!$G$6-'СЕТ СН'!$G$19</f>
        <v>1173.9371609700001</v>
      </c>
      <c r="C54" s="36">
        <f>SUMIFS(СВЦЭМ!$C$33:$C$776,СВЦЭМ!$A$33:$A$776,$A54,СВЦЭМ!$B$33:$B$776,C$47)+'СЕТ СН'!$G$9+СВЦЭМ!$D$10+'СЕТ СН'!$G$6-'СЕТ СН'!$G$19</f>
        <v>1276.1353582900001</v>
      </c>
      <c r="D54" s="36">
        <f>SUMIFS(СВЦЭМ!$C$33:$C$776,СВЦЭМ!$A$33:$A$776,$A54,СВЦЭМ!$B$33:$B$776,D$47)+'СЕТ СН'!$G$9+СВЦЭМ!$D$10+'СЕТ СН'!$G$6-'СЕТ СН'!$G$19</f>
        <v>1345.4389514700001</v>
      </c>
      <c r="E54" s="36">
        <f>SUMIFS(СВЦЭМ!$C$33:$C$776,СВЦЭМ!$A$33:$A$776,$A54,СВЦЭМ!$B$33:$B$776,E$47)+'СЕТ СН'!$G$9+СВЦЭМ!$D$10+'СЕТ СН'!$G$6-'СЕТ СН'!$G$19</f>
        <v>1368.8025001300002</v>
      </c>
      <c r="F54" s="36">
        <f>SUMIFS(СВЦЭМ!$C$33:$C$776,СВЦЭМ!$A$33:$A$776,$A54,СВЦЭМ!$B$33:$B$776,F$47)+'СЕТ СН'!$G$9+СВЦЭМ!$D$10+'СЕТ СН'!$G$6-'СЕТ СН'!$G$19</f>
        <v>1357.18879754</v>
      </c>
      <c r="G54" s="36">
        <f>SUMIFS(СВЦЭМ!$C$33:$C$776,СВЦЭМ!$A$33:$A$776,$A54,СВЦЭМ!$B$33:$B$776,G$47)+'СЕТ СН'!$G$9+СВЦЭМ!$D$10+'СЕТ СН'!$G$6-'СЕТ СН'!$G$19</f>
        <v>1328.48013279</v>
      </c>
      <c r="H54" s="36">
        <f>SUMIFS(СВЦЭМ!$C$33:$C$776,СВЦЭМ!$A$33:$A$776,$A54,СВЦЭМ!$B$33:$B$776,H$47)+'СЕТ СН'!$G$9+СВЦЭМ!$D$10+'СЕТ СН'!$G$6-'СЕТ СН'!$G$19</f>
        <v>1252.0093839400001</v>
      </c>
      <c r="I54" s="36">
        <f>SUMIFS(СВЦЭМ!$C$33:$C$776,СВЦЭМ!$A$33:$A$776,$A54,СВЦЭМ!$B$33:$B$776,I$47)+'СЕТ СН'!$G$9+СВЦЭМ!$D$10+'СЕТ СН'!$G$6-'СЕТ СН'!$G$19</f>
        <v>1221.54757647</v>
      </c>
      <c r="J54" s="36">
        <f>SUMIFS(СВЦЭМ!$C$33:$C$776,СВЦЭМ!$A$33:$A$776,$A54,СВЦЭМ!$B$33:$B$776,J$47)+'СЕТ СН'!$G$9+СВЦЭМ!$D$10+'СЕТ СН'!$G$6-'СЕТ СН'!$G$19</f>
        <v>1124.7112218</v>
      </c>
      <c r="K54" s="36">
        <f>SUMIFS(СВЦЭМ!$C$33:$C$776,СВЦЭМ!$A$33:$A$776,$A54,СВЦЭМ!$B$33:$B$776,K$47)+'СЕТ СН'!$G$9+СВЦЭМ!$D$10+'СЕТ СН'!$G$6-'СЕТ СН'!$G$19</f>
        <v>990.09362429999999</v>
      </c>
      <c r="L54" s="36">
        <f>SUMIFS(СВЦЭМ!$C$33:$C$776,СВЦЭМ!$A$33:$A$776,$A54,СВЦЭМ!$B$33:$B$776,L$47)+'СЕТ СН'!$G$9+СВЦЭМ!$D$10+'СЕТ СН'!$G$6-'СЕТ СН'!$G$19</f>
        <v>948.80607889999999</v>
      </c>
      <c r="M54" s="36">
        <f>SUMIFS(СВЦЭМ!$C$33:$C$776,СВЦЭМ!$A$33:$A$776,$A54,СВЦЭМ!$B$33:$B$776,M$47)+'СЕТ СН'!$G$9+СВЦЭМ!$D$10+'СЕТ СН'!$G$6-'СЕТ СН'!$G$19</f>
        <v>937.67629474</v>
      </c>
      <c r="N54" s="36">
        <f>SUMIFS(СВЦЭМ!$C$33:$C$776,СВЦЭМ!$A$33:$A$776,$A54,СВЦЭМ!$B$33:$B$776,N$47)+'СЕТ СН'!$G$9+СВЦЭМ!$D$10+'СЕТ СН'!$G$6-'СЕТ СН'!$G$19</f>
        <v>951.90886554999997</v>
      </c>
      <c r="O54" s="36">
        <f>SUMIFS(СВЦЭМ!$C$33:$C$776,СВЦЭМ!$A$33:$A$776,$A54,СВЦЭМ!$B$33:$B$776,O$47)+'СЕТ СН'!$G$9+СВЦЭМ!$D$10+'СЕТ СН'!$G$6-'СЕТ СН'!$G$19</f>
        <v>952.37470996000002</v>
      </c>
      <c r="P54" s="36">
        <f>SUMIFS(СВЦЭМ!$C$33:$C$776,СВЦЭМ!$A$33:$A$776,$A54,СВЦЭМ!$B$33:$B$776,P$47)+'СЕТ СН'!$G$9+СВЦЭМ!$D$10+'СЕТ СН'!$G$6-'СЕТ СН'!$G$19</f>
        <v>973.06102025999996</v>
      </c>
      <c r="Q54" s="36">
        <f>SUMIFS(СВЦЭМ!$C$33:$C$776,СВЦЭМ!$A$33:$A$776,$A54,СВЦЭМ!$B$33:$B$776,Q$47)+'СЕТ СН'!$G$9+СВЦЭМ!$D$10+'СЕТ СН'!$G$6-'СЕТ СН'!$G$19</f>
        <v>988.33766718000004</v>
      </c>
      <c r="R54" s="36">
        <f>SUMIFS(СВЦЭМ!$C$33:$C$776,СВЦЭМ!$A$33:$A$776,$A54,СВЦЭМ!$B$33:$B$776,R$47)+'СЕТ СН'!$G$9+СВЦЭМ!$D$10+'СЕТ СН'!$G$6-'СЕТ СН'!$G$19</f>
        <v>996.59613206999995</v>
      </c>
      <c r="S54" s="36">
        <f>SUMIFS(СВЦЭМ!$C$33:$C$776,СВЦЭМ!$A$33:$A$776,$A54,СВЦЭМ!$B$33:$B$776,S$47)+'СЕТ СН'!$G$9+СВЦЭМ!$D$10+'СЕТ СН'!$G$6-'СЕТ СН'!$G$19</f>
        <v>992.27076722000004</v>
      </c>
      <c r="T54" s="36">
        <f>SUMIFS(СВЦЭМ!$C$33:$C$776,СВЦЭМ!$A$33:$A$776,$A54,СВЦЭМ!$B$33:$B$776,T$47)+'СЕТ СН'!$G$9+СВЦЭМ!$D$10+'СЕТ СН'!$G$6-'СЕТ СН'!$G$19</f>
        <v>955.52035610999997</v>
      </c>
      <c r="U54" s="36">
        <f>SUMIFS(СВЦЭМ!$C$33:$C$776,СВЦЭМ!$A$33:$A$776,$A54,СВЦЭМ!$B$33:$B$776,U$47)+'СЕТ СН'!$G$9+СВЦЭМ!$D$10+'СЕТ СН'!$G$6-'СЕТ СН'!$G$19</f>
        <v>919.58937703000004</v>
      </c>
      <c r="V54" s="36">
        <f>SUMIFS(СВЦЭМ!$C$33:$C$776,СВЦЭМ!$A$33:$A$776,$A54,СВЦЭМ!$B$33:$B$776,V$47)+'СЕТ СН'!$G$9+СВЦЭМ!$D$10+'СЕТ СН'!$G$6-'СЕТ СН'!$G$19</f>
        <v>900.51497858000005</v>
      </c>
      <c r="W54" s="36">
        <f>SUMIFS(СВЦЭМ!$C$33:$C$776,СВЦЭМ!$A$33:$A$776,$A54,СВЦЭМ!$B$33:$B$776,W$47)+'СЕТ СН'!$G$9+СВЦЭМ!$D$10+'СЕТ СН'!$G$6-'СЕТ СН'!$G$19</f>
        <v>902.93426460000001</v>
      </c>
      <c r="X54" s="36">
        <f>SUMIFS(СВЦЭМ!$C$33:$C$776,СВЦЭМ!$A$33:$A$776,$A54,СВЦЭМ!$B$33:$B$776,X$47)+'СЕТ СН'!$G$9+СВЦЭМ!$D$10+'СЕТ СН'!$G$6-'СЕТ СН'!$G$19</f>
        <v>945.98918458000003</v>
      </c>
      <c r="Y54" s="36">
        <f>SUMIFS(СВЦЭМ!$C$33:$C$776,СВЦЭМ!$A$33:$A$776,$A54,СВЦЭМ!$B$33:$B$776,Y$47)+'СЕТ СН'!$G$9+СВЦЭМ!$D$10+'СЕТ СН'!$G$6-'СЕТ СН'!$G$19</f>
        <v>1061.0413267600002</v>
      </c>
    </row>
    <row r="55" spans="1:25" ht="15.75" x14ac:dyDescent="0.2">
      <c r="A55" s="35">
        <f t="shared" si="1"/>
        <v>43563</v>
      </c>
      <c r="B55" s="36">
        <f>SUMIFS(СВЦЭМ!$C$33:$C$776,СВЦЭМ!$A$33:$A$776,$A55,СВЦЭМ!$B$33:$B$776,B$47)+'СЕТ СН'!$G$9+СВЦЭМ!$D$10+'СЕТ СН'!$G$6-'СЕТ СН'!$G$19</f>
        <v>1190.7183617199998</v>
      </c>
      <c r="C55" s="36">
        <f>SUMIFS(СВЦЭМ!$C$33:$C$776,СВЦЭМ!$A$33:$A$776,$A55,СВЦЭМ!$B$33:$B$776,C$47)+'СЕТ СН'!$G$9+СВЦЭМ!$D$10+'СЕТ СН'!$G$6-'СЕТ СН'!$G$19</f>
        <v>1290.7799875700002</v>
      </c>
      <c r="D55" s="36">
        <f>SUMIFS(СВЦЭМ!$C$33:$C$776,СВЦЭМ!$A$33:$A$776,$A55,СВЦЭМ!$B$33:$B$776,D$47)+'СЕТ СН'!$G$9+СВЦЭМ!$D$10+'СЕТ СН'!$G$6-'СЕТ СН'!$G$19</f>
        <v>1376.78256508</v>
      </c>
      <c r="E55" s="36">
        <f>SUMIFS(СВЦЭМ!$C$33:$C$776,СВЦЭМ!$A$33:$A$776,$A55,СВЦЭМ!$B$33:$B$776,E$47)+'СЕТ СН'!$G$9+СВЦЭМ!$D$10+'СЕТ СН'!$G$6-'СЕТ СН'!$G$19</f>
        <v>1374.7524979</v>
      </c>
      <c r="F55" s="36">
        <f>SUMIFS(СВЦЭМ!$C$33:$C$776,СВЦЭМ!$A$33:$A$776,$A55,СВЦЭМ!$B$33:$B$776,F$47)+'СЕТ СН'!$G$9+СВЦЭМ!$D$10+'СЕТ СН'!$G$6-'СЕТ СН'!$G$19</f>
        <v>1343.38913852</v>
      </c>
      <c r="G55" s="36">
        <f>SUMIFS(СВЦЭМ!$C$33:$C$776,СВЦЭМ!$A$33:$A$776,$A55,СВЦЭМ!$B$33:$B$776,G$47)+'СЕТ СН'!$G$9+СВЦЭМ!$D$10+'СЕТ СН'!$G$6-'СЕТ СН'!$G$19</f>
        <v>1318.13920254</v>
      </c>
      <c r="H55" s="36">
        <f>SUMIFS(СВЦЭМ!$C$33:$C$776,СВЦЭМ!$A$33:$A$776,$A55,СВЦЭМ!$B$33:$B$776,H$47)+'СЕТ СН'!$G$9+СВЦЭМ!$D$10+'СЕТ СН'!$G$6-'СЕТ СН'!$G$19</f>
        <v>1250.5419297899998</v>
      </c>
      <c r="I55" s="36">
        <f>SUMIFS(СВЦЭМ!$C$33:$C$776,СВЦЭМ!$A$33:$A$776,$A55,СВЦЭМ!$B$33:$B$776,I$47)+'СЕТ СН'!$G$9+СВЦЭМ!$D$10+'СЕТ СН'!$G$6-'СЕТ СН'!$G$19</f>
        <v>1173.2325101900001</v>
      </c>
      <c r="J55" s="36">
        <f>SUMIFS(СВЦЭМ!$C$33:$C$776,СВЦЭМ!$A$33:$A$776,$A55,СВЦЭМ!$B$33:$B$776,J$47)+'СЕТ СН'!$G$9+СВЦЭМ!$D$10+'СЕТ СН'!$G$6-'СЕТ СН'!$G$19</f>
        <v>1073.4713119799999</v>
      </c>
      <c r="K55" s="36">
        <f>SUMIFS(СВЦЭМ!$C$33:$C$776,СВЦЭМ!$A$33:$A$776,$A55,СВЦЭМ!$B$33:$B$776,K$47)+'СЕТ СН'!$G$9+СВЦЭМ!$D$10+'СЕТ СН'!$G$6-'СЕТ СН'!$G$19</f>
        <v>981.82610697999996</v>
      </c>
      <c r="L55" s="36">
        <f>SUMIFS(СВЦЭМ!$C$33:$C$776,СВЦЭМ!$A$33:$A$776,$A55,СВЦЭМ!$B$33:$B$776,L$47)+'СЕТ СН'!$G$9+СВЦЭМ!$D$10+'СЕТ СН'!$G$6-'СЕТ СН'!$G$19</f>
        <v>942.69243611000002</v>
      </c>
      <c r="M55" s="36">
        <f>SUMIFS(СВЦЭМ!$C$33:$C$776,СВЦЭМ!$A$33:$A$776,$A55,СВЦЭМ!$B$33:$B$776,M$47)+'СЕТ СН'!$G$9+СВЦЭМ!$D$10+'СЕТ СН'!$G$6-'СЕТ СН'!$G$19</f>
        <v>953.92503521000003</v>
      </c>
      <c r="N55" s="36">
        <f>SUMIFS(СВЦЭМ!$C$33:$C$776,СВЦЭМ!$A$33:$A$776,$A55,СВЦЭМ!$B$33:$B$776,N$47)+'СЕТ СН'!$G$9+СВЦЭМ!$D$10+'СЕТ СН'!$G$6-'СЕТ СН'!$G$19</f>
        <v>958.95583249000003</v>
      </c>
      <c r="O55" s="36">
        <f>SUMIFS(СВЦЭМ!$C$33:$C$776,СВЦЭМ!$A$33:$A$776,$A55,СВЦЭМ!$B$33:$B$776,O$47)+'СЕТ СН'!$G$9+СВЦЭМ!$D$10+'СЕТ СН'!$G$6-'СЕТ СН'!$G$19</f>
        <v>953.56237919</v>
      </c>
      <c r="P55" s="36">
        <f>SUMIFS(СВЦЭМ!$C$33:$C$776,СВЦЭМ!$A$33:$A$776,$A55,СВЦЭМ!$B$33:$B$776,P$47)+'СЕТ СН'!$G$9+СВЦЭМ!$D$10+'СЕТ СН'!$G$6-'СЕТ СН'!$G$19</f>
        <v>961.60753123999996</v>
      </c>
      <c r="Q55" s="36">
        <f>SUMIFS(СВЦЭМ!$C$33:$C$776,СВЦЭМ!$A$33:$A$776,$A55,СВЦЭМ!$B$33:$B$776,Q$47)+'СЕТ СН'!$G$9+СВЦЭМ!$D$10+'СЕТ СН'!$G$6-'СЕТ СН'!$G$19</f>
        <v>983.12877506999996</v>
      </c>
      <c r="R55" s="36">
        <f>SUMIFS(СВЦЭМ!$C$33:$C$776,СВЦЭМ!$A$33:$A$776,$A55,СВЦЭМ!$B$33:$B$776,R$47)+'СЕТ СН'!$G$9+СВЦЭМ!$D$10+'СЕТ СН'!$G$6-'СЕТ СН'!$G$19</f>
        <v>977.67424020999999</v>
      </c>
      <c r="S55" s="36">
        <f>SUMIFS(СВЦЭМ!$C$33:$C$776,СВЦЭМ!$A$33:$A$776,$A55,СВЦЭМ!$B$33:$B$776,S$47)+'СЕТ СН'!$G$9+СВЦЭМ!$D$10+'СЕТ СН'!$G$6-'СЕТ СН'!$G$19</f>
        <v>969.41632850999997</v>
      </c>
      <c r="T55" s="36">
        <f>SUMIFS(СВЦЭМ!$C$33:$C$776,СВЦЭМ!$A$33:$A$776,$A55,СВЦЭМ!$B$33:$B$776,T$47)+'СЕТ СН'!$G$9+СВЦЭМ!$D$10+'СЕТ СН'!$G$6-'СЕТ СН'!$G$19</f>
        <v>953.99719572000004</v>
      </c>
      <c r="U55" s="36">
        <f>SUMIFS(СВЦЭМ!$C$33:$C$776,СВЦЭМ!$A$33:$A$776,$A55,СВЦЭМ!$B$33:$B$776,U$47)+'СЕТ СН'!$G$9+СВЦЭМ!$D$10+'СЕТ СН'!$G$6-'СЕТ СН'!$G$19</f>
        <v>937.65898114000004</v>
      </c>
      <c r="V55" s="36">
        <f>SUMIFS(СВЦЭМ!$C$33:$C$776,СВЦЭМ!$A$33:$A$776,$A55,СВЦЭМ!$B$33:$B$776,V$47)+'СЕТ СН'!$G$9+СВЦЭМ!$D$10+'СЕТ СН'!$G$6-'СЕТ СН'!$G$19</f>
        <v>924.93787398999996</v>
      </c>
      <c r="W55" s="36">
        <f>SUMIFS(СВЦЭМ!$C$33:$C$776,СВЦЭМ!$A$33:$A$776,$A55,СВЦЭМ!$B$33:$B$776,W$47)+'СЕТ СН'!$G$9+СВЦЭМ!$D$10+'СЕТ СН'!$G$6-'СЕТ СН'!$G$19</f>
        <v>941.68702385000006</v>
      </c>
      <c r="X55" s="36">
        <f>SUMIFS(СВЦЭМ!$C$33:$C$776,СВЦЭМ!$A$33:$A$776,$A55,СВЦЭМ!$B$33:$B$776,X$47)+'СЕТ СН'!$G$9+СВЦЭМ!$D$10+'СЕТ СН'!$G$6-'СЕТ СН'!$G$19</f>
        <v>1007.10384845</v>
      </c>
      <c r="Y55" s="36">
        <f>SUMIFS(СВЦЭМ!$C$33:$C$776,СВЦЭМ!$A$33:$A$776,$A55,СВЦЭМ!$B$33:$B$776,Y$47)+'СЕТ СН'!$G$9+СВЦЭМ!$D$10+'СЕТ СН'!$G$6-'СЕТ СН'!$G$19</f>
        <v>1114.3946544599999</v>
      </c>
    </row>
    <row r="56" spans="1:25" ht="15.75" x14ac:dyDescent="0.2">
      <c r="A56" s="35">
        <f t="shared" si="1"/>
        <v>43564</v>
      </c>
      <c r="B56" s="36">
        <f>SUMIFS(СВЦЭМ!$C$33:$C$776,СВЦЭМ!$A$33:$A$776,$A56,СВЦЭМ!$B$33:$B$776,B$47)+'СЕТ СН'!$G$9+СВЦЭМ!$D$10+'СЕТ СН'!$G$6-'СЕТ СН'!$G$19</f>
        <v>1148.0407537900001</v>
      </c>
      <c r="C56" s="36">
        <f>SUMIFS(СВЦЭМ!$C$33:$C$776,СВЦЭМ!$A$33:$A$776,$A56,СВЦЭМ!$B$33:$B$776,C$47)+'СЕТ СН'!$G$9+СВЦЭМ!$D$10+'СЕТ СН'!$G$6-'СЕТ СН'!$G$19</f>
        <v>1241.7733390899998</v>
      </c>
      <c r="D56" s="36">
        <f>SUMIFS(СВЦЭМ!$C$33:$C$776,СВЦЭМ!$A$33:$A$776,$A56,СВЦЭМ!$B$33:$B$776,D$47)+'СЕТ СН'!$G$9+СВЦЭМ!$D$10+'СЕТ СН'!$G$6-'СЕТ СН'!$G$19</f>
        <v>1319.7534691699998</v>
      </c>
      <c r="E56" s="36">
        <f>SUMIFS(СВЦЭМ!$C$33:$C$776,СВЦЭМ!$A$33:$A$776,$A56,СВЦЭМ!$B$33:$B$776,E$47)+'СЕТ СН'!$G$9+СВЦЭМ!$D$10+'СЕТ СН'!$G$6-'СЕТ СН'!$G$19</f>
        <v>1325.2526759399998</v>
      </c>
      <c r="F56" s="36">
        <f>SUMIFS(СВЦЭМ!$C$33:$C$776,СВЦЭМ!$A$33:$A$776,$A56,СВЦЭМ!$B$33:$B$776,F$47)+'СЕТ СН'!$G$9+СВЦЭМ!$D$10+'СЕТ СН'!$G$6-'СЕТ СН'!$G$19</f>
        <v>1319.1058673900002</v>
      </c>
      <c r="G56" s="36">
        <f>SUMIFS(СВЦЭМ!$C$33:$C$776,СВЦЭМ!$A$33:$A$776,$A56,СВЦЭМ!$B$33:$B$776,G$47)+'СЕТ СН'!$G$9+СВЦЭМ!$D$10+'СЕТ СН'!$G$6-'СЕТ СН'!$G$19</f>
        <v>1296.3188680399999</v>
      </c>
      <c r="H56" s="36">
        <f>SUMIFS(СВЦЭМ!$C$33:$C$776,СВЦЭМ!$A$33:$A$776,$A56,СВЦЭМ!$B$33:$B$776,H$47)+'СЕТ СН'!$G$9+СВЦЭМ!$D$10+'СЕТ СН'!$G$6-'СЕТ СН'!$G$19</f>
        <v>1198.02497799</v>
      </c>
      <c r="I56" s="36">
        <f>SUMIFS(СВЦЭМ!$C$33:$C$776,СВЦЭМ!$A$33:$A$776,$A56,СВЦЭМ!$B$33:$B$776,I$47)+'СЕТ СН'!$G$9+СВЦЭМ!$D$10+'СЕТ СН'!$G$6-'СЕТ СН'!$G$19</f>
        <v>1138.4941491499999</v>
      </c>
      <c r="J56" s="36">
        <f>SUMIFS(СВЦЭМ!$C$33:$C$776,СВЦЭМ!$A$33:$A$776,$A56,СВЦЭМ!$B$33:$B$776,J$47)+'СЕТ СН'!$G$9+СВЦЭМ!$D$10+'СЕТ СН'!$G$6-'СЕТ СН'!$G$19</f>
        <v>1065.4226028100002</v>
      </c>
      <c r="K56" s="36">
        <f>SUMIFS(СВЦЭМ!$C$33:$C$776,СВЦЭМ!$A$33:$A$776,$A56,СВЦЭМ!$B$33:$B$776,K$47)+'СЕТ СН'!$G$9+СВЦЭМ!$D$10+'СЕТ СН'!$G$6-'СЕТ СН'!$G$19</f>
        <v>1007.66898736</v>
      </c>
      <c r="L56" s="36">
        <f>SUMIFS(СВЦЭМ!$C$33:$C$776,СВЦЭМ!$A$33:$A$776,$A56,СВЦЭМ!$B$33:$B$776,L$47)+'СЕТ СН'!$G$9+СВЦЭМ!$D$10+'СЕТ СН'!$G$6-'СЕТ СН'!$G$19</f>
        <v>983.28535876000001</v>
      </c>
      <c r="M56" s="36">
        <f>SUMIFS(СВЦЭМ!$C$33:$C$776,СВЦЭМ!$A$33:$A$776,$A56,СВЦЭМ!$B$33:$B$776,M$47)+'СЕТ СН'!$G$9+СВЦЭМ!$D$10+'СЕТ СН'!$G$6-'СЕТ СН'!$G$19</f>
        <v>960.17881791000002</v>
      </c>
      <c r="N56" s="36">
        <f>SUMIFS(СВЦЭМ!$C$33:$C$776,СВЦЭМ!$A$33:$A$776,$A56,СВЦЭМ!$B$33:$B$776,N$47)+'СЕТ СН'!$G$9+СВЦЭМ!$D$10+'СЕТ СН'!$G$6-'СЕТ СН'!$G$19</f>
        <v>975.45546622999996</v>
      </c>
      <c r="O56" s="36">
        <f>SUMIFS(СВЦЭМ!$C$33:$C$776,СВЦЭМ!$A$33:$A$776,$A56,СВЦЭМ!$B$33:$B$776,O$47)+'СЕТ СН'!$G$9+СВЦЭМ!$D$10+'СЕТ СН'!$G$6-'СЕТ СН'!$G$19</f>
        <v>959.32468645999995</v>
      </c>
      <c r="P56" s="36">
        <f>SUMIFS(СВЦЭМ!$C$33:$C$776,СВЦЭМ!$A$33:$A$776,$A56,СВЦЭМ!$B$33:$B$776,P$47)+'СЕТ СН'!$G$9+СВЦЭМ!$D$10+'СЕТ СН'!$G$6-'СЕТ СН'!$G$19</f>
        <v>977.14201738999998</v>
      </c>
      <c r="Q56" s="36">
        <f>SUMIFS(СВЦЭМ!$C$33:$C$776,СВЦЭМ!$A$33:$A$776,$A56,СВЦЭМ!$B$33:$B$776,Q$47)+'СЕТ СН'!$G$9+СВЦЭМ!$D$10+'СЕТ СН'!$G$6-'СЕТ СН'!$G$19</f>
        <v>983.13489289999995</v>
      </c>
      <c r="R56" s="36">
        <f>SUMIFS(СВЦЭМ!$C$33:$C$776,СВЦЭМ!$A$33:$A$776,$A56,СВЦЭМ!$B$33:$B$776,R$47)+'СЕТ СН'!$G$9+СВЦЭМ!$D$10+'СЕТ СН'!$G$6-'СЕТ СН'!$G$19</f>
        <v>986.24650972999996</v>
      </c>
      <c r="S56" s="36">
        <f>SUMIFS(СВЦЭМ!$C$33:$C$776,СВЦЭМ!$A$33:$A$776,$A56,СВЦЭМ!$B$33:$B$776,S$47)+'СЕТ СН'!$G$9+СВЦЭМ!$D$10+'СЕТ СН'!$G$6-'СЕТ СН'!$G$19</f>
        <v>988.85088662999999</v>
      </c>
      <c r="T56" s="36">
        <f>SUMIFS(СВЦЭМ!$C$33:$C$776,СВЦЭМ!$A$33:$A$776,$A56,СВЦЭМ!$B$33:$B$776,T$47)+'СЕТ СН'!$G$9+СВЦЭМ!$D$10+'СЕТ СН'!$G$6-'СЕТ СН'!$G$19</f>
        <v>973.40439287000004</v>
      </c>
      <c r="U56" s="36">
        <f>SUMIFS(СВЦЭМ!$C$33:$C$776,СВЦЭМ!$A$33:$A$776,$A56,СВЦЭМ!$B$33:$B$776,U$47)+'СЕТ СН'!$G$9+СВЦЭМ!$D$10+'СЕТ СН'!$G$6-'СЕТ СН'!$G$19</f>
        <v>934.78700752999998</v>
      </c>
      <c r="V56" s="36">
        <f>SUMIFS(СВЦЭМ!$C$33:$C$776,СВЦЭМ!$A$33:$A$776,$A56,СВЦЭМ!$B$33:$B$776,V$47)+'СЕТ СН'!$G$9+СВЦЭМ!$D$10+'СЕТ СН'!$G$6-'СЕТ СН'!$G$19</f>
        <v>920.32959767</v>
      </c>
      <c r="W56" s="36">
        <f>SUMIFS(СВЦЭМ!$C$33:$C$776,СВЦЭМ!$A$33:$A$776,$A56,СВЦЭМ!$B$33:$B$776,W$47)+'СЕТ СН'!$G$9+СВЦЭМ!$D$10+'СЕТ СН'!$G$6-'СЕТ СН'!$G$19</f>
        <v>929.29499329999999</v>
      </c>
      <c r="X56" s="36">
        <f>SUMIFS(СВЦЭМ!$C$33:$C$776,СВЦЭМ!$A$33:$A$776,$A56,СВЦЭМ!$B$33:$B$776,X$47)+'СЕТ СН'!$G$9+СВЦЭМ!$D$10+'СЕТ СН'!$G$6-'СЕТ СН'!$G$19</f>
        <v>952.36466694000001</v>
      </c>
      <c r="Y56" s="36">
        <f>SUMIFS(СВЦЭМ!$C$33:$C$776,СВЦЭМ!$A$33:$A$776,$A56,СВЦЭМ!$B$33:$B$776,Y$47)+'СЕТ СН'!$G$9+СВЦЭМ!$D$10+'СЕТ СН'!$G$6-'СЕТ СН'!$G$19</f>
        <v>1022.32720119</v>
      </c>
    </row>
    <row r="57" spans="1:25" ht="15.75" x14ac:dyDescent="0.2">
      <c r="A57" s="35">
        <f t="shared" si="1"/>
        <v>43565</v>
      </c>
      <c r="B57" s="36">
        <f>SUMIFS(СВЦЭМ!$C$33:$C$776,СВЦЭМ!$A$33:$A$776,$A57,СВЦЭМ!$B$33:$B$776,B$47)+'СЕТ СН'!$G$9+СВЦЭМ!$D$10+'СЕТ СН'!$G$6-'СЕТ СН'!$G$19</f>
        <v>1127.32455491</v>
      </c>
      <c r="C57" s="36">
        <f>SUMIFS(СВЦЭМ!$C$33:$C$776,СВЦЭМ!$A$33:$A$776,$A57,СВЦЭМ!$B$33:$B$776,C$47)+'СЕТ СН'!$G$9+СВЦЭМ!$D$10+'СЕТ СН'!$G$6-'СЕТ СН'!$G$19</f>
        <v>1239.6087444899999</v>
      </c>
      <c r="D57" s="36">
        <f>SUMIFS(СВЦЭМ!$C$33:$C$776,СВЦЭМ!$A$33:$A$776,$A57,СВЦЭМ!$B$33:$B$776,D$47)+'СЕТ СН'!$G$9+СВЦЭМ!$D$10+'СЕТ СН'!$G$6-'СЕТ СН'!$G$19</f>
        <v>1325.8397759499999</v>
      </c>
      <c r="E57" s="36">
        <f>SUMIFS(СВЦЭМ!$C$33:$C$776,СВЦЭМ!$A$33:$A$776,$A57,СВЦЭМ!$B$33:$B$776,E$47)+'СЕТ СН'!$G$9+СВЦЭМ!$D$10+'СЕТ СН'!$G$6-'СЕТ СН'!$G$19</f>
        <v>1338.7563799700001</v>
      </c>
      <c r="F57" s="36">
        <f>SUMIFS(СВЦЭМ!$C$33:$C$776,СВЦЭМ!$A$33:$A$776,$A57,СВЦЭМ!$B$33:$B$776,F$47)+'СЕТ СН'!$G$9+СВЦЭМ!$D$10+'СЕТ СН'!$G$6-'СЕТ СН'!$G$19</f>
        <v>1331.7695540999998</v>
      </c>
      <c r="G57" s="36">
        <f>SUMIFS(СВЦЭМ!$C$33:$C$776,СВЦЭМ!$A$33:$A$776,$A57,СВЦЭМ!$B$33:$B$776,G$47)+'СЕТ СН'!$G$9+СВЦЭМ!$D$10+'СЕТ СН'!$G$6-'СЕТ СН'!$G$19</f>
        <v>1313.2686432</v>
      </c>
      <c r="H57" s="36">
        <f>SUMIFS(СВЦЭМ!$C$33:$C$776,СВЦЭМ!$A$33:$A$776,$A57,СВЦЭМ!$B$33:$B$776,H$47)+'СЕТ СН'!$G$9+СВЦЭМ!$D$10+'СЕТ СН'!$G$6-'СЕТ СН'!$G$19</f>
        <v>1230.0637354199998</v>
      </c>
      <c r="I57" s="36">
        <f>SUMIFS(СВЦЭМ!$C$33:$C$776,СВЦЭМ!$A$33:$A$776,$A57,СВЦЭМ!$B$33:$B$776,I$47)+'СЕТ СН'!$G$9+СВЦЭМ!$D$10+'СЕТ СН'!$G$6-'СЕТ СН'!$G$19</f>
        <v>1150.79053512</v>
      </c>
      <c r="J57" s="36">
        <f>SUMIFS(СВЦЭМ!$C$33:$C$776,СВЦЭМ!$A$33:$A$776,$A57,СВЦЭМ!$B$33:$B$776,J$47)+'СЕТ СН'!$G$9+СВЦЭМ!$D$10+'СЕТ СН'!$G$6-'СЕТ СН'!$G$19</f>
        <v>1047.8858098400001</v>
      </c>
      <c r="K57" s="36">
        <f>SUMIFS(СВЦЭМ!$C$33:$C$776,СВЦЭМ!$A$33:$A$776,$A57,СВЦЭМ!$B$33:$B$776,K$47)+'СЕТ СН'!$G$9+СВЦЭМ!$D$10+'СЕТ СН'!$G$6-'СЕТ СН'!$G$19</f>
        <v>949.98442442999999</v>
      </c>
      <c r="L57" s="36">
        <f>SUMIFS(СВЦЭМ!$C$33:$C$776,СВЦЭМ!$A$33:$A$776,$A57,СВЦЭМ!$B$33:$B$776,L$47)+'СЕТ СН'!$G$9+СВЦЭМ!$D$10+'СЕТ СН'!$G$6-'СЕТ СН'!$G$19</f>
        <v>924.69812445000002</v>
      </c>
      <c r="M57" s="36">
        <f>SUMIFS(СВЦЭМ!$C$33:$C$776,СВЦЭМ!$A$33:$A$776,$A57,СВЦЭМ!$B$33:$B$776,M$47)+'СЕТ СН'!$G$9+СВЦЭМ!$D$10+'СЕТ СН'!$G$6-'СЕТ СН'!$G$19</f>
        <v>936.00232813000002</v>
      </c>
      <c r="N57" s="36">
        <f>SUMIFS(СВЦЭМ!$C$33:$C$776,СВЦЭМ!$A$33:$A$776,$A57,СВЦЭМ!$B$33:$B$776,N$47)+'СЕТ СН'!$G$9+СВЦЭМ!$D$10+'СЕТ СН'!$G$6-'СЕТ СН'!$G$19</f>
        <v>942.37956739000003</v>
      </c>
      <c r="O57" s="36">
        <f>SUMIFS(СВЦЭМ!$C$33:$C$776,СВЦЭМ!$A$33:$A$776,$A57,СВЦЭМ!$B$33:$B$776,O$47)+'СЕТ СН'!$G$9+СВЦЭМ!$D$10+'СЕТ СН'!$G$6-'СЕТ СН'!$G$19</f>
        <v>944.78069166</v>
      </c>
      <c r="P57" s="36">
        <f>SUMIFS(СВЦЭМ!$C$33:$C$776,СВЦЭМ!$A$33:$A$776,$A57,СВЦЭМ!$B$33:$B$776,P$47)+'СЕТ СН'!$G$9+СВЦЭМ!$D$10+'СЕТ СН'!$G$6-'СЕТ СН'!$G$19</f>
        <v>955.76696560000005</v>
      </c>
      <c r="Q57" s="36">
        <f>SUMIFS(СВЦЭМ!$C$33:$C$776,СВЦЭМ!$A$33:$A$776,$A57,СВЦЭМ!$B$33:$B$776,Q$47)+'СЕТ СН'!$G$9+СВЦЭМ!$D$10+'СЕТ СН'!$G$6-'СЕТ СН'!$G$19</f>
        <v>956.25346950000005</v>
      </c>
      <c r="R57" s="36">
        <f>SUMIFS(СВЦЭМ!$C$33:$C$776,СВЦЭМ!$A$33:$A$776,$A57,СВЦЭМ!$B$33:$B$776,R$47)+'СЕТ СН'!$G$9+СВЦЭМ!$D$10+'СЕТ СН'!$G$6-'СЕТ СН'!$G$19</f>
        <v>964.23547796000003</v>
      </c>
      <c r="S57" s="36">
        <f>SUMIFS(СВЦЭМ!$C$33:$C$776,СВЦЭМ!$A$33:$A$776,$A57,СВЦЭМ!$B$33:$B$776,S$47)+'СЕТ СН'!$G$9+СВЦЭМ!$D$10+'СЕТ СН'!$G$6-'СЕТ СН'!$G$19</f>
        <v>964.64747178000005</v>
      </c>
      <c r="T57" s="36">
        <f>SUMIFS(СВЦЭМ!$C$33:$C$776,СВЦЭМ!$A$33:$A$776,$A57,СВЦЭМ!$B$33:$B$776,T$47)+'СЕТ СН'!$G$9+СВЦЭМ!$D$10+'СЕТ СН'!$G$6-'СЕТ СН'!$G$19</f>
        <v>943.07972940000002</v>
      </c>
      <c r="U57" s="36">
        <f>SUMIFS(СВЦЭМ!$C$33:$C$776,СВЦЭМ!$A$33:$A$776,$A57,СВЦЭМ!$B$33:$B$776,U$47)+'СЕТ СН'!$G$9+СВЦЭМ!$D$10+'СЕТ СН'!$G$6-'СЕТ СН'!$G$19</f>
        <v>906.72669715999996</v>
      </c>
      <c r="V57" s="36">
        <f>SUMIFS(СВЦЭМ!$C$33:$C$776,СВЦЭМ!$A$33:$A$776,$A57,СВЦЭМ!$B$33:$B$776,V$47)+'СЕТ СН'!$G$9+СВЦЭМ!$D$10+'СЕТ СН'!$G$6-'СЕТ СН'!$G$19</f>
        <v>889.89126668000006</v>
      </c>
      <c r="W57" s="36">
        <f>SUMIFS(СВЦЭМ!$C$33:$C$776,СВЦЭМ!$A$33:$A$776,$A57,СВЦЭМ!$B$33:$B$776,W$47)+'СЕТ СН'!$G$9+СВЦЭМ!$D$10+'СЕТ СН'!$G$6-'СЕТ СН'!$G$19</f>
        <v>888.11244480000005</v>
      </c>
      <c r="X57" s="36">
        <f>SUMIFS(СВЦЭМ!$C$33:$C$776,СВЦЭМ!$A$33:$A$776,$A57,СВЦЭМ!$B$33:$B$776,X$47)+'СЕТ СН'!$G$9+СВЦЭМ!$D$10+'СЕТ СН'!$G$6-'СЕТ СН'!$G$19</f>
        <v>951.77602478999995</v>
      </c>
      <c r="Y57" s="36">
        <f>SUMIFS(СВЦЭМ!$C$33:$C$776,СВЦЭМ!$A$33:$A$776,$A57,СВЦЭМ!$B$33:$B$776,Y$47)+'СЕТ СН'!$G$9+СВЦЭМ!$D$10+'СЕТ СН'!$G$6-'СЕТ СН'!$G$19</f>
        <v>1070.15349844</v>
      </c>
    </row>
    <row r="58" spans="1:25" ht="15.75" x14ac:dyDescent="0.2">
      <c r="A58" s="35">
        <f t="shared" si="1"/>
        <v>43566</v>
      </c>
      <c r="B58" s="36">
        <f>SUMIFS(СВЦЭМ!$C$33:$C$776,СВЦЭМ!$A$33:$A$776,$A58,СВЦЭМ!$B$33:$B$776,B$47)+'СЕТ СН'!$G$9+СВЦЭМ!$D$10+'СЕТ СН'!$G$6-'СЕТ СН'!$G$19</f>
        <v>1144.4588150499999</v>
      </c>
      <c r="C58" s="36">
        <f>SUMIFS(СВЦЭМ!$C$33:$C$776,СВЦЭМ!$A$33:$A$776,$A58,СВЦЭМ!$B$33:$B$776,C$47)+'СЕТ СН'!$G$9+СВЦЭМ!$D$10+'СЕТ СН'!$G$6-'СЕТ СН'!$G$19</f>
        <v>1268.9099486099999</v>
      </c>
      <c r="D58" s="36">
        <f>SUMIFS(СВЦЭМ!$C$33:$C$776,СВЦЭМ!$A$33:$A$776,$A58,СВЦЭМ!$B$33:$B$776,D$47)+'СЕТ СН'!$G$9+СВЦЭМ!$D$10+'СЕТ СН'!$G$6-'СЕТ СН'!$G$19</f>
        <v>1425.9533705200001</v>
      </c>
      <c r="E58" s="36">
        <f>SUMIFS(СВЦЭМ!$C$33:$C$776,СВЦЭМ!$A$33:$A$776,$A58,СВЦЭМ!$B$33:$B$776,E$47)+'СЕТ СН'!$G$9+СВЦЭМ!$D$10+'СЕТ СН'!$G$6-'СЕТ СН'!$G$19</f>
        <v>1449.2569578900002</v>
      </c>
      <c r="F58" s="36">
        <f>SUMIFS(СВЦЭМ!$C$33:$C$776,СВЦЭМ!$A$33:$A$776,$A58,СВЦЭМ!$B$33:$B$776,F$47)+'СЕТ СН'!$G$9+СВЦЭМ!$D$10+'СЕТ СН'!$G$6-'СЕТ СН'!$G$19</f>
        <v>1452.9004056099998</v>
      </c>
      <c r="G58" s="36">
        <f>SUMIFS(СВЦЭМ!$C$33:$C$776,СВЦЭМ!$A$33:$A$776,$A58,СВЦЭМ!$B$33:$B$776,G$47)+'СЕТ СН'!$G$9+СВЦЭМ!$D$10+'СЕТ СН'!$G$6-'СЕТ СН'!$G$19</f>
        <v>1447.5456285400001</v>
      </c>
      <c r="H58" s="36">
        <f>SUMIFS(СВЦЭМ!$C$33:$C$776,СВЦЭМ!$A$33:$A$776,$A58,СВЦЭМ!$B$33:$B$776,H$47)+'СЕТ СН'!$G$9+СВЦЭМ!$D$10+'СЕТ СН'!$G$6-'СЕТ СН'!$G$19</f>
        <v>1362.7742319600002</v>
      </c>
      <c r="I58" s="36">
        <f>SUMIFS(СВЦЭМ!$C$33:$C$776,СВЦЭМ!$A$33:$A$776,$A58,СВЦЭМ!$B$33:$B$776,I$47)+'СЕТ СН'!$G$9+СВЦЭМ!$D$10+'СЕТ СН'!$G$6-'СЕТ СН'!$G$19</f>
        <v>1271.1227653300002</v>
      </c>
      <c r="J58" s="36">
        <f>SUMIFS(СВЦЭМ!$C$33:$C$776,СВЦЭМ!$A$33:$A$776,$A58,СВЦЭМ!$B$33:$B$776,J$47)+'СЕТ СН'!$G$9+СВЦЭМ!$D$10+'СЕТ СН'!$G$6-'СЕТ СН'!$G$19</f>
        <v>1136.96352609</v>
      </c>
      <c r="K58" s="36">
        <f>SUMIFS(СВЦЭМ!$C$33:$C$776,СВЦЭМ!$A$33:$A$776,$A58,СВЦЭМ!$B$33:$B$776,K$47)+'СЕТ СН'!$G$9+СВЦЭМ!$D$10+'СЕТ СН'!$G$6-'СЕТ СН'!$G$19</f>
        <v>1039.8439263400001</v>
      </c>
      <c r="L58" s="36">
        <f>SUMIFS(СВЦЭМ!$C$33:$C$776,СВЦЭМ!$A$33:$A$776,$A58,СВЦЭМ!$B$33:$B$776,L$47)+'СЕТ СН'!$G$9+СВЦЭМ!$D$10+'СЕТ СН'!$G$6-'СЕТ СН'!$G$19</f>
        <v>997.53409073</v>
      </c>
      <c r="M58" s="36">
        <f>SUMIFS(СВЦЭМ!$C$33:$C$776,СВЦЭМ!$A$33:$A$776,$A58,СВЦЭМ!$B$33:$B$776,M$47)+'СЕТ СН'!$G$9+СВЦЭМ!$D$10+'СЕТ СН'!$G$6-'СЕТ СН'!$G$19</f>
        <v>1020.4501502000001</v>
      </c>
      <c r="N58" s="36">
        <f>SUMIFS(СВЦЭМ!$C$33:$C$776,СВЦЭМ!$A$33:$A$776,$A58,СВЦЭМ!$B$33:$B$776,N$47)+'СЕТ СН'!$G$9+СВЦЭМ!$D$10+'СЕТ СН'!$G$6-'СЕТ СН'!$G$19</f>
        <v>1001.33115243</v>
      </c>
      <c r="O58" s="36">
        <f>SUMIFS(СВЦЭМ!$C$33:$C$776,СВЦЭМ!$A$33:$A$776,$A58,СВЦЭМ!$B$33:$B$776,O$47)+'СЕТ СН'!$G$9+СВЦЭМ!$D$10+'СЕТ СН'!$G$6-'СЕТ СН'!$G$19</f>
        <v>1011.8051731</v>
      </c>
      <c r="P58" s="36">
        <f>SUMIFS(СВЦЭМ!$C$33:$C$776,СВЦЭМ!$A$33:$A$776,$A58,СВЦЭМ!$B$33:$B$776,P$47)+'СЕТ СН'!$G$9+СВЦЭМ!$D$10+'СЕТ СН'!$G$6-'СЕТ СН'!$G$19</f>
        <v>1028.2124707</v>
      </c>
      <c r="Q58" s="36">
        <f>SUMIFS(СВЦЭМ!$C$33:$C$776,СВЦЭМ!$A$33:$A$776,$A58,СВЦЭМ!$B$33:$B$776,Q$47)+'СЕТ СН'!$G$9+СВЦЭМ!$D$10+'СЕТ СН'!$G$6-'СЕТ СН'!$G$19</f>
        <v>1031.3468126</v>
      </c>
      <c r="R58" s="36">
        <f>SUMIFS(СВЦЭМ!$C$33:$C$776,СВЦЭМ!$A$33:$A$776,$A58,СВЦЭМ!$B$33:$B$776,R$47)+'СЕТ СН'!$G$9+СВЦЭМ!$D$10+'СЕТ СН'!$G$6-'СЕТ СН'!$G$19</f>
        <v>1028.7458986500001</v>
      </c>
      <c r="S58" s="36">
        <f>SUMIFS(СВЦЭМ!$C$33:$C$776,СВЦЭМ!$A$33:$A$776,$A58,СВЦЭМ!$B$33:$B$776,S$47)+'СЕТ СН'!$G$9+СВЦЭМ!$D$10+'СЕТ СН'!$G$6-'СЕТ СН'!$G$19</f>
        <v>1035.3183026300001</v>
      </c>
      <c r="T58" s="36">
        <f>SUMIFS(СВЦЭМ!$C$33:$C$776,СВЦЭМ!$A$33:$A$776,$A58,СВЦЭМ!$B$33:$B$776,T$47)+'СЕТ СН'!$G$9+СВЦЭМ!$D$10+'СЕТ СН'!$G$6-'СЕТ СН'!$G$19</f>
        <v>1019.09078984</v>
      </c>
      <c r="U58" s="36">
        <f>SUMIFS(СВЦЭМ!$C$33:$C$776,СВЦЭМ!$A$33:$A$776,$A58,СВЦЭМ!$B$33:$B$776,U$47)+'СЕТ СН'!$G$9+СВЦЭМ!$D$10+'СЕТ СН'!$G$6-'СЕТ СН'!$G$19</f>
        <v>994.93946161999997</v>
      </c>
      <c r="V58" s="36">
        <f>SUMIFS(СВЦЭМ!$C$33:$C$776,СВЦЭМ!$A$33:$A$776,$A58,СВЦЭМ!$B$33:$B$776,V$47)+'СЕТ СН'!$G$9+СВЦЭМ!$D$10+'СЕТ СН'!$G$6-'СЕТ СН'!$G$19</f>
        <v>992.34350342000005</v>
      </c>
      <c r="W58" s="36">
        <f>SUMIFS(СВЦЭМ!$C$33:$C$776,СВЦЭМ!$A$33:$A$776,$A58,СВЦЭМ!$B$33:$B$776,W$47)+'СЕТ СН'!$G$9+СВЦЭМ!$D$10+'СЕТ СН'!$G$6-'СЕТ СН'!$G$19</f>
        <v>977.50399195</v>
      </c>
      <c r="X58" s="36">
        <f>SUMIFS(СВЦЭМ!$C$33:$C$776,СВЦЭМ!$A$33:$A$776,$A58,СВЦЭМ!$B$33:$B$776,X$47)+'СЕТ СН'!$G$9+СВЦЭМ!$D$10+'СЕТ СН'!$G$6-'СЕТ СН'!$G$19</f>
        <v>1052.1130214099999</v>
      </c>
      <c r="Y58" s="36">
        <f>SUMIFS(СВЦЭМ!$C$33:$C$776,СВЦЭМ!$A$33:$A$776,$A58,СВЦЭМ!$B$33:$B$776,Y$47)+'СЕТ СН'!$G$9+СВЦЭМ!$D$10+'СЕТ СН'!$G$6-'СЕТ СН'!$G$19</f>
        <v>1176.6628647799998</v>
      </c>
    </row>
    <row r="59" spans="1:25" ht="15.75" x14ac:dyDescent="0.2">
      <c r="A59" s="35">
        <f t="shared" si="1"/>
        <v>43567</v>
      </c>
      <c r="B59" s="36">
        <f>SUMIFS(СВЦЭМ!$C$33:$C$776,СВЦЭМ!$A$33:$A$776,$A59,СВЦЭМ!$B$33:$B$776,B$47)+'СЕТ СН'!$G$9+СВЦЭМ!$D$10+'СЕТ СН'!$G$6-'СЕТ СН'!$G$19</f>
        <v>1282.3379345799999</v>
      </c>
      <c r="C59" s="36">
        <f>SUMIFS(СВЦЭМ!$C$33:$C$776,СВЦЭМ!$A$33:$A$776,$A59,СВЦЭМ!$B$33:$B$776,C$47)+'СЕТ СН'!$G$9+СВЦЭМ!$D$10+'СЕТ СН'!$G$6-'СЕТ СН'!$G$19</f>
        <v>1366.8421870100001</v>
      </c>
      <c r="D59" s="36">
        <f>SUMIFS(СВЦЭМ!$C$33:$C$776,СВЦЭМ!$A$33:$A$776,$A59,СВЦЭМ!$B$33:$B$776,D$47)+'СЕТ СН'!$G$9+СВЦЭМ!$D$10+'СЕТ СН'!$G$6-'СЕТ СН'!$G$19</f>
        <v>1425.4357393700002</v>
      </c>
      <c r="E59" s="36">
        <f>SUMIFS(СВЦЭМ!$C$33:$C$776,СВЦЭМ!$A$33:$A$776,$A59,СВЦЭМ!$B$33:$B$776,E$47)+'СЕТ СН'!$G$9+СВЦЭМ!$D$10+'СЕТ СН'!$G$6-'СЕТ СН'!$G$19</f>
        <v>1417.7784104699999</v>
      </c>
      <c r="F59" s="36">
        <f>SUMIFS(СВЦЭМ!$C$33:$C$776,СВЦЭМ!$A$33:$A$776,$A59,СВЦЭМ!$B$33:$B$776,F$47)+'СЕТ СН'!$G$9+СВЦЭМ!$D$10+'СЕТ СН'!$G$6-'СЕТ СН'!$G$19</f>
        <v>1427.6759658400001</v>
      </c>
      <c r="G59" s="36">
        <f>SUMIFS(СВЦЭМ!$C$33:$C$776,СВЦЭМ!$A$33:$A$776,$A59,СВЦЭМ!$B$33:$B$776,G$47)+'СЕТ СН'!$G$9+СВЦЭМ!$D$10+'СЕТ СН'!$G$6-'СЕТ СН'!$G$19</f>
        <v>1414.3943004399998</v>
      </c>
      <c r="H59" s="36">
        <f>SUMIFS(СВЦЭМ!$C$33:$C$776,СВЦЭМ!$A$33:$A$776,$A59,СВЦЭМ!$B$33:$B$776,H$47)+'СЕТ СН'!$G$9+СВЦЭМ!$D$10+'СЕТ СН'!$G$6-'СЕТ СН'!$G$19</f>
        <v>1312.8778106200002</v>
      </c>
      <c r="I59" s="36">
        <f>SUMIFS(СВЦЭМ!$C$33:$C$776,СВЦЭМ!$A$33:$A$776,$A59,СВЦЭМ!$B$33:$B$776,I$47)+'СЕТ СН'!$G$9+СВЦЭМ!$D$10+'СЕТ СН'!$G$6-'СЕТ СН'!$G$19</f>
        <v>1260.5920892899999</v>
      </c>
      <c r="J59" s="36">
        <f>SUMIFS(СВЦЭМ!$C$33:$C$776,СВЦЭМ!$A$33:$A$776,$A59,СВЦЭМ!$B$33:$B$776,J$47)+'СЕТ СН'!$G$9+СВЦЭМ!$D$10+'СЕТ СН'!$G$6-'СЕТ СН'!$G$19</f>
        <v>1135.56200216</v>
      </c>
      <c r="K59" s="36">
        <f>SUMIFS(СВЦЭМ!$C$33:$C$776,СВЦЭМ!$A$33:$A$776,$A59,СВЦЭМ!$B$33:$B$776,K$47)+'СЕТ СН'!$G$9+СВЦЭМ!$D$10+'СЕТ СН'!$G$6-'СЕТ СН'!$G$19</f>
        <v>1040.18915597</v>
      </c>
      <c r="L59" s="36">
        <f>SUMIFS(СВЦЭМ!$C$33:$C$776,СВЦЭМ!$A$33:$A$776,$A59,СВЦЭМ!$B$33:$B$776,L$47)+'СЕТ СН'!$G$9+СВЦЭМ!$D$10+'СЕТ СН'!$G$6-'СЕТ СН'!$G$19</f>
        <v>999.27770344999999</v>
      </c>
      <c r="M59" s="36">
        <f>SUMIFS(СВЦЭМ!$C$33:$C$776,СВЦЭМ!$A$33:$A$776,$A59,СВЦЭМ!$B$33:$B$776,M$47)+'СЕТ СН'!$G$9+СВЦЭМ!$D$10+'СЕТ СН'!$G$6-'СЕТ СН'!$G$19</f>
        <v>1003.99953303</v>
      </c>
      <c r="N59" s="36">
        <f>SUMIFS(СВЦЭМ!$C$33:$C$776,СВЦЭМ!$A$33:$A$776,$A59,СВЦЭМ!$B$33:$B$776,N$47)+'СЕТ СН'!$G$9+СВЦЭМ!$D$10+'СЕТ СН'!$G$6-'СЕТ СН'!$G$19</f>
        <v>988.61982293000005</v>
      </c>
      <c r="O59" s="36">
        <f>SUMIFS(СВЦЭМ!$C$33:$C$776,СВЦЭМ!$A$33:$A$776,$A59,СВЦЭМ!$B$33:$B$776,O$47)+'СЕТ СН'!$G$9+СВЦЭМ!$D$10+'СЕТ СН'!$G$6-'СЕТ СН'!$G$19</f>
        <v>993.70807377999995</v>
      </c>
      <c r="P59" s="36">
        <f>SUMIFS(СВЦЭМ!$C$33:$C$776,СВЦЭМ!$A$33:$A$776,$A59,СВЦЭМ!$B$33:$B$776,P$47)+'СЕТ СН'!$G$9+СВЦЭМ!$D$10+'СЕТ СН'!$G$6-'СЕТ СН'!$G$19</f>
        <v>1015.23636922</v>
      </c>
      <c r="Q59" s="36">
        <f>SUMIFS(СВЦЭМ!$C$33:$C$776,СВЦЭМ!$A$33:$A$776,$A59,СВЦЭМ!$B$33:$B$776,Q$47)+'СЕТ СН'!$G$9+СВЦЭМ!$D$10+'СЕТ СН'!$G$6-'СЕТ СН'!$G$19</f>
        <v>1026.8117054499999</v>
      </c>
      <c r="R59" s="36">
        <f>SUMIFS(СВЦЭМ!$C$33:$C$776,СВЦЭМ!$A$33:$A$776,$A59,СВЦЭМ!$B$33:$B$776,R$47)+'СЕТ СН'!$G$9+СВЦЭМ!$D$10+'СЕТ СН'!$G$6-'СЕТ СН'!$G$19</f>
        <v>1037.76840859</v>
      </c>
      <c r="S59" s="36">
        <f>SUMIFS(СВЦЭМ!$C$33:$C$776,СВЦЭМ!$A$33:$A$776,$A59,СВЦЭМ!$B$33:$B$776,S$47)+'СЕТ СН'!$G$9+СВЦЭМ!$D$10+'СЕТ СН'!$G$6-'СЕТ СН'!$G$19</f>
        <v>1022.5960936500001</v>
      </c>
      <c r="T59" s="36">
        <f>SUMIFS(СВЦЭМ!$C$33:$C$776,СВЦЭМ!$A$33:$A$776,$A59,СВЦЭМ!$B$33:$B$776,T$47)+'СЕТ СН'!$G$9+СВЦЭМ!$D$10+'СЕТ СН'!$G$6-'СЕТ СН'!$G$19</f>
        <v>1005.54123897</v>
      </c>
      <c r="U59" s="36">
        <f>SUMIFS(СВЦЭМ!$C$33:$C$776,СВЦЭМ!$A$33:$A$776,$A59,СВЦЭМ!$B$33:$B$776,U$47)+'СЕТ СН'!$G$9+СВЦЭМ!$D$10+'СЕТ СН'!$G$6-'СЕТ СН'!$G$19</f>
        <v>955.03615879999995</v>
      </c>
      <c r="V59" s="36">
        <f>SUMIFS(СВЦЭМ!$C$33:$C$776,СВЦЭМ!$A$33:$A$776,$A59,СВЦЭМ!$B$33:$B$776,V$47)+'СЕТ СН'!$G$9+СВЦЭМ!$D$10+'СЕТ СН'!$G$6-'СЕТ СН'!$G$19</f>
        <v>956.07805525000003</v>
      </c>
      <c r="W59" s="36">
        <f>SUMIFS(СВЦЭМ!$C$33:$C$776,СВЦЭМ!$A$33:$A$776,$A59,СВЦЭМ!$B$33:$B$776,W$47)+'СЕТ СН'!$G$9+СВЦЭМ!$D$10+'СЕТ СН'!$G$6-'СЕТ СН'!$G$19</f>
        <v>964.25921055000003</v>
      </c>
      <c r="X59" s="36">
        <f>SUMIFS(СВЦЭМ!$C$33:$C$776,СВЦЭМ!$A$33:$A$776,$A59,СВЦЭМ!$B$33:$B$776,X$47)+'СЕТ СН'!$G$9+СВЦЭМ!$D$10+'СЕТ СН'!$G$6-'СЕТ СН'!$G$19</f>
        <v>1028.95073858</v>
      </c>
      <c r="Y59" s="36">
        <f>SUMIFS(СВЦЭМ!$C$33:$C$776,СВЦЭМ!$A$33:$A$776,$A59,СВЦЭМ!$B$33:$B$776,Y$47)+'СЕТ СН'!$G$9+СВЦЭМ!$D$10+'СЕТ СН'!$G$6-'СЕТ СН'!$G$19</f>
        <v>1152.1010150500001</v>
      </c>
    </row>
    <row r="60" spans="1:25" ht="15.75" x14ac:dyDescent="0.2">
      <c r="A60" s="35">
        <f t="shared" si="1"/>
        <v>43568</v>
      </c>
      <c r="B60" s="36">
        <f>SUMIFS(СВЦЭМ!$C$33:$C$776,СВЦЭМ!$A$33:$A$776,$A60,СВЦЭМ!$B$33:$B$776,B$47)+'СЕТ СН'!$G$9+СВЦЭМ!$D$10+'СЕТ СН'!$G$6-'СЕТ СН'!$G$19</f>
        <v>1241.2555428300002</v>
      </c>
      <c r="C60" s="36">
        <f>SUMIFS(СВЦЭМ!$C$33:$C$776,СВЦЭМ!$A$33:$A$776,$A60,СВЦЭМ!$B$33:$B$776,C$47)+'СЕТ СН'!$G$9+СВЦЭМ!$D$10+'СЕТ СН'!$G$6-'СЕТ СН'!$G$19</f>
        <v>1326.6550443000001</v>
      </c>
      <c r="D60" s="36">
        <f>SUMIFS(СВЦЭМ!$C$33:$C$776,СВЦЭМ!$A$33:$A$776,$A60,СВЦЭМ!$B$33:$B$776,D$47)+'СЕТ СН'!$G$9+СВЦЭМ!$D$10+'СЕТ СН'!$G$6-'СЕТ СН'!$G$19</f>
        <v>1410.8659558600002</v>
      </c>
      <c r="E60" s="36">
        <f>SUMIFS(СВЦЭМ!$C$33:$C$776,СВЦЭМ!$A$33:$A$776,$A60,СВЦЭМ!$B$33:$B$776,E$47)+'СЕТ СН'!$G$9+СВЦЭМ!$D$10+'СЕТ СН'!$G$6-'СЕТ СН'!$G$19</f>
        <v>1416.6458515700001</v>
      </c>
      <c r="F60" s="36">
        <f>SUMIFS(СВЦЭМ!$C$33:$C$776,СВЦЭМ!$A$33:$A$776,$A60,СВЦЭМ!$B$33:$B$776,F$47)+'СЕТ СН'!$G$9+СВЦЭМ!$D$10+'СЕТ СН'!$G$6-'СЕТ СН'!$G$19</f>
        <v>1409.4794771299999</v>
      </c>
      <c r="G60" s="36">
        <f>SUMIFS(СВЦЭМ!$C$33:$C$776,СВЦЭМ!$A$33:$A$776,$A60,СВЦЭМ!$B$33:$B$776,G$47)+'СЕТ СН'!$G$9+СВЦЭМ!$D$10+'СЕТ СН'!$G$6-'СЕТ СН'!$G$19</f>
        <v>1379.6401475299999</v>
      </c>
      <c r="H60" s="36">
        <f>SUMIFS(СВЦЭМ!$C$33:$C$776,СВЦЭМ!$A$33:$A$776,$A60,СВЦЭМ!$B$33:$B$776,H$47)+'СЕТ СН'!$G$9+СВЦЭМ!$D$10+'СЕТ СН'!$G$6-'СЕТ СН'!$G$19</f>
        <v>1289.2668920800002</v>
      </c>
      <c r="I60" s="36">
        <f>SUMIFS(СВЦЭМ!$C$33:$C$776,СВЦЭМ!$A$33:$A$776,$A60,СВЦЭМ!$B$33:$B$776,I$47)+'СЕТ СН'!$G$9+СВЦЭМ!$D$10+'СЕТ СН'!$G$6-'СЕТ СН'!$G$19</f>
        <v>1235.0403670700002</v>
      </c>
      <c r="J60" s="36">
        <f>SUMIFS(СВЦЭМ!$C$33:$C$776,СВЦЭМ!$A$33:$A$776,$A60,СВЦЭМ!$B$33:$B$776,J$47)+'СЕТ СН'!$G$9+СВЦЭМ!$D$10+'СЕТ СН'!$G$6-'СЕТ СН'!$G$19</f>
        <v>1165.6931390600002</v>
      </c>
      <c r="K60" s="36">
        <f>SUMIFS(СВЦЭМ!$C$33:$C$776,СВЦЭМ!$A$33:$A$776,$A60,СВЦЭМ!$B$33:$B$776,K$47)+'СЕТ СН'!$G$9+СВЦЭМ!$D$10+'СЕТ СН'!$G$6-'СЕТ СН'!$G$19</f>
        <v>1045.5756336300001</v>
      </c>
      <c r="L60" s="36">
        <f>SUMIFS(СВЦЭМ!$C$33:$C$776,СВЦЭМ!$A$33:$A$776,$A60,СВЦЭМ!$B$33:$B$776,L$47)+'СЕТ СН'!$G$9+СВЦЭМ!$D$10+'СЕТ СН'!$G$6-'СЕТ СН'!$G$19</f>
        <v>1010.01194748</v>
      </c>
      <c r="M60" s="36">
        <f>SUMIFS(СВЦЭМ!$C$33:$C$776,СВЦЭМ!$A$33:$A$776,$A60,СВЦЭМ!$B$33:$B$776,M$47)+'СЕТ СН'!$G$9+СВЦЭМ!$D$10+'СЕТ СН'!$G$6-'СЕТ СН'!$G$19</f>
        <v>993.9498016</v>
      </c>
      <c r="N60" s="36">
        <f>SUMIFS(СВЦЭМ!$C$33:$C$776,СВЦЭМ!$A$33:$A$776,$A60,СВЦЭМ!$B$33:$B$776,N$47)+'СЕТ СН'!$G$9+СВЦЭМ!$D$10+'СЕТ СН'!$G$6-'СЕТ СН'!$G$19</f>
        <v>1009.50243902</v>
      </c>
      <c r="O60" s="36">
        <f>SUMIFS(СВЦЭМ!$C$33:$C$776,СВЦЭМ!$A$33:$A$776,$A60,СВЦЭМ!$B$33:$B$776,O$47)+'СЕТ СН'!$G$9+СВЦЭМ!$D$10+'СЕТ СН'!$G$6-'СЕТ СН'!$G$19</f>
        <v>1023.82155463</v>
      </c>
      <c r="P60" s="36">
        <f>SUMIFS(СВЦЭМ!$C$33:$C$776,СВЦЭМ!$A$33:$A$776,$A60,СВЦЭМ!$B$33:$B$776,P$47)+'СЕТ СН'!$G$9+СВЦЭМ!$D$10+'СЕТ СН'!$G$6-'СЕТ СН'!$G$19</f>
        <v>1031.2079484800001</v>
      </c>
      <c r="Q60" s="36">
        <f>SUMIFS(СВЦЭМ!$C$33:$C$776,СВЦЭМ!$A$33:$A$776,$A60,СВЦЭМ!$B$33:$B$776,Q$47)+'СЕТ СН'!$G$9+СВЦЭМ!$D$10+'СЕТ СН'!$G$6-'СЕТ СН'!$G$19</f>
        <v>1042.70552744</v>
      </c>
      <c r="R60" s="36">
        <f>SUMIFS(СВЦЭМ!$C$33:$C$776,СВЦЭМ!$A$33:$A$776,$A60,СВЦЭМ!$B$33:$B$776,R$47)+'СЕТ СН'!$G$9+СВЦЭМ!$D$10+'СЕТ СН'!$G$6-'СЕТ СН'!$G$19</f>
        <v>1045.0805500500001</v>
      </c>
      <c r="S60" s="36">
        <f>SUMIFS(СВЦЭМ!$C$33:$C$776,СВЦЭМ!$A$33:$A$776,$A60,СВЦЭМ!$B$33:$B$776,S$47)+'СЕТ СН'!$G$9+СВЦЭМ!$D$10+'СЕТ СН'!$G$6-'СЕТ СН'!$G$19</f>
        <v>1050.3372351200001</v>
      </c>
      <c r="T60" s="36">
        <f>SUMIFS(СВЦЭМ!$C$33:$C$776,СВЦЭМ!$A$33:$A$776,$A60,СВЦЭМ!$B$33:$B$776,T$47)+'СЕТ СН'!$G$9+СВЦЭМ!$D$10+'СЕТ СН'!$G$6-'СЕТ СН'!$G$19</f>
        <v>1054.05466361</v>
      </c>
      <c r="U60" s="36">
        <f>SUMIFS(СВЦЭМ!$C$33:$C$776,СВЦЭМ!$A$33:$A$776,$A60,СВЦЭМ!$B$33:$B$776,U$47)+'СЕТ СН'!$G$9+СВЦЭМ!$D$10+'СЕТ СН'!$G$6-'СЕТ СН'!$G$19</f>
        <v>1026.2399094900002</v>
      </c>
      <c r="V60" s="36">
        <f>SUMIFS(СВЦЭМ!$C$33:$C$776,СВЦЭМ!$A$33:$A$776,$A60,СВЦЭМ!$B$33:$B$776,V$47)+'СЕТ СН'!$G$9+СВЦЭМ!$D$10+'СЕТ СН'!$G$6-'СЕТ СН'!$G$19</f>
        <v>996.65258306999999</v>
      </c>
      <c r="W60" s="36">
        <f>SUMIFS(СВЦЭМ!$C$33:$C$776,СВЦЭМ!$A$33:$A$776,$A60,СВЦЭМ!$B$33:$B$776,W$47)+'СЕТ СН'!$G$9+СВЦЭМ!$D$10+'СЕТ СН'!$G$6-'СЕТ СН'!$G$19</f>
        <v>997.83906521000006</v>
      </c>
      <c r="X60" s="36">
        <f>SUMIFS(СВЦЭМ!$C$33:$C$776,СВЦЭМ!$A$33:$A$776,$A60,СВЦЭМ!$B$33:$B$776,X$47)+'СЕТ СН'!$G$9+СВЦЭМ!$D$10+'СЕТ СН'!$G$6-'СЕТ СН'!$G$19</f>
        <v>1086.3927984299999</v>
      </c>
      <c r="Y60" s="36">
        <f>SUMIFS(СВЦЭМ!$C$33:$C$776,СВЦЭМ!$A$33:$A$776,$A60,СВЦЭМ!$B$33:$B$776,Y$47)+'СЕТ СН'!$G$9+СВЦЭМ!$D$10+'СЕТ СН'!$G$6-'СЕТ СН'!$G$19</f>
        <v>1197.7825722000002</v>
      </c>
    </row>
    <row r="61" spans="1:25" ht="15.75" x14ac:dyDescent="0.2">
      <c r="A61" s="35">
        <f t="shared" si="1"/>
        <v>43569</v>
      </c>
      <c r="B61" s="36">
        <f>SUMIFS(СВЦЭМ!$C$33:$C$776,СВЦЭМ!$A$33:$A$776,$A61,СВЦЭМ!$B$33:$B$776,B$47)+'СЕТ СН'!$G$9+СВЦЭМ!$D$10+'СЕТ СН'!$G$6-'СЕТ СН'!$G$19</f>
        <v>1262.7143588499998</v>
      </c>
      <c r="C61" s="36">
        <f>SUMIFS(СВЦЭМ!$C$33:$C$776,СВЦЭМ!$A$33:$A$776,$A61,СВЦЭМ!$B$33:$B$776,C$47)+'СЕТ СН'!$G$9+СВЦЭМ!$D$10+'СЕТ СН'!$G$6-'СЕТ СН'!$G$19</f>
        <v>1379.6001811900001</v>
      </c>
      <c r="D61" s="36">
        <f>SUMIFS(СВЦЭМ!$C$33:$C$776,СВЦЭМ!$A$33:$A$776,$A61,СВЦЭМ!$B$33:$B$776,D$47)+'СЕТ СН'!$G$9+СВЦЭМ!$D$10+'СЕТ СН'!$G$6-'СЕТ СН'!$G$19</f>
        <v>1464.32704203</v>
      </c>
      <c r="E61" s="36">
        <f>SUMIFS(СВЦЭМ!$C$33:$C$776,СВЦЭМ!$A$33:$A$776,$A61,СВЦЭМ!$B$33:$B$776,E$47)+'СЕТ СН'!$G$9+СВЦЭМ!$D$10+'СЕТ СН'!$G$6-'СЕТ СН'!$G$19</f>
        <v>1471.4008002</v>
      </c>
      <c r="F61" s="36">
        <f>SUMIFS(СВЦЭМ!$C$33:$C$776,СВЦЭМ!$A$33:$A$776,$A61,СВЦЭМ!$B$33:$B$776,F$47)+'СЕТ СН'!$G$9+СВЦЭМ!$D$10+'СЕТ СН'!$G$6-'СЕТ СН'!$G$19</f>
        <v>1459.9818096099998</v>
      </c>
      <c r="G61" s="36">
        <f>SUMIFS(СВЦЭМ!$C$33:$C$776,СВЦЭМ!$A$33:$A$776,$A61,СВЦЭМ!$B$33:$B$776,G$47)+'СЕТ СН'!$G$9+СВЦЭМ!$D$10+'СЕТ СН'!$G$6-'СЕТ СН'!$G$19</f>
        <v>1449.3561596099998</v>
      </c>
      <c r="H61" s="36">
        <f>SUMIFS(СВЦЭМ!$C$33:$C$776,СВЦЭМ!$A$33:$A$776,$A61,СВЦЭМ!$B$33:$B$776,H$47)+'СЕТ СН'!$G$9+СВЦЭМ!$D$10+'СЕТ СН'!$G$6-'СЕТ СН'!$G$19</f>
        <v>1330.7276325600001</v>
      </c>
      <c r="I61" s="36">
        <f>SUMIFS(СВЦЭМ!$C$33:$C$776,СВЦЭМ!$A$33:$A$776,$A61,СВЦЭМ!$B$33:$B$776,I$47)+'СЕТ СН'!$G$9+СВЦЭМ!$D$10+'СЕТ СН'!$G$6-'СЕТ СН'!$G$19</f>
        <v>1261.3829483499999</v>
      </c>
      <c r="J61" s="36">
        <f>SUMIFS(СВЦЭМ!$C$33:$C$776,СВЦЭМ!$A$33:$A$776,$A61,СВЦЭМ!$B$33:$B$776,J$47)+'СЕТ СН'!$G$9+СВЦЭМ!$D$10+'СЕТ СН'!$G$6-'СЕТ СН'!$G$19</f>
        <v>1181.6009714100001</v>
      </c>
      <c r="K61" s="36">
        <f>SUMIFS(СВЦЭМ!$C$33:$C$776,СВЦЭМ!$A$33:$A$776,$A61,СВЦЭМ!$B$33:$B$776,K$47)+'СЕТ СН'!$G$9+СВЦЭМ!$D$10+'СЕТ СН'!$G$6-'СЕТ СН'!$G$19</f>
        <v>1064.26041218</v>
      </c>
      <c r="L61" s="36">
        <f>SUMIFS(СВЦЭМ!$C$33:$C$776,СВЦЭМ!$A$33:$A$776,$A61,СВЦЭМ!$B$33:$B$776,L$47)+'СЕТ СН'!$G$9+СВЦЭМ!$D$10+'СЕТ СН'!$G$6-'СЕТ СН'!$G$19</f>
        <v>1004.14660199</v>
      </c>
      <c r="M61" s="36">
        <f>SUMIFS(СВЦЭМ!$C$33:$C$776,СВЦЭМ!$A$33:$A$776,$A61,СВЦЭМ!$B$33:$B$776,M$47)+'СЕТ СН'!$G$9+СВЦЭМ!$D$10+'СЕТ СН'!$G$6-'СЕТ СН'!$G$19</f>
        <v>995.99455115000001</v>
      </c>
      <c r="N61" s="36">
        <f>SUMIFS(СВЦЭМ!$C$33:$C$776,СВЦЭМ!$A$33:$A$776,$A61,СВЦЭМ!$B$33:$B$776,N$47)+'СЕТ СН'!$G$9+СВЦЭМ!$D$10+'СЕТ СН'!$G$6-'СЕТ СН'!$G$19</f>
        <v>1001.8975363</v>
      </c>
      <c r="O61" s="36">
        <f>SUMIFS(СВЦЭМ!$C$33:$C$776,СВЦЭМ!$A$33:$A$776,$A61,СВЦЭМ!$B$33:$B$776,O$47)+'СЕТ СН'!$G$9+СВЦЭМ!$D$10+'СЕТ СН'!$G$6-'СЕТ СН'!$G$19</f>
        <v>1007.07930067</v>
      </c>
      <c r="P61" s="36">
        <f>SUMIFS(СВЦЭМ!$C$33:$C$776,СВЦЭМ!$A$33:$A$776,$A61,СВЦЭМ!$B$33:$B$776,P$47)+'СЕТ СН'!$G$9+СВЦЭМ!$D$10+'СЕТ СН'!$G$6-'СЕТ СН'!$G$19</f>
        <v>1023.99173779</v>
      </c>
      <c r="Q61" s="36">
        <f>SUMIFS(СВЦЭМ!$C$33:$C$776,СВЦЭМ!$A$33:$A$776,$A61,СВЦЭМ!$B$33:$B$776,Q$47)+'СЕТ СН'!$G$9+СВЦЭМ!$D$10+'СЕТ СН'!$G$6-'СЕТ СН'!$G$19</f>
        <v>1026.99832597</v>
      </c>
      <c r="R61" s="36">
        <f>SUMIFS(СВЦЭМ!$C$33:$C$776,СВЦЭМ!$A$33:$A$776,$A61,СВЦЭМ!$B$33:$B$776,R$47)+'СЕТ СН'!$G$9+СВЦЭМ!$D$10+'СЕТ СН'!$G$6-'СЕТ СН'!$G$19</f>
        <v>1024.41386941</v>
      </c>
      <c r="S61" s="36">
        <f>SUMIFS(СВЦЭМ!$C$33:$C$776,СВЦЭМ!$A$33:$A$776,$A61,СВЦЭМ!$B$33:$B$776,S$47)+'СЕТ СН'!$G$9+СВЦЭМ!$D$10+'СЕТ СН'!$G$6-'СЕТ СН'!$G$19</f>
        <v>1031.9004033599999</v>
      </c>
      <c r="T61" s="36">
        <f>SUMIFS(СВЦЭМ!$C$33:$C$776,СВЦЭМ!$A$33:$A$776,$A61,СВЦЭМ!$B$33:$B$776,T$47)+'СЕТ СН'!$G$9+СВЦЭМ!$D$10+'СЕТ СН'!$G$6-'СЕТ СН'!$G$19</f>
        <v>1021.75311503</v>
      </c>
      <c r="U61" s="36">
        <f>SUMIFS(СВЦЭМ!$C$33:$C$776,СВЦЭМ!$A$33:$A$776,$A61,СВЦЭМ!$B$33:$B$776,U$47)+'СЕТ СН'!$G$9+СВЦЭМ!$D$10+'СЕТ СН'!$G$6-'СЕТ СН'!$G$19</f>
        <v>995.63090081999997</v>
      </c>
      <c r="V61" s="36">
        <f>SUMIFS(СВЦЭМ!$C$33:$C$776,СВЦЭМ!$A$33:$A$776,$A61,СВЦЭМ!$B$33:$B$776,V$47)+'СЕТ СН'!$G$9+СВЦЭМ!$D$10+'СЕТ СН'!$G$6-'СЕТ СН'!$G$19</f>
        <v>978.84969292000005</v>
      </c>
      <c r="W61" s="36">
        <f>SUMIFS(СВЦЭМ!$C$33:$C$776,СВЦЭМ!$A$33:$A$776,$A61,СВЦЭМ!$B$33:$B$776,W$47)+'СЕТ СН'!$G$9+СВЦЭМ!$D$10+'СЕТ СН'!$G$6-'СЕТ СН'!$G$19</f>
        <v>983.20042177000005</v>
      </c>
      <c r="X61" s="36">
        <f>SUMIFS(СВЦЭМ!$C$33:$C$776,СВЦЭМ!$A$33:$A$776,$A61,СВЦЭМ!$B$33:$B$776,X$47)+'СЕТ СН'!$G$9+СВЦЭМ!$D$10+'СЕТ СН'!$G$6-'СЕТ СН'!$G$19</f>
        <v>1048.5850955599999</v>
      </c>
      <c r="Y61" s="36">
        <f>SUMIFS(СВЦЭМ!$C$33:$C$776,СВЦЭМ!$A$33:$A$776,$A61,СВЦЭМ!$B$33:$B$776,Y$47)+'СЕТ СН'!$G$9+СВЦЭМ!$D$10+'СЕТ СН'!$G$6-'СЕТ СН'!$G$19</f>
        <v>1161.6217792299999</v>
      </c>
    </row>
    <row r="62" spans="1:25" ht="15.75" x14ac:dyDescent="0.2">
      <c r="A62" s="35">
        <f t="shared" si="1"/>
        <v>43570</v>
      </c>
      <c r="B62" s="36">
        <f>SUMIFS(СВЦЭМ!$C$33:$C$776,СВЦЭМ!$A$33:$A$776,$A62,СВЦЭМ!$B$33:$B$776,B$47)+'СЕТ СН'!$G$9+СВЦЭМ!$D$10+'СЕТ СН'!$G$6-'СЕТ СН'!$G$19</f>
        <v>1217.3443953699998</v>
      </c>
      <c r="C62" s="36">
        <f>SUMIFS(СВЦЭМ!$C$33:$C$776,СВЦЭМ!$A$33:$A$776,$A62,СВЦЭМ!$B$33:$B$776,C$47)+'СЕТ СН'!$G$9+СВЦЭМ!$D$10+'СЕТ СН'!$G$6-'СЕТ СН'!$G$19</f>
        <v>1323.11314124</v>
      </c>
      <c r="D62" s="36">
        <f>SUMIFS(СВЦЭМ!$C$33:$C$776,СВЦЭМ!$A$33:$A$776,$A62,СВЦЭМ!$B$33:$B$776,D$47)+'СЕТ СН'!$G$9+СВЦЭМ!$D$10+'СЕТ СН'!$G$6-'СЕТ СН'!$G$19</f>
        <v>1383.2286061200002</v>
      </c>
      <c r="E62" s="36">
        <f>SUMIFS(СВЦЭМ!$C$33:$C$776,СВЦЭМ!$A$33:$A$776,$A62,СВЦЭМ!$B$33:$B$776,E$47)+'СЕТ СН'!$G$9+СВЦЭМ!$D$10+'СЕТ СН'!$G$6-'СЕТ СН'!$G$19</f>
        <v>1393.1761328600001</v>
      </c>
      <c r="F62" s="36">
        <f>SUMIFS(СВЦЭМ!$C$33:$C$776,СВЦЭМ!$A$33:$A$776,$A62,СВЦЭМ!$B$33:$B$776,F$47)+'СЕТ СН'!$G$9+СВЦЭМ!$D$10+'СЕТ СН'!$G$6-'СЕТ СН'!$G$19</f>
        <v>1387.8770591699999</v>
      </c>
      <c r="G62" s="36">
        <f>SUMIFS(СВЦЭМ!$C$33:$C$776,СВЦЭМ!$A$33:$A$776,$A62,СВЦЭМ!$B$33:$B$776,G$47)+'СЕТ СН'!$G$9+СВЦЭМ!$D$10+'СЕТ СН'!$G$6-'СЕТ СН'!$G$19</f>
        <v>1392.6424875399998</v>
      </c>
      <c r="H62" s="36">
        <f>SUMIFS(СВЦЭМ!$C$33:$C$776,СВЦЭМ!$A$33:$A$776,$A62,СВЦЭМ!$B$33:$B$776,H$47)+'СЕТ СН'!$G$9+СВЦЭМ!$D$10+'СЕТ СН'!$G$6-'СЕТ СН'!$G$19</f>
        <v>1303.8523569099998</v>
      </c>
      <c r="I62" s="36">
        <f>SUMIFS(СВЦЭМ!$C$33:$C$776,СВЦЭМ!$A$33:$A$776,$A62,СВЦЭМ!$B$33:$B$776,I$47)+'СЕТ СН'!$G$9+СВЦЭМ!$D$10+'СЕТ СН'!$G$6-'СЕТ СН'!$G$19</f>
        <v>1252.9669975900001</v>
      </c>
      <c r="J62" s="36">
        <f>SUMIFS(СВЦЭМ!$C$33:$C$776,СВЦЭМ!$A$33:$A$776,$A62,СВЦЭМ!$B$33:$B$776,J$47)+'СЕТ СН'!$G$9+СВЦЭМ!$D$10+'СЕТ СН'!$G$6-'СЕТ СН'!$G$19</f>
        <v>1150.9758080000001</v>
      </c>
      <c r="K62" s="36">
        <f>SUMIFS(СВЦЭМ!$C$33:$C$776,СВЦЭМ!$A$33:$A$776,$A62,СВЦЭМ!$B$33:$B$776,K$47)+'СЕТ СН'!$G$9+СВЦЭМ!$D$10+'СЕТ СН'!$G$6-'СЕТ СН'!$G$19</f>
        <v>1064.14301808</v>
      </c>
      <c r="L62" s="36">
        <f>SUMIFS(СВЦЭМ!$C$33:$C$776,СВЦЭМ!$A$33:$A$776,$A62,СВЦЭМ!$B$33:$B$776,L$47)+'СЕТ СН'!$G$9+СВЦЭМ!$D$10+'СЕТ СН'!$G$6-'СЕТ СН'!$G$19</f>
        <v>1036.01135067</v>
      </c>
      <c r="M62" s="36">
        <f>SUMIFS(СВЦЭМ!$C$33:$C$776,СВЦЭМ!$A$33:$A$776,$A62,СВЦЭМ!$B$33:$B$776,M$47)+'СЕТ СН'!$G$9+СВЦЭМ!$D$10+'СЕТ СН'!$G$6-'СЕТ СН'!$G$19</f>
        <v>1031.18794658</v>
      </c>
      <c r="N62" s="36">
        <f>SUMIFS(СВЦЭМ!$C$33:$C$776,СВЦЭМ!$A$33:$A$776,$A62,СВЦЭМ!$B$33:$B$776,N$47)+'СЕТ СН'!$G$9+СВЦЭМ!$D$10+'СЕТ СН'!$G$6-'СЕТ СН'!$G$19</f>
        <v>1023.61534669</v>
      </c>
      <c r="O62" s="36">
        <f>SUMIFS(СВЦЭМ!$C$33:$C$776,СВЦЭМ!$A$33:$A$776,$A62,СВЦЭМ!$B$33:$B$776,O$47)+'СЕТ СН'!$G$9+СВЦЭМ!$D$10+'СЕТ СН'!$G$6-'СЕТ СН'!$G$19</f>
        <v>1036.49108284</v>
      </c>
      <c r="P62" s="36">
        <f>SUMIFS(СВЦЭМ!$C$33:$C$776,СВЦЭМ!$A$33:$A$776,$A62,СВЦЭМ!$B$33:$B$776,P$47)+'СЕТ СН'!$G$9+СВЦЭМ!$D$10+'СЕТ СН'!$G$6-'СЕТ СН'!$G$19</f>
        <v>1046.6759158</v>
      </c>
      <c r="Q62" s="36">
        <f>SUMIFS(СВЦЭМ!$C$33:$C$776,СВЦЭМ!$A$33:$A$776,$A62,СВЦЭМ!$B$33:$B$776,Q$47)+'СЕТ СН'!$G$9+СВЦЭМ!$D$10+'СЕТ СН'!$G$6-'СЕТ СН'!$G$19</f>
        <v>1060.79914207</v>
      </c>
      <c r="R62" s="36">
        <f>SUMIFS(СВЦЭМ!$C$33:$C$776,СВЦЭМ!$A$33:$A$776,$A62,СВЦЭМ!$B$33:$B$776,R$47)+'СЕТ СН'!$G$9+СВЦЭМ!$D$10+'СЕТ СН'!$G$6-'СЕТ СН'!$G$19</f>
        <v>1059.22434075</v>
      </c>
      <c r="S62" s="36">
        <f>SUMIFS(СВЦЭМ!$C$33:$C$776,СВЦЭМ!$A$33:$A$776,$A62,СВЦЭМ!$B$33:$B$776,S$47)+'СЕТ СН'!$G$9+СВЦЭМ!$D$10+'СЕТ СН'!$G$6-'СЕТ СН'!$G$19</f>
        <v>1068.7125896100001</v>
      </c>
      <c r="T62" s="36">
        <f>SUMIFS(СВЦЭМ!$C$33:$C$776,СВЦЭМ!$A$33:$A$776,$A62,СВЦЭМ!$B$33:$B$776,T$47)+'СЕТ СН'!$G$9+СВЦЭМ!$D$10+'СЕТ СН'!$G$6-'СЕТ СН'!$G$19</f>
        <v>1049.4452028599999</v>
      </c>
      <c r="U62" s="36">
        <f>SUMIFS(СВЦЭМ!$C$33:$C$776,СВЦЭМ!$A$33:$A$776,$A62,СВЦЭМ!$B$33:$B$776,U$47)+'СЕТ СН'!$G$9+СВЦЭМ!$D$10+'СЕТ СН'!$G$6-'СЕТ СН'!$G$19</f>
        <v>1020.38651054</v>
      </c>
      <c r="V62" s="36">
        <f>SUMIFS(СВЦЭМ!$C$33:$C$776,СВЦЭМ!$A$33:$A$776,$A62,СВЦЭМ!$B$33:$B$776,V$47)+'СЕТ СН'!$G$9+СВЦЭМ!$D$10+'СЕТ СН'!$G$6-'СЕТ СН'!$G$19</f>
        <v>1023.7645128300001</v>
      </c>
      <c r="W62" s="36">
        <f>SUMIFS(СВЦЭМ!$C$33:$C$776,СВЦЭМ!$A$33:$A$776,$A62,СВЦЭМ!$B$33:$B$776,W$47)+'СЕТ СН'!$G$9+СВЦЭМ!$D$10+'СЕТ СН'!$G$6-'СЕТ СН'!$G$19</f>
        <v>1026.7822278900001</v>
      </c>
      <c r="X62" s="36">
        <f>SUMIFS(СВЦЭМ!$C$33:$C$776,СВЦЭМ!$A$33:$A$776,$A62,СВЦЭМ!$B$33:$B$776,X$47)+'СЕТ СН'!$G$9+СВЦЭМ!$D$10+'СЕТ СН'!$G$6-'СЕТ СН'!$G$19</f>
        <v>1078.20256081</v>
      </c>
      <c r="Y62" s="36">
        <f>SUMIFS(СВЦЭМ!$C$33:$C$776,СВЦЭМ!$A$33:$A$776,$A62,СВЦЭМ!$B$33:$B$776,Y$47)+'СЕТ СН'!$G$9+СВЦЭМ!$D$10+'СЕТ СН'!$G$6-'СЕТ СН'!$G$19</f>
        <v>1176.3459613499999</v>
      </c>
    </row>
    <row r="63" spans="1:25" ht="15.75" x14ac:dyDescent="0.2">
      <c r="A63" s="35">
        <f t="shared" si="1"/>
        <v>43571</v>
      </c>
      <c r="B63" s="36">
        <f>SUMIFS(СВЦЭМ!$C$33:$C$776,СВЦЭМ!$A$33:$A$776,$A63,СВЦЭМ!$B$33:$B$776,B$47)+'СЕТ СН'!$G$9+СВЦЭМ!$D$10+'СЕТ СН'!$G$6-'СЕТ СН'!$G$19</f>
        <v>1229.5567660299998</v>
      </c>
      <c r="C63" s="36">
        <f>SUMIFS(СВЦЭМ!$C$33:$C$776,СВЦЭМ!$A$33:$A$776,$A63,СВЦЭМ!$B$33:$B$776,C$47)+'СЕТ СН'!$G$9+СВЦЭМ!$D$10+'СЕТ СН'!$G$6-'СЕТ СН'!$G$19</f>
        <v>1317.4795638599999</v>
      </c>
      <c r="D63" s="36">
        <f>SUMIFS(СВЦЭМ!$C$33:$C$776,СВЦЭМ!$A$33:$A$776,$A63,СВЦЭМ!$B$33:$B$776,D$47)+'СЕТ СН'!$G$9+СВЦЭМ!$D$10+'СЕТ СН'!$G$6-'СЕТ СН'!$G$19</f>
        <v>1400.9657145900001</v>
      </c>
      <c r="E63" s="36">
        <f>SUMIFS(СВЦЭМ!$C$33:$C$776,СВЦЭМ!$A$33:$A$776,$A63,СВЦЭМ!$B$33:$B$776,E$47)+'СЕТ СН'!$G$9+СВЦЭМ!$D$10+'СЕТ СН'!$G$6-'СЕТ СН'!$G$19</f>
        <v>1414.0441277899999</v>
      </c>
      <c r="F63" s="36">
        <f>SUMIFS(СВЦЭМ!$C$33:$C$776,СВЦЭМ!$A$33:$A$776,$A63,СВЦЭМ!$B$33:$B$776,F$47)+'СЕТ СН'!$G$9+СВЦЭМ!$D$10+'СЕТ СН'!$G$6-'СЕТ СН'!$G$19</f>
        <v>1416.72305985</v>
      </c>
      <c r="G63" s="36">
        <f>SUMIFS(СВЦЭМ!$C$33:$C$776,СВЦЭМ!$A$33:$A$776,$A63,СВЦЭМ!$B$33:$B$776,G$47)+'СЕТ СН'!$G$9+СВЦЭМ!$D$10+'СЕТ СН'!$G$6-'СЕТ СН'!$G$19</f>
        <v>1420.4186607500001</v>
      </c>
      <c r="H63" s="36">
        <f>SUMIFS(СВЦЭМ!$C$33:$C$776,СВЦЭМ!$A$33:$A$776,$A63,СВЦЭМ!$B$33:$B$776,H$47)+'СЕТ СН'!$G$9+СВЦЭМ!$D$10+'СЕТ СН'!$G$6-'СЕТ СН'!$G$19</f>
        <v>1349.54681308</v>
      </c>
      <c r="I63" s="36">
        <f>SUMIFS(СВЦЭМ!$C$33:$C$776,СВЦЭМ!$A$33:$A$776,$A63,СВЦЭМ!$B$33:$B$776,I$47)+'СЕТ СН'!$G$9+СВЦЭМ!$D$10+'СЕТ СН'!$G$6-'СЕТ СН'!$G$19</f>
        <v>1287.8327228399999</v>
      </c>
      <c r="J63" s="36">
        <f>SUMIFS(СВЦЭМ!$C$33:$C$776,СВЦЭМ!$A$33:$A$776,$A63,СВЦЭМ!$B$33:$B$776,J$47)+'СЕТ СН'!$G$9+СВЦЭМ!$D$10+'СЕТ СН'!$G$6-'СЕТ СН'!$G$19</f>
        <v>1184.1580783200002</v>
      </c>
      <c r="K63" s="36">
        <f>SUMIFS(СВЦЭМ!$C$33:$C$776,СВЦЭМ!$A$33:$A$776,$A63,СВЦЭМ!$B$33:$B$776,K$47)+'СЕТ СН'!$G$9+СВЦЭМ!$D$10+'СЕТ СН'!$G$6-'СЕТ СН'!$G$19</f>
        <v>1117.04525902</v>
      </c>
      <c r="L63" s="36">
        <f>SUMIFS(СВЦЭМ!$C$33:$C$776,СВЦЭМ!$A$33:$A$776,$A63,СВЦЭМ!$B$33:$B$776,L$47)+'СЕТ СН'!$G$9+СВЦЭМ!$D$10+'СЕТ СН'!$G$6-'СЕТ СН'!$G$19</f>
        <v>1088.5906782900001</v>
      </c>
      <c r="M63" s="36">
        <f>SUMIFS(СВЦЭМ!$C$33:$C$776,СВЦЭМ!$A$33:$A$776,$A63,СВЦЭМ!$B$33:$B$776,M$47)+'СЕТ СН'!$G$9+СВЦЭМ!$D$10+'СЕТ СН'!$G$6-'СЕТ СН'!$G$19</f>
        <v>1057.55489739</v>
      </c>
      <c r="N63" s="36">
        <f>SUMIFS(СВЦЭМ!$C$33:$C$776,СВЦЭМ!$A$33:$A$776,$A63,СВЦЭМ!$B$33:$B$776,N$47)+'СЕТ СН'!$G$9+СВЦЭМ!$D$10+'СЕТ СН'!$G$6-'СЕТ СН'!$G$19</f>
        <v>1053.64148374</v>
      </c>
      <c r="O63" s="36">
        <f>SUMIFS(СВЦЭМ!$C$33:$C$776,СВЦЭМ!$A$33:$A$776,$A63,СВЦЭМ!$B$33:$B$776,O$47)+'СЕТ СН'!$G$9+СВЦЭМ!$D$10+'СЕТ СН'!$G$6-'СЕТ СН'!$G$19</f>
        <v>1092.5436900099999</v>
      </c>
      <c r="P63" s="36">
        <f>SUMIFS(СВЦЭМ!$C$33:$C$776,СВЦЭМ!$A$33:$A$776,$A63,СВЦЭМ!$B$33:$B$776,P$47)+'СЕТ СН'!$G$9+СВЦЭМ!$D$10+'СЕТ СН'!$G$6-'СЕТ СН'!$G$19</f>
        <v>1079.28661416</v>
      </c>
      <c r="Q63" s="36">
        <f>SUMIFS(СВЦЭМ!$C$33:$C$776,СВЦЭМ!$A$33:$A$776,$A63,СВЦЭМ!$B$33:$B$776,Q$47)+'СЕТ СН'!$G$9+СВЦЭМ!$D$10+'СЕТ СН'!$G$6-'СЕТ СН'!$G$19</f>
        <v>1089.38500198</v>
      </c>
      <c r="R63" s="36">
        <f>SUMIFS(СВЦЭМ!$C$33:$C$776,СВЦЭМ!$A$33:$A$776,$A63,СВЦЭМ!$B$33:$B$776,R$47)+'СЕТ СН'!$G$9+СВЦЭМ!$D$10+'СЕТ СН'!$G$6-'СЕТ СН'!$G$19</f>
        <v>1075.8022784499999</v>
      </c>
      <c r="S63" s="36">
        <f>SUMIFS(СВЦЭМ!$C$33:$C$776,СВЦЭМ!$A$33:$A$776,$A63,СВЦЭМ!$B$33:$B$776,S$47)+'СЕТ СН'!$G$9+СВЦЭМ!$D$10+'СЕТ СН'!$G$6-'СЕТ СН'!$G$19</f>
        <v>1058.86600703</v>
      </c>
      <c r="T63" s="36">
        <f>SUMIFS(СВЦЭМ!$C$33:$C$776,СВЦЭМ!$A$33:$A$776,$A63,СВЦЭМ!$B$33:$B$776,T$47)+'СЕТ СН'!$G$9+СВЦЭМ!$D$10+'СЕТ СН'!$G$6-'СЕТ СН'!$G$19</f>
        <v>1071.97533015</v>
      </c>
      <c r="U63" s="36">
        <f>SUMIFS(СВЦЭМ!$C$33:$C$776,СВЦЭМ!$A$33:$A$776,$A63,СВЦЭМ!$B$33:$B$776,U$47)+'СЕТ СН'!$G$9+СВЦЭМ!$D$10+'СЕТ СН'!$G$6-'СЕТ СН'!$G$19</f>
        <v>1034.7277158699999</v>
      </c>
      <c r="V63" s="36">
        <f>SUMIFS(СВЦЭМ!$C$33:$C$776,СВЦЭМ!$A$33:$A$776,$A63,СВЦЭМ!$B$33:$B$776,V$47)+'СЕТ СН'!$G$9+СВЦЭМ!$D$10+'СЕТ СН'!$G$6-'СЕТ СН'!$G$19</f>
        <v>1043.82523042</v>
      </c>
      <c r="W63" s="36">
        <f>SUMIFS(СВЦЭМ!$C$33:$C$776,СВЦЭМ!$A$33:$A$776,$A63,СВЦЭМ!$B$33:$B$776,W$47)+'СЕТ СН'!$G$9+СВЦЭМ!$D$10+'СЕТ СН'!$G$6-'СЕТ СН'!$G$19</f>
        <v>1034.65393522</v>
      </c>
      <c r="X63" s="36">
        <f>SUMIFS(СВЦЭМ!$C$33:$C$776,СВЦЭМ!$A$33:$A$776,$A63,СВЦЭМ!$B$33:$B$776,X$47)+'СЕТ СН'!$G$9+СВЦЭМ!$D$10+'СЕТ СН'!$G$6-'СЕТ СН'!$G$19</f>
        <v>1130.1723739899999</v>
      </c>
      <c r="Y63" s="36">
        <f>SUMIFS(СВЦЭМ!$C$33:$C$776,СВЦЭМ!$A$33:$A$776,$A63,СВЦЭМ!$B$33:$B$776,Y$47)+'СЕТ СН'!$G$9+СВЦЭМ!$D$10+'СЕТ СН'!$G$6-'СЕТ СН'!$G$19</f>
        <v>1212.1116523800001</v>
      </c>
    </row>
    <row r="64" spans="1:25" ht="15.75" x14ac:dyDescent="0.2">
      <c r="A64" s="35">
        <f t="shared" si="1"/>
        <v>43572</v>
      </c>
      <c r="B64" s="36">
        <f>SUMIFS(СВЦЭМ!$C$33:$C$776,СВЦЭМ!$A$33:$A$776,$A64,СВЦЭМ!$B$33:$B$776,B$47)+'СЕТ СН'!$G$9+СВЦЭМ!$D$10+'СЕТ СН'!$G$6-'СЕТ СН'!$G$19</f>
        <v>1246.37013467</v>
      </c>
      <c r="C64" s="36">
        <f>SUMIFS(СВЦЭМ!$C$33:$C$776,СВЦЭМ!$A$33:$A$776,$A64,СВЦЭМ!$B$33:$B$776,C$47)+'СЕТ СН'!$G$9+СВЦЭМ!$D$10+'СЕТ СН'!$G$6-'СЕТ СН'!$G$19</f>
        <v>1313.0365522400002</v>
      </c>
      <c r="D64" s="36">
        <f>SUMIFS(СВЦЭМ!$C$33:$C$776,СВЦЭМ!$A$33:$A$776,$A64,СВЦЭМ!$B$33:$B$776,D$47)+'СЕТ СН'!$G$9+СВЦЭМ!$D$10+'СЕТ СН'!$G$6-'СЕТ СН'!$G$19</f>
        <v>1366.3661938</v>
      </c>
      <c r="E64" s="36">
        <f>SUMIFS(СВЦЭМ!$C$33:$C$776,СВЦЭМ!$A$33:$A$776,$A64,СВЦЭМ!$B$33:$B$776,E$47)+'СЕТ СН'!$G$9+СВЦЭМ!$D$10+'СЕТ СН'!$G$6-'СЕТ СН'!$G$19</f>
        <v>1376.5883888600001</v>
      </c>
      <c r="F64" s="36">
        <f>SUMIFS(СВЦЭМ!$C$33:$C$776,СВЦЭМ!$A$33:$A$776,$A64,СВЦЭМ!$B$33:$B$776,F$47)+'СЕТ СН'!$G$9+СВЦЭМ!$D$10+'СЕТ СН'!$G$6-'СЕТ СН'!$G$19</f>
        <v>1376.85755969</v>
      </c>
      <c r="G64" s="36">
        <f>SUMIFS(СВЦЭМ!$C$33:$C$776,СВЦЭМ!$A$33:$A$776,$A64,СВЦЭМ!$B$33:$B$776,G$47)+'СЕТ СН'!$G$9+СВЦЭМ!$D$10+'СЕТ СН'!$G$6-'СЕТ СН'!$G$19</f>
        <v>1376.2149779900001</v>
      </c>
      <c r="H64" s="36">
        <f>SUMIFS(СВЦЭМ!$C$33:$C$776,СВЦЭМ!$A$33:$A$776,$A64,СВЦЭМ!$B$33:$B$776,H$47)+'СЕТ СН'!$G$9+СВЦЭМ!$D$10+'СЕТ СН'!$G$6-'СЕТ СН'!$G$19</f>
        <v>1304.2242305300001</v>
      </c>
      <c r="I64" s="36">
        <f>SUMIFS(СВЦЭМ!$C$33:$C$776,СВЦЭМ!$A$33:$A$776,$A64,СВЦЭМ!$B$33:$B$776,I$47)+'СЕТ СН'!$G$9+СВЦЭМ!$D$10+'СЕТ СН'!$G$6-'СЕТ СН'!$G$19</f>
        <v>1246.0533879099999</v>
      </c>
      <c r="J64" s="36">
        <f>SUMIFS(СВЦЭМ!$C$33:$C$776,СВЦЭМ!$A$33:$A$776,$A64,СВЦЭМ!$B$33:$B$776,J$47)+'СЕТ СН'!$G$9+СВЦЭМ!$D$10+'СЕТ СН'!$G$6-'СЕТ СН'!$G$19</f>
        <v>1151.8961206399999</v>
      </c>
      <c r="K64" s="36">
        <f>SUMIFS(СВЦЭМ!$C$33:$C$776,СВЦЭМ!$A$33:$A$776,$A64,СВЦЭМ!$B$33:$B$776,K$47)+'СЕТ СН'!$G$9+СВЦЭМ!$D$10+'СЕТ СН'!$G$6-'СЕТ СН'!$G$19</f>
        <v>1068.7212323200001</v>
      </c>
      <c r="L64" s="36">
        <f>SUMIFS(СВЦЭМ!$C$33:$C$776,СВЦЭМ!$A$33:$A$776,$A64,СВЦЭМ!$B$33:$B$776,L$47)+'СЕТ СН'!$G$9+СВЦЭМ!$D$10+'СЕТ СН'!$G$6-'СЕТ СН'!$G$19</f>
        <v>1045.4013051000002</v>
      </c>
      <c r="M64" s="36">
        <f>SUMIFS(СВЦЭМ!$C$33:$C$776,СВЦЭМ!$A$33:$A$776,$A64,СВЦЭМ!$B$33:$B$776,M$47)+'СЕТ СН'!$G$9+СВЦЭМ!$D$10+'СЕТ СН'!$G$6-'СЕТ СН'!$G$19</f>
        <v>1053.3348180399998</v>
      </c>
      <c r="N64" s="36">
        <f>SUMIFS(СВЦЭМ!$C$33:$C$776,СВЦЭМ!$A$33:$A$776,$A64,СВЦЭМ!$B$33:$B$776,N$47)+'СЕТ СН'!$G$9+СВЦЭМ!$D$10+'СЕТ СН'!$G$6-'СЕТ СН'!$G$19</f>
        <v>1040.85847384</v>
      </c>
      <c r="O64" s="36">
        <f>SUMIFS(СВЦЭМ!$C$33:$C$776,СВЦЭМ!$A$33:$A$776,$A64,СВЦЭМ!$B$33:$B$776,O$47)+'СЕТ СН'!$G$9+СВЦЭМ!$D$10+'СЕТ СН'!$G$6-'СЕТ СН'!$G$19</f>
        <v>1048.32999359</v>
      </c>
      <c r="P64" s="36">
        <f>SUMIFS(СВЦЭМ!$C$33:$C$776,СВЦЭМ!$A$33:$A$776,$A64,СВЦЭМ!$B$33:$B$776,P$47)+'СЕТ СН'!$G$9+СВЦЭМ!$D$10+'СЕТ СН'!$G$6-'СЕТ СН'!$G$19</f>
        <v>1055.2811632200001</v>
      </c>
      <c r="Q64" s="36">
        <f>SUMIFS(СВЦЭМ!$C$33:$C$776,СВЦЭМ!$A$33:$A$776,$A64,СВЦЭМ!$B$33:$B$776,Q$47)+'СЕТ СН'!$G$9+СВЦЭМ!$D$10+'СЕТ СН'!$G$6-'СЕТ СН'!$G$19</f>
        <v>1077.2242964699999</v>
      </c>
      <c r="R64" s="36">
        <f>SUMIFS(СВЦЭМ!$C$33:$C$776,СВЦЭМ!$A$33:$A$776,$A64,СВЦЭМ!$B$33:$B$776,R$47)+'СЕТ СН'!$G$9+СВЦЭМ!$D$10+'СЕТ СН'!$G$6-'СЕТ СН'!$G$19</f>
        <v>1077.9721345600001</v>
      </c>
      <c r="S64" s="36">
        <f>SUMIFS(СВЦЭМ!$C$33:$C$776,СВЦЭМ!$A$33:$A$776,$A64,СВЦЭМ!$B$33:$B$776,S$47)+'СЕТ СН'!$G$9+СВЦЭМ!$D$10+'СЕТ СН'!$G$6-'СЕТ СН'!$G$19</f>
        <v>1058.2962185000001</v>
      </c>
      <c r="T64" s="36">
        <f>SUMIFS(СВЦЭМ!$C$33:$C$776,СВЦЭМ!$A$33:$A$776,$A64,СВЦЭМ!$B$33:$B$776,T$47)+'СЕТ СН'!$G$9+СВЦЭМ!$D$10+'СЕТ СН'!$G$6-'СЕТ СН'!$G$19</f>
        <v>1066.6412713099999</v>
      </c>
      <c r="U64" s="36">
        <f>SUMIFS(СВЦЭМ!$C$33:$C$776,СВЦЭМ!$A$33:$A$776,$A64,СВЦЭМ!$B$33:$B$776,U$47)+'СЕТ СН'!$G$9+СВЦЭМ!$D$10+'СЕТ СН'!$G$6-'СЕТ СН'!$G$19</f>
        <v>1073.64618946</v>
      </c>
      <c r="V64" s="36">
        <f>SUMIFS(СВЦЭМ!$C$33:$C$776,СВЦЭМ!$A$33:$A$776,$A64,СВЦЭМ!$B$33:$B$776,V$47)+'СЕТ СН'!$G$9+СВЦЭМ!$D$10+'СЕТ СН'!$G$6-'СЕТ СН'!$G$19</f>
        <v>1060.8230613400001</v>
      </c>
      <c r="W64" s="36">
        <f>SUMIFS(СВЦЭМ!$C$33:$C$776,СВЦЭМ!$A$33:$A$776,$A64,СВЦЭМ!$B$33:$B$776,W$47)+'СЕТ СН'!$G$9+СВЦЭМ!$D$10+'СЕТ СН'!$G$6-'СЕТ СН'!$G$19</f>
        <v>1070.7576484400001</v>
      </c>
      <c r="X64" s="36">
        <f>SUMIFS(СВЦЭМ!$C$33:$C$776,СВЦЭМ!$A$33:$A$776,$A64,СВЦЭМ!$B$33:$B$776,X$47)+'СЕТ СН'!$G$9+СВЦЭМ!$D$10+'СЕТ СН'!$G$6-'СЕТ СН'!$G$19</f>
        <v>1109.8359805099999</v>
      </c>
      <c r="Y64" s="36">
        <f>SUMIFS(СВЦЭМ!$C$33:$C$776,СВЦЭМ!$A$33:$A$776,$A64,СВЦЭМ!$B$33:$B$776,Y$47)+'СЕТ СН'!$G$9+СВЦЭМ!$D$10+'СЕТ СН'!$G$6-'СЕТ СН'!$G$19</f>
        <v>1190.9485087500002</v>
      </c>
    </row>
    <row r="65" spans="1:27" ht="15.75" x14ac:dyDescent="0.2">
      <c r="A65" s="35">
        <f t="shared" si="1"/>
        <v>43573</v>
      </c>
      <c r="B65" s="36">
        <f>SUMIFS(СВЦЭМ!$C$33:$C$776,СВЦЭМ!$A$33:$A$776,$A65,СВЦЭМ!$B$33:$B$776,B$47)+'СЕТ СН'!$G$9+СВЦЭМ!$D$10+'СЕТ СН'!$G$6-'СЕТ СН'!$G$19</f>
        <v>1221.1349634799999</v>
      </c>
      <c r="C65" s="36">
        <f>SUMIFS(СВЦЭМ!$C$33:$C$776,СВЦЭМ!$A$33:$A$776,$A65,СВЦЭМ!$B$33:$B$776,C$47)+'СЕТ СН'!$G$9+СВЦЭМ!$D$10+'СЕТ СН'!$G$6-'СЕТ СН'!$G$19</f>
        <v>1296.4693551800001</v>
      </c>
      <c r="D65" s="36">
        <f>SUMIFS(СВЦЭМ!$C$33:$C$776,СВЦЭМ!$A$33:$A$776,$A65,СВЦЭМ!$B$33:$B$776,D$47)+'СЕТ СН'!$G$9+СВЦЭМ!$D$10+'СЕТ СН'!$G$6-'СЕТ СН'!$G$19</f>
        <v>1361.7038723800001</v>
      </c>
      <c r="E65" s="36">
        <f>SUMIFS(СВЦЭМ!$C$33:$C$776,СВЦЭМ!$A$33:$A$776,$A65,СВЦЭМ!$B$33:$B$776,E$47)+'СЕТ СН'!$G$9+СВЦЭМ!$D$10+'СЕТ СН'!$G$6-'СЕТ СН'!$G$19</f>
        <v>1354.92601823</v>
      </c>
      <c r="F65" s="36">
        <f>SUMIFS(СВЦЭМ!$C$33:$C$776,СВЦЭМ!$A$33:$A$776,$A65,СВЦЭМ!$B$33:$B$776,F$47)+'СЕТ СН'!$G$9+СВЦЭМ!$D$10+'СЕТ СН'!$G$6-'СЕТ СН'!$G$19</f>
        <v>1359.95651202</v>
      </c>
      <c r="G65" s="36">
        <f>SUMIFS(СВЦЭМ!$C$33:$C$776,СВЦЭМ!$A$33:$A$776,$A65,СВЦЭМ!$B$33:$B$776,G$47)+'СЕТ СН'!$G$9+СВЦЭМ!$D$10+'СЕТ СН'!$G$6-'СЕТ СН'!$G$19</f>
        <v>1357.0152706700001</v>
      </c>
      <c r="H65" s="36">
        <f>SUMIFS(СВЦЭМ!$C$33:$C$776,СВЦЭМ!$A$33:$A$776,$A65,СВЦЭМ!$B$33:$B$776,H$47)+'СЕТ СН'!$G$9+СВЦЭМ!$D$10+'СЕТ СН'!$G$6-'СЕТ СН'!$G$19</f>
        <v>1283.4453003100002</v>
      </c>
      <c r="I65" s="36">
        <f>SUMIFS(СВЦЭМ!$C$33:$C$776,СВЦЭМ!$A$33:$A$776,$A65,СВЦЭМ!$B$33:$B$776,I$47)+'СЕТ СН'!$G$9+СВЦЭМ!$D$10+'СЕТ СН'!$G$6-'СЕТ СН'!$G$19</f>
        <v>1224.08241976</v>
      </c>
      <c r="J65" s="36">
        <f>SUMIFS(СВЦЭМ!$C$33:$C$776,СВЦЭМ!$A$33:$A$776,$A65,СВЦЭМ!$B$33:$B$776,J$47)+'СЕТ СН'!$G$9+СВЦЭМ!$D$10+'СЕТ СН'!$G$6-'СЕТ СН'!$G$19</f>
        <v>1152.7339623799999</v>
      </c>
      <c r="K65" s="36">
        <f>SUMIFS(СВЦЭМ!$C$33:$C$776,СВЦЭМ!$A$33:$A$776,$A65,СВЦЭМ!$B$33:$B$776,K$47)+'СЕТ СН'!$G$9+СВЦЭМ!$D$10+'СЕТ СН'!$G$6-'СЕТ СН'!$G$19</f>
        <v>1064.68257285</v>
      </c>
      <c r="L65" s="36">
        <f>SUMIFS(СВЦЭМ!$C$33:$C$776,СВЦЭМ!$A$33:$A$776,$A65,СВЦЭМ!$B$33:$B$776,L$47)+'СЕТ СН'!$G$9+СВЦЭМ!$D$10+'СЕТ СН'!$G$6-'СЕТ СН'!$G$19</f>
        <v>1027.2162126200001</v>
      </c>
      <c r="M65" s="36">
        <f>SUMIFS(СВЦЭМ!$C$33:$C$776,СВЦЭМ!$A$33:$A$776,$A65,СВЦЭМ!$B$33:$B$776,M$47)+'СЕТ СН'!$G$9+СВЦЭМ!$D$10+'СЕТ СН'!$G$6-'СЕТ СН'!$G$19</f>
        <v>1048.4766039599999</v>
      </c>
      <c r="N65" s="36">
        <f>SUMIFS(СВЦЭМ!$C$33:$C$776,СВЦЭМ!$A$33:$A$776,$A65,СВЦЭМ!$B$33:$B$776,N$47)+'СЕТ СН'!$G$9+СВЦЭМ!$D$10+'СЕТ СН'!$G$6-'СЕТ СН'!$G$19</f>
        <v>1025.5058327699999</v>
      </c>
      <c r="O65" s="36">
        <f>SUMIFS(СВЦЭМ!$C$33:$C$776,СВЦЭМ!$A$33:$A$776,$A65,СВЦЭМ!$B$33:$B$776,O$47)+'СЕТ СН'!$G$9+СВЦЭМ!$D$10+'СЕТ СН'!$G$6-'СЕТ СН'!$G$19</f>
        <v>1033.9834338199998</v>
      </c>
      <c r="P65" s="36">
        <f>SUMIFS(СВЦЭМ!$C$33:$C$776,СВЦЭМ!$A$33:$A$776,$A65,СВЦЭМ!$B$33:$B$776,P$47)+'СЕТ СН'!$G$9+СВЦЭМ!$D$10+'СЕТ СН'!$G$6-'СЕТ СН'!$G$19</f>
        <v>1029.88348608</v>
      </c>
      <c r="Q65" s="36">
        <f>SUMIFS(СВЦЭМ!$C$33:$C$776,СВЦЭМ!$A$33:$A$776,$A65,СВЦЭМ!$B$33:$B$776,Q$47)+'СЕТ СН'!$G$9+СВЦЭМ!$D$10+'СЕТ СН'!$G$6-'СЕТ СН'!$G$19</f>
        <v>1029.92469833</v>
      </c>
      <c r="R65" s="36">
        <f>SUMIFS(СВЦЭМ!$C$33:$C$776,СВЦЭМ!$A$33:$A$776,$A65,СВЦЭМ!$B$33:$B$776,R$47)+'СЕТ СН'!$G$9+СВЦЭМ!$D$10+'СЕТ СН'!$G$6-'СЕТ СН'!$G$19</f>
        <v>1032.9867840699999</v>
      </c>
      <c r="S65" s="36">
        <f>SUMIFS(СВЦЭМ!$C$33:$C$776,СВЦЭМ!$A$33:$A$776,$A65,СВЦЭМ!$B$33:$B$776,S$47)+'СЕТ СН'!$G$9+СВЦЭМ!$D$10+'СЕТ СН'!$G$6-'СЕТ СН'!$G$19</f>
        <v>1035.8995114300001</v>
      </c>
      <c r="T65" s="36">
        <f>SUMIFS(СВЦЭМ!$C$33:$C$776,СВЦЭМ!$A$33:$A$776,$A65,СВЦЭМ!$B$33:$B$776,T$47)+'СЕТ СН'!$G$9+СВЦЭМ!$D$10+'СЕТ СН'!$G$6-'СЕТ СН'!$G$19</f>
        <v>1037.7843267600001</v>
      </c>
      <c r="U65" s="36">
        <f>SUMIFS(СВЦЭМ!$C$33:$C$776,СВЦЭМ!$A$33:$A$776,$A65,СВЦЭМ!$B$33:$B$776,U$47)+'СЕТ СН'!$G$9+СВЦЭМ!$D$10+'СЕТ СН'!$G$6-'СЕТ СН'!$G$19</f>
        <v>1032.6683734200001</v>
      </c>
      <c r="V65" s="36">
        <f>SUMIFS(СВЦЭМ!$C$33:$C$776,СВЦЭМ!$A$33:$A$776,$A65,СВЦЭМ!$B$33:$B$776,V$47)+'СЕТ СН'!$G$9+СВЦЭМ!$D$10+'СЕТ СН'!$G$6-'СЕТ СН'!$G$19</f>
        <v>1040.46259773</v>
      </c>
      <c r="W65" s="36">
        <f>SUMIFS(СВЦЭМ!$C$33:$C$776,СВЦЭМ!$A$33:$A$776,$A65,СВЦЭМ!$B$33:$B$776,W$47)+'СЕТ СН'!$G$9+СВЦЭМ!$D$10+'СЕТ СН'!$G$6-'СЕТ СН'!$G$19</f>
        <v>1023.46300533</v>
      </c>
      <c r="X65" s="36">
        <f>SUMIFS(СВЦЭМ!$C$33:$C$776,СВЦЭМ!$A$33:$A$776,$A65,СВЦЭМ!$B$33:$B$776,X$47)+'СЕТ СН'!$G$9+СВЦЭМ!$D$10+'СЕТ СН'!$G$6-'СЕТ СН'!$G$19</f>
        <v>1059.7120171500001</v>
      </c>
      <c r="Y65" s="36">
        <f>SUMIFS(СВЦЭМ!$C$33:$C$776,СВЦЭМ!$A$33:$A$776,$A65,СВЦЭМ!$B$33:$B$776,Y$47)+'СЕТ СН'!$G$9+СВЦЭМ!$D$10+'СЕТ СН'!$G$6-'СЕТ СН'!$G$19</f>
        <v>1134.41444114</v>
      </c>
    </row>
    <row r="66" spans="1:27" ht="15.75" x14ac:dyDescent="0.2">
      <c r="A66" s="35">
        <f t="shared" si="1"/>
        <v>43574</v>
      </c>
      <c r="B66" s="36">
        <f>SUMIFS(СВЦЭМ!$C$33:$C$776,СВЦЭМ!$A$33:$A$776,$A66,СВЦЭМ!$B$33:$B$776,B$47)+'СЕТ СН'!$G$9+СВЦЭМ!$D$10+'СЕТ СН'!$G$6-'СЕТ СН'!$G$19</f>
        <v>1224.6107431</v>
      </c>
      <c r="C66" s="36">
        <f>SUMIFS(СВЦЭМ!$C$33:$C$776,СВЦЭМ!$A$33:$A$776,$A66,СВЦЭМ!$B$33:$B$776,C$47)+'СЕТ СН'!$G$9+СВЦЭМ!$D$10+'СЕТ СН'!$G$6-'СЕТ СН'!$G$19</f>
        <v>1297.0288049400001</v>
      </c>
      <c r="D66" s="36">
        <f>SUMIFS(СВЦЭМ!$C$33:$C$776,СВЦЭМ!$A$33:$A$776,$A66,СВЦЭМ!$B$33:$B$776,D$47)+'СЕТ СН'!$G$9+СВЦЭМ!$D$10+'СЕТ СН'!$G$6-'СЕТ СН'!$G$19</f>
        <v>1357.02912234</v>
      </c>
      <c r="E66" s="36">
        <f>SUMIFS(СВЦЭМ!$C$33:$C$776,СВЦЭМ!$A$33:$A$776,$A66,СВЦЭМ!$B$33:$B$776,E$47)+'СЕТ СН'!$G$9+СВЦЭМ!$D$10+'СЕТ СН'!$G$6-'СЕТ СН'!$G$19</f>
        <v>1361.3378163500001</v>
      </c>
      <c r="F66" s="36">
        <f>SUMIFS(СВЦЭМ!$C$33:$C$776,СВЦЭМ!$A$33:$A$776,$A66,СВЦЭМ!$B$33:$B$776,F$47)+'СЕТ СН'!$G$9+СВЦЭМ!$D$10+'СЕТ СН'!$G$6-'СЕТ СН'!$G$19</f>
        <v>1363.4537005799998</v>
      </c>
      <c r="G66" s="36">
        <f>SUMIFS(СВЦЭМ!$C$33:$C$776,СВЦЭМ!$A$33:$A$776,$A66,СВЦЭМ!$B$33:$B$776,G$47)+'СЕТ СН'!$G$9+СВЦЭМ!$D$10+'СЕТ СН'!$G$6-'СЕТ СН'!$G$19</f>
        <v>1359.4765284599998</v>
      </c>
      <c r="H66" s="36">
        <f>SUMIFS(СВЦЭМ!$C$33:$C$776,СВЦЭМ!$A$33:$A$776,$A66,СВЦЭМ!$B$33:$B$776,H$47)+'СЕТ СН'!$G$9+СВЦЭМ!$D$10+'СЕТ СН'!$G$6-'СЕТ СН'!$G$19</f>
        <v>1305.7563068999998</v>
      </c>
      <c r="I66" s="36">
        <f>SUMIFS(СВЦЭМ!$C$33:$C$776,СВЦЭМ!$A$33:$A$776,$A66,СВЦЭМ!$B$33:$B$776,I$47)+'СЕТ СН'!$G$9+СВЦЭМ!$D$10+'СЕТ СН'!$G$6-'СЕТ СН'!$G$19</f>
        <v>1230.4540612199999</v>
      </c>
      <c r="J66" s="36">
        <f>SUMIFS(СВЦЭМ!$C$33:$C$776,СВЦЭМ!$A$33:$A$776,$A66,СВЦЭМ!$B$33:$B$776,J$47)+'СЕТ СН'!$G$9+СВЦЭМ!$D$10+'СЕТ СН'!$G$6-'СЕТ СН'!$G$19</f>
        <v>1146.0669699700002</v>
      </c>
      <c r="K66" s="36">
        <f>SUMIFS(СВЦЭМ!$C$33:$C$776,СВЦЭМ!$A$33:$A$776,$A66,СВЦЭМ!$B$33:$B$776,K$47)+'СЕТ СН'!$G$9+СВЦЭМ!$D$10+'СЕТ СН'!$G$6-'СЕТ СН'!$G$19</f>
        <v>1070.7934117899999</v>
      </c>
      <c r="L66" s="36">
        <f>SUMIFS(СВЦЭМ!$C$33:$C$776,СВЦЭМ!$A$33:$A$776,$A66,СВЦЭМ!$B$33:$B$776,L$47)+'СЕТ СН'!$G$9+СВЦЭМ!$D$10+'СЕТ СН'!$G$6-'СЕТ СН'!$G$19</f>
        <v>1033.49370054</v>
      </c>
      <c r="M66" s="36">
        <f>SUMIFS(СВЦЭМ!$C$33:$C$776,СВЦЭМ!$A$33:$A$776,$A66,СВЦЭМ!$B$33:$B$776,M$47)+'СЕТ СН'!$G$9+СВЦЭМ!$D$10+'СЕТ СН'!$G$6-'СЕТ СН'!$G$19</f>
        <v>1034.9463769399999</v>
      </c>
      <c r="N66" s="36">
        <f>SUMIFS(СВЦЭМ!$C$33:$C$776,СВЦЭМ!$A$33:$A$776,$A66,СВЦЭМ!$B$33:$B$776,N$47)+'СЕТ СН'!$G$9+СВЦЭМ!$D$10+'СЕТ СН'!$G$6-'СЕТ СН'!$G$19</f>
        <v>1029.3322919100001</v>
      </c>
      <c r="O66" s="36">
        <f>SUMIFS(СВЦЭМ!$C$33:$C$776,СВЦЭМ!$A$33:$A$776,$A66,СВЦЭМ!$B$33:$B$776,O$47)+'СЕТ СН'!$G$9+СВЦЭМ!$D$10+'СЕТ СН'!$G$6-'СЕТ СН'!$G$19</f>
        <v>1023.93620057</v>
      </c>
      <c r="P66" s="36">
        <f>SUMIFS(СВЦЭМ!$C$33:$C$776,СВЦЭМ!$A$33:$A$776,$A66,СВЦЭМ!$B$33:$B$776,P$47)+'СЕТ СН'!$G$9+СВЦЭМ!$D$10+'СЕТ СН'!$G$6-'СЕТ СН'!$G$19</f>
        <v>1026.5853825200002</v>
      </c>
      <c r="Q66" s="36">
        <f>SUMIFS(СВЦЭМ!$C$33:$C$776,СВЦЭМ!$A$33:$A$776,$A66,СВЦЭМ!$B$33:$B$776,Q$47)+'СЕТ СН'!$G$9+СВЦЭМ!$D$10+'СЕТ СН'!$G$6-'СЕТ СН'!$G$19</f>
        <v>1027.2727527900001</v>
      </c>
      <c r="R66" s="36">
        <f>SUMIFS(СВЦЭМ!$C$33:$C$776,СВЦЭМ!$A$33:$A$776,$A66,СВЦЭМ!$B$33:$B$776,R$47)+'СЕТ СН'!$G$9+СВЦЭМ!$D$10+'СЕТ СН'!$G$6-'СЕТ СН'!$G$19</f>
        <v>1027.17620629</v>
      </c>
      <c r="S66" s="36">
        <f>SUMIFS(СВЦЭМ!$C$33:$C$776,СВЦЭМ!$A$33:$A$776,$A66,СВЦЭМ!$B$33:$B$776,S$47)+'СЕТ СН'!$G$9+СВЦЭМ!$D$10+'СЕТ СН'!$G$6-'СЕТ СН'!$G$19</f>
        <v>1013.23488409</v>
      </c>
      <c r="T66" s="36">
        <f>SUMIFS(СВЦЭМ!$C$33:$C$776,СВЦЭМ!$A$33:$A$776,$A66,СВЦЭМ!$B$33:$B$776,T$47)+'СЕТ СН'!$G$9+СВЦЭМ!$D$10+'СЕТ СН'!$G$6-'СЕТ СН'!$G$19</f>
        <v>1018.18333493</v>
      </c>
      <c r="U66" s="36">
        <f>SUMIFS(СВЦЭМ!$C$33:$C$776,СВЦЭМ!$A$33:$A$776,$A66,СВЦЭМ!$B$33:$B$776,U$47)+'СЕТ СН'!$G$9+СВЦЭМ!$D$10+'СЕТ СН'!$G$6-'СЕТ СН'!$G$19</f>
        <v>1021.10038854</v>
      </c>
      <c r="V66" s="36">
        <f>SUMIFS(СВЦЭМ!$C$33:$C$776,СВЦЭМ!$A$33:$A$776,$A66,СВЦЭМ!$B$33:$B$776,V$47)+'СЕТ СН'!$G$9+СВЦЭМ!$D$10+'СЕТ СН'!$G$6-'СЕТ СН'!$G$19</f>
        <v>1030.72646166</v>
      </c>
      <c r="W66" s="36">
        <f>SUMIFS(СВЦЭМ!$C$33:$C$776,СВЦЭМ!$A$33:$A$776,$A66,СВЦЭМ!$B$33:$B$776,W$47)+'СЕТ СН'!$G$9+СВЦЭМ!$D$10+'СЕТ СН'!$G$6-'СЕТ СН'!$G$19</f>
        <v>1024.35134754</v>
      </c>
      <c r="X66" s="36">
        <f>SUMIFS(СВЦЭМ!$C$33:$C$776,СВЦЭМ!$A$33:$A$776,$A66,СВЦЭМ!$B$33:$B$776,X$47)+'СЕТ СН'!$G$9+СВЦЭМ!$D$10+'СЕТ СН'!$G$6-'СЕТ СН'!$G$19</f>
        <v>1048.90742383</v>
      </c>
      <c r="Y66" s="36">
        <f>SUMIFS(СВЦЭМ!$C$33:$C$776,СВЦЭМ!$A$33:$A$776,$A66,СВЦЭМ!$B$33:$B$776,Y$47)+'СЕТ СН'!$G$9+СВЦЭМ!$D$10+'СЕТ СН'!$G$6-'СЕТ СН'!$G$19</f>
        <v>1128.6836235800001</v>
      </c>
    </row>
    <row r="67" spans="1:27" ht="15.75" x14ac:dyDescent="0.2">
      <c r="A67" s="35">
        <f t="shared" si="1"/>
        <v>43575</v>
      </c>
      <c r="B67" s="36">
        <f>SUMIFS(СВЦЭМ!$C$33:$C$776,СВЦЭМ!$A$33:$A$776,$A67,СВЦЭМ!$B$33:$B$776,B$47)+'СЕТ СН'!$G$9+СВЦЭМ!$D$10+'СЕТ СН'!$G$6-'СЕТ СН'!$G$19</f>
        <v>1226.8159025199998</v>
      </c>
      <c r="C67" s="36">
        <f>SUMIFS(СВЦЭМ!$C$33:$C$776,СВЦЭМ!$A$33:$A$776,$A67,СВЦЭМ!$B$33:$B$776,C$47)+'СЕТ СН'!$G$9+СВЦЭМ!$D$10+'СЕТ СН'!$G$6-'СЕТ СН'!$G$19</f>
        <v>1302.2782924799999</v>
      </c>
      <c r="D67" s="36">
        <f>SUMIFS(СВЦЭМ!$C$33:$C$776,СВЦЭМ!$A$33:$A$776,$A67,СВЦЭМ!$B$33:$B$776,D$47)+'СЕТ СН'!$G$9+СВЦЭМ!$D$10+'СЕТ СН'!$G$6-'СЕТ СН'!$G$19</f>
        <v>1367.2328659099999</v>
      </c>
      <c r="E67" s="36">
        <f>SUMIFS(СВЦЭМ!$C$33:$C$776,СВЦЭМ!$A$33:$A$776,$A67,СВЦЭМ!$B$33:$B$776,E$47)+'СЕТ СН'!$G$9+СВЦЭМ!$D$10+'СЕТ СН'!$G$6-'СЕТ СН'!$G$19</f>
        <v>1370.3455502900001</v>
      </c>
      <c r="F67" s="36">
        <f>SUMIFS(СВЦЭМ!$C$33:$C$776,СВЦЭМ!$A$33:$A$776,$A67,СВЦЭМ!$B$33:$B$776,F$47)+'СЕТ СН'!$G$9+СВЦЭМ!$D$10+'СЕТ СН'!$G$6-'СЕТ СН'!$G$19</f>
        <v>1376.28805298</v>
      </c>
      <c r="G67" s="36">
        <f>SUMIFS(СВЦЭМ!$C$33:$C$776,СВЦЭМ!$A$33:$A$776,$A67,СВЦЭМ!$B$33:$B$776,G$47)+'СЕТ СН'!$G$9+СВЦЭМ!$D$10+'СЕТ СН'!$G$6-'СЕТ СН'!$G$19</f>
        <v>1367.9278751100001</v>
      </c>
      <c r="H67" s="36">
        <f>SUMIFS(СВЦЭМ!$C$33:$C$776,СВЦЭМ!$A$33:$A$776,$A67,СВЦЭМ!$B$33:$B$776,H$47)+'СЕТ СН'!$G$9+СВЦЭМ!$D$10+'СЕТ СН'!$G$6-'СЕТ СН'!$G$19</f>
        <v>1301.30035718</v>
      </c>
      <c r="I67" s="36">
        <f>SUMIFS(СВЦЭМ!$C$33:$C$776,СВЦЭМ!$A$33:$A$776,$A67,СВЦЭМ!$B$33:$B$776,I$47)+'СЕТ СН'!$G$9+СВЦЭМ!$D$10+'СЕТ СН'!$G$6-'СЕТ СН'!$G$19</f>
        <v>1275.8758735900001</v>
      </c>
      <c r="J67" s="36">
        <f>SUMIFS(СВЦЭМ!$C$33:$C$776,СВЦЭМ!$A$33:$A$776,$A67,СВЦЭМ!$B$33:$B$776,J$47)+'СЕТ СН'!$G$9+СВЦЭМ!$D$10+'СЕТ СН'!$G$6-'СЕТ СН'!$G$19</f>
        <v>1181.0462752200001</v>
      </c>
      <c r="K67" s="36">
        <f>SUMIFS(СВЦЭМ!$C$33:$C$776,СВЦЭМ!$A$33:$A$776,$A67,СВЦЭМ!$B$33:$B$776,K$47)+'СЕТ СН'!$G$9+СВЦЭМ!$D$10+'СЕТ СН'!$G$6-'СЕТ СН'!$G$19</f>
        <v>1052.6051475100001</v>
      </c>
      <c r="L67" s="36">
        <f>SUMIFS(СВЦЭМ!$C$33:$C$776,СВЦЭМ!$A$33:$A$776,$A67,СВЦЭМ!$B$33:$B$776,L$47)+'СЕТ СН'!$G$9+СВЦЭМ!$D$10+'СЕТ СН'!$G$6-'СЕТ СН'!$G$19</f>
        <v>1000.89952468</v>
      </c>
      <c r="M67" s="36">
        <f>SUMIFS(СВЦЭМ!$C$33:$C$776,СВЦЭМ!$A$33:$A$776,$A67,СВЦЭМ!$B$33:$B$776,M$47)+'СЕТ СН'!$G$9+СВЦЭМ!$D$10+'СЕТ СН'!$G$6-'СЕТ СН'!$G$19</f>
        <v>1016.00017244</v>
      </c>
      <c r="N67" s="36">
        <f>SUMIFS(СВЦЭМ!$C$33:$C$776,СВЦЭМ!$A$33:$A$776,$A67,СВЦЭМ!$B$33:$B$776,N$47)+'СЕТ СН'!$G$9+СВЦЭМ!$D$10+'СЕТ СН'!$G$6-'СЕТ СН'!$G$19</f>
        <v>1018.77899675</v>
      </c>
      <c r="O67" s="36">
        <f>SUMIFS(СВЦЭМ!$C$33:$C$776,СВЦЭМ!$A$33:$A$776,$A67,СВЦЭМ!$B$33:$B$776,O$47)+'СЕТ СН'!$G$9+СВЦЭМ!$D$10+'СЕТ СН'!$G$6-'СЕТ СН'!$G$19</f>
        <v>1010.6243171900001</v>
      </c>
      <c r="P67" s="36">
        <f>SUMIFS(СВЦЭМ!$C$33:$C$776,СВЦЭМ!$A$33:$A$776,$A67,СВЦЭМ!$B$33:$B$776,P$47)+'СЕТ СН'!$G$9+СВЦЭМ!$D$10+'СЕТ СН'!$G$6-'СЕТ СН'!$G$19</f>
        <v>1017.8194352</v>
      </c>
      <c r="Q67" s="36">
        <f>SUMIFS(СВЦЭМ!$C$33:$C$776,СВЦЭМ!$A$33:$A$776,$A67,СВЦЭМ!$B$33:$B$776,Q$47)+'СЕТ СН'!$G$9+СВЦЭМ!$D$10+'СЕТ СН'!$G$6-'СЕТ СН'!$G$19</f>
        <v>1034.9315058299999</v>
      </c>
      <c r="R67" s="36">
        <f>SUMIFS(СВЦЭМ!$C$33:$C$776,СВЦЭМ!$A$33:$A$776,$A67,СВЦЭМ!$B$33:$B$776,R$47)+'СЕТ СН'!$G$9+СВЦЭМ!$D$10+'СЕТ СН'!$G$6-'СЕТ СН'!$G$19</f>
        <v>1032.33051937</v>
      </c>
      <c r="S67" s="36">
        <f>SUMIFS(СВЦЭМ!$C$33:$C$776,СВЦЭМ!$A$33:$A$776,$A67,СВЦЭМ!$B$33:$B$776,S$47)+'СЕТ СН'!$G$9+СВЦЭМ!$D$10+'СЕТ СН'!$G$6-'СЕТ СН'!$G$19</f>
        <v>1043.07450019</v>
      </c>
      <c r="T67" s="36">
        <f>SUMIFS(СВЦЭМ!$C$33:$C$776,СВЦЭМ!$A$33:$A$776,$A67,СВЦЭМ!$B$33:$B$776,T$47)+'СЕТ СН'!$G$9+СВЦЭМ!$D$10+'СЕТ СН'!$G$6-'СЕТ СН'!$G$19</f>
        <v>1034.43836293</v>
      </c>
      <c r="U67" s="36">
        <f>SUMIFS(СВЦЭМ!$C$33:$C$776,СВЦЭМ!$A$33:$A$776,$A67,СВЦЭМ!$B$33:$B$776,U$47)+'СЕТ СН'!$G$9+СВЦЭМ!$D$10+'СЕТ СН'!$G$6-'СЕТ СН'!$G$19</f>
        <v>989.60734054</v>
      </c>
      <c r="V67" s="36">
        <f>SUMIFS(СВЦЭМ!$C$33:$C$776,СВЦЭМ!$A$33:$A$776,$A67,СВЦЭМ!$B$33:$B$776,V$47)+'СЕТ СН'!$G$9+СВЦЭМ!$D$10+'СЕТ СН'!$G$6-'СЕТ СН'!$G$19</f>
        <v>994.02445270999999</v>
      </c>
      <c r="W67" s="36">
        <f>SUMIFS(СВЦЭМ!$C$33:$C$776,СВЦЭМ!$A$33:$A$776,$A67,СВЦЭМ!$B$33:$B$776,W$47)+'СЕТ СН'!$G$9+СВЦЭМ!$D$10+'СЕТ СН'!$G$6-'СЕТ СН'!$G$19</f>
        <v>1093.89907303</v>
      </c>
      <c r="X67" s="36">
        <f>SUMIFS(СВЦЭМ!$C$33:$C$776,СВЦЭМ!$A$33:$A$776,$A67,СВЦЭМ!$B$33:$B$776,X$47)+'СЕТ СН'!$G$9+СВЦЭМ!$D$10+'СЕТ СН'!$G$6-'СЕТ СН'!$G$19</f>
        <v>1218.3212777200001</v>
      </c>
      <c r="Y67" s="36">
        <f>SUMIFS(СВЦЭМ!$C$33:$C$776,СВЦЭМ!$A$33:$A$776,$A67,СВЦЭМ!$B$33:$B$776,Y$47)+'СЕТ СН'!$G$9+СВЦЭМ!$D$10+'СЕТ СН'!$G$6-'СЕТ СН'!$G$19</f>
        <v>1263.9387093099999</v>
      </c>
    </row>
    <row r="68" spans="1:27" ht="15.75" x14ac:dyDescent="0.2">
      <c r="A68" s="35">
        <f t="shared" si="1"/>
        <v>43576</v>
      </c>
      <c r="B68" s="36">
        <f>SUMIFS(СВЦЭМ!$C$33:$C$776,СВЦЭМ!$A$33:$A$776,$A68,СВЦЭМ!$B$33:$B$776,B$47)+'СЕТ СН'!$G$9+СВЦЭМ!$D$10+'СЕТ СН'!$G$6-'СЕТ СН'!$G$19</f>
        <v>1161.4513640099999</v>
      </c>
      <c r="C68" s="36">
        <f>SUMIFS(СВЦЭМ!$C$33:$C$776,СВЦЭМ!$A$33:$A$776,$A68,СВЦЭМ!$B$33:$B$776,C$47)+'СЕТ СН'!$G$9+СВЦЭМ!$D$10+'СЕТ СН'!$G$6-'СЕТ СН'!$G$19</f>
        <v>1191.5864185700002</v>
      </c>
      <c r="D68" s="36">
        <f>SUMIFS(СВЦЭМ!$C$33:$C$776,СВЦЭМ!$A$33:$A$776,$A68,СВЦЭМ!$B$33:$B$776,D$47)+'СЕТ СН'!$G$9+СВЦЭМ!$D$10+'СЕТ СН'!$G$6-'СЕТ СН'!$G$19</f>
        <v>1222.7597114</v>
      </c>
      <c r="E68" s="36">
        <f>SUMIFS(СВЦЭМ!$C$33:$C$776,СВЦЭМ!$A$33:$A$776,$A68,СВЦЭМ!$B$33:$B$776,E$47)+'СЕТ СН'!$G$9+СВЦЭМ!$D$10+'СЕТ СН'!$G$6-'СЕТ СН'!$G$19</f>
        <v>1217.21941599</v>
      </c>
      <c r="F68" s="36">
        <f>SUMIFS(СВЦЭМ!$C$33:$C$776,СВЦЭМ!$A$33:$A$776,$A68,СВЦЭМ!$B$33:$B$776,F$47)+'СЕТ СН'!$G$9+СВЦЭМ!$D$10+'СЕТ СН'!$G$6-'СЕТ СН'!$G$19</f>
        <v>1224.84076155</v>
      </c>
      <c r="G68" s="36">
        <f>SUMIFS(СВЦЭМ!$C$33:$C$776,СВЦЭМ!$A$33:$A$776,$A68,СВЦЭМ!$B$33:$B$776,G$47)+'СЕТ СН'!$G$9+СВЦЭМ!$D$10+'СЕТ СН'!$G$6-'СЕТ СН'!$G$19</f>
        <v>1215.3107658200001</v>
      </c>
      <c r="H68" s="36">
        <f>SUMIFS(СВЦЭМ!$C$33:$C$776,СВЦЭМ!$A$33:$A$776,$A68,СВЦЭМ!$B$33:$B$776,H$47)+'СЕТ СН'!$G$9+СВЦЭМ!$D$10+'СЕТ СН'!$G$6-'СЕТ СН'!$G$19</f>
        <v>1201.6105891299999</v>
      </c>
      <c r="I68" s="36">
        <f>SUMIFS(СВЦЭМ!$C$33:$C$776,СВЦЭМ!$A$33:$A$776,$A68,СВЦЭМ!$B$33:$B$776,I$47)+'СЕТ СН'!$G$9+СВЦЭМ!$D$10+'СЕТ СН'!$G$6-'СЕТ СН'!$G$19</f>
        <v>1194.97232059</v>
      </c>
      <c r="J68" s="36">
        <f>SUMIFS(СВЦЭМ!$C$33:$C$776,СВЦЭМ!$A$33:$A$776,$A68,СВЦЭМ!$B$33:$B$776,J$47)+'СЕТ СН'!$G$9+СВЦЭМ!$D$10+'СЕТ СН'!$G$6-'СЕТ СН'!$G$19</f>
        <v>1145.06706431</v>
      </c>
      <c r="K68" s="36">
        <f>SUMIFS(СВЦЭМ!$C$33:$C$776,СВЦЭМ!$A$33:$A$776,$A68,СВЦЭМ!$B$33:$B$776,K$47)+'СЕТ СН'!$G$9+СВЦЭМ!$D$10+'СЕТ СН'!$G$6-'СЕТ СН'!$G$19</f>
        <v>1106.1450285000001</v>
      </c>
      <c r="L68" s="36">
        <f>SUMIFS(СВЦЭМ!$C$33:$C$776,СВЦЭМ!$A$33:$A$776,$A68,СВЦЭМ!$B$33:$B$776,L$47)+'СЕТ СН'!$G$9+СВЦЭМ!$D$10+'СЕТ СН'!$G$6-'СЕТ СН'!$G$19</f>
        <v>1086.88678342</v>
      </c>
      <c r="M68" s="36">
        <f>SUMIFS(СВЦЭМ!$C$33:$C$776,СВЦЭМ!$A$33:$A$776,$A68,СВЦЭМ!$B$33:$B$776,M$47)+'СЕТ СН'!$G$9+СВЦЭМ!$D$10+'СЕТ СН'!$G$6-'СЕТ СН'!$G$19</f>
        <v>1095.28591228</v>
      </c>
      <c r="N68" s="36">
        <f>SUMIFS(СВЦЭМ!$C$33:$C$776,СВЦЭМ!$A$33:$A$776,$A68,СВЦЭМ!$B$33:$B$776,N$47)+'СЕТ СН'!$G$9+СВЦЭМ!$D$10+'СЕТ СН'!$G$6-'СЕТ СН'!$G$19</f>
        <v>1122.1747765999999</v>
      </c>
      <c r="O68" s="36">
        <f>SUMIFS(СВЦЭМ!$C$33:$C$776,СВЦЭМ!$A$33:$A$776,$A68,СВЦЭМ!$B$33:$B$776,O$47)+'СЕТ СН'!$G$9+СВЦЭМ!$D$10+'СЕТ СН'!$G$6-'СЕТ СН'!$G$19</f>
        <v>1124.9712576699999</v>
      </c>
      <c r="P68" s="36">
        <f>SUMIFS(СВЦЭМ!$C$33:$C$776,СВЦЭМ!$A$33:$A$776,$A68,СВЦЭМ!$B$33:$B$776,P$47)+'СЕТ СН'!$G$9+СВЦЭМ!$D$10+'СЕТ СН'!$G$6-'СЕТ СН'!$G$19</f>
        <v>1137.8221453400001</v>
      </c>
      <c r="Q68" s="36">
        <f>SUMIFS(СВЦЭМ!$C$33:$C$776,СВЦЭМ!$A$33:$A$776,$A68,СВЦЭМ!$B$33:$B$776,Q$47)+'СЕТ СН'!$G$9+СВЦЭМ!$D$10+'СЕТ СН'!$G$6-'СЕТ СН'!$G$19</f>
        <v>1151.5399215</v>
      </c>
      <c r="R68" s="36">
        <f>SUMIFS(СВЦЭМ!$C$33:$C$776,СВЦЭМ!$A$33:$A$776,$A68,СВЦЭМ!$B$33:$B$776,R$47)+'СЕТ СН'!$G$9+СВЦЭМ!$D$10+'СЕТ СН'!$G$6-'СЕТ СН'!$G$19</f>
        <v>1170.9519599200003</v>
      </c>
      <c r="S68" s="36">
        <f>SUMIFS(СВЦЭМ!$C$33:$C$776,СВЦЭМ!$A$33:$A$776,$A68,СВЦЭМ!$B$33:$B$776,S$47)+'СЕТ СН'!$G$9+СВЦЭМ!$D$10+'СЕТ СН'!$G$6-'СЕТ СН'!$G$19</f>
        <v>1156.4835491600002</v>
      </c>
      <c r="T68" s="36">
        <f>SUMIFS(СВЦЭМ!$C$33:$C$776,СВЦЭМ!$A$33:$A$776,$A68,СВЦЭМ!$B$33:$B$776,T$47)+'СЕТ СН'!$G$9+СВЦЭМ!$D$10+'СЕТ СН'!$G$6-'СЕТ СН'!$G$19</f>
        <v>1129.2574318100001</v>
      </c>
      <c r="U68" s="36">
        <f>SUMIFS(СВЦЭМ!$C$33:$C$776,СВЦЭМ!$A$33:$A$776,$A68,СВЦЭМ!$B$33:$B$776,U$47)+'СЕТ СН'!$G$9+СВЦЭМ!$D$10+'СЕТ СН'!$G$6-'СЕТ СН'!$G$19</f>
        <v>1085.9488026899999</v>
      </c>
      <c r="V68" s="36">
        <f>SUMIFS(СВЦЭМ!$C$33:$C$776,СВЦЭМ!$A$33:$A$776,$A68,СВЦЭМ!$B$33:$B$776,V$47)+'СЕТ СН'!$G$9+СВЦЭМ!$D$10+'СЕТ СН'!$G$6-'СЕТ СН'!$G$19</f>
        <v>1062.97048842</v>
      </c>
      <c r="W68" s="36">
        <f>SUMIFS(СВЦЭМ!$C$33:$C$776,СВЦЭМ!$A$33:$A$776,$A68,СВЦЭМ!$B$33:$B$776,W$47)+'СЕТ СН'!$G$9+СВЦЭМ!$D$10+'СЕТ СН'!$G$6-'СЕТ СН'!$G$19</f>
        <v>1061.4739038799999</v>
      </c>
      <c r="X68" s="36">
        <f>SUMIFS(СВЦЭМ!$C$33:$C$776,СВЦЭМ!$A$33:$A$776,$A68,СВЦЭМ!$B$33:$B$776,X$47)+'СЕТ СН'!$G$9+СВЦЭМ!$D$10+'СЕТ СН'!$G$6-'СЕТ СН'!$G$19</f>
        <v>1064.36581127</v>
      </c>
      <c r="Y68" s="36">
        <f>SUMIFS(СВЦЭМ!$C$33:$C$776,СВЦЭМ!$A$33:$A$776,$A68,СВЦЭМ!$B$33:$B$776,Y$47)+'СЕТ СН'!$G$9+СВЦЭМ!$D$10+'СЕТ СН'!$G$6-'СЕТ СН'!$G$19</f>
        <v>1113.7601158500001</v>
      </c>
    </row>
    <row r="69" spans="1:27" ht="15.75" x14ac:dyDescent="0.2">
      <c r="A69" s="35">
        <f t="shared" si="1"/>
        <v>43577</v>
      </c>
      <c r="B69" s="36">
        <f>SUMIFS(СВЦЭМ!$C$33:$C$776,СВЦЭМ!$A$33:$A$776,$A69,СВЦЭМ!$B$33:$B$776,B$47)+'СЕТ СН'!$G$9+СВЦЭМ!$D$10+'СЕТ СН'!$G$6-'СЕТ СН'!$G$19</f>
        <v>1117.4082806199999</v>
      </c>
      <c r="C69" s="36">
        <f>SUMIFS(СВЦЭМ!$C$33:$C$776,СВЦЭМ!$A$33:$A$776,$A69,СВЦЭМ!$B$33:$B$776,C$47)+'СЕТ СН'!$G$9+СВЦЭМ!$D$10+'СЕТ СН'!$G$6-'СЕТ СН'!$G$19</f>
        <v>1138.6030183799999</v>
      </c>
      <c r="D69" s="36">
        <f>SUMIFS(СВЦЭМ!$C$33:$C$776,СВЦЭМ!$A$33:$A$776,$A69,СВЦЭМ!$B$33:$B$776,D$47)+'СЕТ СН'!$G$9+СВЦЭМ!$D$10+'СЕТ СН'!$G$6-'СЕТ СН'!$G$19</f>
        <v>1185.0100892200003</v>
      </c>
      <c r="E69" s="36">
        <f>SUMIFS(СВЦЭМ!$C$33:$C$776,СВЦЭМ!$A$33:$A$776,$A69,СВЦЭМ!$B$33:$B$776,E$47)+'СЕТ СН'!$G$9+СВЦЭМ!$D$10+'СЕТ СН'!$G$6-'СЕТ СН'!$G$19</f>
        <v>1220.32728159</v>
      </c>
      <c r="F69" s="36">
        <f>SUMIFS(СВЦЭМ!$C$33:$C$776,СВЦЭМ!$A$33:$A$776,$A69,СВЦЭМ!$B$33:$B$776,F$47)+'СЕТ СН'!$G$9+СВЦЭМ!$D$10+'СЕТ СН'!$G$6-'СЕТ СН'!$G$19</f>
        <v>1237.2090199899999</v>
      </c>
      <c r="G69" s="36">
        <f>SUMIFS(СВЦЭМ!$C$33:$C$776,СВЦЭМ!$A$33:$A$776,$A69,СВЦЭМ!$B$33:$B$776,G$47)+'СЕТ СН'!$G$9+СВЦЭМ!$D$10+'СЕТ СН'!$G$6-'СЕТ СН'!$G$19</f>
        <v>1193.8602331800003</v>
      </c>
      <c r="H69" s="36">
        <f>SUMIFS(СВЦЭМ!$C$33:$C$776,СВЦЭМ!$A$33:$A$776,$A69,СВЦЭМ!$B$33:$B$776,H$47)+'СЕТ СН'!$G$9+СВЦЭМ!$D$10+'СЕТ СН'!$G$6-'СЕТ СН'!$G$19</f>
        <v>1170.0175629800001</v>
      </c>
      <c r="I69" s="36">
        <f>SUMIFS(СВЦЭМ!$C$33:$C$776,СВЦЭМ!$A$33:$A$776,$A69,СВЦЭМ!$B$33:$B$776,I$47)+'СЕТ СН'!$G$9+СВЦЭМ!$D$10+'СЕТ СН'!$G$6-'СЕТ СН'!$G$19</f>
        <v>1163.7445758200001</v>
      </c>
      <c r="J69" s="36">
        <f>SUMIFS(СВЦЭМ!$C$33:$C$776,СВЦЭМ!$A$33:$A$776,$A69,СВЦЭМ!$B$33:$B$776,J$47)+'СЕТ СН'!$G$9+СВЦЭМ!$D$10+'СЕТ СН'!$G$6-'СЕТ СН'!$G$19</f>
        <v>1147.33256508</v>
      </c>
      <c r="K69" s="36">
        <f>SUMIFS(СВЦЭМ!$C$33:$C$776,СВЦЭМ!$A$33:$A$776,$A69,СВЦЭМ!$B$33:$B$776,K$47)+'СЕТ СН'!$G$9+СВЦЭМ!$D$10+'СЕТ СН'!$G$6-'СЕТ СН'!$G$19</f>
        <v>1161.2510584399997</v>
      </c>
      <c r="L69" s="36">
        <f>SUMIFS(СВЦЭМ!$C$33:$C$776,СВЦЭМ!$A$33:$A$776,$A69,СВЦЭМ!$B$33:$B$776,L$47)+'СЕТ СН'!$G$9+СВЦЭМ!$D$10+'СЕТ СН'!$G$6-'СЕТ СН'!$G$19</f>
        <v>1154.7918295499999</v>
      </c>
      <c r="M69" s="36">
        <f>SUMIFS(СВЦЭМ!$C$33:$C$776,СВЦЭМ!$A$33:$A$776,$A69,СВЦЭМ!$B$33:$B$776,M$47)+'СЕТ СН'!$G$9+СВЦЭМ!$D$10+'СЕТ СН'!$G$6-'СЕТ СН'!$G$19</f>
        <v>1147.71470927</v>
      </c>
      <c r="N69" s="36">
        <f>SUMIFS(СВЦЭМ!$C$33:$C$776,СВЦЭМ!$A$33:$A$776,$A69,СВЦЭМ!$B$33:$B$776,N$47)+'СЕТ СН'!$G$9+СВЦЭМ!$D$10+'СЕТ СН'!$G$6-'СЕТ СН'!$G$19</f>
        <v>1160.37512156</v>
      </c>
      <c r="O69" s="36">
        <f>SUMIFS(СВЦЭМ!$C$33:$C$776,СВЦЭМ!$A$33:$A$776,$A69,СВЦЭМ!$B$33:$B$776,O$47)+'СЕТ СН'!$G$9+СВЦЭМ!$D$10+'СЕТ СН'!$G$6-'СЕТ СН'!$G$19</f>
        <v>1156.9374486500001</v>
      </c>
      <c r="P69" s="36">
        <f>SUMIFS(СВЦЭМ!$C$33:$C$776,СВЦЭМ!$A$33:$A$776,$A69,СВЦЭМ!$B$33:$B$776,P$47)+'СЕТ СН'!$G$9+СВЦЭМ!$D$10+'СЕТ СН'!$G$6-'СЕТ СН'!$G$19</f>
        <v>1164.0977562600001</v>
      </c>
      <c r="Q69" s="36">
        <f>SUMIFS(СВЦЭМ!$C$33:$C$776,СВЦЭМ!$A$33:$A$776,$A69,СВЦЭМ!$B$33:$B$776,Q$47)+'СЕТ СН'!$G$9+СВЦЭМ!$D$10+'СЕТ СН'!$G$6-'СЕТ СН'!$G$19</f>
        <v>1175.0305884499999</v>
      </c>
      <c r="R69" s="36">
        <f>SUMIFS(СВЦЭМ!$C$33:$C$776,СВЦЭМ!$A$33:$A$776,$A69,СВЦЭМ!$B$33:$B$776,R$47)+'СЕТ СН'!$G$9+СВЦЭМ!$D$10+'СЕТ СН'!$G$6-'СЕТ СН'!$G$19</f>
        <v>1171.4474905500001</v>
      </c>
      <c r="S69" s="36">
        <f>SUMIFS(СВЦЭМ!$C$33:$C$776,СВЦЭМ!$A$33:$A$776,$A69,СВЦЭМ!$B$33:$B$776,S$47)+'СЕТ СН'!$G$9+СВЦЭМ!$D$10+'СЕТ СН'!$G$6-'СЕТ СН'!$G$19</f>
        <v>1160.4543873899997</v>
      </c>
      <c r="T69" s="36">
        <f>SUMIFS(СВЦЭМ!$C$33:$C$776,СВЦЭМ!$A$33:$A$776,$A69,СВЦЭМ!$B$33:$B$776,T$47)+'СЕТ СН'!$G$9+СВЦЭМ!$D$10+'СЕТ СН'!$G$6-'СЕТ СН'!$G$19</f>
        <v>1136.0754141299999</v>
      </c>
      <c r="U69" s="36">
        <f>SUMIFS(СВЦЭМ!$C$33:$C$776,СВЦЭМ!$A$33:$A$776,$A69,СВЦЭМ!$B$33:$B$776,U$47)+'СЕТ СН'!$G$9+СВЦЭМ!$D$10+'СЕТ СН'!$G$6-'СЕТ СН'!$G$19</f>
        <v>1132.4018176099999</v>
      </c>
      <c r="V69" s="36">
        <f>SUMIFS(СВЦЭМ!$C$33:$C$776,СВЦЭМ!$A$33:$A$776,$A69,СВЦЭМ!$B$33:$B$776,V$47)+'СЕТ СН'!$G$9+СВЦЭМ!$D$10+'СЕТ СН'!$G$6-'СЕТ СН'!$G$19</f>
        <v>1123.5810517899999</v>
      </c>
      <c r="W69" s="36">
        <f>SUMIFS(СВЦЭМ!$C$33:$C$776,СВЦЭМ!$A$33:$A$776,$A69,СВЦЭМ!$B$33:$B$776,W$47)+'СЕТ СН'!$G$9+СВЦЭМ!$D$10+'СЕТ СН'!$G$6-'СЕТ СН'!$G$19</f>
        <v>1125.53341361</v>
      </c>
      <c r="X69" s="36">
        <f>SUMIFS(СВЦЭМ!$C$33:$C$776,СВЦЭМ!$A$33:$A$776,$A69,СВЦЭМ!$B$33:$B$776,X$47)+'СЕТ СН'!$G$9+СВЦЭМ!$D$10+'СЕТ СН'!$G$6-'СЕТ СН'!$G$19</f>
        <v>1153.1146317</v>
      </c>
      <c r="Y69" s="36">
        <f>SUMIFS(СВЦЭМ!$C$33:$C$776,СВЦЭМ!$A$33:$A$776,$A69,СВЦЭМ!$B$33:$B$776,Y$47)+'СЕТ СН'!$G$9+СВЦЭМ!$D$10+'СЕТ СН'!$G$6-'СЕТ СН'!$G$19</f>
        <v>1170.8477429899999</v>
      </c>
    </row>
    <row r="70" spans="1:27" ht="15.75" x14ac:dyDescent="0.2">
      <c r="A70" s="35">
        <f t="shared" si="1"/>
        <v>43578</v>
      </c>
      <c r="B70" s="36">
        <f>SUMIFS(СВЦЭМ!$C$33:$C$776,СВЦЭМ!$A$33:$A$776,$A70,СВЦЭМ!$B$33:$B$776,B$47)+'СЕТ СН'!$G$9+СВЦЭМ!$D$10+'СЕТ СН'!$G$6-'СЕТ СН'!$G$19</f>
        <v>1134.4581029800001</v>
      </c>
      <c r="C70" s="36">
        <f>SUMIFS(СВЦЭМ!$C$33:$C$776,СВЦЭМ!$A$33:$A$776,$A70,СВЦЭМ!$B$33:$B$776,C$47)+'СЕТ СН'!$G$9+СВЦЭМ!$D$10+'СЕТ СН'!$G$6-'СЕТ СН'!$G$19</f>
        <v>1181.8639186200003</v>
      </c>
      <c r="D70" s="36">
        <f>SUMIFS(СВЦЭМ!$C$33:$C$776,СВЦЭМ!$A$33:$A$776,$A70,СВЦЭМ!$B$33:$B$776,D$47)+'СЕТ СН'!$G$9+СВЦЭМ!$D$10+'СЕТ СН'!$G$6-'СЕТ СН'!$G$19</f>
        <v>1215.3675023999999</v>
      </c>
      <c r="E70" s="36">
        <f>SUMIFS(СВЦЭМ!$C$33:$C$776,СВЦЭМ!$A$33:$A$776,$A70,СВЦЭМ!$B$33:$B$776,E$47)+'СЕТ СН'!$G$9+СВЦЭМ!$D$10+'СЕТ СН'!$G$6-'СЕТ СН'!$G$19</f>
        <v>1227.9289290400002</v>
      </c>
      <c r="F70" s="36">
        <f>SUMIFS(СВЦЭМ!$C$33:$C$776,СВЦЭМ!$A$33:$A$776,$A70,СВЦЭМ!$B$33:$B$776,F$47)+'СЕТ СН'!$G$9+СВЦЭМ!$D$10+'СЕТ СН'!$G$6-'СЕТ СН'!$G$19</f>
        <v>1232.4397862199999</v>
      </c>
      <c r="G70" s="36">
        <f>SUMIFS(СВЦЭМ!$C$33:$C$776,СВЦЭМ!$A$33:$A$776,$A70,СВЦЭМ!$B$33:$B$776,G$47)+'СЕТ СН'!$G$9+СВЦЭМ!$D$10+'СЕТ СН'!$G$6-'СЕТ СН'!$G$19</f>
        <v>1206.6110878</v>
      </c>
      <c r="H70" s="36">
        <f>SUMIFS(СВЦЭМ!$C$33:$C$776,СВЦЭМ!$A$33:$A$776,$A70,СВЦЭМ!$B$33:$B$776,H$47)+'СЕТ СН'!$G$9+СВЦЭМ!$D$10+'СЕТ СН'!$G$6-'СЕТ СН'!$G$19</f>
        <v>1186.8391091100002</v>
      </c>
      <c r="I70" s="36">
        <f>SUMIFS(СВЦЭМ!$C$33:$C$776,СВЦЭМ!$A$33:$A$776,$A70,СВЦЭМ!$B$33:$B$776,I$47)+'СЕТ СН'!$G$9+СВЦЭМ!$D$10+'СЕТ СН'!$G$6-'СЕТ СН'!$G$19</f>
        <v>1196.3917312600001</v>
      </c>
      <c r="J70" s="36">
        <f>SUMIFS(СВЦЭМ!$C$33:$C$776,СВЦЭМ!$A$33:$A$776,$A70,СВЦЭМ!$B$33:$B$776,J$47)+'СЕТ СН'!$G$9+СВЦЭМ!$D$10+'СЕТ СН'!$G$6-'СЕТ СН'!$G$19</f>
        <v>1160.0866870599998</v>
      </c>
      <c r="K70" s="36">
        <f>SUMIFS(СВЦЭМ!$C$33:$C$776,СВЦЭМ!$A$33:$A$776,$A70,СВЦЭМ!$B$33:$B$776,K$47)+'СЕТ СН'!$G$9+СВЦЭМ!$D$10+'СЕТ СН'!$G$6-'СЕТ СН'!$G$19</f>
        <v>1168.1754601000002</v>
      </c>
      <c r="L70" s="36">
        <f>SUMIFS(СВЦЭМ!$C$33:$C$776,СВЦЭМ!$A$33:$A$776,$A70,СВЦЭМ!$B$33:$B$776,L$47)+'СЕТ СН'!$G$9+СВЦЭМ!$D$10+'СЕТ СН'!$G$6-'СЕТ СН'!$G$19</f>
        <v>1141.15379196</v>
      </c>
      <c r="M70" s="36">
        <f>SUMIFS(СВЦЭМ!$C$33:$C$776,СВЦЭМ!$A$33:$A$776,$A70,СВЦЭМ!$B$33:$B$776,M$47)+'СЕТ СН'!$G$9+СВЦЭМ!$D$10+'СЕТ СН'!$G$6-'СЕТ СН'!$G$19</f>
        <v>1159.93495463</v>
      </c>
      <c r="N70" s="36">
        <f>SUMIFS(СВЦЭМ!$C$33:$C$776,СВЦЭМ!$A$33:$A$776,$A70,СВЦЭМ!$B$33:$B$776,N$47)+'СЕТ СН'!$G$9+СВЦЭМ!$D$10+'СЕТ СН'!$G$6-'СЕТ СН'!$G$19</f>
        <v>1154.47644863</v>
      </c>
      <c r="O70" s="36">
        <f>SUMIFS(СВЦЭМ!$C$33:$C$776,СВЦЭМ!$A$33:$A$776,$A70,СВЦЭМ!$B$33:$B$776,O$47)+'СЕТ СН'!$G$9+СВЦЭМ!$D$10+'СЕТ СН'!$G$6-'СЕТ СН'!$G$19</f>
        <v>1158.81850783</v>
      </c>
      <c r="P70" s="36">
        <f>SUMIFS(СВЦЭМ!$C$33:$C$776,СВЦЭМ!$A$33:$A$776,$A70,СВЦЭМ!$B$33:$B$776,P$47)+'СЕТ СН'!$G$9+СВЦЭМ!$D$10+'СЕТ СН'!$G$6-'СЕТ СН'!$G$19</f>
        <v>1178.4375024300002</v>
      </c>
      <c r="Q70" s="36">
        <f>SUMIFS(СВЦЭМ!$C$33:$C$776,СВЦЭМ!$A$33:$A$776,$A70,СВЦЭМ!$B$33:$B$776,Q$47)+'СЕТ СН'!$G$9+СВЦЭМ!$D$10+'СЕТ СН'!$G$6-'СЕТ СН'!$G$19</f>
        <v>1188.8693799799998</v>
      </c>
      <c r="R70" s="36">
        <f>SUMIFS(СВЦЭМ!$C$33:$C$776,СВЦЭМ!$A$33:$A$776,$A70,СВЦЭМ!$B$33:$B$776,R$47)+'СЕТ СН'!$G$9+СВЦЭМ!$D$10+'СЕТ СН'!$G$6-'СЕТ СН'!$G$19</f>
        <v>1183.2527710300001</v>
      </c>
      <c r="S70" s="36">
        <f>SUMIFS(СВЦЭМ!$C$33:$C$776,СВЦЭМ!$A$33:$A$776,$A70,СВЦЭМ!$B$33:$B$776,S$47)+'СЕТ СН'!$G$9+СВЦЭМ!$D$10+'СЕТ СН'!$G$6-'СЕТ СН'!$G$19</f>
        <v>1194.5527188300002</v>
      </c>
      <c r="T70" s="36">
        <f>SUMIFS(СВЦЭМ!$C$33:$C$776,СВЦЭМ!$A$33:$A$776,$A70,СВЦЭМ!$B$33:$B$776,T$47)+'СЕТ СН'!$G$9+СВЦЭМ!$D$10+'СЕТ СН'!$G$6-'СЕТ СН'!$G$19</f>
        <v>1170.1653744200003</v>
      </c>
      <c r="U70" s="36">
        <f>SUMIFS(СВЦЭМ!$C$33:$C$776,СВЦЭМ!$A$33:$A$776,$A70,СВЦЭМ!$B$33:$B$776,U$47)+'СЕТ СН'!$G$9+СВЦЭМ!$D$10+'СЕТ СН'!$G$6-'СЕТ СН'!$G$19</f>
        <v>1148.8388665800001</v>
      </c>
      <c r="V70" s="36">
        <f>SUMIFS(СВЦЭМ!$C$33:$C$776,СВЦЭМ!$A$33:$A$776,$A70,СВЦЭМ!$B$33:$B$776,V$47)+'СЕТ СН'!$G$9+СВЦЭМ!$D$10+'СЕТ СН'!$G$6-'СЕТ СН'!$G$19</f>
        <v>1133.67736285</v>
      </c>
      <c r="W70" s="36">
        <f>SUMIFS(СВЦЭМ!$C$33:$C$776,СВЦЭМ!$A$33:$A$776,$A70,СВЦЭМ!$B$33:$B$776,W$47)+'СЕТ СН'!$G$9+СВЦЭМ!$D$10+'СЕТ СН'!$G$6-'СЕТ СН'!$G$19</f>
        <v>1124.8277534899998</v>
      </c>
      <c r="X70" s="36">
        <f>SUMIFS(СВЦЭМ!$C$33:$C$776,СВЦЭМ!$A$33:$A$776,$A70,СВЦЭМ!$B$33:$B$776,X$47)+'СЕТ СН'!$G$9+СВЦЭМ!$D$10+'СЕТ СН'!$G$6-'СЕТ СН'!$G$19</f>
        <v>1167.18978427</v>
      </c>
      <c r="Y70" s="36">
        <f>SUMIFS(СВЦЭМ!$C$33:$C$776,СВЦЭМ!$A$33:$A$776,$A70,СВЦЭМ!$B$33:$B$776,Y$47)+'СЕТ СН'!$G$9+СВЦЭМ!$D$10+'СЕТ СН'!$G$6-'СЕТ СН'!$G$19</f>
        <v>1203.6452081299999</v>
      </c>
    </row>
    <row r="71" spans="1:27" ht="15.75" x14ac:dyDescent="0.2">
      <c r="A71" s="35">
        <f t="shared" si="1"/>
        <v>43579</v>
      </c>
      <c r="B71" s="36">
        <f>SUMIFS(СВЦЭМ!$C$33:$C$776,СВЦЭМ!$A$33:$A$776,$A71,СВЦЭМ!$B$33:$B$776,B$47)+'СЕТ СН'!$G$9+СВЦЭМ!$D$10+'СЕТ СН'!$G$6-'СЕТ СН'!$G$19</f>
        <v>1086.78942893</v>
      </c>
      <c r="C71" s="36">
        <f>SUMIFS(СВЦЭМ!$C$33:$C$776,СВЦЭМ!$A$33:$A$776,$A71,СВЦЭМ!$B$33:$B$776,C$47)+'СЕТ СН'!$G$9+СВЦЭМ!$D$10+'СЕТ СН'!$G$6-'СЕТ СН'!$G$19</f>
        <v>1130.8255313099999</v>
      </c>
      <c r="D71" s="36">
        <f>SUMIFS(СВЦЭМ!$C$33:$C$776,СВЦЭМ!$A$33:$A$776,$A71,СВЦЭМ!$B$33:$B$776,D$47)+'СЕТ СН'!$G$9+СВЦЭМ!$D$10+'СЕТ СН'!$G$6-'СЕТ СН'!$G$19</f>
        <v>1166.2255418200002</v>
      </c>
      <c r="E71" s="36">
        <f>SUMIFS(СВЦЭМ!$C$33:$C$776,СВЦЭМ!$A$33:$A$776,$A71,СВЦЭМ!$B$33:$B$776,E$47)+'СЕТ СН'!$G$9+СВЦЭМ!$D$10+'СЕТ СН'!$G$6-'СЕТ СН'!$G$19</f>
        <v>1179.0071282600002</v>
      </c>
      <c r="F71" s="36">
        <f>SUMIFS(СВЦЭМ!$C$33:$C$776,СВЦЭМ!$A$33:$A$776,$A71,СВЦЭМ!$B$33:$B$776,F$47)+'СЕТ СН'!$G$9+СВЦЭМ!$D$10+'СЕТ СН'!$G$6-'СЕТ СН'!$G$19</f>
        <v>1206.3912348600002</v>
      </c>
      <c r="G71" s="36">
        <f>SUMIFS(СВЦЭМ!$C$33:$C$776,СВЦЭМ!$A$33:$A$776,$A71,СВЦЭМ!$B$33:$B$776,G$47)+'СЕТ СН'!$G$9+СВЦЭМ!$D$10+'СЕТ СН'!$G$6-'СЕТ СН'!$G$19</f>
        <v>1201.4598813500002</v>
      </c>
      <c r="H71" s="36">
        <f>SUMIFS(СВЦЭМ!$C$33:$C$776,СВЦЭМ!$A$33:$A$776,$A71,СВЦЭМ!$B$33:$B$776,H$47)+'СЕТ СН'!$G$9+СВЦЭМ!$D$10+'СЕТ СН'!$G$6-'СЕТ СН'!$G$19</f>
        <v>1181.3346443400001</v>
      </c>
      <c r="I71" s="36">
        <f>SUMIFS(СВЦЭМ!$C$33:$C$776,СВЦЭМ!$A$33:$A$776,$A71,СВЦЭМ!$B$33:$B$776,I$47)+'СЕТ СН'!$G$9+СВЦЭМ!$D$10+'СЕТ СН'!$G$6-'СЕТ СН'!$G$19</f>
        <v>1135.7789440400002</v>
      </c>
      <c r="J71" s="36">
        <f>SUMIFS(СВЦЭМ!$C$33:$C$776,СВЦЭМ!$A$33:$A$776,$A71,СВЦЭМ!$B$33:$B$776,J$47)+'СЕТ СН'!$G$9+СВЦЭМ!$D$10+'СЕТ СН'!$G$6-'СЕТ СН'!$G$19</f>
        <v>1095.8269722800001</v>
      </c>
      <c r="K71" s="36">
        <f>SUMIFS(СВЦЭМ!$C$33:$C$776,СВЦЭМ!$A$33:$A$776,$A71,СВЦЭМ!$B$33:$B$776,K$47)+'СЕТ СН'!$G$9+СВЦЭМ!$D$10+'СЕТ СН'!$G$6-'СЕТ СН'!$G$19</f>
        <v>1115.1480396500001</v>
      </c>
      <c r="L71" s="36">
        <f>SUMIFS(СВЦЭМ!$C$33:$C$776,СВЦЭМ!$A$33:$A$776,$A71,СВЦЭМ!$B$33:$B$776,L$47)+'СЕТ СН'!$G$9+СВЦЭМ!$D$10+'СЕТ СН'!$G$6-'СЕТ СН'!$G$19</f>
        <v>1156.16124029</v>
      </c>
      <c r="M71" s="36">
        <f>SUMIFS(СВЦЭМ!$C$33:$C$776,СВЦЭМ!$A$33:$A$776,$A71,СВЦЭМ!$B$33:$B$776,M$47)+'СЕТ СН'!$G$9+СВЦЭМ!$D$10+'СЕТ СН'!$G$6-'СЕТ СН'!$G$19</f>
        <v>1187.0862253800001</v>
      </c>
      <c r="N71" s="36">
        <f>SUMIFS(СВЦЭМ!$C$33:$C$776,СВЦЭМ!$A$33:$A$776,$A71,СВЦЭМ!$B$33:$B$776,N$47)+'СЕТ СН'!$G$9+СВЦЭМ!$D$10+'СЕТ СН'!$G$6-'СЕТ СН'!$G$19</f>
        <v>1159.35438445</v>
      </c>
      <c r="O71" s="36">
        <f>SUMIFS(СВЦЭМ!$C$33:$C$776,СВЦЭМ!$A$33:$A$776,$A71,СВЦЭМ!$B$33:$B$776,O$47)+'СЕТ СН'!$G$9+СВЦЭМ!$D$10+'СЕТ СН'!$G$6-'СЕТ СН'!$G$19</f>
        <v>1183.2051557099999</v>
      </c>
      <c r="P71" s="36">
        <f>SUMIFS(СВЦЭМ!$C$33:$C$776,СВЦЭМ!$A$33:$A$776,$A71,СВЦЭМ!$B$33:$B$776,P$47)+'СЕТ СН'!$G$9+СВЦЭМ!$D$10+'СЕТ СН'!$G$6-'СЕТ СН'!$G$19</f>
        <v>1191.8457329400003</v>
      </c>
      <c r="Q71" s="36">
        <f>SUMIFS(СВЦЭМ!$C$33:$C$776,СВЦЭМ!$A$33:$A$776,$A71,СВЦЭМ!$B$33:$B$776,Q$47)+'СЕТ СН'!$G$9+СВЦЭМ!$D$10+'СЕТ СН'!$G$6-'СЕТ СН'!$G$19</f>
        <v>1197.2255809100002</v>
      </c>
      <c r="R71" s="36">
        <f>SUMIFS(СВЦЭМ!$C$33:$C$776,СВЦЭМ!$A$33:$A$776,$A71,СВЦЭМ!$B$33:$B$776,R$47)+'СЕТ СН'!$G$9+СВЦЭМ!$D$10+'СЕТ СН'!$G$6-'СЕТ СН'!$G$19</f>
        <v>1192.7668968500002</v>
      </c>
      <c r="S71" s="36">
        <f>SUMIFS(СВЦЭМ!$C$33:$C$776,СВЦЭМ!$A$33:$A$776,$A71,СВЦЭМ!$B$33:$B$776,S$47)+'СЕТ СН'!$G$9+СВЦЭМ!$D$10+'СЕТ СН'!$G$6-'СЕТ СН'!$G$19</f>
        <v>1184.4620125000001</v>
      </c>
      <c r="T71" s="36">
        <f>SUMIFS(СВЦЭМ!$C$33:$C$776,СВЦЭМ!$A$33:$A$776,$A71,СВЦЭМ!$B$33:$B$776,T$47)+'СЕТ СН'!$G$9+СВЦЭМ!$D$10+'СЕТ СН'!$G$6-'СЕТ СН'!$G$19</f>
        <v>1170.8446896800001</v>
      </c>
      <c r="U71" s="36">
        <f>SUMIFS(СВЦЭМ!$C$33:$C$776,СВЦЭМ!$A$33:$A$776,$A71,СВЦЭМ!$B$33:$B$776,U$47)+'СЕТ СН'!$G$9+СВЦЭМ!$D$10+'СЕТ СН'!$G$6-'СЕТ СН'!$G$19</f>
        <v>1165.5937383400001</v>
      </c>
      <c r="V71" s="36">
        <f>SUMIFS(СВЦЭМ!$C$33:$C$776,СВЦЭМ!$A$33:$A$776,$A71,СВЦЭМ!$B$33:$B$776,V$47)+'СЕТ СН'!$G$9+СВЦЭМ!$D$10+'СЕТ СН'!$G$6-'СЕТ СН'!$G$19</f>
        <v>1139.53303942</v>
      </c>
      <c r="W71" s="36">
        <f>SUMIFS(СВЦЭМ!$C$33:$C$776,СВЦЭМ!$A$33:$A$776,$A71,СВЦЭМ!$B$33:$B$776,W$47)+'СЕТ СН'!$G$9+СВЦЭМ!$D$10+'СЕТ СН'!$G$6-'СЕТ СН'!$G$19</f>
        <v>1125.7473423900001</v>
      </c>
      <c r="X71" s="36">
        <f>SUMIFS(СВЦЭМ!$C$33:$C$776,СВЦЭМ!$A$33:$A$776,$A71,СВЦЭМ!$B$33:$B$776,X$47)+'СЕТ СН'!$G$9+СВЦЭМ!$D$10+'СЕТ СН'!$G$6-'СЕТ СН'!$G$19</f>
        <v>1134.70902886</v>
      </c>
      <c r="Y71" s="36">
        <f>SUMIFS(СВЦЭМ!$C$33:$C$776,СВЦЭМ!$A$33:$A$776,$A71,СВЦЭМ!$B$33:$B$776,Y$47)+'СЕТ СН'!$G$9+СВЦЭМ!$D$10+'СЕТ СН'!$G$6-'СЕТ СН'!$G$19</f>
        <v>1182.2748038200002</v>
      </c>
    </row>
    <row r="72" spans="1:27" ht="15.75" x14ac:dyDescent="0.2">
      <c r="A72" s="35">
        <f t="shared" si="1"/>
        <v>43580</v>
      </c>
      <c r="B72" s="36">
        <f>SUMIFS(СВЦЭМ!$C$33:$C$776,СВЦЭМ!$A$33:$A$776,$A72,СВЦЭМ!$B$33:$B$776,B$47)+'СЕТ СН'!$G$9+СВЦЭМ!$D$10+'СЕТ СН'!$G$6-'СЕТ СН'!$G$19</f>
        <v>1160.87162893</v>
      </c>
      <c r="C72" s="36">
        <f>SUMIFS(СВЦЭМ!$C$33:$C$776,СВЦЭМ!$A$33:$A$776,$A72,СВЦЭМ!$B$33:$B$776,C$47)+'СЕТ СН'!$G$9+СВЦЭМ!$D$10+'СЕТ СН'!$G$6-'СЕТ СН'!$G$19</f>
        <v>1200.6281129100003</v>
      </c>
      <c r="D72" s="36">
        <f>SUMIFS(СВЦЭМ!$C$33:$C$776,СВЦЭМ!$A$33:$A$776,$A72,СВЦЭМ!$B$33:$B$776,D$47)+'СЕТ СН'!$G$9+СВЦЭМ!$D$10+'СЕТ СН'!$G$6-'СЕТ СН'!$G$19</f>
        <v>1233.1855542799999</v>
      </c>
      <c r="E72" s="36">
        <f>SUMIFS(СВЦЭМ!$C$33:$C$776,СВЦЭМ!$A$33:$A$776,$A72,СВЦЭМ!$B$33:$B$776,E$47)+'СЕТ СН'!$G$9+СВЦЭМ!$D$10+'СЕТ СН'!$G$6-'СЕТ СН'!$G$19</f>
        <v>1256.2609676100001</v>
      </c>
      <c r="F72" s="36">
        <f>SUMIFS(СВЦЭМ!$C$33:$C$776,СВЦЭМ!$A$33:$A$776,$A72,СВЦЭМ!$B$33:$B$776,F$47)+'СЕТ СН'!$G$9+СВЦЭМ!$D$10+'СЕТ СН'!$G$6-'СЕТ СН'!$G$19</f>
        <v>1268.2850025600001</v>
      </c>
      <c r="G72" s="36">
        <f>SUMIFS(СВЦЭМ!$C$33:$C$776,СВЦЭМ!$A$33:$A$776,$A72,СВЦЭМ!$B$33:$B$776,G$47)+'СЕТ СН'!$G$9+СВЦЭМ!$D$10+'СЕТ СН'!$G$6-'СЕТ СН'!$G$19</f>
        <v>1248.3966390800001</v>
      </c>
      <c r="H72" s="36">
        <f>SUMIFS(СВЦЭМ!$C$33:$C$776,СВЦЭМ!$A$33:$A$776,$A72,СВЦЭМ!$B$33:$B$776,H$47)+'СЕТ СН'!$G$9+СВЦЭМ!$D$10+'СЕТ СН'!$G$6-'СЕТ СН'!$G$19</f>
        <v>1213.6293291100001</v>
      </c>
      <c r="I72" s="36">
        <f>SUMIFS(СВЦЭМ!$C$33:$C$776,СВЦЭМ!$A$33:$A$776,$A72,СВЦЭМ!$B$33:$B$776,I$47)+'СЕТ СН'!$G$9+СВЦЭМ!$D$10+'СЕТ СН'!$G$6-'СЕТ СН'!$G$19</f>
        <v>1153.3827658300002</v>
      </c>
      <c r="J72" s="36">
        <f>SUMIFS(СВЦЭМ!$C$33:$C$776,СВЦЭМ!$A$33:$A$776,$A72,СВЦЭМ!$B$33:$B$776,J$47)+'СЕТ СН'!$G$9+СВЦЭМ!$D$10+'СЕТ СН'!$G$6-'СЕТ СН'!$G$19</f>
        <v>1112.6043746599998</v>
      </c>
      <c r="K72" s="36">
        <f>SUMIFS(СВЦЭМ!$C$33:$C$776,СВЦЭМ!$A$33:$A$776,$A72,СВЦЭМ!$B$33:$B$776,K$47)+'СЕТ СН'!$G$9+СВЦЭМ!$D$10+'СЕТ СН'!$G$6-'СЕТ СН'!$G$19</f>
        <v>1107.58983173</v>
      </c>
      <c r="L72" s="36">
        <f>SUMIFS(СВЦЭМ!$C$33:$C$776,СВЦЭМ!$A$33:$A$776,$A72,СВЦЭМ!$B$33:$B$776,L$47)+'СЕТ СН'!$G$9+СВЦЭМ!$D$10+'СЕТ СН'!$G$6-'СЕТ СН'!$G$19</f>
        <v>1100.7987546899999</v>
      </c>
      <c r="M72" s="36">
        <f>SUMIFS(СВЦЭМ!$C$33:$C$776,СВЦЭМ!$A$33:$A$776,$A72,СВЦЭМ!$B$33:$B$776,M$47)+'СЕТ СН'!$G$9+СВЦЭМ!$D$10+'СЕТ СН'!$G$6-'СЕТ СН'!$G$19</f>
        <v>1119.6934587999999</v>
      </c>
      <c r="N72" s="36">
        <f>SUMIFS(СВЦЭМ!$C$33:$C$776,СВЦЭМ!$A$33:$A$776,$A72,СВЦЭМ!$B$33:$B$776,N$47)+'СЕТ СН'!$G$9+СВЦЭМ!$D$10+'СЕТ СН'!$G$6-'СЕТ СН'!$G$19</f>
        <v>1109.28342931</v>
      </c>
      <c r="O72" s="36">
        <f>SUMIFS(СВЦЭМ!$C$33:$C$776,СВЦЭМ!$A$33:$A$776,$A72,СВЦЭМ!$B$33:$B$776,O$47)+'СЕТ СН'!$G$9+СВЦЭМ!$D$10+'СЕТ СН'!$G$6-'СЕТ СН'!$G$19</f>
        <v>1110.7088601599999</v>
      </c>
      <c r="P72" s="36">
        <f>SUMIFS(СВЦЭМ!$C$33:$C$776,СВЦЭМ!$A$33:$A$776,$A72,СВЦЭМ!$B$33:$B$776,P$47)+'СЕТ СН'!$G$9+СВЦЭМ!$D$10+'СЕТ СН'!$G$6-'СЕТ СН'!$G$19</f>
        <v>1121.66330965</v>
      </c>
      <c r="Q72" s="36">
        <f>SUMIFS(СВЦЭМ!$C$33:$C$776,СВЦЭМ!$A$33:$A$776,$A72,СВЦЭМ!$B$33:$B$776,Q$47)+'СЕТ СН'!$G$9+СВЦЭМ!$D$10+'СЕТ СН'!$G$6-'СЕТ СН'!$G$19</f>
        <v>1141.37146551</v>
      </c>
      <c r="R72" s="36">
        <f>SUMIFS(СВЦЭМ!$C$33:$C$776,СВЦЭМ!$A$33:$A$776,$A72,СВЦЭМ!$B$33:$B$776,R$47)+'СЕТ СН'!$G$9+СВЦЭМ!$D$10+'СЕТ СН'!$G$6-'СЕТ СН'!$G$19</f>
        <v>1145.9516377300001</v>
      </c>
      <c r="S72" s="36">
        <f>SUMIFS(СВЦЭМ!$C$33:$C$776,СВЦЭМ!$A$33:$A$776,$A72,СВЦЭМ!$B$33:$B$776,S$47)+'СЕТ СН'!$G$9+СВЦЭМ!$D$10+'СЕТ СН'!$G$6-'СЕТ СН'!$G$19</f>
        <v>1154.44155454</v>
      </c>
      <c r="T72" s="36">
        <f>SUMIFS(СВЦЭМ!$C$33:$C$776,СВЦЭМ!$A$33:$A$776,$A72,СВЦЭМ!$B$33:$B$776,T$47)+'СЕТ СН'!$G$9+СВЦЭМ!$D$10+'СЕТ СН'!$G$6-'СЕТ СН'!$G$19</f>
        <v>1135.3226614300002</v>
      </c>
      <c r="U72" s="36">
        <f>SUMIFS(СВЦЭМ!$C$33:$C$776,СВЦЭМ!$A$33:$A$776,$A72,СВЦЭМ!$B$33:$B$776,U$47)+'СЕТ СН'!$G$9+СВЦЭМ!$D$10+'СЕТ СН'!$G$6-'СЕТ СН'!$G$19</f>
        <v>1112.1778045999999</v>
      </c>
      <c r="V72" s="36">
        <f>SUMIFS(СВЦЭМ!$C$33:$C$776,СВЦЭМ!$A$33:$A$776,$A72,СВЦЭМ!$B$33:$B$776,V$47)+'СЕТ СН'!$G$9+СВЦЭМ!$D$10+'СЕТ СН'!$G$6-'СЕТ СН'!$G$19</f>
        <v>1099.1723179599999</v>
      </c>
      <c r="W72" s="36">
        <f>SUMIFS(СВЦЭМ!$C$33:$C$776,СВЦЭМ!$A$33:$A$776,$A72,СВЦЭМ!$B$33:$B$776,W$47)+'СЕТ СН'!$G$9+СВЦЭМ!$D$10+'СЕТ СН'!$G$6-'СЕТ СН'!$G$19</f>
        <v>1095.0587255999999</v>
      </c>
      <c r="X72" s="36">
        <f>SUMIFS(СВЦЭМ!$C$33:$C$776,СВЦЭМ!$A$33:$A$776,$A72,СВЦЭМ!$B$33:$B$776,X$47)+'СЕТ СН'!$G$9+СВЦЭМ!$D$10+'СЕТ СН'!$G$6-'СЕТ СН'!$G$19</f>
        <v>1082.4578789500001</v>
      </c>
      <c r="Y72" s="36">
        <f>SUMIFS(СВЦЭМ!$C$33:$C$776,СВЦЭМ!$A$33:$A$776,$A72,СВЦЭМ!$B$33:$B$776,Y$47)+'СЕТ СН'!$G$9+СВЦЭМ!$D$10+'СЕТ СН'!$G$6-'СЕТ СН'!$G$19</f>
        <v>1147.47169519</v>
      </c>
    </row>
    <row r="73" spans="1:27" ht="15.75" x14ac:dyDescent="0.2">
      <c r="A73" s="35">
        <f t="shared" si="1"/>
        <v>43581</v>
      </c>
      <c r="B73" s="36">
        <f>SUMIFS(СВЦЭМ!$C$33:$C$776,СВЦЭМ!$A$33:$A$776,$A73,СВЦЭМ!$B$33:$B$776,B$47)+'СЕТ СН'!$G$9+СВЦЭМ!$D$10+'СЕТ СН'!$G$6-'СЕТ СН'!$G$19</f>
        <v>1185.0839622100002</v>
      </c>
      <c r="C73" s="36">
        <f>SUMIFS(СВЦЭМ!$C$33:$C$776,СВЦЭМ!$A$33:$A$776,$A73,СВЦЭМ!$B$33:$B$776,C$47)+'СЕТ СН'!$G$9+СВЦЭМ!$D$10+'СЕТ СН'!$G$6-'СЕТ СН'!$G$19</f>
        <v>1224.0524424700002</v>
      </c>
      <c r="D73" s="36">
        <f>SUMIFS(СВЦЭМ!$C$33:$C$776,СВЦЭМ!$A$33:$A$776,$A73,СВЦЭМ!$B$33:$B$776,D$47)+'СЕТ СН'!$G$9+СВЦЭМ!$D$10+'СЕТ СН'!$G$6-'СЕТ СН'!$G$19</f>
        <v>1242.36398237</v>
      </c>
      <c r="E73" s="36">
        <f>SUMIFS(СВЦЭМ!$C$33:$C$776,СВЦЭМ!$A$33:$A$776,$A73,СВЦЭМ!$B$33:$B$776,E$47)+'СЕТ СН'!$G$9+СВЦЭМ!$D$10+'СЕТ СН'!$G$6-'СЕТ СН'!$G$19</f>
        <v>1255.6046127099999</v>
      </c>
      <c r="F73" s="36">
        <f>SUMIFS(СВЦЭМ!$C$33:$C$776,СВЦЭМ!$A$33:$A$776,$A73,СВЦЭМ!$B$33:$B$776,F$47)+'СЕТ СН'!$G$9+СВЦЭМ!$D$10+'СЕТ СН'!$G$6-'СЕТ СН'!$G$19</f>
        <v>1249.5064954899999</v>
      </c>
      <c r="G73" s="36">
        <f>SUMIFS(СВЦЭМ!$C$33:$C$776,СВЦЭМ!$A$33:$A$776,$A73,СВЦЭМ!$B$33:$B$776,G$47)+'СЕТ СН'!$G$9+СВЦЭМ!$D$10+'СЕТ СН'!$G$6-'СЕТ СН'!$G$19</f>
        <v>1233.3457934200001</v>
      </c>
      <c r="H73" s="36">
        <f>SUMIFS(СВЦЭМ!$C$33:$C$776,СВЦЭМ!$A$33:$A$776,$A73,СВЦЭМ!$B$33:$B$776,H$47)+'СЕТ СН'!$G$9+СВЦЭМ!$D$10+'СЕТ СН'!$G$6-'СЕТ СН'!$G$19</f>
        <v>1202.1135944400003</v>
      </c>
      <c r="I73" s="36">
        <f>SUMIFS(СВЦЭМ!$C$33:$C$776,СВЦЭМ!$A$33:$A$776,$A73,СВЦЭМ!$B$33:$B$776,I$47)+'СЕТ СН'!$G$9+СВЦЭМ!$D$10+'СЕТ СН'!$G$6-'СЕТ СН'!$G$19</f>
        <v>1164.75660518</v>
      </c>
      <c r="J73" s="36">
        <f>SUMIFS(СВЦЭМ!$C$33:$C$776,СВЦЭМ!$A$33:$A$776,$A73,СВЦЭМ!$B$33:$B$776,J$47)+'СЕТ СН'!$G$9+СВЦЭМ!$D$10+'СЕТ СН'!$G$6-'СЕТ СН'!$G$19</f>
        <v>1132.6510595899999</v>
      </c>
      <c r="K73" s="36">
        <f>SUMIFS(СВЦЭМ!$C$33:$C$776,СВЦЭМ!$A$33:$A$776,$A73,СВЦЭМ!$B$33:$B$776,K$47)+'СЕТ СН'!$G$9+СВЦЭМ!$D$10+'СЕТ СН'!$G$6-'СЕТ СН'!$G$19</f>
        <v>1118.7061955499998</v>
      </c>
      <c r="L73" s="36">
        <f>SUMIFS(СВЦЭМ!$C$33:$C$776,СВЦЭМ!$A$33:$A$776,$A73,СВЦЭМ!$B$33:$B$776,L$47)+'СЕТ СН'!$G$9+СВЦЭМ!$D$10+'СЕТ СН'!$G$6-'СЕТ СН'!$G$19</f>
        <v>1120.9477628099999</v>
      </c>
      <c r="M73" s="36">
        <f>SUMIFS(СВЦЭМ!$C$33:$C$776,СВЦЭМ!$A$33:$A$776,$A73,СВЦЭМ!$B$33:$B$776,M$47)+'СЕТ СН'!$G$9+СВЦЭМ!$D$10+'СЕТ СН'!$G$6-'СЕТ СН'!$G$19</f>
        <v>1125.3085488199999</v>
      </c>
      <c r="N73" s="36">
        <f>SUMIFS(СВЦЭМ!$C$33:$C$776,СВЦЭМ!$A$33:$A$776,$A73,СВЦЭМ!$B$33:$B$776,N$47)+'СЕТ СН'!$G$9+СВЦЭМ!$D$10+'СЕТ СН'!$G$6-'СЕТ СН'!$G$19</f>
        <v>1129.9151579300001</v>
      </c>
      <c r="O73" s="36">
        <f>SUMIFS(СВЦЭМ!$C$33:$C$776,СВЦЭМ!$A$33:$A$776,$A73,СВЦЭМ!$B$33:$B$776,O$47)+'СЕТ СН'!$G$9+СВЦЭМ!$D$10+'СЕТ СН'!$G$6-'СЕТ СН'!$G$19</f>
        <v>1133.4582422399999</v>
      </c>
      <c r="P73" s="36">
        <f>SUMIFS(СВЦЭМ!$C$33:$C$776,СВЦЭМ!$A$33:$A$776,$A73,СВЦЭМ!$B$33:$B$776,P$47)+'СЕТ СН'!$G$9+СВЦЭМ!$D$10+'СЕТ СН'!$G$6-'СЕТ СН'!$G$19</f>
        <v>1136.60555494</v>
      </c>
      <c r="Q73" s="36">
        <f>SUMIFS(СВЦЭМ!$C$33:$C$776,СВЦЭМ!$A$33:$A$776,$A73,СВЦЭМ!$B$33:$B$776,Q$47)+'СЕТ СН'!$G$9+СВЦЭМ!$D$10+'СЕТ СН'!$G$6-'СЕТ СН'!$G$19</f>
        <v>1149.4056419799999</v>
      </c>
      <c r="R73" s="36">
        <f>SUMIFS(СВЦЭМ!$C$33:$C$776,СВЦЭМ!$A$33:$A$776,$A73,СВЦЭМ!$B$33:$B$776,R$47)+'СЕТ СН'!$G$9+СВЦЭМ!$D$10+'СЕТ СН'!$G$6-'СЕТ СН'!$G$19</f>
        <v>1154.6199669600001</v>
      </c>
      <c r="S73" s="36">
        <f>SUMIFS(СВЦЭМ!$C$33:$C$776,СВЦЭМ!$A$33:$A$776,$A73,СВЦЭМ!$B$33:$B$776,S$47)+'СЕТ СН'!$G$9+СВЦЭМ!$D$10+'СЕТ СН'!$G$6-'СЕТ СН'!$G$19</f>
        <v>1140.6707071800001</v>
      </c>
      <c r="T73" s="36">
        <f>SUMIFS(СВЦЭМ!$C$33:$C$776,СВЦЭМ!$A$33:$A$776,$A73,СВЦЭМ!$B$33:$B$776,T$47)+'СЕТ СН'!$G$9+СВЦЭМ!$D$10+'СЕТ СН'!$G$6-'СЕТ СН'!$G$19</f>
        <v>1117.6234594</v>
      </c>
      <c r="U73" s="36">
        <f>SUMIFS(СВЦЭМ!$C$33:$C$776,СВЦЭМ!$A$33:$A$776,$A73,СВЦЭМ!$B$33:$B$776,U$47)+'СЕТ СН'!$G$9+СВЦЭМ!$D$10+'СЕТ СН'!$G$6-'СЕТ СН'!$G$19</f>
        <v>1087.06354076</v>
      </c>
      <c r="V73" s="36">
        <f>SUMIFS(СВЦЭМ!$C$33:$C$776,СВЦЭМ!$A$33:$A$776,$A73,СВЦЭМ!$B$33:$B$776,V$47)+'СЕТ СН'!$G$9+СВЦЭМ!$D$10+'СЕТ СН'!$G$6-'СЕТ СН'!$G$19</f>
        <v>1077.7822972399999</v>
      </c>
      <c r="W73" s="36">
        <f>SUMIFS(СВЦЭМ!$C$33:$C$776,СВЦЭМ!$A$33:$A$776,$A73,СВЦЭМ!$B$33:$B$776,W$47)+'СЕТ СН'!$G$9+СВЦЭМ!$D$10+'СЕТ СН'!$G$6-'СЕТ СН'!$G$19</f>
        <v>1094.65629734</v>
      </c>
      <c r="X73" s="36">
        <f>SUMIFS(СВЦЭМ!$C$33:$C$776,СВЦЭМ!$A$33:$A$776,$A73,СВЦЭМ!$B$33:$B$776,X$47)+'СЕТ СН'!$G$9+СВЦЭМ!$D$10+'СЕТ СН'!$G$6-'СЕТ СН'!$G$19</f>
        <v>1137.28358037</v>
      </c>
      <c r="Y73" s="36">
        <f>SUMIFS(СВЦЭМ!$C$33:$C$776,СВЦЭМ!$A$33:$A$776,$A73,СВЦЭМ!$B$33:$B$776,Y$47)+'СЕТ СН'!$G$9+СВЦЭМ!$D$10+'СЕТ СН'!$G$6-'СЕТ СН'!$G$19</f>
        <v>1182.3765894799999</v>
      </c>
    </row>
    <row r="74" spans="1:27" ht="15.75" x14ac:dyDescent="0.2">
      <c r="A74" s="35">
        <f t="shared" si="1"/>
        <v>43582</v>
      </c>
      <c r="B74" s="36">
        <f>SUMIFS(СВЦЭМ!$C$33:$C$776,СВЦЭМ!$A$33:$A$776,$A74,СВЦЭМ!$B$33:$B$776,B$47)+'СЕТ СН'!$G$9+СВЦЭМ!$D$10+'СЕТ СН'!$G$6-'СЕТ СН'!$G$19</f>
        <v>1171.4259870000001</v>
      </c>
      <c r="C74" s="36">
        <f>SUMIFS(СВЦЭМ!$C$33:$C$776,СВЦЭМ!$A$33:$A$776,$A74,СВЦЭМ!$B$33:$B$776,C$47)+'СЕТ СН'!$G$9+СВЦЭМ!$D$10+'СЕТ СН'!$G$6-'СЕТ СН'!$G$19</f>
        <v>1174.9967987</v>
      </c>
      <c r="D74" s="36">
        <f>SUMIFS(СВЦЭМ!$C$33:$C$776,СВЦЭМ!$A$33:$A$776,$A74,СВЦЭМ!$B$33:$B$776,D$47)+'СЕТ СН'!$G$9+СВЦЭМ!$D$10+'СЕТ СН'!$G$6-'СЕТ СН'!$G$19</f>
        <v>1195.4907840999999</v>
      </c>
      <c r="E74" s="36">
        <f>SUMIFS(СВЦЭМ!$C$33:$C$776,СВЦЭМ!$A$33:$A$776,$A74,СВЦЭМ!$B$33:$B$776,E$47)+'СЕТ СН'!$G$9+СВЦЭМ!$D$10+'СЕТ СН'!$G$6-'СЕТ СН'!$G$19</f>
        <v>1200.5653130700002</v>
      </c>
      <c r="F74" s="36">
        <f>SUMIFS(СВЦЭМ!$C$33:$C$776,СВЦЭМ!$A$33:$A$776,$A74,СВЦЭМ!$B$33:$B$776,F$47)+'СЕТ СН'!$G$9+СВЦЭМ!$D$10+'СЕТ СН'!$G$6-'СЕТ СН'!$G$19</f>
        <v>1225.8469328599999</v>
      </c>
      <c r="G74" s="36">
        <f>SUMIFS(СВЦЭМ!$C$33:$C$776,СВЦЭМ!$A$33:$A$776,$A74,СВЦЭМ!$B$33:$B$776,G$47)+'СЕТ СН'!$G$9+СВЦЭМ!$D$10+'СЕТ СН'!$G$6-'СЕТ СН'!$G$19</f>
        <v>1197.6676146600003</v>
      </c>
      <c r="H74" s="36">
        <f>SUMIFS(СВЦЭМ!$C$33:$C$776,СВЦЭМ!$A$33:$A$776,$A74,СВЦЭМ!$B$33:$B$776,H$47)+'СЕТ СН'!$G$9+СВЦЭМ!$D$10+'СЕТ СН'!$G$6-'СЕТ СН'!$G$19</f>
        <v>1199.1562408300001</v>
      </c>
      <c r="I74" s="36">
        <f>SUMIFS(СВЦЭМ!$C$33:$C$776,СВЦЭМ!$A$33:$A$776,$A74,СВЦЭМ!$B$33:$B$776,I$47)+'СЕТ СН'!$G$9+СВЦЭМ!$D$10+'СЕТ СН'!$G$6-'СЕТ СН'!$G$19</f>
        <v>1177.7628101099999</v>
      </c>
      <c r="J74" s="36">
        <f>SUMIFS(СВЦЭМ!$C$33:$C$776,СВЦЭМ!$A$33:$A$776,$A74,СВЦЭМ!$B$33:$B$776,J$47)+'СЕТ СН'!$G$9+СВЦЭМ!$D$10+'СЕТ СН'!$G$6-'СЕТ СН'!$G$19</f>
        <v>1138.8413683200001</v>
      </c>
      <c r="K74" s="36">
        <f>SUMIFS(СВЦЭМ!$C$33:$C$776,СВЦЭМ!$A$33:$A$776,$A74,СВЦЭМ!$B$33:$B$776,K$47)+'СЕТ СН'!$G$9+СВЦЭМ!$D$10+'СЕТ СН'!$G$6-'СЕТ СН'!$G$19</f>
        <v>1106.75163376</v>
      </c>
      <c r="L74" s="36">
        <f>SUMIFS(СВЦЭМ!$C$33:$C$776,СВЦЭМ!$A$33:$A$776,$A74,СВЦЭМ!$B$33:$B$776,L$47)+'СЕТ СН'!$G$9+СВЦЭМ!$D$10+'СЕТ СН'!$G$6-'СЕТ СН'!$G$19</f>
        <v>1095.65715886</v>
      </c>
      <c r="M74" s="36">
        <f>SUMIFS(СВЦЭМ!$C$33:$C$776,СВЦЭМ!$A$33:$A$776,$A74,СВЦЭМ!$B$33:$B$776,M$47)+'СЕТ СН'!$G$9+СВЦЭМ!$D$10+'СЕТ СН'!$G$6-'СЕТ СН'!$G$19</f>
        <v>1111.44338872</v>
      </c>
      <c r="N74" s="36">
        <f>SUMIFS(СВЦЭМ!$C$33:$C$776,СВЦЭМ!$A$33:$A$776,$A74,СВЦЭМ!$B$33:$B$776,N$47)+'СЕТ СН'!$G$9+СВЦЭМ!$D$10+'СЕТ СН'!$G$6-'СЕТ СН'!$G$19</f>
        <v>1095.2979510800001</v>
      </c>
      <c r="O74" s="36">
        <f>SUMIFS(СВЦЭМ!$C$33:$C$776,СВЦЭМ!$A$33:$A$776,$A74,СВЦЭМ!$B$33:$B$776,O$47)+'СЕТ СН'!$G$9+СВЦЭМ!$D$10+'СЕТ СН'!$G$6-'СЕТ СН'!$G$19</f>
        <v>1109.2638936799999</v>
      </c>
      <c r="P74" s="36">
        <f>SUMIFS(СВЦЭМ!$C$33:$C$776,СВЦЭМ!$A$33:$A$776,$A74,СВЦЭМ!$B$33:$B$776,P$47)+'СЕТ СН'!$G$9+СВЦЭМ!$D$10+'СЕТ СН'!$G$6-'СЕТ СН'!$G$19</f>
        <v>1124.03313456</v>
      </c>
      <c r="Q74" s="36">
        <f>SUMIFS(СВЦЭМ!$C$33:$C$776,СВЦЭМ!$A$33:$A$776,$A74,СВЦЭМ!$B$33:$B$776,Q$47)+'СЕТ СН'!$G$9+СВЦЭМ!$D$10+'СЕТ СН'!$G$6-'СЕТ СН'!$G$19</f>
        <v>1136.1142075799999</v>
      </c>
      <c r="R74" s="36">
        <f>SUMIFS(СВЦЭМ!$C$33:$C$776,СВЦЭМ!$A$33:$A$776,$A74,СВЦЭМ!$B$33:$B$776,R$47)+'СЕТ СН'!$G$9+СВЦЭМ!$D$10+'СЕТ СН'!$G$6-'СЕТ СН'!$G$19</f>
        <v>1113.3661263200001</v>
      </c>
      <c r="S74" s="36">
        <f>SUMIFS(СВЦЭМ!$C$33:$C$776,СВЦЭМ!$A$33:$A$776,$A74,СВЦЭМ!$B$33:$B$776,S$47)+'СЕТ СН'!$G$9+СВЦЭМ!$D$10+'СЕТ СН'!$G$6-'СЕТ СН'!$G$19</f>
        <v>1118.4967424500001</v>
      </c>
      <c r="T74" s="36">
        <f>SUMIFS(СВЦЭМ!$C$33:$C$776,СВЦЭМ!$A$33:$A$776,$A74,СВЦЭМ!$B$33:$B$776,T$47)+'СЕТ СН'!$G$9+СВЦЭМ!$D$10+'СЕТ СН'!$G$6-'СЕТ СН'!$G$19</f>
        <v>1127.1090522700001</v>
      </c>
      <c r="U74" s="36">
        <f>SUMIFS(СВЦЭМ!$C$33:$C$776,СВЦЭМ!$A$33:$A$776,$A74,СВЦЭМ!$B$33:$B$776,U$47)+'СЕТ СН'!$G$9+СВЦЭМ!$D$10+'СЕТ СН'!$G$6-'СЕТ СН'!$G$19</f>
        <v>1170.8894526899999</v>
      </c>
      <c r="V74" s="36">
        <f>SUMIFS(СВЦЭМ!$C$33:$C$776,СВЦЭМ!$A$33:$A$776,$A74,СВЦЭМ!$B$33:$B$776,V$47)+'СЕТ СН'!$G$9+СВЦЭМ!$D$10+'СЕТ СН'!$G$6-'СЕТ СН'!$G$19</f>
        <v>1136.7244120999999</v>
      </c>
      <c r="W74" s="36">
        <f>SUMIFS(СВЦЭМ!$C$33:$C$776,СВЦЭМ!$A$33:$A$776,$A74,СВЦЭМ!$B$33:$B$776,W$47)+'СЕТ СН'!$G$9+СВЦЭМ!$D$10+'СЕТ СН'!$G$6-'СЕТ СН'!$G$19</f>
        <v>1100.28050755</v>
      </c>
      <c r="X74" s="36">
        <f>SUMIFS(СВЦЭМ!$C$33:$C$776,СВЦЭМ!$A$33:$A$776,$A74,СВЦЭМ!$B$33:$B$776,X$47)+'СЕТ СН'!$G$9+СВЦЭМ!$D$10+'СЕТ СН'!$G$6-'СЕТ СН'!$G$19</f>
        <v>1113.3067635100001</v>
      </c>
      <c r="Y74" s="36">
        <f>SUMIFS(СВЦЭМ!$C$33:$C$776,СВЦЭМ!$A$33:$A$776,$A74,СВЦЭМ!$B$33:$B$776,Y$47)+'СЕТ СН'!$G$9+СВЦЭМ!$D$10+'СЕТ СН'!$G$6-'СЕТ СН'!$G$19</f>
        <v>1132.8159543299998</v>
      </c>
    </row>
    <row r="75" spans="1:27" ht="15.75" x14ac:dyDescent="0.2">
      <c r="A75" s="35">
        <f t="shared" si="1"/>
        <v>43583</v>
      </c>
      <c r="B75" s="36">
        <f>SUMIFS(СВЦЭМ!$C$33:$C$776,СВЦЭМ!$A$33:$A$776,$A75,СВЦЭМ!$B$33:$B$776,B$47)+'СЕТ СН'!$G$9+СВЦЭМ!$D$10+'СЕТ СН'!$G$6-'СЕТ СН'!$G$19</f>
        <v>1090.5191852299999</v>
      </c>
      <c r="C75" s="36">
        <f>SUMIFS(СВЦЭМ!$C$33:$C$776,СВЦЭМ!$A$33:$A$776,$A75,СВЦЭМ!$B$33:$B$776,C$47)+'СЕТ СН'!$G$9+СВЦЭМ!$D$10+'СЕТ СН'!$G$6-'СЕТ СН'!$G$19</f>
        <v>1167.0113191999999</v>
      </c>
      <c r="D75" s="36">
        <f>SUMIFS(СВЦЭМ!$C$33:$C$776,СВЦЭМ!$A$33:$A$776,$A75,СВЦЭМ!$B$33:$B$776,D$47)+'СЕТ СН'!$G$9+СВЦЭМ!$D$10+'СЕТ СН'!$G$6-'СЕТ СН'!$G$19</f>
        <v>1200.8317174399999</v>
      </c>
      <c r="E75" s="36">
        <f>SUMIFS(СВЦЭМ!$C$33:$C$776,СВЦЭМ!$A$33:$A$776,$A75,СВЦЭМ!$B$33:$B$776,E$47)+'СЕТ СН'!$G$9+СВЦЭМ!$D$10+'СЕТ СН'!$G$6-'СЕТ СН'!$G$19</f>
        <v>1224.3425344299999</v>
      </c>
      <c r="F75" s="36">
        <f>SUMIFS(СВЦЭМ!$C$33:$C$776,СВЦЭМ!$A$33:$A$776,$A75,СВЦЭМ!$B$33:$B$776,F$47)+'СЕТ СН'!$G$9+СВЦЭМ!$D$10+'СЕТ СН'!$G$6-'СЕТ СН'!$G$19</f>
        <v>1228.0251025799998</v>
      </c>
      <c r="G75" s="36">
        <f>SUMIFS(СВЦЭМ!$C$33:$C$776,СВЦЭМ!$A$33:$A$776,$A75,СВЦЭМ!$B$33:$B$776,G$47)+'СЕТ СН'!$G$9+СВЦЭМ!$D$10+'СЕТ СН'!$G$6-'СЕТ СН'!$G$19</f>
        <v>1228.2091716800001</v>
      </c>
      <c r="H75" s="36">
        <f>SUMIFS(СВЦЭМ!$C$33:$C$776,СВЦЭМ!$A$33:$A$776,$A75,СВЦЭМ!$B$33:$B$776,H$47)+'СЕТ СН'!$G$9+СВЦЭМ!$D$10+'СЕТ СН'!$G$6-'СЕТ СН'!$G$19</f>
        <v>1231.91165168</v>
      </c>
      <c r="I75" s="36">
        <f>SUMIFS(СВЦЭМ!$C$33:$C$776,СВЦЭМ!$A$33:$A$776,$A75,СВЦЭМ!$B$33:$B$776,I$47)+'СЕТ СН'!$G$9+СВЦЭМ!$D$10+'СЕТ СН'!$G$6-'СЕТ СН'!$G$19</f>
        <v>1180.7038988300001</v>
      </c>
      <c r="J75" s="36">
        <f>SUMIFS(СВЦЭМ!$C$33:$C$776,СВЦЭМ!$A$33:$A$776,$A75,СВЦЭМ!$B$33:$B$776,J$47)+'СЕТ СН'!$G$9+СВЦЭМ!$D$10+'СЕТ СН'!$G$6-'СЕТ СН'!$G$19</f>
        <v>1137.9546807000002</v>
      </c>
      <c r="K75" s="36">
        <f>SUMIFS(СВЦЭМ!$C$33:$C$776,СВЦЭМ!$A$33:$A$776,$A75,СВЦЭМ!$B$33:$B$776,K$47)+'СЕТ СН'!$G$9+СВЦЭМ!$D$10+'СЕТ СН'!$G$6-'СЕТ СН'!$G$19</f>
        <v>1092.0344654200001</v>
      </c>
      <c r="L75" s="36">
        <f>SUMIFS(СВЦЭМ!$C$33:$C$776,СВЦЭМ!$A$33:$A$776,$A75,СВЦЭМ!$B$33:$B$776,L$47)+'СЕТ СН'!$G$9+СВЦЭМ!$D$10+'СЕТ СН'!$G$6-'СЕТ СН'!$G$19</f>
        <v>1070.30486479</v>
      </c>
      <c r="M75" s="36">
        <f>SUMIFS(СВЦЭМ!$C$33:$C$776,СВЦЭМ!$A$33:$A$776,$A75,СВЦЭМ!$B$33:$B$776,M$47)+'СЕТ СН'!$G$9+СВЦЭМ!$D$10+'СЕТ СН'!$G$6-'СЕТ СН'!$G$19</f>
        <v>1079.0343241</v>
      </c>
      <c r="N75" s="36">
        <f>SUMIFS(СВЦЭМ!$C$33:$C$776,СВЦЭМ!$A$33:$A$776,$A75,СВЦЭМ!$B$33:$B$776,N$47)+'СЕТ СН'!$G$9+СВЦЭМ!$D$10+'СЕТ СН'!$G$6-'СЕТ СН'!$G$19</f>
        <v>1112.6789284000001</v>
      </c>
      <c r="O75" s="36">
        <f>SUMIFS(СВЦЭМ!$C$33:$C$776,СВЦЭМ!$A$33:$A$776,$A75,СВЦЭМ!$B$33:$B$776,O$47)+'СЕТ СН'!$G$9+СВЦЭМ!$D$10+'СЕТ СН'!$G$6-'СЕТ СН'!$G$19</f>
        <v>1127.8303754399999</v>
      </c>
      <c r="P75" s="36">
        <f>SUMIFS(СВЦЭМ!$C$33:$C$776,СВЦЭМ!$A$33:$A$776,$A75,СВЦЭМ!$B$33:$B$776,P$47)+'СЕТ СН'!$G$9+СВЦЭМ!$D$10+'СЕТ СН'!$G$6-'СЕТ СН'!$G$19</f>
        <v>1149.41693824</v>
      </c>
      <c r="Q75" s="36">
        <f>SUMIFS(СВЦЭМ!$C$33:$C$776,СВЦЭМ!$A$33:$A$776,$A75,СВЦЭМ!$B$33:$B$776,Q$47)+'СЕТ СН'!$G$9+СВЦЭМ!$D$10+'СЕТ СН'!$G$6-'СЕТ СН'!$G$19</f>
        <v>1164.4966704399999</v>
      </c>
      <c r="R75" s="36">
        <f>SUMIFS(СВЦЭМ!$C$33:$C$776,СВЦЭМ!$A$33:$A$776,$A75,СВЦЭМ!$B$33:$B$776,R$47)+'СЕТ СН'!$G$9+СВЦЭМ!$D$10+'СЕТ СН'!$G$6-'СЕТ СН'!$G$19</f>
        <v>1142.11808595</v>
      </c>
      <c r="S75" s="36">
        <f>SUMIFS(СВЦЭМ!$C$33:$C$776,СВЦЭМ!$A$33:$A$776,$A75,СВЦЭМ!$B$33:$B$776,S$47)+'СЕТ СН'!$G$9+СВЦЭМ!$D$10+'СЕТ СН'!$G$6-'СЕТ СН'!$G$19</f>
        <v>1108.8143640600001</v>
      </c>
      <c r="T75" s="36">
        <f>SUMIFS(СВЦЭМ!$C$33:$C$776,СВЦЭМ!$A$33:$A$776,$A75,СВЦЭМ!$B$33:$B$776,T$47)+'СЕТ СН'!$G$9+СВЦЭМ!$D$10+'СЕТ СН'!$G$6-'СЕТ СН'!$G$19</f>
        <v>1075.0067502500001</v>
      </c>
      <c r="U75" s="36">
        <f>SUMIFS(СВЦЭМ!$C$33:$C$776,СВЦЭМ!$A$33:$A$776,$A75,СВЦЭМ!$B$33:$B$776,U$47)+'СЕТ СН'!$G$9+СВЦЭМ!$D$10+'СЕТ СН'!$G$6-'СЕТ СН'!$G$19</f>
        <v>1028.8241661299999</v>
      </c>
      <c r="V75" s="36">
        <f>SUMIFS(СВЦЭМ!$C$33:$C$776,СВЦЭМ!$A$33:$A$776,$A75,СВЦЭМ!$B$33:$B$776,V$47)+'СЕТ СН'!$G$9+СВЦЭМ!$D$10+'СЕТ СН'!$G$6-'СЕТ СН'!$G$19</f>
        <v>999.63883196999996</v>
      </c>
      <c r="W75" s="36">
        <f>SUMIFS(СВЦЭМ!$C$33:$C$776,СВЦЭМ!$A$33:$A$776,$A75,СВЦЭМ!$B$33:$B$776,W$47)+'СЕТ СН'!$G$9+СВЦЭМ!$D$10+'СЕТ СН'!$G$6-'СЕТ СН'!$G$19</f>
        <v>1008.94660984</v>
      </c>
      <c r="X75" s="36">
        <f>SUMIFS(СВЦЭМ!$C$33:$C$776,СВЦЭМ!$A$33:$A$776,$A75,СВЦЭМ!$B$33:$B$776,X$47)+'СЕТ СН'!$G$9+СВЦЭМ!$D$10+'СЕТ СН'!$G$6-'СЕТ СН'!$G$19</f>
        <v>1020.79760229</v>
      </c>
      <c r="Y75" s="36">
        <f>SUMIFS(СВЦЭМ!$C$33:$C$776,СВЦЭМ!$A$33:$A$776,$A75,СВЦЭМ!$B$33:$B$776,Y$47)+'СЕТ СН'!$G$9+СВЦЭМ!$D$10+'СЕТ СН'!$G$6-'СЕТ СН'!$G$19</f>
        <v>1054.7605724099999</v>
      </c>
    </row>
    <row r="76" spans="1:27" ht="15.75" x14ac:dyDescent="0.2">
      <c r="A76" s="35">
        <f t="shared" si="1"/>
        <v>43584</v>
      </c>
      <c r="B76" s="36">
        <f>SUMIFS(СВЦЭМ!$C$33:$C$776,СВЦЭМ!$A$33:$A$776,$A76,СВЦЭМ!$B$33:$B$776,B$47)+'СЕТ СН'!$G$9+СВЦЭМ!$D$10+'СЕТ СН'!$G$6-'СЕТ СН'!$G$19</f>
        <v>1160.3263275300001</v>
      </c>
      <c r="C76" s="36">
        <f>SUMIFS(СВЦЭМ!$C$33:$C$776,СВЦЭМ!$A$33:$A$776,$A76,СВЦЭМ!$B$33:$B$776,C$47)+'СЕТ СН'!$G$9+СВЦЭМ!$D$10+'СЕТ СН'!$G$6-'СЕТ СН'!$G$19</f>
        <v>1186.6327119799998</v>
      </c>
      <c r="D76" s="36">
        <f>SUMIFS(СВЦЭМ!$C$33:$C$776,СВЦЭМ!$A$33:$A$776,$A76,СВЦЭМ!$B$33:$B$776,D$47)+'СЕТ СН'!$G$9+СВЦЭМ!$D$10+'СЕТ СН'!$G$6-'СЕТ СН'!$G$19</f>
        <v>1208.64600212</v>
      </c>
      <c r="E76" s="36">
        <f>SUMIFS(СВЦЭМ!$C$33:$C$776,СВЦЭМ!$A$33:$A$776,$A76,СВЦЭМ!$B$33:$B$776,E$47)+'СЕТ СН'!$G$9+СВЦЭМ!$D$10+'СЕТ СН'!$G$6-'СЕТ СН'!$G$19</f>
        <v>1219.2825232199998</v>
      </c>
      <c r="F76" s="36">
        <f>SUMIFS(СВЦЭМ!$C$33:$C$776,СВЦЭМ!$A$33:$A$776,$A76,СВЦЭМ!$B$33:$B$776,F$47)+'СЕТ СН'!$G$9+СВЦЭМ!$D$10+'СЕТ СН'!$G$6-'СЕТ СН'!$G$19</f>
        <v>1225.8221811399999</v>
      </c>
      <c r="G76" s="36">
        <f>SUMIFS(СВЦЭМ!$C$33:$C$776,СВЦЭМ!$A$33:$A$776,$A76,СВЦЭМ!$B$33:$B$776,G$47)+'СЕТ СН'!$G$9+СВЦЭМ!$D$10+'СЕТ СН'!$G$6-'СЕТ СН'!$G$19</f>
        <v>1208.90565535</v>
      </c>
      <c r="H76" s="36">
        <f>SUMIFS(СВЦЭМ!$C$33:$C$776,СВЦЭМ!$A$33:$A$776,$A76,СВЦЭМ!$B$33:$B$776,H$47)+'СЕТ СН'!$G$9+СВЦЭМ!$D$10+'СЕТ СН'!$G$6-'СЕТ СН'!$G$19</f>
        <v>1196.2839494200002</v>
      </c>
      <c r="I76" s="36">
        <f>SUMIFS(СВЦЭМ!$C$33:$C$776,СВЦЭМ!$A$33:$A$776,$A76,СВЦЭМ!$B$33:$B$776,I$47)+'СЕТ СН'!$G$9+СВЦЭМ!$D$10+'СЕТ СН'!$G$6-'СЕТ СН'!$G$19</f>
        <v>1167.6155095899999</v>
      </c>
      <c r="J76" s="36">
        <f>SUMIFS(СВЦЭМ!$C$33:$C$776,СВЦЭМ!$A$33:$A$776,$A76,СВЦЭМ!$B$33:$B$776,J$47)+'СЕТ СН'!$G$9+СВЦЭМ!$D$10+'СЕТ СН'!$G$6-'СЕТ СН'!$G$19</f>
        <v>1131.1725777699999</v>
      </c>
      <c r="K76" s="36">
        <f>SUMIFS(СВЦЭМ!$C$33:$C$776,СВЦЭМ!$A$33:$A$776,$A76,СВЦЭМ!$B$33:$B$776,K$47)+'СЕТ СН'!$G$9+СВЦЭМ!$D$10+'СЕТ СН'!$G$6-'СЕТ СН'!$G$19</f>
        <v>1100.3117514599999</v>
      </c>
      <c r="L76" s="36">
        <f>SUMIFS(СВЦЭМ!$C$33:$C$776,СВЦЭМ!$A$33:$A$776,$A76,СВЦЭМ!$B$33:$B$776,L$47)+'СЕТ СН'!$G$9+СВЦЭМ!$D$10+'СЕТ СН'!$G$6-'СЕТ СН'!$G$19</f>
        <v>1071.9496959600001</v>
      </c>
      <c r="M76" s="36">
        <f>SUMIFS(СВЦЭМ!$C$33:$C$776,СВЦЭМ!$A$33:$A$776,$A76,СВЦЭМ!$B$33:$B$776,M$47)+'СЕТ СН'!$G$9+СВЦЭМ!$D$10+'СЕТ СН'!$G$6-'СЕТ СН'!$G$19</f>
        <v>1090.68482569</v>
      </c>
      <c r="N76" s="36">
        <f>SUMIFS(СВЦЭМ!$C$33:$C$776,СВЦЭМ!$A$33:$A$776,$A76,СВЦЭМ!$B$33:$B$776,N$47)+'СЕТ СН'!$G$9+СВЦЭМ!$D$10+'СЕТ СН'!$G$6-'СЕТ СН'!$G$19</f>
        <v>1093.58209483</v>
      </c>
      <c r="O76" s="36">
        <f>SUMIFS(СВЦЭМ!$C$33:$C$776,СВЦЭМ!$A$33:$A$776,$A76,СВЦЭМ!$B$33:$B$776,O$47)+'СЕТ СН'!$G$9+СВЦЭМ!$D$10+'СЕТ СН'!$G$6-'СЕТ СН'!$G$19</f>
        <v>1092.0033847899999</v>
      </c>
      <c r="P76" s="36">
        <f>SUMIFS(СВЦЭМ!$C$33:$C$776,СВЦЭМ!$A$33:$A$776,$A76,СВЦЭМ!$B$33:$B$776,P$47)+'СЕТ СН'!$G$9+СВЦЭМ!$D$10+'СЕТ СН'!$G$6-'СЕТ СН'!$G$19</f>
        <v>1100.73775114</v>
      </c>
      <c r="Q76" s="36">
        <f>SUMIFS(СВЦЭМ!$C$33:$C$776,СВЦЭМ!$A$33:$A$776,$A76,СВЦЭМ!$B$33:$B$776,Q$47)+'СЕТ СН'!$G$9+СВЦЭМ!$D$10+'СЕТ СН'!$G$6-'СЕТ СН'!$G$19</f>
        <v>1117.8913333999999</v>
      </c>
      <c r="R76" s="36">
        <f>SUMIFS(СВЦЭМ!$C$33:$C$776,СВЦЭМ!$A$33:$A$776,$A76,СВЦЭМ!$B$33:$B$776,R$47)+'СЕТ СН'!$G$9+СВЦЭМ!$D$10+'СЕТ СН'!$G$6-'СЕТ СН'!$G$19</f>
        <v>1113.93187674</v>
      </c>
      <c r="S76" s="36">
        <f>SUMIFS(СВЦЭМ!$C$33:$C$776,СВЦЭМ!$A$33:$A$776,$A76,СВЦЭМ!$B$33:$B$776,S$47)+'СЕТ СН'!$G$9+СВЦЭМ!$D$10+'СЕТ СН'!$G$6-'СЕТ СН'!$G$19</f>
        <v>1110.25331669</v>
      </c>
      <c r="T76" s="36">
        <f>SUMIFS(СВЦЭМ!$C$33:$C$776,СВЦЭМ!$A$33:$A$776,$A76,СВЦЭМ!$B$33:$B$776,T$47)+'СЕТ СН'!$G$9+СВЦЭМ!$D$10+'СЕТ СН'!$G$6-'СЕТ СН'!$G$19</f>
        <v>1096.8560853399999</v>
      </c>
      <c r="U76" s="36">
        <f>SUMIFS(СВЦЭМ!$C$33:$C$776,СВЦЭМ!$A$33:$A$776,$A76,СВЦЭМ!$B$33:$B$776,U$47)+'СЕТ СН'!$G$9+СВЦЭМ!$D$10+'СЕТ СН'!$G$6-'СЕТ СН'!$G$19</f>
        <v>1089.7273001799999</v>
      </c>
      <c r="V76" s="36">
        <f>SUMIFS(СВЦЭМ!$C$33:$C$776,СВЦЭМ!$A$33:$A$776,$A76,СВЦЭМ!$B$33:$B$776,V$47)+'СЕТ СН'!$G$9+СВЦЭМ!$D$10+'СЕТ СН'!$G$6-'СЕТ СН'!$G$19</f>
        <v>1047.2817569200001</v>
      </c>
      <c r="W76" s="36">
        <f>SUMIFS(СВЦЭМ!$C$33:$C$776,СВЦЭМ!$A$33:$A$776,$A76,СВЦЭМ!$B$33:$B$776,W$47)+'СЕТ СН'!$G$9+СВЦЭМ!$D$10+'СЕТ СН'!$G$6-'СЕТ СН'!$G$19</f>
        <v>1026.96125175</v>
      </c>
      <c r="X76" s="36">
        <f>SUMIFS(СВЦЭМ!$C$33:$C$776,СВЦЭМ!$A$33:$A$776,$A76,СВЦЭМ!$B$33:$B$776,X$47)+'СЕТ СН'!$G$9+СВЦЭМ!$D$10+'СЕТ СН'!$G$6-'СЕТ СН'!$G$19</f>
        <v>1058.3754745599999</v>
      </c>
      <c r="Y76" s="36">
        <f>SUMIFS(СВЦЭМ!$C$33:$C$776,СВЦЭМ!$A$33:$A$776,$A76,СВЦЭМ!$B$33:$B$776,Y$47)+'СЕТ СН'!$G$9+СВЦЭМ!$D$10+'СЕТ СН'!$G$6-'СЕТ СН'!$G$19</f>
        <v>1089.0543371799999</v>
      </c>
    </row>
    <row r="77" spans="1:27" ht="15.75" x14ac:dyDescent="0.2">
      <c r="A77" s="35">
        <f t="shared" si="1"/>
        <v>43585</v>
      </c>
      <c r="B77" s="36">
        <f>SUMIFS(СВЦЭМ!$C$33:$C$776,СВЦЭМ!$A$33:$A$776,$A77,СВЦЭМ!$B$33:$B$776,B$47)+'СЕТ СН'!$G$9+СВЦЭМ!$D$10+'СЕТ СН'!$G$6-'СЕТ СН'!$G$19</f>
        <v>1167.5357625800002</v>
      </c>
      <c r="C77" s="36">
        <f>SUMIFS(СВЦЭМ!$C$33:$C$776,СВЦЭМ!$A$33:$A$776,$A77,СВЦЭМ!$B$33:$B$776,C$47)+'СЕТ СН'!$G$9+СВЦЭМ!$D$10+'СЕТ СН'!$G$6-'СЕТ СН'!$G$19</f>
        <v>1216.4026317799999</v>
      </c>
      <c r="D77" s="36">
        <f>SUMIFS(СВЦЭМ!$C$33:$C$776,СВЦЭМ!$A$33:$A$776,$A77,СВЦЭМ!$B$33:$B$776,D$47)+'СЕТ СН'!$G$9+СВЦЭМ!$D$10+'СЕТ СН'!$G$6-'СЕТ СН'!$G$19</f>
        <v>1254.66288781</v>
      </c>
      <c r="E77" s="36">
        <f>SUMIFS(СВЦЭМ!$C$33:$C$776,СВЦЭМ!$A$33:$A$776,$A77,СВЦЭМ!$B$33:$B$776,E$47)+'СЕТ СН'!$G$9+СВЦЭМ!$D$10+'СЕТ СН'!$G$6-'СЕТ СН'!$G$19</f>
        <v>1256.4999993599999</v>
      </c>
      <c r="F77" s="36">
        <f>SUMIFS(СВЦЭМ!$C$33:$C$776,СВЦЭМ!$A$33:$A$776,$A77,СВЦЭМ!$B$33:$B$776,F$47)+'СЕТ СН'!$G$9+СВЦЭМ!$D$10+'СЕТ СН'!$G$6-'СЕТ СН'!$G$19</f>
        <v>1264.3292397700002</v>
      </c>
      <c r="G77" s="36">
        <f>SUMIFS(СВЦЭМ!$C$33:$C$776,СВЦЭМ!$A$33:$A$776,$A77,СВЦЭМ!$B$33:$B$776,G$47)+'СЕТ СН'!$G$9+СВЦЭМ!$D$10+'СЕТ СН'!$G$6-'СЕТ СН'!$G$19</f>
        <v>1223.8829093999998</v>
      </c>
      <c r="H77" s="36">
        <f>SUMIFS(СВЦЭМ!$C$33:$C$776,СВЦЭМ!$A$33:$A$776,$A77,СВЦЭМ!$B$33:$B$776,H$47)+'СЕТ СН'!$G$9+СВЦЭМ!$D$10+'СЕТ СН'!$G$6-'СЕТ СН'!$G$19</f>
        <v>1156.85149108</v>
      </c>
      <c r="I77" s="36">
        <f>SUMIFS(СВЦЭМ!$C$33:$C$776,СВЦЭМ!$A$33:$A$776,$A77,СВЦЭМ!$B$33:$B$776,I$47)+'СЕТ СН'!$G$9+СВЦЭМ!$D$10+'СЕТ СН'!$G$6-'СЕТ СН'!$G$19</f>
        <v>1102.83499635</v>
      </c>
      <c r="J77" s="36">
        <f>SUMIFS(СВЦЭМ!$C$33:$C$776,СВЦЭМ!$A$33:$A$776,$A77,СВЦЭМ!$B$33:$B$776,J$47)+'СЕТ СН'!$G$9+СВЦЭМ!$D$10+'СЕТ СН'!$G$6-'СЕТ СН'!$G$19</f>
        <v>1092.05755443</v>
      </c>
      <c r="K77" s="36">
        <f>SUMIFS(СВЦЭМ!$C$33:$C$776,СВЦЭМ!$A$33:$A$776,$A77,СВЦЭМ!$B$33:$B$776,K$47)+'СЕТ СН'!$G$9+СВЦЭМ!$D$10+'СЕТ СН'!$G$6-'СЕТ СН'!$G$19</f>
        <v>1089.8752489200001</v>
      </c>
      <c r="L77" s="36">
        <f>SUMIFS(СВЦЭМ!$C$33:$C$776,СВЦЭМ!$A$33:$A$776,$A77,СВЦЭМ!$B$33:$B$776,L$47)+'СЕТ СН'!$G$9+СВЦЭМ!$D$10+'СЕТ СН'!$G$6-'СЕТ СН'!$G$19</f>
        <v>1084.95221741</v>
      </c>
      <c r="M77" s="36">
        <f>SUMIFS(СВЦЭМ!$C$33:$C$776,СВЦЭМ!$A$33:$A$776,$A77,СВЦЭМ!$B$33:$B$776,M$47)+'СЕТ СН'!$G$9+СВЦЭМ!$D$10+'СЕТ СН'!$G$6-'СЕТ СН'!$G$19</f>
        <v>1074.3217524500001</v>
      </c>
      <c r="N77" s="36">
        <f>SUMIFS(СВЦЭМ!$C$33:$C$776,СВЦЭМ!$A$33:$A$776,$A77,СВЦЭМ!$B$33:$B$776,N$47)+'СЕТ СН'!$G$9+СВЦЭМ!$D$10+'СЕТ СН'!$G$6-'СЕТ СН'!$G$19</f>
        <v>1072.5056067099999</v>
      </c>
      <c r="O77" s="36">
        <f>SUMIFS(СВЦЭМ!$C$33:$C$776,СВЦЭМ!$A$33:$A$776,$A77,СВЦЭМ!$B$33:$B$776,O$47)+'СЕТ СН'!$G$9+СВЦЭМ!$D$10+'СЕТ СН'!$G$6-'СЕТ СН'!$G$19</f>
        <v>1073.96317905</v>
      </c>
      <c r="P77" s="36">
        <f>SUMIFS(СВЦЭМ!$C$33:$C$776,СВЦЭМ!$A$33:$A$776,$A77,СВЦЭМ!$B$33:$B$776,P$47)+'СЕТ СН'!$G$9+СВЦЭМ!$D$10+'СЕТ СН'!$G$6-'СЕТ СН'!$G$19</f>
        <v>1085.5025672500001</v>
      </c>
      <c r="Q77" s="36">
        <f>SUMIFS(СВЦЭМ!$C$33:$C$776,СВЦЭМ!$A$33:$A$776,$A77,СВЦЭМ!$B$33:$B$776,Q$47)+'СЕТ СН'!$G$9+СВЦЭМ!$D$10+'СЕТ СН'!$G$6-'СЕТ СН'!$G$19</f>
        <v>1093.9275326299999</v>
      </c>
      <c r="R77" s="36">
        <f>SUMIFS(СВЦЭМ!$C$33:$C$776,СВЦЭМ!$A$33:$A$776,$A77,СВЦЭМ!$B$33:$B$776,R$47)+'СЕТ СН'!$G$9+СВЦЭМ!$D$10+'СЕТ СН'!$G$6-'СЕТ СН'!$G$19</f>
        <v>1092.9153455400001</v>
      </c>
      <c r="S77" s="36">
        <f>SUMIFS(СВЦЭМ!$C$33:$C$776,СВЦЭМ!$A$33:$A$776,$A77,СВЦЭМ!$B$33:$B$776,S$47)+'СЕТ СН'!$G$9+СВЦЭМ!$D$10+'СЕТ СН'!$G$6-'СЕТ СН'!$G$19</f>
        <v>1080.57414915</v>
      </c>
      <c r="T77" s="36">
        <f>SUMIFS(СВЦЭМ!$C$33:$C$776,СВЦЭМ!$A$33:$A$776,$A77,СВЦЭМ!$B$33:$B$776,T$47)+'СЕТ СН'!$G$9+СВЦЭМ!$D$10+'СЕТ СН'!$G$6-'СЕТ СН'!$G$19</f>
        <v>1062.8243561200002</v>
      </c>
      <c r="U77" s="36">
        <f>SUMIFS(СВЦЭМ!$C$33:$C$776,СВЦЭМ!$A$33:$A$776,$A77,СВЦЭМ!$B$33:$B$776,U$47)+'СЕТ СН'!$G$9+СВЦЭМ!$D$10+'СЕТ СН'!$G$6-'СЕТ СН'!$G$19</f>
        <v>1053.4307549600001</v>
      </c>
      <c r="V77" s="36">
        <f>SUMIFS(СВЦЭМ!$C$33:$C$776,СВЦЭМ!$A$33:$A$776,$A77,СВЦЭМ!$B$33:$B$776,V$47)+'СЕТ СН'!$G$9+СВЦЭМ!$D$10+'СЕТ СН'!$G$6-'СЕТ СН'!$G$19</f>
        <v>1039.1850282599999</v>
      </c>
      <c r="W77" s="36">
        <f>SUMIFS(СВЦЭМ!$C$33:$C$776,СВЦЭМ!$A$33:$A$776,$A77,СВЦЭМ!$B$33:$B$776,W$47)+'СЕТ СН'!$G$9+СВЦЭМ!$D$10+'СЕТ СН'!$G$6-'СЕТ СН'!$G$19</f>
        <v>1040.71418313</v>
      </c>
      <c r="X77" s="36">
        <f>SUMIFS(СВЦЭМ!$C$33:$C$776,СВЦЭМ!$A$33:$A$776,$A77,СВЦЭМ!$B$33:$B$776,X$47)+'СЕТ СН'!$G$9+СВЦЭМ!$D$10+'СЕТ СН'!$G$6-'СЕТ СН'!$G$19</f>
        <v>1058.260084</v>
      </c>
      <c r="Y77" s="36">
        <f>SUMIFS(СВЦЭМ!$C$33:$C$776,СВЦЭМ!$A$33:$A$776,$A77,СВЦЭМ!$B$33:$B$776,Y$47)+'СЕТ СН'!$G$9+СВЦЭМ!$D$10+'СЕТ СН'!$G$6-'СЕТ СН'!$G$19</f>
        <v>1079.5031935500001</v>
      </c>
      <c r="AA77" s="37"/>
    </row>
    <row r="78" spans="1:27" ht="15.75" hidden="1" x14ac:dyDescent="0.2">
      <c r="A78" s="35">
        <f t="shared" si="1"/>
        <v>43586</v>
      </c>
      <c r="B78" s="36">
        <f>SUMIFS(СВЦЭМ!$C$33:$C$776,СВЦЭМ!$A$33:$A$776,$A78,СВЦЭМ!$B$33:$B$776,B$47)+'СЕТ СН'!$G$9+СВЦЭМ!$D$10+'СЕТ СН'!$G$6-'СЕТ СН'!$G$19</f>
        <v>188.82344387000001</v>
      </c>
      <c r="C78" s="36">
        <f>SUMIFS(СВЦЭМ!$C$33:$C$776,СВЦЭМ!$A$33:$A$776,$A78,СВЦЭМ!$B$33:$B$776,C$47)+'СЕТ СН'!$G$9+СВЦЭМ!$D$10+'СЕТ СН'!$G$6-'СЕТ СН'!$G$19</f>
        <v>188.82344387000001</v>
      </c>
      <c r="D78" s="36">
        <f>SUMIFS(СВЦЭМ!$C$33:$C$776,СВЦЭМ!$A$33:$A$776,$A78,СВЦЭМ!$B$33:$B$776,D$47)+'СЕТ СН'!$G$9+СВЦЭМ!$D$10+'СЕТ СН'!$G$6-'СЕТ СН'!$G$19</f>
        <v>188.82344387000001</v>
      </c>
      <c r="E78" s="36">
        <f>SUMIFS(СВЦЭМ!$C$33:$C$776,СВЦЭМ!$A$33:$A$776,$A78,СВЦЭМ!$B$33:$B$776,E$47)+'СЕТ СН'!$G$9+СВЦЭМ!$D$10+'СЕТ СН'!$G$6-'СЕТ СН'!$G$19</f>
        <v>188.82344387000001</v>
      </c>
      <c r="F78" s="36">
        <f>SUMIFS(СВЦЭМ!$C$33:$C$776,СВЦЭМ!$A$33:$A$776,$A78,СВЦЭМ!$B$33:$B$776,F$47)+'СЕТ СН'!$G$9+СВЦЭМ!$D$10+'СЕТ СН'!$G$6-'СЕТ СН'!$G$19</f>
        <v>188.82344387000001</v>
      </c>
      <c r="G78" s="36">
        <f>SUMIFS(СВЦЭМ!$C$33:$C$776,СВЦЭМ!$A$33:$A$776,$A78,СВЦЭМ!$B$33:$B$776,G$47)+'СЕТ СН'!$G$9+СВЦЭМ!$D$10+'СЕТ СН'!$G$6-'СЕТ СН'!$G$19</f>
        <v>188.82344387000001</v>
      </c>
      <c r="H78" s="36">
        <f>SUMIFS(СВЦЭМ!$C$33:$C$776,СВЦЭМ!$A$33:$A$776,$A78,СВЦЭМ!$B$33:$B$776,H$47)+'СЕТ СН'!$G$9+СВЦЭМ!$D$10+'СЕТ СН'!$G$6-'СЕТ СН'!$G$19</f>
        <v>188.82344387000001</v>
      </c>
      <c r="I78" s="36">
        <f>SUMIFS(СВЦЭМ!$C$33:$C$776,СВЦЭМ!$A$33:$A$776,$A78,СВЦЭМ!$B$33:$B$776,I$47)+'СЕТ СН'!$G$9+СВЦЭМ!$D$10+'СЕТ СН'!$G$6-'СЕТ СН'!$G$19</f>
        <v>188.82344387000001</v>
      </c>
      <c r="J78" s="36">
        <f>SUMIFS(СВЦЭМ!$C$33:$C$776,СВЦЭМ!$A$33:$A$776,$A78,СВЦЭМ!$B$33:$B$776,J$47)+'СЕТ СН'!$G$9+СВЦЭМ!$D$10+'СЕТ СН'!$G$6-'СЕТ СН'!$G$19</f>
        <v>188.82344387000001</v>
      </c>
      <c r="K78" s="36">
        <f>SUMIFS(СВЦЭМ!$C$33:$C$776,СВЦЭМ!$A$33:$A$776,$A78,СВЦЭМ!$B$33:$B$776,K$47)+'СЕТ СН'!$G$9+СВЦЭМ!$D$10+'СЕТ СН'!$G$6-'СЕТ СН'!$G$19</f>
        <v>188.82344387000001</v>
      </c>
      <c r="L78" s="36">
        <f>SUMIFS(СВЦЭМ!$C$33:$C$776,СВЦЭМ!$A$33:$A$776,$A78,СВЦЭМ!$B$33:$B$776,L$47)+'СЕТ СН'!$G$9+СВЦЭМ!$D$10+'СЕТ СН'!$G$6-'СЕТ СН'!$G$19</f>
        <v>188.82344387000001</v>
      </c>
      <c r="M78" s="36">
        <f>SUMIFS(СВЦЭМ!$C$33:$C$776,СВЦЭМ!$A$33:$A$776,$A78,СВЦЭМ!$B$33:$B$776,M$47)+'СЕТ СН'!$G$9+СВЦЭМ!$D$10+'СЕТ СН'!$G$6-'СЕТ СН'!$G$19</f>
        <v>188.82344387000001</v>
      </c>
      <c r="N78" s="36">
        <f>SUMIFS(СВЦЭМ!$C$33:$C$776,СВЦЭМ!$A$33:$A$776,$A78,СВЦЭМ!$B$33:$B$776,N$47)+'СЕТ СН'!$G$9+СВЦЭМ!$D$10+'СЕТ СН'!$G$6-'СЕТ СН'!$G$19</f>
        <v>188.82344387000001</v>
      </c>
      <c r="O78" s="36">
        <f>SUMIFS(СВЦЭМ!$C$33:$C$776,СВЦЭМ!$A$33:$A$776,$A78,СВЦЭМ!$B$33:$B$776,O$47)+'СЕТ СН'!$G$9+СВЦЭМ!$D$10+'СЕТ СН'!$G$6-'СЕТ СН'!$G$19</f>
        <v>188.82344387000001</v>
      </c>
      <c r="P78" s="36">
        <f>SUMIFS(СВЦЭМ!$C$33:$C$776,СВЦЭМ!$A$33:$A$776,$A78,СВЦЭМ!$B$33:$B$776,P$47)+'СЕТ СН'!$G$9+СВЦЭМ!$D$10+'СЕТ СН'!$G$6-'СЕТ СН'!$G$19</f>
        <v>188.82344387000001</v>
      </c>
      <c r="Q78" s="36">
        <f>SUMIFS(СВЦЭМ!$C$33:$C$776,СВЦЭМ!$A$33:$A$776,$A78,СВЦЭМ!$B$33:$B$776,Q$47)+'СЕТ СН'!$G$9+СВЦЭМ!$D$10+'СЕТ СН'!$G$6-'СЕТ СН'!$G$19</f>
        <v>188.82344387000001</v>
      </c>
      <c r="R78" s="36">
        <f>SUMIFS(СВЦЭМ!$C$33:$C$776,СВЦЭМ!$A$33:$A$776,$A78,СВЦЭМ!$B$33:$B$776,R$47)+'СЕТ СН'!$G$9+СВЦЭМ!$D$10+'СЕТ СН'!$G$6-'СЕТ СН'!$G$19</f>
        <v>188.82344387000001</v>
      </c>
      <c r="S78" s="36">
        <f>SUMIFS(СВЦЭМ!$C$33:$C$776,СВЦЭМ!$A$33:$A$776,$A78,СВЦЭМ!$B$33:$B$776,S$47)+'СЕТ СН'!$G$9+СВЦЭМ!$D$10+'СЕТ СН'!$G$6-'СЕТ СН'!$G$19</f>
        <v>188.82344387000001</v>
      </c>
      <c r="T78" s="36">
        <f>SUMIFS(СВЦЭМ!$C$33:$C$776,СВЦЭМ!$A$33:$A$776,$A78,СВЦЭМ!$B$33:$B$776,T$47)+'СЕТ СН'!$G$9+СВЦЭМ!$D$10+'СЕТ СН'!$G$6-'СЕТ СН'!$G$19</f>
        <v>188.82344387000001</v>
      </c>
      <c r="U78" s="36">
        <f>SUMIFS(СВЦЭМ!$C$33:$C$776,СВЦЭМ!$A$33:$A$776,$A78,СВЦЭМ!$B$33:$B$776,U$47)+'СЕТ СН'!$G$9+СВЦЭМ!$D$10+'СЕТ СН'!$G$6-'СЕТ СН'!$G$19</f>
        <v>188.82344387000001</v>
      </c>
      <c r="V78" s="36">
        <f>SUMIFS(СВЦЭМ!$C$33:$C$776,СВЦЭМ!$A$33:$A$776,$A78,СВЦЭМ!$B$33:$B$776,V$47)+'СЕТ СН'!$G$9+СВЦЭМ!$D$10+'СЕТ СН'!$G$6-'СЕТ СН'!$G$19</f>
        <v>188.82344387000001</v>
      </c>
      <c r="W78" s="36">
        <f>SUMIFS(СВЦЭМ!$C$33:$C$776,СВЦЭМ!$A$33:$A$776,$A78,СВЦЭМ!$B$33:$B$776,W$47)+'СЕТ СН'!$G$9+СВЦЭМ!$D$10+'СЕТ СН'!$G$6-'СЕТ СН'!$G$19</f>
        <v>188.82344387000001</v>
      </c>
      <c r="X78" s="36">
        <f>SUMIFS(СВЦЭМ!$C$33:$C$776,СВЦЭМ!$A$33:$A$776,$A78,СВЦЭМ!$B$33:$B$776,X$47)+'СЕТ СН'!$G$9+СВЦЭМ!$D$10+'СЕТ СН'!$G$6-'СЕТ СН'!$G$19</f>
        <v>188.82344387000001</v>
      </c>
      <c r="Y78" s="36">
        <f>SUMIFS(СВЦЭМ!$C$33:$C$776,СВЦЭМ!$A$33:$A$776,$A78,СВЦЭМ!$B$33:$B$776,Y$47)+'СЕТ СН'!$G$9+СВЦЭМ!$D$10+'СЕТ СН'!$G$6-'СЕТ СН'!$G$19</f>
        <v>188.82344387000001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01.04.2019</v>
      </c>
      <c r="B84" s="36">
        <f>SUMIFS(СВЦЭМ!$C$33:$C$776,СВЦЭМ!$A$33:$A$776,$A84,СВЦЭМ!$B$33:$B$776,B$83)+'СЕТ СН'!$H$9+СВЦЭМ!$D$10+'СЕТ СН'!$H$6-'СЕТ СН'!$H$19</f>
        <v>1198.5469272</v>
      </c>
      <c r="C84" s="36">
        <f>SUMIFS(СВЦЭМ!$C$33:$C$776,СВЦЭМ!$A$33:$A$776,$A84,СВЦЭМ!$B$33:$B$776,C$83)+'СЕТ СН'!$H$9+СВЦЭМ!$D$10+'СЕТ СН'!$H$6-'СЕТ СН'!$H$19</f>
        <v>1232.69019733</v>
      </c>
      <c r="D84" s="36">
        <f>SUMIFS(СВЦЭМ!$C$33:$C$776,СВЦЭМ!$A$33:$A$776,$A84,СВЦЭМ!$B$33:$B$776,D$83)+'СЕТ СН'!$H$9+СВЦЭМ!$D$10+'СЕТ СН'!$H$6-'СЕТ СН'!$H$19</f>
        <v>1250.1454064700001</v>
      </c>
      <c r="E84" s="36">
        <f>SUMIFS(СВЦЭМ!$C$33:$C$776,СВЦЭМ!$A$33:$A$776,$A84,СВЦЭМ!$B$33:$B$776,E$83)+'СЕТ СН'!$H$9+СВЦЭМ!$D$10+'СЕТ СН'!$H$6-'СЕТ СН'!$H$19</f>
        <v>1272.5519016800001</v>
      </c>
      <c r="F84" s="36">
        <f>SUMIFS(СВЦЭМ!$C$33:$C$776,СВЦЭМ!$A$33:$A$776,$A84,СВЦЭМ!$B$33:$B$776,F$83)+'СЕТ СН'!$H$9+СВЦЭМ!$D$10+'СЕТ СН'!$H$6-'СЕТ СН'!$H$19</f>
        <v>1254.7971518300001</v>
      </c>
      <c r="G84" s="36">
        <f>SUMIFS(СВЦЭМ!$C$33:$C$776,СВЦЭМ!$A$33:$A$776,$A84,СВЦЭМ!$B$33:$B$776,G$83)+'СЕТ СН'!$H$9+СВЦЭМ!$D$10+'СЕТ СН'!$H$6-'СЕТ СН'!$H$19</f>
        <v>1256.2922286500002</v>
      </c>
      <c r="H84" s="36">
        <f>SUMIFS(СВЦЭМ!$C$33:$C$776,СВЦЭМ!$A$33:$A$776,$A84,СВЦЭМ!$B$33:$B$776,H$83)+'СЕТ СН'!$H$9+СВЦЭМ!$D$10+'СЕТ СН'!$H$6-'СЕТ СН'!$H$19</f>
        <v>1158.07255792</v>
      </c>
      <c r="I84" s="36">
        <f>SUMIFS(СВЦЭМ!$C$33:$C$776,СВЦЭМ!$A$33:$A$776,$A84,СВЦЭМ!$B$33:$B$776,I$83)+'СЕТ СН'!$H$9+СВЦЭМ!$D$10+'СЕТ СН'!$H$6-'СЕТ СН'!$H$19</f>
        <v>1139.5279431700001</v>
      </c>
      <c r="J84" s="36">
        <f>SUMIFS(СВЦЭМ!$C$33:$C$776,СВЦЭМ!$A$33:$A$776,$A84,СВЦЭМ!$B$33:$B$776,J$83)+'СЕТ СН'!$H$9+СВЦЭМ!$D$10+'СЕТ СН'!$H$6-'СЕТ СН'!$H$19</f>
        <v>1082.52674402</v>
      </c>
      <c r="K84" s="36">
        <f>SUMIFS(СВЦЭМ!$C$33:$C$776,СВЦЭМ!$A$33:$A$776,$A84,СВЦЭМ!$B$33:$B$776,K$83)+'СЕТ СН'!$H$9+СВЦЭМ!$D$10+'СЕТ СН'!$H$6-'СЕТ СН'!$H$19</f>
        <v>1052.3955877000001</v>
      </c>
      <c r="L84" s="36">
        <f>SUMIFS(СВЦЭМ!$C$33:$C$776,СВЦЭМ!$A$33:$A$776,$A84,СВЦЭМ!$B$33:$B$776,L$83)+'СЕТ СН'!$H$9+СВЦЭМ!$D$10+'СЕТ СН'!$H$6-'СЕТ СН'!$H$19</f>
        <v>1037.8158922499999</v>
      </c>
      <c r="M84" s="36">
        <f>SUMIFS(СВЦЭМ!$C$33:$C$776,СВЦЭМ!$A$33:$A$776,$A84,СВЦЭМ!$B$33:$B$776,M$83)+'СЕТ СН'!$H$9+СВЦЭМ!$D$10+'СЕТ СН'!$H$6-'СЕТ СН'!$H$19</f>
        <v>1046.4852364200001</v>
      </c>
      <c r="N84" s="36">
        <f>SUMIFS(СВЦЭМ!$C$33:$C$776,СВЦЭМ!$A$33:$A$776,$A84,СВЦЭМ!$B$33:$B$776,N$83)+'СЕТ СН'!$H$9+СВЦЭМ!$D$10+'СЕТ СН'!$H$6-'СЕТ СН'!$H$19</f>
        <v>1052.6014588800001</v>
      </c>
      <c r="O84" s="36">
        <f>SUMIFS(СВЦЭМ!$C$33:$C$776,СВЦЭМ!$A$33:$A$776,$A84,СВЦЭМ!$B$33:$B$776,O$83)+'СЕТ СН'!$H$9+СВЦЭМ!$D$10+'СЕТ СН'!$H$6-'СЕТ СН'!$H$19</f>
        <v>1060.7891522899999</v>
      </c>
      <c r="P84" s="36">
        <f>SUMIFS(СВЦЭМ!$C$33:$C$776,СВЦЭМ!$A$33:$A$776,$A84,СВЦЭМ!$B$33:$B$776,P$83)+'СЕТ СН'!$H$9+СВЦЭМ!$D$10+'СЕТ СН'!$H$6-'СЕТ СН'!$H$19</f>
        <v>1063.0283481000001</v>
      </c>
      <c r="Q84" s="36">
        <f>SUMIFS(СВЦЭМ!$C$33:$C$776,СВЦЭМ!$A$33:$A$776,$A84,СВЦЭМ!$B$33:$B$776,Q$83)+'СЕТ СН'!$H$9+СВЦЭМ!$D$10+'СЕТ СН'!$H$6-'СЕТ СН'!$H$19</f>
        <v>1054.3742545100001</v>
      </c>
      <c r="R84" s="36">
        <f>SUMIFS(СВЦЭМ!$C$33:$C$776,СВЦЭМ!$A$33:$A$776,$A84,СВЦЭМ!$B$33:$B$776,R$83)+'СЕТ СН'!$H$9+СВЦЭМ!$D$10+'СЕТ СН'!$H$6-'СЕТ СН'!$H$19</f>
        <v>1065.6876626400001</v>
      </c>
      <c r="S84" s="36">
        <f>SUMIFS(СВЦЭМ!$C$33:$C$776,СВЦЭМ!$A$33:$A$776,$A84,СВЦЭМ!$B$33:$B$776,S$83)+'СЕТ СН'!$H$9+СВЦЭМ!$D$10+'СЕТ СН'!$H$6-'СЕТ СН'!$H$19</f>
        <v>1053.56882954</v>
      </c>
      <c r="T84" s="36">
        <f>SUMIFS(СВЦЭМ!$C$33:$C$776,СВЦЭМ!$A$33:$A$776,$A84,СВЦЭМ!$B$33:$B$776,T$83)+'СЕТ СН'!$H$9+СВЦЭМ!$D$10+'СЕТ СН'!$H$6-'СЕТ СН'!$H$19</f>
        <v>1031.33516027</v>
      </c>
      <c r="U84" s="36">
        <f>SUMIFS(СВЦЭМ!$C$33:$C$776,СВЦЭМ!$A$33:$A$776,$A84,СВЦЭМ!$B$33:$B$776,U$83)+'СЕТ СН'!$H$9+СВЦЭМ!$D$10+'СЕТ СН'!$H$6-'СЕТ СН'!$H$19</f>
        <v>1021.4076016</v>
      </c>
      <c r="V84" s="36">
        <f>SUMIFS(СВЦЭМ!$C$33:$C$776,СВЦЭМ!$A$33:$A$776,$A84,СВЦЭМ!$B$33:$B$776,V$83)+'СЕТ СН'!$H$9+СВЦЭМ!$D$10+'СЕТ СН'!$H$6-'СЕТ СН'!$H$19</f>
        <v>1007.88050301</v>
      </c>
      <c r="W84" s="36">
        <f>SUMIFS(СВЦЭМ!$C$33:$C$776,СВЦЭМ!$A$33:$A$776,$A84,СВЦЭМ!$B$33:$B$776,W$83)+'СЕТ СН'!$H$9+СВЦЭМ!$D$10+'СЕТ СН'!$H$6-'СЕТ СН'!$H$19</f>
        <v>992.42052558</v>
      </c>
      <c r="X84" s="36">
        <f>SUMIFS(СВЦЭМ!$C$33:$C$776,СВЦЭМ!$A$33:$A$776,$A84,СВЦЭМ!$B$33:$B$776,X$83)+'СЕТ СН'!$H$9+СВЦЭМ!$D$10+'СЕТ СН'!$H$6-'СЕТ СН'!$H$19</f>
        <v>1052.19902056</v>
      </c>
      <c r="Y84" s="36">
        <f>SUMIFS(СВЦЭМ!$C$33:$C$776,СВЦЭМ!$A$33:$A$776,$A84,СВЦЭМ!$B$33:$B$776,Y$83)+'СЕТ СН'!$H$9+СВЦЭМ!$D$10+'СЕТ СН'!$H$6-'СЕТ СН'!$H$19</f>
        <v>1154.9623613400001</v>
      </c>
    </row>
    <row r="85" spans="1:25" ht="15.75" x14ac:dyDescent="0.2">
      <c r="A85" s="35">
        <f>A84+1</f>
        <v>43557</v>
      </c>
      <c r="B85" s="36">
        <f>SUMIFS(СВЦЭМ!$C$33:$C$776,СВЦЭМ!$A$33:$A$776,$A85,СВЦЭМ!$B$33:$B$776,B$83)+'СЕТ СН'!$H$9+СВЦЭМ!$D$10+'СЕТ СН'!$H$6-'СЕТ СН'!$H$19</f>
        <v>1237.5305333300003</v>
      </c>
      <c r="C85" s="36">
        <f>SUMIFS(СВЦЭМ!$C$33:$C$776,СВЦЭМ!$A$33:$A$776,$A85,СВЦЭМ!$B$33:$B$776,C$83)+'СЕТ СН'!$H$9+СВЦЭМ!$D$10+'СЕТ СН'!$H$6-'СЕТ СН'!$H$19</f>
        <v>1347.74718985</v>
      </c>
      <c r="D85" s="36">
        <f>SUMIFS(СВЦЭМ!$C$33:$C$776,СВЦЭМ!$A$33:$A$776,$A85,СВЦЭМ!$B$33:$B$776,D$83)+'СЕТ СН'!$H$9+СВЦЭМ!$D$10+'СЕТ СН'!$H$6-'СЕТ СН'!$H$19</f>
        <v>1399.0098159600002</v>
      </c>
      <c r="E85" s="36">
        <f>SUMIFS(СВЦЭМ!$C$33:$C$776,СВЦЭМ!$A$33:$A$776,$A85,СВЦЭМ!$B$33:$B$776,E$83)+'СЕТ СН'!$H$9+СВЦЭМ!$D$10+'СЕТ СН'!$H$6-'СЕТ СН'!$H$19</f>
        <v>1410.4961065900002</v>
      </c>
      <c r="F85" s="36">
        <f>SUMIFS(СВЦЭМ!$C$33:$C$776,СВЦЭМ!$A$33:$A$776,$A85,СВЦЭМ!$B$33:$B$776,F$83)+'СЕТ СН'!$H$9+СВЦЭМ!$D$10+'СЕТ СН'!$H$6-'СЕТ СН'!$H$19</f>
        <v>1414.2283967600001</v>
      </c>
      <c r="G85" s="36">
        <f>SUMIFS(СВЦЭМ!$C$33:$C$776,СВЦЭМ!$A$33:$A$776,$A85,СВЦЭМ!$B$33:$B$776,G$83)+'СЕТ СН'!$H$9+СВЦЭМ!$D$10+'СЕТ СН'!$H$6-'СЕТ СН'!$H$19</f>
        <v>1406.9546869600001</v>
      </c>
      <c r="H85" s="36">
        <f>SUMIFS(СВЦЭМ!$C$33:$C$776,СВЦЭМ!$A$33:$A$776,$A85,СВЦЭМ!$B$33:$B$776,H$83)+'СЕТ СН'!$H$9+СВЦЭМ!$D$10+'СЕТ СН'!$H$6-'СЕТ СН'!$H$19</f>
        <v>1295.7931077000001</v>
      </c>
      <c r="I85" s="36">
        <f>SUMIFS(СВЦЭМ!$C$33:$C$776,СВЦЭМ!$A$33:$A$776,$A85,СВЦЭМ!$B$33:$B$776,I$83)+'СЕТ СН'!$H$9+СВЦЭМ!$D$10+'СЕТ СН'!$H$6-'СЕТ СН'!$H$19</f>
        <v>1204.4086807400001</v>
      </c>
      <c r="J85" s="36">
        <f>SUMIFS(СВЦЭМ!$C$33:$C$776,СВЦЭМ!$A$33:$A$776,$A85,СВЦЭМ!$B$33:$B$776,J$83)+'СЕТ СН'!$H$9+СВЦЭМ!$D$10+'СЕТ СН'!$H$6-'СЕТ СН'!$H$19</f>
        <v>1114.9472783600002</v>
      </c>
      <c r="K85" s="36">
        <f>SUMIFS(СВЦЭМ!$C$33:$C$776,СВЦЭМ!$A$33:$A$776,$A85,СВЦЭМ!$B$33:$B$776,K$83)+'СЕТ СН'!$H$9+СВЦЭМ!$D$10+'СЕТ СН'!$H$6-'СЕТ СН'!$H$19</f>
        <v>1016.61890103</v>
      </c>
      <c r="L85" s="36">
        <f>SUMIFS(СВЦЭМ!$C$33:$C$776,СВЦЭМ!$A$33:$A$776,$A85,СВЦЭМ!$B$33:$B$776,L$83)+'СЕТ СН'!$H$9+СВЦЭМ!$D$10+'СЕТ СН'!$H$6-'СЕТ СН'!$H$19</f>
        <v>978.05645377999997</v>
      </c>
      <c r="M85" s="36">
        <f>SUMIFS(СВЦЭМ!$C$33:$C$776,СВЦЭМ!$A$33:$A$776,$A85,СВЦЭМ!$B$33:$B$776,M$83)+'СЕТ СН'!$H$9+СВЦЭМ!$D$10+'СЕТ СН'!$H$6-'СЕТ СН'!$H$19</f>
        <v>990.15081236000003</v>
      </c>
      <c r="N85" s="36">
        <f>SUMIFS(СВЦЭМ!$C$33:$C$776,СВЦЭМ!$A$33:$A$776,$A85,СВЦЭМ!$B$33:$B$776,N$83)+'СЕТ СН'!$H$9+СВЦЭМ!$D$10+'СЕТ СН'!$H$6-'СЕТ СН'!$H$19</f>
        <v>990.82879126</v>
      </c>
      <c r="O85" s="36">
        <f>SUMIFS(СВЦЭМ!$C$33:$C$776,СВЦЭМ!$A$33:$A$776,$A85,СВЦЭМ!$B$33:$B$776,O$83)+'СЕТ СН'!$H$9+СВЦЭМ!$D$10+'СЕТ СН'!$H$6-'СЕТ СН'!$H$19</f>
        <v>998.52059708000002</v>
      </c>
      <c r="P85" s="36">
        <f>SUMIFS(СВЦЭМ!$C$33:$C$776,СВЦЭМ!$A$33:$A$776,$A85,СВЦЭМ!$B$33:$B$776,P$83)+'СЕТ СН'!$H$9+СВЦЭМ!$D$10+'СЕТ СН'!$H$6-'СЕТ СН'!$H$19</f>
        <v>1010.87299301</v>
      </c>
      <c r="Q85" s="36">
        <f>SUMIFS(СВЦЭМ!$C$33:$C$776,СВЦЭМ!$A$33:$A$776,$A85,СВЦЭМ!$B$33:$B$776,Q$83)+'СЕТ СН'!$H$9+СВЦЭМ!$D$10+'СЕТ СН'!$H$6-'СЕТ СН'!$H$19</f>
        <v>1024.0808665700001</v>
      </c>
      <c r="R85" s="36">
        <f>SUMIFS(СВЦЭМ!$C$33:$C$776,СВЦЭМ!$A$33:$A$776,$A85,СВЦЭМ!$B$33:$B$776,R$83)+'СЕТ СН'!$H$9+СВЦЭМ!$D$10+'СЕТ СН'!$H$6-'СЕТ СН'!$H$19</f>
        <v>1013.40379805</v>
      </c>
      <c r="S85" s="36">
        <f>SUMIFS(СВЦЭМ!$C$33:$C$776,СВЦЭМ!$A$33:$A$776,$A85,СВЦЭМ!$B$33:$B$776,S$83)+'СЕТ СН'!$H$9+СВЦЭМ!$D$10+'СЕТ СН'!$H$6-'СЕТ СН'!$H$19</f>
        <v>1013.32197775</v>
      </c>
      <c r="T85" s="36">
        <f>SUMIFS(СВЦЭМ!$C$33:$C$776,СВЦЭМ!$A$33:$A$776,$A85,СВЦЭМ!$B$33:$B$776,T$83)+'СЕТ СН'!$H$9+СВЦЭМ!$D$10+'СЕТ СН'!$H$6-'СЕТ СН'!$H$19</f>
        <v>988.72208910999996</v>
      </c>
      <c r="U85" s="36">
        <f>SUMIFS(СВЦЭМ!$C$33:$C$776,СВЦЭМ!$A$33:$A$776,$A85,СВЦЭМ!$B$33:$B$776,U$83)+'СЕТ СН'!$H$9+СВЦЭМ!$D$10+'СЕТ СН'!$H$6-'СЕТ СН'!$H$19</f>
        <v>980.33229562999998</v>
      </c>
      <c r="V85" s="36">
        <f>SUMIFS(СВЦЭМ!$C$33:$C$776,СВЦЭМ!$A$33:$A$776,$A85,СВЦЭМ!$B$33:$B$776,V$83)+'СЕТ СН'!$H$9+СВЦЭМ!$D$10+'СЕТ СН'!$H$6-'СЕТ СН'!$H$19</f>
        <v>974.59556178000003</v>
      </c>
      <c r="W85" s="36">
        <f>SUMIFS(СВЦЭМ!$C$33:$C$776,СВЦЭМ!$A$33:$A$776,$A85,СВЦЭМ!$B$33:$B$776,W$83)+'СЕТ СН'!$H$9+СВЦЭМ!$D$10+'СЕТ СН'!$H$6-'СЕТ СН'!$H$19</f>
        <v>967.23367895000001</v>
      </c>
      <c r="X85" s="36">
        <f>SUMIFS(СВЦЭМ!$C$33:$C$776,СВЦЭМ!$A$33:$A$776,$A85,СВЦЭМ!$B$33:$B$776,X$83)+'СЕТ СН'!$H$9+СВЦЭМ!$D$10+'СЕТ СН'!$H$6-'СЕТ СН'!$H$19</f>
        <v>1010.10069799</v>
      </c>
      <c r="Y85" s="36">
        <f>SUMIFS(СВЦЭМ!$C$33:$C$776,СВЦЭМ!$A$33:$A$776,$A85,СВЦЭМ!$B$33:$B$776,Y$83)+'СЕТ СН'!$H$9+СВЦЭМ!$D$10+'СЕТ СН'!$H$6-'СЕТ СН'!$H$19</f>
        <v>1111.2833214</v>
      </c>
    </row>
    <row r="86" spans="1:25" ht="15.75" x14ac:dyDescent="0.2">
      <c r="A86" s="35">
        <f t="shared" ref="A86:A114" si="2">A85+1</f>
        <v>43558</v>
      </c>
      <c r="B86" s="36">
        <f>SUMIFS(СВЦЭМ!$C$33:$C$776,СВЦЭМ!$A$33:$A$776,$A86,СВЦЭМ!$B$33:$B$776,B$83)+'СЕТ СН'!$H$9+СВЦЭМ!$D$10+'СЕТ СН'!$H$6-'СЕТ СН'!$H$19</f>
        <v>1237.3567604300001</v>
      </c>
      <c r="C86" s="36">
        <f>SUMIFS(СВЦЭМ!$C$33:$C$776,СВЦЭМ!$A$33:$A$776,$A86,СВЦЭМ!$B$33:$B$776,C$83)+'СЕТ СН'!$H$9+СВЦЭМ!$D$10+'СЕТ СН'!$H$6-'СЕТ СН'!$H$19</f>
        <v>1333.6118095000002</v>
      </c>
      <c r="D86" s="36">
        <f>SUMIFS(СВЦЭМ!$C$33:$C$776,СВЦЭМ!$A$33:$A$776,$A86,СВЦЭМ!$B$33:$B$776,D$83)+'СЕТ СН'!$H$9+СВЦЭМ!$D$10+'СЕТ СН'!$H$6-'СЕТ СН'!$H$19</f>
        <v>1316.5268350800002</v>
      </c>
      <c r="E86" s="36">
        <f>SUMIFS(СВЦЭМ!$C$33:$C$776,СВЦЭМ!$A$33:$A$776,$A86,СВЦЭМ!$B$33:$B$776,E$83)+'СЕТ СН'!$H$9+СВЦЭМ!$D$10+'СЕТ СН'!$H$6-'СЕТ СН'!$H$19</f>
        <v>1321.34766663</v>
      </c>
      <c r="F86" s="36">
        <f>SUMIFS(СВЦЭМ!$C$33:$C$776,СВЦЭМ!$A$33:$A$776,$A86,СВЦЭМ!$B$33:$B$776,F$83)+'СЕТ СН'!$H$9+СВЦЭМ!$D$10+'СЕТ СН'!$H$6-'СЕТ СН'!$H$19</f>
        <v>1312.54360952</v>
      </c>
      <c r="G86" s="36">
        <f>SUMIFS(СВЦЭМ!$C$33:$C$776,СВЦЭМ!$A$33:$A$776,$A86,СВЦЭМ!$B$33:$B$776,G$83)+'СЕТ СН'!$H$9+СВЦЭМ!$D$10+'СЕТ СН'!$H$6-'СЕТ СН'!$H$19</f>
        <v>1343.11713852</v>
      </c>
      <c r="H86" s="36">
        <f>SUMIFS(СВЦЭМ!$C$33:$C$776,СВЦЭМ!$A$33:$A$776,$A86,СВЦЭМ!$B$33:$B$776,H$83)+'СЕТ СН'!$H$9+СВЦЭМ!$D$10+'СЕТ СН'!$H$6-'СЕТ СН'!$H$19</f>
        <v>1291.1931547900001</v>
      </c>
      <c r="I86" s="36">
        <f>SUMIFS(СВЦЭМ!$C$33:$C$776,СВЦЭМ!$A$33:$A$776,$A86,СВЦЭМ!$B$33:$B$776,I$83)+'СЕТ СН'!$H$9+СВЦЭМ!$D$10+'СЕТ СН'!$H$6-'СЕТ СН'!$H$19</f>
        <v>1206.6538810900001</v>
      </c>
      <c r="J86" s="36">
        <f>SUMIFS(СВЦЭМ!$C$33:$C$776,СВЦЭМ!$A$33:$A$776,$A86,СВЦЭМ!$B$33:$B$776,J$83)+'СЕТ СН'!$H$9+СВЦЭМ!$D$10+'СЕТ СН'!$H$6-'СЕТ СН'!$H$19</f>
        <v>1107.1116106500001</v>
      </c>
      <c r="K86" s="36">
        <f>SUMIFS(СВЦЭМ!$C$33:$C$776,СВЦЭМ!$A$33:$A$776,$A86,СВЦЭМ!$B$33:$B$776,K$83)+'СЕТ СН'!$H$9+СВЦЭМ!$D$10+'СЕТ СН'!$H$6-'СЕТ СН'!$H$19</f>
        <v>1038.0810469400001</v>
      </c>
      <c r="L86" s="36">
        <f>SUMIFS(СВЦЭМ!$C$33:$C$776,СВЦЭМ!$A$33:$A$776,$A86,СВЦЭМ!$B$33:$B$776,L$83)+'СЕТ СН'!$H$9+СВЦЭМ!$D$10+'СЕТ СН'!$H$6-'СЕТ СН'!$H$19</f>
        <v>1019.74497887</v>
      </c>
      <c r="M86" s="36">
        <f>SUMIFS(СВЦЭМ!$C$33:$C$776,СВЦЭМ!$A$33:$A$776,$A86,СВЦЭМ!$B$33:$B$776,M$83)+'СЕТ СН'!$H$9+СВЦЭМ!$D$10+'СЕТ СН'!$H$6-'СЕТ СН'!$H$19</f>
        <v>1025.26613413</v>
      </c>
      <c r="N86" s="36">
        <f>SUMIFS(СВЦЭМ!$C$33:$C$776,СВЦЭМ!$A$33:$A$776,$A86,СВЦЭМ!$B$33:$B$776,N$83)+'СЕТ СН'!$H$9+СВЦЭМ!$D$10+'СЕТ СН'!$H$6-'СЕТ СН'!$H$19</f>
        <v>1013.48921984</v>
      </c>
      <c r="O86" s="36">
        <f>SUMIFS(СВЦЭМ!$C$33:$C$776,СВЦЭМ!$A$33:$A$776,$A86,СВЦЭМ!$B$33:$B$776,O$83)+'СЕТ СН'!$H$9+СВЦЭМ!$D$10+'СЕТ СН'!$H$6-'СЕТ СН'!$H$19</f>
        <v>1026.1797757300001</v>
      </c>
      <c r="P86" s="36">
        <f>SUMIFS(СВЦЭМ!$C$33:$C$776,СВЦЭМ!$A$33:$A$776,$A86,СВЦЭМ!$B$33:$B$776,P$83)+'СЕТ СН'!$H$9+СВЦЭМ!$D$10+'СЕТ СН'!$H$6-'СЕТ СН'!$H$19</f>
        <v>1031.1522154100001</v>
      </c>
      <c r="Q86" s="36">
        <f>SUMIFS(СВЦЭМ!$C$33:$C$776,СВЦЭМ!$A$33:$A$776,$A86,СВЦЭМ!$B$33:$B$776,Q$83)+'СЕТ СН'!$H$9+СВЦЭМ!$D$10+'СЕТ СН'!$H$6-'СЕТ СН'!$H$19</f>
        <v>1040.1389136</v>
      </c>
      <c r="R86" s="36">
        <f>SUMIFS(СВЦЭМ!$C$33:$C$776,СВЦЭМ!$A$33:$A$776,$A86,СВЦЭМ!$B$33:$B$776,R$83)+'СЕТ СН'!$H$9+СВЦЭМ!$D$10+'СЕТ СН'!$H$6-'СЕТ СН'!$H$19</f>
        <v>1047.24189673</v>
      </c>
      <c r="S86" s="36">
        <f>SUMIFS(СВЦЭМ!$C$33:$C$776,СВЦЭМ!$A$33:$A$776,$A86,СВЦЭМ!$B$33:$B$776,S$83)+'СЕТ СН'!$H$9+СВЦЭМ!$D$10+'СЕТ СН'!$H$6-'СЕТ СН'!$H$19</f>
        <v>1051.98826414</v>
      </c>
      <c r="T86" s="36">
        <f>SUMIFS(СВЦЭМ!$C$33:$C$776,СВЦЭМ!$A$33:$A$776,$A86,СВЦЭМ!$B$33:$B$776,T$83)+'СЕТ СН'!$H$9+СВЦЭМ!$D$10+'СЕТ СН'!$H$6-'СЕТ СН'!$H$19</f>
        <v>1024.3605766800001</v>
      </c>
      <c r="U86" s="36">
        <f>SUMIFS(СВЦЭМ!$C$33:$C$776,СВЦЭМ!$A$33:$A$776,$A86,СВЦЭМ!$B$33:$B$776,U$83)+'СЕТ СН'!$H$9+СВЦЭМ!$D$10+'СЕТ СН'!$H$6-'СЕТ СН'!$H$19</f>
        <v>996.38765116000002</v>
      </c>
      <c r="V86" s="36">
        <f>SUMIFS(СВЦЭМ!$C$33:$C$776,СВЦЭМ!$A$33:$A$776,$A86,СВЦЭМ!$B$33:$B$776,V$83)+'СЕТ СН'!$H$9+СВЦЭМ!$D$10+'СЕТ СН'!$H$6-'СЕТ СН'!$H$19</f>
        <v>982.74334323999994</v>
      </c>
      <c r="W86" s="36">
        <f>SUMIFS(СВЦЭМ!$C$33:$C$776,СВЦЭМ!$A$33:$A$776,$A86,СВЦЭМ!$B$33:$B$776,W$83)+'СЕТ СН'!$H$9+СВЦЭМ!$D$10+'СЕТ СН'!$H$6-'СЕТ СН'!$H$19</f>
        <v>975.16664125</v>
      </c>
      <c r="X86" s="36">
        <f>SUMIFS(СВЦЭМ!$C$33:$C$776,СВЦЭМ!$A$33:$A$776,$A86,СВЦЭМ!$B$33:$B$776,X$83)+'СЕТ СН'!$H$9+СВЦЭМ!$D$10+'СЕТ СН'!$H$6-'СЕТ СН'!$H$19</f>
        <v>1030.6142797100001</v>
      </c>
      <c r="Y86" s="36">
        <f>SUMIFS(СВЦЭМ!$C$33:$C$776,СВЦЭМ!$A$33:$A$776,$A86,СВЦЭМ!$B$33:$B$776,Y$83)+'СЕТ СН'!$H$9+СВЦЭМ!$D$10+'СЕТ СН'!$H$6-'СЕТ СН'!$H$19</f>
        <v>1158.8129850600001</v>
      </c>
    </row>
    <row r="87" spans="1:25" ht="15.75" x14ac:dyDescent="0.2">
      <c r="A87" s="35">
        <f t="shared" si="2"/>
        <v>43559</v>
      </c>
      <c r="B87" s="36">
        <f>SUMIFS(СВЦЭМ!$C$33:$C$776,СВЦЭМ!$A$33:$A$776,$A87,СВЦЭМ!$B$33:$B$776,B$83)+'СЕТ СН'!$H$9+СВЦЭМ!$D$10+'СЕТ СН'!$H$6-'СЕТ СН'!$H$19</f>
        <v>1221.3096076900001</v>
      </c>
      <c r="C87" s="36">
        <f>SUMIFS(СВЦЭМ!$C$33:$C$776,СВЦЭМ!$A$33:$A$776,$A87,СВЦЭМ!$B$33:$B$776,C$83)+'СЕТ СН'!$H$9+СВЦЭМ!$D$10+'СЕТ СН'!$H$6-'СЕТ СН'!$H$19</f>
        <v>1311.7124382000002</v>
      </c>
      <c r="D87" s="36">
        <f>SUMIFS(СВЦЭМ!$C$33:$C$776,СВЦЭМ!$A$33:$A$776,$A87,СВЦЭМ!$B$33:$B$776,D$83)+'СЕТ СН'!$H$9+СВЦЭМ!$D$10+'СЕТ СН'!$H$6-'СЕТ СН'!$H$19</f>
        <v>1350.6221027000001</v>
      </c>
      <c r="E87" s="36">
        <f>SUMIFS(СВЦЭМ!$C$33:$C$776,СВЦЭМ!$A$33:$A$776,$A87,СВЦЭМ!$B$33:$B$776,E$83)+'СЕТ СН'!$H$9+СВЦЭМ!$D$10+'СЕТ СН'!$H$6-'СЕТ СН'!$H$19</f>
        <v>1355.5281329000002</v>
      </c>
      <c r="F87" s="36">
        <f>SUMIFS(СВЦЭМ!$C$33:$C$776,СВЦЭМ!$A$33:$A$776,$A87,СВЦЭМ!$B$33:$B$776,F$83)+'СЕТ СН'!$H$9+СВЦЭМ!$D$10+'СЕТ СН'!$H$6-'СЕТ СН'!$H$19</f>
        <v>1337.1854393200001</v>
      </c>
      <c r="G87" s="36">
        <f>SUMIFS(СВЦЭМ!$C$33:$C$776,СВЦЭМ!$A$33:$A$776,$A87,СВЦЭМ!$B$33:$B$776,G$83)+'СЕТ СН'!$H$9+СВЦЭМ!$D$10+'СЕТ СН'!$H$6-'СЕТ СН'!$H$19</f>
        <v>1364.35369242</v>
      </c>
      <c r="H87" s="36">
        <f>SUMIFS(СВЦЭМ!$C$33:$C$776,СВЦЭМ!$A$33:$A$776,$A87,СВЦЭМ!$B$33:$B$776,H$83)+'СЕТ СН'!$H$9+СВЦЭМ!$D$10+'СЕТ СН'!$H$6-'СЕТ СН'!$H$19</f>
        <v>1275.79741986</v>
      </c>
      <c r="I87" s="36">
        <f>SUMIFS(СВЦЭМ!$C$33:$C$776,СВЦЭМ!$A$33:$A$776,$A87,СВЦЭМ!$B$33:$B$776,I$83)+'СЕТ СН'!$H$9+СВЦЭМ!$D$10+'СЕТ СН'!$H$6-'СЕТ СН'!$H$19</f>
        <v>1214.284087</v>
      </c>
      <c r="J87" s="36">
        <f>SUMIFS(СВЦЭМ!$C$33:$C$776,СВЦЭМ!$A$33:$A$776,$A87,СВЦЭМ!$B$33:$B$776,J$83)+'СЕТ СН'!$H$9+СВЦЭМ!$D$10+'СЕТ СН'!$H$6-'СЕТ СН'!$H$19</f>
        <v>1108.6565551400001</v>
      </c>
      <c r="K87" s="36">
        <f>SUMIFS(СВЦЭМ!$C$33:$C$776,СВЦЭМ!$A$33:$A$776,$A87,СВЦЭМ!$B$33:$B$776,K$83)+'СЕТ СН'!$H$9+СВЦЭМ!$D$10+'СЕТ СН'!$H$6-'СЕТ СН'!$H$19</f>
        <v>1041.1089594699999</v>
      </c>
      <c r="L87" s="36">
        <f>SUMIFS(СВЦЭМ!$C$33:$C$776,СВЦЭМ!$A$33:$A$776,$A87,СВЦЭМ!$B$33:$B$776,L$83)+'СЕТ СН'!$H$9+СВЦЭМ!$D$10+'СЕТ СН'!$H$6-'СЕТ СН'!$H$19</f>
        <v>1011.6259705799999</v>
      </c>
      <c r="M87" s="36">
        <f>SUMIFS(СВЦЭМ!$C$33:$C$776,СВЦЭМ!$A$33:$A$776,$A87,СВЦЭМ!$B$33:$B$776,M$83)+'СЕТ СН'!$H$9+СВЦЭМ!$D$10+'СЕТ СН'!$H$6-'СЕТ СН'!$H$19</f>
        <v>1011.85281599</v>
      </c>
      <c r="N87" s="36">
        <f>SUMIFS(СВЦЭМ!$C$33:$C$776,СВЦЭМ!$A$33:$A$776,$A87,СВЦЭМ!$B$33:$B$776,N$83)+'СЕТ СН'!$H$9+СВЦЭМ!$D$10+'СЕТ СН'!$H$6-'СЕТ СН'!$H$19</f>
        <v>1004.6915277099999</v>
      </c>
      <c r="O87" s="36">
        <f>SUMIFS(СВЦЭМ!$C$33:$C$776,СВЦЭМ!$A$33:$A$776,$A87,СВЦЭМ!$B$33:$B$776,O$83)+'СЕТ СН'!$H$9+СВЦЭМ!$D$10+'СЕТ СН'!$H$6-'СЕТ СН'!$H$19</f>
        <v>1019.63003638</v>
      </c>
      <c r="P87" s="36">
        <f>SUMIFS(СВЦЭМ!$C$33:$C$776,СВЦЭМ!$A$33:$A$776,$A87,СВЦЭМ!$B$33:$B$776,P$83)+'СЕТ СН'!$H$9+СВЦЭМ!$D$10+'СЕТ СН'!$H$6-'СЕТ СН'!$H$19</f>
        <v>1039.3012753200001</v>
      </c>
      <c r="Q87" s="36">
        <f>SUMIFS(СВЦЭМ!$C$33:$C$776,СВЦЭМ!$A$33:$A$776,$A87,СВЦЭМ!$B$33:$B$776,Q$83)+'СЕТ СН'!$H$9+СВЦЭМ!$D$10+'СЕТ СН'!$H$6-'СЕТ СН'!$H$19</f>
        <v>1045.4734007500001</v>
      </c>
      <c r="R87" s="36">
        <f>SUMIFS(СВЦЭМ!$C$33:$C$776,СВЦЭМ!$A$33:$A$776,$A87,СВЦЭМ!$B$33:$B$776,R$83)+'СЕТ СН'!$H$9+СВЦЭМ!$D$10+'СЕТ СН'!$H$6-'СЕТ СН'!$H$19</f>
        <v>1047.9475085700001</v>
      </c>
      <c r="S87" s="36">
        <f>SUMIFS(СВЦЭМ!$C$33:$C$776,СВЦЭМ!$A$33:$A$776,$A87,СВЦЭМ!$B$33:$B$776,S$83)+'СЕТ СН'!$H$9+СВЦЭМ!$D$10+'СЕТ СН'!$H$6-'СЕТ СН'!$H$19</f>
        <v>1060.00899611</v>
      </c>
      <c r="T87" s="36">
        <f>SUMIFS(СВЦЭМ!$C$33:$C$776,СВЦЭМ!$A$33:$A$776,$A87,СВЦЭМ!$B$33:$B$776,T$83)+'СЕТ СН'!$H$9+СВЦЭМ!$D$10+'СЕТ СН'!$H$6-'СЕТ СН'!$H$19</f>
        <v>1038.0994266300002</v>
      </c>
      <c r="U87" s="36">
        <f>SUMIFS(СВЦЭМ!$C$33:$C$776,СВЦЭМ!$A$33:$A$776,$A87,СВЦЭМ!$B$33:$B$776,U$83)+'СЕТ СН'!$H$9+СВЦЭМ!$D$10+'СЕТ СН'!$H$6-'СЕТ СН'!$H$19</f>
        <v>993.66709093999998</v>
      </c>
      <c r="V87" s="36">
        <f>SUMIFS(СВЦЭМ!$C$33:$C$776,СВЦЭМ!$A$33:$A$776,$A87,СВЦЭМ!$B$33:$B$776,V$83)+'СЕТ СН'!$H$9+СВЦЭМ!$D$10+'СЕТ СН'!$H$6-'СЕТ СН'!$H$19</f>
        <v>981.84587193000004</v>
      </c>
      <c r="W87" s="36">
        <f>SUMIFS(СВЦЭМ!$C$33:$C$776,СВЦЭМ!$A$33:$A$776,$A87,СВЦЭМ!$B$33:$B$776,W$83)+'СЕТ СН'!$H$9+СВЦЭМ!$D$10+'СЕТ СН'!$H$6-'СЕТ СН'!$H$19</f>
        <v>980.13708689999999</v>
      </c>
      <c r="X87" s="36">
        <f>SUMIFS(СВЦЭМ!$C$33:$C$776,СВЦЭМ!$A$33:$A$776,$A87,СВЦЭМ!$B$33:$B$776,X$83)+'СЕТ СН'!$H$9+СВЦЭМ!$D$10+'СЕТ СН'!$H$6-'СЕТ СН'!$H$19</f>
        <v>1072.3756263499999</v>
      </c>
      <c r="Y87" s="36">
        <f>SUMIFS(СВЦЭМ!$C$33:$C$776,СВЦЭМ!$A$33:$A$776,$A87,СВЦЭМ!$B$33:$B$776,Y$83)+'СЕТ СН'!$H$9+СВЦЭМ!$D$10+'СЕТ СН'!$H$6-'СЕТ СН'!$H$19</f>
        <v>1225.9040641300001</v>
      </c>
    </row>
    <row r="88" spans="1:25" ht="15.75" x14ac:dyDescent="0.2">
      <c r="A88" s="35">
        <f t="shared" si="2"/>
        <v>43560</v>
      </c>
      <c r="B88" s="36">
        <f>SUMIFS(СВЦЭМ!$C$33:$C$776,СВЦЭМ!$A$33:$A$776,$A88,СВЦЭМ!$B$33:$B$776,B$83)+'СЕТ СН'!$H$9+СВЦЭМ!$D$10+'СЕТ СН'!$H$6-'СЕТ СН'!$H$19</f>
        <v>1219.9054694400002</v>
      </c>
      <c r="C88" s="36">
        <f>SUMIFS(СВЦЭМ!$C$33:$C$776,СВЦЭМ!$A$33:$A$776,$A88,СВЦЭМ!$B$33:$B$776,C$83)+'СЕТ СН'!$H$9+СВЦЭМ!$D$10+'СЕТ СН'!$H$6-'СЕТ СН'!$H$19</f>
        <v>1305.5601550200001</v>
      </c>
      <c r="D88" s="36">
        <f>SUMIFS(СВЦЭМ!$C$33:$C$776,СВЦЭМ!$A$33:$A$776,$A88,СВЦЭМ!$B$33:$B$776,D$83)+'СЕТ СН'!$H$9+СВЦЭМ!$D$10+'СЕТ СН'!$H$6-'СЕТ СН'!$H$19</f>
        <v>1365.3720667600001</v>
      </c>
      <c r="E88" s="36">
        <f>SUMIFS(СВЦЭМ!$C$33:$C$776,СВЦЭМ!$A$33:$A$776,$A88,СВЦЭМ!$B$33:$B$776,E$83)+'СЕТ СН'!$H$9+СВЦЭМ!$D$10+'СЕТ СН'!$H$6-'СЕТ СН'!$H$19</f>
        <v>1362.3286658700001</v>
      </c>
      <c r="F88" s="36">
        <f>SUMIFS(СВЦЭМ!$C$33:$C$776,СВЦЭМ!$A$33:$A$776,$A88,СВЦЭМ!$B$33:$B$776,F$83)+'СЕТ СН'!$H$9+СВЦЭМ!$D$10+'СЕТ СН'!$H$6-'СЕТ СН'!$H$19</f>
        <v>1354.63904512</v>
      </c>
      <c r="G88" s="36">
        <f>SUMIFS(СВЦЭМ!$C$33:$C$776,СВЦЭМ!$A$33:$A$776,$A88,СВЦЭМ!$B$33:$B$776,G$83)+'СЕТ СН'!$H$9+СВЦЭМ!$D$10+'СЕТ СН'!$H$6-'СЕТ СН'!$H$19</f>
        <v>1356.762475</v>
      </c>
      <c r="H88" s="36">
        <f>SUMIFS(СВЦЭМ!$C$33:$C$776,СВЦЭМ!$A$33:$A$776,$A88,СВЦЭМ!$B$33:$B$776,H$83)+'СЕТ СН'!$H$9+СВЦЭМ!$D$10+'СЕТ СН'!$H$6-'СЕТ СН'!$H$19</f>
        <v>1279.6509684700002</v>
      </c>
      <c r="I88" s="36">
        <f>SUMIFS(СВЦЭМ!$C$33:$C$776,СВЦЭМ!$A$33:$A$776,$A88,СВЦЭМ!$B$33:$B$776,I$83)+'СЕТ СН'!$H$9+СВЦЭМ!$D$10+'СЕТ СН'!$H$6-'СЕТ СН'!$H$19</f>
        <v>1222.53726155</v>
      </c>
      <c r="J88" s="36">
        <f>SUMIFS(СВЦЭМ!$C$33:$C$776,СВЦЭМ!$A$33:$A$776,$A88,СВЦЭМ!$B$33:$B$776,J$83)+'СЕТ СН'!$H$9+СВЦЭМ!$D$10+'СЕТ СН'!$H$6-'СЕТ СН'!$H$19</f>
        <v>1131.0841246300001</v>
      </c>
      <c r="K88" s="36">
        <f>SUMIFS(СВЦЭМ!$C$33:$C$776,СВЦЭМ!$A$33:$A$776,$A88,СВЦЭМ!$B$33:$B$776,K$83)+'СЕТ СН'!$H$9+СВЦЭМ!$D$10+'СЕТ СН'!$H$6-'СЕТ СН'!$H$19</f>
        <v>1068.2438443200001</v>
      </c>
      <c r="L88" s="36">
        <f>SUMIFS(СВЦЭМ!$C$33:$C$776,СВЦЭМ!$A$33:$A$776,$A88,СВЦЭМ!$B$33:$B$776,L$83)+'СЕТ СН'!$H$9+СВЦЭМ!$D$10+'СЕТ СН'!$H$6-'СЕТ СН'!$H$19</f>
        <v>1038.6640583999999</v>
      </c>
      <c r="M88" s="36">
        <f>SUMIFS(СВЦЭМ!$C$33:$C$776,СВЦЭМ!$A$33:$A$776,$A88,СВЦЭМ!$B$33:$B$776,M$83)+'СЕТ СН'!$H$9+СВЦЭМ!$D$10+'СЕТ СН'!$H$6-'СЕТ СН'!$H$19</f>
        <v>1030.1988089700001</v>
      </c>
      <c r="N88" s="36">
        <f>SUMIFS(СВЦЭМ!$C$33:$C$776,СВЦЭМ!$A$33:$A$776,$A88,СВЦЭМ!$B$33:$B$776,N$83)+'СЕТ СН'!$H$9+СВЦЭМ!$D$10+'СЕТ СН'!$H$6-'СЕТ СН'!$H$19</f>
        <v>1018.58537613</v>
      </c>
      <c r="O88" s="36">
        <f>SUMIFS(СВЦЭМ!$C$33:$C$776,СВЦЭМ!$A$33:$A$776,$A88,СВЦЭМ!$B$33:$B$776,O$83)+'СЕТ СН'!$H$9+СВЦЭМ!$D$10+'СЕТ СН'!$H$6-'СЕТ СН'!$H$19</f>
        <v>1019.29017987</v>
      </c>
      <c r="P88" s="36">
        <f>SUMIFS(СВЦЭМ!$C$33:$C$776,СВЦЭМ!$A$33:$A$776,$A88,СВЦЭМ!$B$33:$B$776,P$83)+'СЕТ СН'!$H$9+СВЦЭМ!$D$10+'СЕТ СН'!$H$6-'СЕТ СН'!$H$19</f>
        <v>1015.14938368</v>
      </c>
      <c r="Q88" s="36">
        <f>SUMIFS(СВЦЭМ!$C$33:$C$776,СВЦЭМ!$A$33:$A$776,$A88,СВЦЭМ!$B$33:$B$776,Q$83)+'СЕТ СН'!$H$9+СВЦЭМ!$D$10+'СЕТ СН'!$H$6-'СЕТ СН'!$H$19</f>
        <v>1013.06390154</v>
      </c>
      <c r="R88" s="36">
        <f>SUMIFS(СВЦЭМ!$C$33:$C$776,СВЦЭМ!$A$33:$A$776,$A88,СВЦЭМ!$B$33:$B$776,R$83)+'СЕТ СН'!$H$9+СВЦЭМ!$D$10+'СЕТ СН'!$H$6-'СЕТ СН'!$H$19</f>
        <v>1034.15587471</v>
      </c>
      <c r="S88" s="36">
        <f>SUMIFS(СВЦЭМ!$C$33:$C$776,СВЦЭМ!$A$33:$A$776,$A88,СВЦЭМ!$B$33:$B$776,S$83)+'СЕТ СН'!$H$9+СВЦЭМ!$D$10+'СЕТ СН'!$H$6-'СЕТ СН'!$H$19</f>
        <v>1038.26166893</v>
      </c>
      <c r="T88" s="36">
        <f>SUMIFS(СВЦЭМ!$C$33:$C$776,СВЦЭМ!$A$33:$A$776,$A88,СВЦЭМ!$B$33:$B$776,T$83)+'СЕТ СН'!$H$9+СВЦЭМ!$D$10+'СЕТ СН'!$H$6-'СЕТ СН'!$H$19</f>
        <v>1026.49546558</v>
      </c>
      <c r="U88" s="36">
        <f>SUMIFS(СВЦЭМ!$C$33:$C$776,СВЦЭМ!$A$33:$A$776,$A88,СВЦЭМ!$B$33:$B$776,U$83)+'СЕТ СН'!$H$9+СВЦЭМ!$D$10+'СЕТ СН'!$H$6-'СЕТ СН'!$H$19</f>
        <v>1034.69332076</v>
      </c>
      <c r="V88" s="36">
        <f>SUMIFS(СВЦЭМ!$C$33:$C$776,СВЦЭМ!$A$33:$A$776,$A88,СВЦЭМ!$B$33:$B$776,V$83)+'СЕТ СН'!$H$9+СВЦЭМ!$D$10+'СЕТ СН'!$H$6-'СЕТ СН'!$H$19</f>
        <v>1049.5748425700001</v>
      </c>
      <c r="W88" s="36">
        <f>SUMIFS(СВЦЭМ!$C$33:$C$776,СВЦЭМ!$A$33:$A$776,$A88,СВЦЭМ!$B$33:$B$776,W$83)+'СЕТ СН'!$H$9+СВЦЭМ!$D$10+'СЕТ СН'!$H$6-'СЕТ СН'!$H$19</f>
        <v>1062.9109632300001</v>
      </c>
      <c r="X88" s="36">
        <f>SUMIFS(СВЦЭМ!$C$33:$C$776,СВЦЭМ!$A$33:$A$776,$A88,СВЦЭМ!$B$33:$B$776,X$83)+'СЕТ СН'!$H$9+СВЦЭМ!$D$10+'СЕТ СН'!$H$6-'СЕТ СН'!$H$19</f>
        <v>1103.54191014</v>
      </c>
      <c r="Y88" s="36">
        <f>SUMIFS(СВЦЭМ!$C$33:$C$776,СВЦЭМ!$A$33:$A$776,$A88,СВЦЭМ!$B$33:$B$776,Y$83)+'СЕТ СН'!$H$9+СВЦЭМ!$D$10+'СЕТ СН'!$H$6-'СЕТ СН'!$H$19</f>
        <v>1201.2474910800001</v>
      </c>
    </row>
    <row r="89" spans="1:25" ht="15.75" x14ac:dyDescent="0.2">
      <c r="A89" s="35">
        <f t="shared" si="2"/>
        <v>43561</v>
      </c>
      <c r="B89" s="36">
        <f>SUMIFS(СВЦЭМ!$C$33:$C$776,СВЦЭМ!$A$33:$A$776,$A89,СВЦЭМ!$B$33:$B$776,B$83)+'СЕТ СН'!$H$9+СВЦЭМ!$D$10+'СЕТ СН'!$H$6-'СЕТ СН'!$H$19</f>
        <v>1256.3410538800001</v>
      </c>
      <c r="C89" s="36">
        <f>SUMIFS(СВЦЭМ!$C$33:$C$776,СВЦЭМ!$A$33:$A$776,$A89,СВЦЭМ!$B$33:$B$776,C$83)+'СЕТ СН'!$H$9+СВЦЭМ!$D$10+'СЕТ СН'!$H$6-'СЕТ СН'!$H$19</f>
        <v>1345.2171880000001</v>
      </c>
      <c r="D89" s="36">
        <f>SUMIFS(СВЦЭМ!$C$33:$C$776,СВЦЭМ!$A$33:$A$776,$A89,СВЦЭМ!$B$33:$B$776,D$83)+'СЕТ СН'!$H$9+СВЦЭМ!$D$10+'СЕТ СН'!$H$6-'СЕТ СН'!$H$19</f>
        <v>1360.4757874900001</v>
      </c>
      <c r="E89" s="36">
        <f>SUMIFS(СВЦЭМ!$C$33:$C$776,СВЦЭМ!$A$33:$A$776,$A89,СВЦЭМ!$B$33:$B$776,E$83)+'СЕТ СН'!$H$9+СВЦЭМ!$D$10+'СЕТ СН'!$H$6-'СЕТ СН'!$H$19</f>
        <v>1350.72564637</v>
      </c>
      <c r="F89" s="36">
        <f>SUMIFS(СВЦЭМ!$C$33:$C$776,СВЦЭМ!$A$33:$A$776,$A89,СВЦЭМ!$B$33:$B$776,F$83)+'СЕТ СН'!$H$9+СВЦЭМ!$D$10+'СЕТ СН'!$H$6-'СЕТ СН'!$H$19</f>
        <v>1348.2155301800001</v>
      </c>
      <c r="G89" s="36">
        <f>SUMIFS(СВЦЭМ!$C$33:$C$776,СВЦЭМ!$A$33:$A$776,$A89,СВЦЭМ!$B$33:$B$776,G$83)+'СЕТ СН'!$H$9+СВЦЭМ!$D$10+'СЕТ СН'!$H$6-'СЕТ СН'!$H$19</f>
        <v>1345.5034957300002</v>
      </c>
      <c r="H89" s="36">
        <f>SUMIFS(СВЦЭМ!$C$33:$C$776,СВЦЭМ!$A$33:$A$776,$A89,СВЦЭМ!$B$33:$B$776,H$83)+'СЕТ СН'!$H$9+СВЦЭМ!$D$10+'СЕТ СН'!$H$6-'СЕТ СН'!$H$19</f>
        <v>1273.7673819300001</v>
      </c>
      <c r="I89" s="36">
        <f>SUMIFS(СВЦЭМ!$C$33:$C$776,СВЦЭМ!$A$33:$A$776,$A89,СВЦЭМ!$B$33:$B$776,I$83)+'СЕТ СН'!$H$9+СВЦЭМ!$D$10+'СЕТ СН'!$H$6-'СЕТ СН'!$H$19</f>
        <v>1271.15718354</v>
      </c>
      <c r="J89" s="36">
        <f>SUMIFS(СВЦЭМ!$C$33:$C$776,СВЦЭМ!$A$33:$A$776,$A89,СВЦЭМ!$B$33:$B$776,J$83)+'СЕТ СН'!$H$9+СВЦЭМ!$D$10+'СЕТ СН'!$H$6-'СЕТ СН'!$H$19</f>
        <v>1202.06532851</v>
      </c>
      <c r="K89" s="36">
        <f>SUMIFS(СВЦЭМ!$C$33:$C$776,СВЦЭМ!$A$33:$A$776,$A89,СВЦЭМ!$B$33:$B$776,K$83)+'СЕТ СН'!$H$9+СВЦЭМ!$D$10+'СЕТ СН'!$H$6-'СЕТ СН'!$H$19</f>
        <v>1059.3219265600001</v>
      </c>
      <c r="L89" s="36">
        <f>SUMIFS(СВЦЭМ!$C$33:$C$776,СВЦЭМ!$A$33:$A$776,$A89,СВЦЭМ!$B$33:$B$776,L$83)+'СЕТ СН'!$H$9+СВЦЭМ!$D$10+'СЕТ СН'!$H$6-'СЕТ СН'!$H$19</f>
        <v>1005.5595368199999</v>
      </c>
      <c r="M89" s="36">
        <f>SUMIFS(СВЦЭМ!$C$33:$C$776,СВЦЭМ!$A$33:$A$776,$A89,СВЦЭМ!$B$33:$B$776,M$83)+'СЕТ СН'!$H$9+СВЦЭМ!$D$10+'СЕТ СН'!$H$6-'СЕТ СН'!$H$19</f>
        <v>1013.22526736</v>
      </c>
      <c r="N89" s="36">
        <f>SUMIFS(СВЦЭМ!$C$33:$C$776,СВЦЭМ!$A$33:$A$776,$A89,СВЦЭМ!$B$33:$B$776,N$83)+'СЕТ СН'!$H$9+СВЦЭМ!$D$10+'СЕТ СН'!$H$6-'СЕТ СН'!$H$19</f>
        <v>1029.30741478</v>
      </c>
      <c r="O89" s="36">
        <f>SUMIFS(СВЦЭМ!$C$33:$C$776,СВЦЭМ!$A$33:$A$776,$A89,СВЦЭМ!$B$33:$B$776,O$83)+'СЕТ СН'!$H$9+СВЦЭМ!$D$10+'СЕТ СН'!$H$6-'СЕТ СН'!$H$19</f>
        <v>1034.45705733</v>
      </c>
      <c r="P89" s="36">
        <f>SUMIFS(СВЦЭМ!$C$33:$C$776,СВЦЭМ!$A$33:$A$776,$A89,СВЦЭМ!$B$33:$B$776,P$83)+'СЕТ СН'!$H$9+СВЦЭМ!$D$10+'СЕТ СН'!$H$6-'СЕТ СН'!$H$19</f>
        <v>1033.04323264</v>
      </c>
      <c r="Q89" s="36">
        <f>SUMIFS(СВЦЭМ!$C$33:$C$776,СВЦЭМ!$A$33:$A$776,$A89,СВЦЭМ!$B$33:$B$776,Q$83)+'СЕТ СН'!$H$9+СВЦЭМ!$D$10+'СЕТ СН'!$H$6-'СЕТ СН'!$H$19</f>
        <v>1045.7569424600001</v>
      </c>
      <c r="R89" s="36">
        <f>SUMIFS(СВЦЭМ!$C$33:$C$776,СВЦЭМ!$A$33:$A$776,$A89,СВЦЭМ!$B$33:$B$776,R$83)+'СЕТ СН'!$H$9+СВЦЭМ!$D$10+'СЕТ СН'!$H$6-'СЕТ СН'!$H$19</f>
        <v>1043.65093895</v>
      </c>
      <c r="S89" s="36">
        <f>SUMIFS(СВЦЭМ!$C$33:$C$776,СВЦЭМ!$A$33:$A$776,$A89,СВЦЭМ!$B$33:$B$776,S$83)+'СЕТ СН'!$H$9+СВЦЭМ!$D$10+'СЕТ СН'!$H$6-'СЕТ СН'!$H$19</f>
        <v>1040.2024134600001</v>
      </c>
      <c r="T89" s="36">
        <f>SUMIFS(СВЦЭМ!$C$33:$C$776,СВЦЭМ!$A$33:$A$776,$A89,СВЦЭМ!$B$33:$B$776,T$83)+'СЕТ СН'!$H$9+СВЦЭМ!$D$10+'СЕТ СН'!$H$6-'СЕТ СН'!$H$19</f>
        <v>1025.7513298599999</v>
      </c>
      <c r="U89" s="36">
        <f>SUMIFS(СВЦЭМ!$C$33:$C$776,СВЦЭМ!$A$33:$A$776,$A89,СВЦЭМ!$B$33:$B$776,U$83)+'СЕТ СН'!$H$9+СВЦЭМ!$D$10+'СЕТ СН'!$H$6-'СЕТ СН'!$H$19</f>
        <v>1000.4656033799999</v>
      </c>
      <c r="V89" s="36">
        <f>SUMIFS(СВЦЭМ!$C$33:$C$776,СВЦЭМ!$A$33:$A$776,$A89,СВЦЭМ!$B$33:$B$776,V$83)+'СЕТ СН'!$H$9+СВЦЭМ!$D$10+'СЕТ СН'!$H$6-'СЕТ СН'!$H$19</f>
        <v>976.02334242999996</v>
      </c>
      <c r="W89" s="36">
        <f>SUMIFS(СВЦЭМ!$C$33:$C$776,СВЦЭМ!$A$33:$A$776,$A89,СВЦЭМ!$B$33:$B$776,W$83)+'СЕТ СН'!$H$9+СВЦЭМ!$D$10+'СЕТ СН'!$H$6-'СЕТ СН'!$H$19</f>
        <v>954.80857887000002</v>
      </c>
      <c r="X89" s="36">
        <f>SUMIFS(СВЦЭМ!$C$33:$C$776,СВЦЭМ!$A$33:$A$776,$A89,СВЦЭМ!$B$33:$B$776,X$83)+'СЕТ СН'!$H$9+СВЦЭМ!$D$10+'СЕТ СН'!$H$6-'СЕТ СН'!$H$19</f>
        <v>977.3249065</v>
      </c>
      <c r="Y89" s="36">
        <f>SUMIFS(СВЦЭМ!$C$33:$C$776,СВЦЭМ!$A$33:$A$776,$A89,СВЦЭМ!$B$33:$B$776,Y$83)+'СЕТ СН'!$H$9+СВЦЭМ!$D$10+'СЕТ СН'!$H$6-'СЕТ СН'!$H$19</f>
        <v>1076.8185999</v>
      </c>
    </row>
    <row r="90" spans="1:25" ht="15.75" x14ac:dyDescent="0.2">
      <c r="A90" s="35">
        <f t="shared" si="2"/>
        <v>43562</v>
      </c>
      <c r="B90" s="36">
        <f>SUMIFS(СВЦЭМ!$C$33:$C$776,СВЦЭМ!$A$33:$A$776,$A90,СВЦЭМ!$B$33:$B$776,B$83)+'СЕТ СН'!$H$9+СВЦЭМ!$D$10+'СЕТ СН'!$H$6-'СЕТ СН'!$H$19</f>
        <v>1221.9571609700001</v>
      </c>
      <c r="C90" s="36">
        <f>SUMIFS(СВЦЭМ!$C$33:$C$776,СВЦЭМ!$A$33:$A$776,$A90,СВЦЭМ!$B$33:$B$776,C$83)+'СЕТ СН'!$H$9+СВЦЭМ!$D$10+'СЕТ СН'!$H$6-'СЕТ СН'!$H$19</f>
        <v>1324.1553582900001</v>
      </c>
      <c r="D90" s="36">
        <f>SUMIFS(СВЦЭМ!$C$33:$C$776,СВЦЭМ!$A$33:$A$776,$A90,СВЦЭМ!$B$33:$B$776,D$83)+'СЕТ СН'!$H$9+СВЦЭМ!$D$10+'СЕТ СН'!$H$6-'СЕТ СН'!$H$19</f>
        <v>1393.4589514700001</v>
      </c>
      <c r="E90" s="36">
        <f>SUMIFS(СВЦЭМ!$C$33:$C$776,СВЦЭМ!$A$33:$A$776,$A90,СВЦЭМ!$B$33:$B$776,E$83)+'СЕТ СН'!$H$9+СВЦЭМ!$D$10+'СЕТ СН'!$H$6-'СЕТ СН'!$H$19</f>
        <v>1416.8225001300002</v>
      </c>
      <c r="F90" s="36">
        <f>SUMIFS(СВЦЭМ!$C$33:$C$776,СВЦЭМ!$A$33:$A$776,$A90,СВЦЭМ!$B$33:$B$776,F$83)+'СЕТ СН'!$H$9+СВЦЭМ!$D$10+'СЕТ СН'!$H$6-'СЕТ СН'!$H$19</f>
        <v>1405.2087975400002</v>
      </c>
      <c r="G90" s="36">
        <f>SUMIFS(СВЦЭМ!$C$33:$C$776,СВЦЭМ!$A$33:$A$776,$A90,СВЦЭМ!$B$33:$B$776,G$83)+'СЕТ СН'!$H$9+СВЦЭМ!$D$10+'СЕТ СН'!$H$6-'СЕТ СН'!$H$19</f>
        <v>1376.5001327900002</v>
      </c>
      <c r="H90" s="36">
        <f>SUMIFS(СВЦЭМ!$C$33:$C$776,СВЦЭМ!$A$33:$A$776,$A90,СВЦЭМ!$B$33:$B$776,H$83)+'СЕТ СН'!$H$9+СВЦЭМ!$D$10+'СЕТ СН'!$H$6-'СЕТ СН'!$H$19</f>
        <v>1300.0293839400001</v>
      </c>
      <c r="I90" s="36">
        <f>SUMIFS(СВЦЭМ!$C$33:$C$776,СВЦЭМ!$A$33:$A$776,$A90,СВЦЭМ!$B$33:$B$776,I$83)+'СЕТ СН'!$H$9+СВЦЭМ!$D$10+'СЕТ СН'!$H$6-'СЕТ СН'!$H$19</f>
        <v>1269.5675764700002</v>
      </c>
      <c r="J90" s="36">
        <f>SUMIFS(СВЦЭМ!$C$33:$C$776,СВЦЭМ!$A$33:$A$776,$A90,СВЦЭМ!$B$33:$B$776,J$83)+'СЕТ СН'!$H$9+СВЦЭМ!$D$10+'СЕТ СН'!$H$6-'СЕТ СН'!$H$19</f>
        <v>1172.7312218</v>
      </c>
      <c r="K90" s="36">
        <f>SUMIFS(СВЦЭМ!$C$33:$C$776,СВЦЭМ!$A$33:$A$776,$A90,СВЦЭМ!$B$33:$B$776,K$83)+'СЕТ СН'!$H$9+СВЦЭМ!$D$10+'СЕТ СН'!$H$6-'СЕТ СН'!$H$19</f>
        <v>1038.1136243000001</v>
      </c>
      <c r="L90" s="36">
        <f>SUMIFS(СВЦЭМ!$C$33:$C$776,СВЦЭМ!$A$33:$A$776,$A90,СВЦЭМ!$B$33:$B$776,L$83)+'СЕТ СН'!$H$9+СВЦЭМ!$D$10+'СЕТ СН'!$H$6-'СЕТ СН'!$H$19</f>
        <v>996.82607889999997</v>
      </c>
      <c r="M90" s="36">
        <f>SUMIFS(СВЦЭМ!$C$33:$C$776,СВЦЭМ!$A$33:$A$776,$A90,СВЦЭМ!$B$33:$B$776,M$83)+'СЕТ СН'!$H$9+СВЦЭМ!$D$10+'СЕТ СН'!$H$6-'СЕТ СН'!$H$19</f>
        <v>985.69629473999998</v>
      </c>
      <c r="N90" s="36">
        <f>SUMIFS(СВЦЭМ!$C$33:$C$776,СВЦЭМ!$A$33:$A$776,$A90,СВЦЭМ!$B$33:$B$776,N$83)+'СЕТ СН'!$H$9+СВЦЭМ!$D$10+'СЕТ СН'!$H$6-'СЕТ СН'!$H$19</f>
        <v>999.92886554999995</v>
      </c>
      <c r="O90" s="36">
        <f>SUMIFS(СВЦЭМ!$C$33:$C$776,СВЦЭМ!$A$33:$A$776,$A90,СВЦЭМ!$B$33:$B$776,O$83)+'СЕТ СН'!$H$9+СВЦЭМ!$D$10+'СЕТ СН'!$H$6-'СЕТ СН'!$H$19</f>
        <v>1000.39470996</v>
      </c>
      <c r="P90" s="36">
        <f>SUMIFS(СВЦЭМ!$C$33:$C$776,СВЦЭМ!$A$33:$A$776,$A90,СВЦЭМ!$B$33:$B$776,P$83)+'СЕТ СН'!$H$9+СВЦЭМ!$D$10+'СЕТ СН'!$H$6-'СЕТ СН'!$H$19</f>
        <v>1021.0810202599999</v>
      </c>
      <c r="Q90" s="36">
        <f>SUMIFS(СВЦЭМ!$C$33:$C$776,СВЦЭМ!$A$33:$A$776,$A90,СВЦЭМ!$B$33:$B$776,Q$83)+'СЕТ СН'!$H$9+СВЦЭМ!$D$10+'СЕТ СН'!$H$6-'СЕТ СН'!$H$19</f>
        <v>1036.3576671800001</v>
      </c>
      <c r="R90" s="36">
        <f>SUMIFS(СВЦЭМ!$C$33:$C$776,СВЦЭМ!$A$33:$A$776,$A90,СВЦЭМ!$B$33:$B$776,R$83)+'СЕТ СН'!$H$9+СВЦЭМ!$D$10+'СЕТ СН'!$H$6-'СЕТ СН'!$H$19</f>
        <v>1044.61613207</v>
      </c>
      <c r="S90" s="36">
        <f>SUMIFS(СВЦЭМ!$C$33:$C$776,СВЦЭМ!$A$33:$A$776,$A90,СВЦЭМ!$B$33:$B$776,S$83)+'СЕТ СН'!$H$9+СВЦЭМ!$D$10+'СЕТ СН'!$H$6-'СЕТ СН'!$H$19</f>
        <v>1040.2907672200001</v>
      </c>
      <c r="T90" s="36">
        <f>SUMIFS(СВЦЭМ!$C$33:$C$776,СВЦЭМ!$A$33:$A$776,$A90,СВЦЭМ!$B$33:$B$776,T$83)+'СЕТ СН'!$H$9+СВЦЭМ!$D$10+'СЕТ СН'!$H$6-'СЕТ СН'!$H$19</f>
        <v>1003.5403561099999</v>
      </c>
      <c r="U90" s="36">
        <f>SUMIFS(СВЦЭМ!$C$33:$C$776,СВЦЭМ!$A$33:$A$776,$A90,СВЦЭМ!$B$33:$B$776,U$83)+'СЕТ СН'!$H$9+СВЦЭМ!$D$10+'СЕТ СН'!$H$6-'СЕТ СН'!$H$19</f>
        <v>967.60937703000002</v>
      </c>
      <c r="V90" s="36">
        <f>SUMIFS(СВЦЭМ!$C$33:$C$776,СВЦЭМ!$A$33:$A$776,$A90,СВЦЭМ!$B$33:$B$776,V$83)+'СЕТ СН'!$H$9+СВЦЭМ!$D$10+'СЕТ СН'!$H$6-'СЕТ СН'!$H$19</f>
        <v>948.53497858000003</v>
      </c>
      <c r="W90" s="36">
        <f>SUMIFS(СВЦЭМ!$C$33:$C$776,СВЦЭМ!$A$33:$A$776,$A90,СВЦЭМ!$B$33:$B$776,W$83)+'СЕТ СН'!$H$9+СВЦЭМ!$D$10+'СЕТ СН'!$H$6-'СЕТ СН'!$H$19</f>
        <v>950.95426459999999</v>
      </c>
      <c r="X90" s="36">
        <f>SUMIFS(СВЦЭМ!$C$33:$C$776,СВЦЭМ!$A$33:$A$776,$A90,СВЦЭМ!$B$33:$B$776,X$83)+'СЕТ СН'!$H$9+СВЦЭМ!$D$10+'СЕТ СН'!$H$6-'СЕТ СН'!$H$19</f>
        <v>994.00918458000001</v>
      </c>
      <c r="Y90" s="36">
        <f>SUMIFS(СВЦЭМ!$C$33:$C$776,СВЦЭМ!$A$33:$A$776,$A90,СВЦЭМ!$B$33:$B$776,Y$83)+'СЕТ СН'!$H$9+СВЦЭМ!$D$10+'СЕТ СН'!$H$6-'СЕТ СН'!$H$19</f>
        <v>1109.0613267600002</v>
      </c>
    </row>
    <row r="91" spans="1:25" ht="15.75" x14ac:dyDescent="0.2">
      <c r="A91" s="35">
        <f t="shared" si="2"/>
        <v>43563</v>
      </c>
      <c r="B91" s="36">
        <f>SUMIFS(СВЦЭМ!$C$33:$C$776,СВЦЭМ!$A$33:$A$776,$A91,СВЦЭМ!$B$33:$B$776,B$83)+'СЕТ СН'!$H$9+СВЦЭМ!$D$10+'СЕТ СН'!$H$6-'СЕТ СН'!$H$19</f>
        <v>1238.7383617200001</v>
      </c>
      <c r="C91" s="36">
        <f>SUMIFS(СВЦЭМ!$C$33:$C$776,СВЦЭМ!$A$33:$A$776,$A91,СВЦЭМ!$B$33:$B$776,C$83)+'СЕТ СН'!$H$9+СВЦЭМ!$D$10+'СЕТ СН'!$H$6-'СЕТ СН'!$H$19</f>
        <v>1338.7999875700002</v>
      </c>
      <c r="D91" s="36">
        <f>SUMIFS(СВЦЭМ!$C$33:$C$776,СВЦЭМ!$A$33:$A$776,$A91,СВЦЭМ!$B$33:$B$776,D$83)+'СЕТ СН'!$H$9+СВЦЭМ!$D$10+'СЕТ СН'!$H$6-'СЕТ СН'!$H$19</f>
        <v>1424.80256508</v>
      </c>
      <c r="E91" s="36">
        <f>SUMIFS(СВЦЭМ!$C$33:$C$776,СВЦЭМ!$A$33:$A$776,$A91,СВЦЭМ!$B$33:$B$776,E$83)+'СЕТ СН'!$H$9+СВЦЭМ!$D$10+'СЕТ СН'!$H$6-'СЕТ СН'!$H$19</f>
        <v>1422.7724979000002</v>
      </c>
      <c r="F91" s="36">
        <f>SUMIFS(СВЦЭМ!$C$33:$C$776,СВЦЭМ!$A$33:$A$776,$A91,СВЦЭМ!$B$33:$B$776,F$83)+'СЕТ СН'!$H$9+СВЦЭМ!$D$10+'СЕТ СН'!$H$6-'СЕТ СН'!$H$19</f>
        <v>1391.4091385200002</v>
      </c>
      <c r="G91" s="36">
        <f>SUMIFS(СВЦЭМ!$C$33:$C$776,СВЦЭМ!$A$33:$A$776,$A91,СВЦЭМ!$B$33:$B$776,G$83)+'СЕТ СН'!$H$9+СВЦЭМ!$D$10+'СЕТ СН'!$H$6-'СЕТ СН'!$H$19</f>
        <v>1366.15920254</v>
      </c>
      <c r="H91" s="36">
        <f>SUMIFS(СВЦЭМ!$C$33:$C$776,СВЦЭМ!$A$33:$A$776,$A91,СВЦЭМ!$B$33:$B$776,H$83)+'СЕТ СН'!$H$9+СВЦЭМ!$D$10+'СЕТ СН'!$H$6-'СЕТ СН'!$H$19</f>
        <v>1298.56192979</v>
      </c>
      <c r="I91" s="36">
        <f>SUMIFS(СВЦЭМ!$C$33:$C$776,СВЦЭМ!$A$33:$A$776,$A91,СВЦЭМ!$B$33:$B$776,I$83)+'СЕТ СН'!$H$9+СВЦЭМ!$D$10+'СЕТ СН'!$H$6-'СЕТ СН'!$H$19</f>
        <v>1221.2525101900001</v>
      </c>
      <c r="J91" s="36">
        <f>SUMIFS(СВЦЭМ!$C$33:$C$776,СВЦЭМ!$A$33:$A$776,$A91,СВЦЭМ!$B$33:$B$776,J$83)+'СЕТ СН'!$H$9+СВЦЭМ!$D$10+'СЕТ СН'!$H$6-'СЕТ СН'!$H$19</f>
        <v>1121.4913119800001</v>
      </c>
      <c r="K91" s="36">
        <f>SUMIFS(СВЦЭМ!$C$33:$C$776,СВЦЭМ!$A$33:$A$776,$A91,СВЦЭМ!$B$33:$B$776,K$83)+'СЕТ СН'!$H$9+СВЦЭМ!$D$10+'СЕТ СН'!$H$6-'СЕТ СН'!$H$19</f>
        <v>1029.8461069800001</v>
      </c>
      <c r="L91" s="36">
        <f>SUMIFS(СВЦЭМ!$C$33:$C$776,СВЦЭМ!$A$33:$A$776,$A91,СВЦЭМ!$B$33:$B$776,L$83)+'СЕТ СН'!$H$9+СВЦЭМ!$D$10+'СЕТ СН'!$H$6-'СЕТ СН'!$H$19</f>
        <v>990.71243611</v>
      </c>
      <c r="M91" s="36">
        <f>SUMIFS(СВЦЭМ!$C$33:$C$776,СВЦЭМ!$A$33:$A$776,$A91,СВЦЭМ!$B$33:$B$776,M$83)+'СЕТ СН'!$H$9+СВЦЭМ!$D$10+'СЕТ СН'!$H$6-'СЕТ СН'!$H$19</f>
        <v>1001.94503521</v>
      </c>
      <c r="N91" s="36">
        <f>SUMIFS(СВЦЭМ!$C$33:$C$776,СВЦЭМ!$A$33:$A$776,$A91,СВЦЭМ!$B$33:$B$776,N$83)+'СЕТ СН'!$H$9+СВЦЭМ!$D$10+'СЕТ СН'!$H$6-'СЕТ СН'!$H$19</f>
        <v>1006.97583249</v>
      </c>
      <c r="O91" s="36">
        <f>SUMIFS(СВЦЭМ!$C$33:$C$776,СВЦЭМ!$A$33:$A$776,$A91,СВЦЭМ!$B$33:$B$776,O$83)+'СЕТ СН'!$H$9+СВЦЭМ!$D$10+'СЕТ СН'!$H$6-'СЕТ СН'!$H$19</f>
        <v>1001.58237919</v>
      </c>
      <c r="P91" s="36">
        <f>SUMIFS(СВЦЭМ!$C$33:$C$776,СВЦЭМ!$A$33:$A$776,$A91,СВЦЭМ!$B$33:$B$776,P$83)+'СЕТ СН'!$H$9+СВЦЭМ!$D$10+'СЕТ СН'!$H$6-'СЕТ СН'!$H$19</f>
        <v>1009.6275312399999</v>
      </c>
      <c r="Q91" s="36">
        <f>SUMIFS(СВЦЭМ!$C$33:$C$776,СВЦЭМ!$A$33:$A$776,$A91,СВЦЭМ!$B$33:$B$776,Q$83)+'СЕТ СН'!$H$9+СВЦЭМ!$D$10+'СЕТ СН'!$H$6-'СЕТ СН'!$H$19</f>
        <v>1031.1487750700001</v>
      </c>
      <c r="R91" s="36">
        <f>SUMIFS(СВЦЭМ!$C$33:$C$776,СВЦЭМ!$A$33:$A$776,$A91,СВЦЭМ!$B$33:$B$776,R$83)+'СЕТ СН'!$H$9+СВЦЭМ!$D$10+'СЕТ СН'!$H$6-'СЕТ СН'!$H$19</f>
        <v>1025.6942402100001</v>
      </c>
      <c r="S91" s="36">
        <f>SUMIFS(СВЦЭМ!$C$33:$C$776,СВЦЭМ!$A$33:$A$776,$A91,СВЦЭМ!$B$33:$B$776,S$83)+'СЕТ СН'!$H$9+СВЦЭМ!$D$10+'СЕТ СН'!$H$6-'СЕТ СН'!$H$19</f>
        <v>1017.43632851</v>
      </c>
      <c r="T91" s="36">
        <f>SUMIFS(СВЦЭМ!$C$33:$C$776,СВЦЭМ!$A$33:$A$776,$A91,СВЦЭМ!$B$33:$B$776,T$83)+'СЕТ СН'!$H$9+СВЦЭМ!$D$10+'СЕТ СН'!$H$6-'СЕТ СН'!$H$19</f>
        <v>1002.01719572</v>
      </c>
      <c r="U91" s="36">
        <f>SUMIFS(СВЦЭМ!$C$33:$C$776,СВЦЭМ!$A$33:$A$776,$A91,СВЦЭМ!$B$33:$B$776,U$83)+'СЕТ СН'!$H$9+СВЦЭМ!$D$10+'СЕТ СН'!$H$6-'СЕТ СН'!$H$19</f>
        <v>985.67898114000002</v>
      </c>
      <c r="V91" s="36">
        <f>SUMIFS(СВЦЭМ!$C$33:$C$776,СВЦЭМ!$A$33:$A$776,$A91,СВЦЭМ!$B$33:$B$776,V$83)+'СЕТ СН'!$H$9+СВЦЭМ!$D$10+'СЕТ СН'!$H$6-'СЕТ СН'!$H$19</f>
        <v>972.95787398999994</v>
      </c>
      <c r="W91" s="36">
        <f>SUMIFS(СВЦЭМ!$C$33:$C$776,СВЦЭМ!$A$33:$A$776,$A91,СВЦЭМ!$B$33:$B$776,W$83)+'СЕТ СН'!$H$9+СВЦЭМ!$D$10+'СЕТ СН'!$H$6-'СЕТ СН'!$H$19</f>
        <v>989.70702385000004</v>
      </c>
      <c r="X91" s="36">
        <f>SUMIFS(СВЦЭМ!$C$33:$C$776,СВЦЭМ!$A$33:$A$776,$A91,СВЦЭМ!$B$33:$B$776,X$83)+'СЕТ СН'!$H$9+СВЦЭМ!$D$10+'СЕТ СН'!$H$6-'СЕТ СН'!$H$19</f>
        <v>1055.12384845</v>
      </c>
      <c r="Y91" s="36">
        <f>SUMIFS(СВЦЭМ!$C$33:$C$776,СВЦЭМ!$A$33:$A$776,$A91,СВЦЭМ!$B$33:$B$776,Y$83)+'СЕТ СН'!$H$9+СВЦЭМ!$D$10+'СЕТ СН'!$H$6-'СЕТ СН'!$H$19</f>
        <v>1162.4146544600001</v>
      </c>
    </row>
    <row r="92" spans="1:25" ht="15.75" x14ac:dyDescent="0.2">
      <c r="A92" s="35">
        <f t="shared" si="2"/>
        <v>43564</v>
      </c>
      <c r="B92" s="36">
        <f>SUMIFS(СВЦЭМ!$C$33:$C$776,СВЦЭМ!$A$33:$A$776,$A92,СВЦЭМ!$B$33:$B$776,B$83)+'СЕТ СН'!$H$9+СВЦЭМ!$D$10+'СЕТ СН'!$H$6-'СЕТ СН'!$H$19</f>
        <v>1196.06075379</v>
      </c>
      <c r="C92" s="36">
        <f>SUMIFS(СВЦЭМ!$C$33:$C$776,СВЦЭМ!$A$33:$A$776,$A92,СВЦЭМ!$B$33:$B$776,C$83)+'СЕТ СН'!$H$9+СВЦЭМ!$D$10+'СЕТ СН'!$H$6-'СЕТ СН'!$H$19</f>
        <v>1289.79333909</v>
      </c>
      <c r="D92" s="36">
        <f>SUMIFS(СВЦЭМ!$C$33:$C$776,СВЦЭМ!$A$33:$A$776,$A92,СВЦЭМ!$B$33:$B$776,D$83)+'СЕТ СН'!$H$9+СВЦЭМ!$D$10+'СЕТ СН'!$H$6-'СЕТ СН'!$H$19</f>
        <v>1367.77346917</v>
      </c>
      <c r="E92" s="36">
        <f>SUMIFS(СВЦЭМ!$C$33:$C$776,СВЦЭМ!$A$33:$A$776,$A92,СВЦЭМ!$B$33:$B$776,E$83)+'СЕТ СН'!$H$9+СВЦЭМ!$D$10+'СЕТ СН'!$H$6-'СЕТ СН'!$H$19</f>
        <v>1373.27267594</v>
      </c>
      <c r="F92" s="36">
        <f>SUMIFS(СВЦЭМ!$C$33:$C$776,СВЦЭМ!$A$33:$A$776,$A92,СВЦЭМ!$B$33:$B$776,F$83)+'СЕТ СН'!$H$9+СВЦЭМ!$D$10+'СЕТ СН'!$H$6-'СЕТ СН'!$H$19</f>
        <v>1367.1258673900002</v>
      </c>
      <c r="G92" s="36">
        <f>SUMIFS(СВЦЭМ!$C$33:$C$776,СВЦЭМ!$A$33:$A$776,$A92,СВЦЭМ!$B$33:$B$776,G$83)+'СЕТ СН'!$H$9+СВЦЭМ!$D$10+'СЕТ СН'!$H$6-'СЕТ СН'!$H$19</f>
        <v>1344.3388680400001</v>
      </c>
      <c r="H92" s="36">
        <f>SUMIFS(СВЦЭМ!$C$33:$C$776,СВЦЭМ!$A$33:$A$776,$A92,СВЦЭМ!$B$33:$B$776,H$83)+'СЕТ СН'!$H$9+СВЦЭМ!$D$10+'СЕТ СН'!$H$6-'СЕТ СН'!$H$19</f>
        <v>1246.04497799</v>
      </c>
      <c r="I92" s="36">
        <f>SUMIFS(СВЦЭМ!$C$33:$C$776,СВЦЭМ!$A$33:$A$776,$A92,СВЦЭМ!$B$33:$B$776,I$83)+'СЕТ СН'!$H$9+СВЦЭМ!$D$10+'СЕТ СН'!$H$6-'СЕТ СН'!$H$19</f>
        <v>1186.5141491500001</v>
      </c>
      <c r="J92" s="36">
        <f>SUMIFS(СВЦЭМ!$C$33:$C$776,СВЦЭМ!$A$33:$A$776,$A92,СВЦЭМ!$B$33:$B$776,J$83)+'СЕТ СН'!$H$9+СВЦЭМ!$D$10+'СЕТ СН'!$H$6-'СЕТ СН'!$H$19</f>
        <v>1113.4426028100002</v>
      </c>
      <c r="K92" s="36">
        <f>SUMIFS(СВЦЭМ!$C$33:$C$776,СВЦЭМ!$A$33:$A$776,$A92,СВЦЭМ!$B$33:$B$776,K$83)+'СЕТ СН'!$H$9+СВЦЭМ!$D$10+'СЕТ СН'!$H$6-'СЕТ СН'!$H$19</f>
        <v>1055.6889873600001</v>
      </c>
      <c r="L92" s="36">
        <f>SUMIFS(СВЦЭМ!$C$33:$C$776,СВЦЭМ!$A$33:$A$776,$A92,СВЦЭМ!$B$33:$B$776,L$83)+'СЕТ СН'!$H$9+СВЦЭМ!$D$10+'СЕТ СН'!$H$6-'СЕТ СН'!$H$19</f>
        <v>1031.30535876</v>
      </c>
      <c r="M92" s="36">
        <f>SUMIFS(СВЦЭМ!$C$33:$C$776,СВЦЭМ!$A$33:$A$776,$A92,СВЦЭМ!$B$33:$B$776,M$83)+'СЕТ СН'!$H$9+СВЦЭМ!$D$10+'СЕТ СН'!$H$6-'СЕТ СН'!$H$19</f>
        <v>1008.19881791</v>
      </c>
      <c r="N92" s="36">
        <f>SUMIFS(СВЦЭМ!$C$33:$C$776,СВЦЭМ!$A$33:$A$776,$A92,СВЦЭМ!$B$33:$B$776,N$83)+'СЕТ СН'!$H$9+СВЦЭМ!$D$10+'СЕТ СН'!$H$6-'СЕТ СН'!$H$19</f>
        <v>1023.4754662299999</v>
      </c>
      <c r="O92" s="36">
        <f>SUMIFS(СВЦЭМ!$C$33:$C$776,СВЦЭМ!$A$33:$A$776,$A92,СВЦЭМ!$B$33:$B$776,O$83)+'СЕТ СН'!$H$9+СВЦЭМ!$D$10+'СЕТ СН'!$H$6-'СЕТ СН'!$H$19</f>
        <v>1007.3446864599999</v>
      </c>
      <c r="P92" s="36">
        <f>SUMIFS(СВЦЭМ!$C$33:$C$776,СВЦЭМ!$A$33:$A$776,$A92,СВЦЭМ!$B$33:$B$776,P$83)+'СЕТ СН'!$H$9+СВЦЭМ!$D$10+'СЕТ СН'!$H$6-'СЕТ СН'!$H$19</f>
        <v>1025.1620173900001</v>
      </c>
      <c r="Q92" s="36">
        <f>SUMIFS(СВЦЭМ!$C$33:$C$776,СВЦЭМ!$A$33:$A$776,$A92,СВЦЭМ!$B$33:$B$776,Q$83)+'СЕТ СН'!$H$9+СВЦЭМ!$D$10+'СЕТ СН'!$H$6-'СЕТ СН'!$H$19</f>
        <v>1031.1548929</v>
      </c>
      <c r="R92" s="36">
        <f>SUMIFS(СВЦЭМ!$C$33:$C$776,СВЦЭМ!$A$33:$A$776,$A92,СВЦЭМ!$B$33:$B$776,R$83)+'СЕТ СН'!$H$9+СВЦЭМ!$D$10+'СЕТ СН'!$H$6-'СЕТ СН'!$H$19</f>
        <v>1034.2665097300001</v>
      </c>
      <c r="S92" s="36">
        <f>SUMIFS(СВЦЭМ!$C$33:$C$776,СВЦЭМ!$A$33:$A$776,$A92,СВЦЭМ!$B$33:$B$776,S$83)+'СЕТ СН'!$H$9+СВЦЭМ!$D$10+'СЕТ СН'!$H$6-'СЕТ СН'!$H$19</f>
        <v>1036.8708866300001</v>
      </c>
      <c r="T92" s="36">
        <f>SUMIFS(СВЦЭМ!$C$33:$C$776,СВЦЭМ!$A$33:$A$776,$A92,СВЦЭМ!$B$33:$B$776,T$83)+'СЕТ СН'!$H$9+СВЦЭМ!$D$10+'СЕТ СН'!$H$6-'СЕТ СН'!$H$19</f>
        <v>1021.42439287</v>
      </c>
      <c r="U92" s="36">
        <f>SUMIFS(СВЦЭМ!$C$33:$C$776,СВЦЭМ!$A$33:$A$776,$A92,СВЦЭМ!$B$33:$B$776,U$83)+'СЕТ СН'!$H$9+СВЦЭМ!$D$10+'СЕТ СН'!$H$6-'СЕТ СН'!$H$19</f>
        <v>982.80700752999996</v>
      </c>
      <c r="V92" s="36">
        <f>SUMIFS(СВЦЭМ!$C$33:$C$776,СВЦЭМ!$A$33:$A$776,$A92,СВЦЭМ!$B$33:$B$776,V$83)+'СЕТ СН'!$H$9+СВЦЭМ!$D$10+'СЕТ СН'!$H$6-'СЕТ СН'!$H$19</f>
        <v>968.34959766999998</v>
      </c>
      <c r="W92" s="36">
        <f>SUMIFS(СВЦЭМ!$C$33:$C$776,СВЦЭМ!$A$33:$A$776,$A92,СВЦЭМ!$B$33:$B$776,W$83)+'СЕТ СН'!$H$9+СВЦЭМ!$D$10+'СЕТ СН'!$H$6-'СЕТ СН'!$H$19</f>
        <v>977.31499329999997</v>
      </c>
      <c r="X92" s="36">
        <f>SUMIFS(СВЦЭМ!$C$33:$C$776,СВЦЭМ!$A$33:$A$776,$A92,СВЦЭМ!$B$33:$B$776,X$83)+'СЕТ СН'!$H$9+СВЦЭМ!$D$10+'СЕТ СН'!$H$6-'СЕТ СН'!$H$19</f>
        <v>1000.38466694</v>
      </c>
      <c r="Y92" s="36">
        <f>SUMIFS(СВЦЭМ!$C$33:$C$776,СВЦЭМ!$A$33:$A$776,$A92,СВЦЭМ!$B$33:$B$776,Y$83)+'СЕТ СН'!$H$9+СВЦЭМ!$D$10+'СЕТ СН'!$H$6-'СЕТ СН'!$H$19</f>
        <v>1070.3472011900001</v>
      </c>
    </row>
    <row r="93" spans="1:25" ht="15.75" x14ac:dyDescent="0.2">
      <c r="A93" s="35">
        <f t="shared" si="2"/>
        <v>43565</v>
      </c>
      <c r="B93" s="36">
        <f>SUMIFS(СВЦЭМ!$C$33:$C$776,СВЦЭМ!$A$33:$A$776,$A93,СВЦЭМ!$B$33:$B$776,B$83)+'СЕТ СН'!$H$9+СВЦЭМ!$D$10+'СЕТ СН'!$H$6-'СЕТ СН'!$H$19</f>
        <v>1175.3445549099999</v>
      </c>
      <c r="C93" s="36">
        <f>SUMIFS(СВЦЭМ!$C$33:$C$776,СВЦЭМ!$A$33:$A$776,$A93,СВЦЭМ!$B$33:$B$776,C$83)+'СЕТ СН'!$H$9+СВЦЭМ!$D$10+'СЕТ СН'!$H$6-'СЕТ СН'!$H$19</f>
        <v>1287.6287444900001</v>
      </c>
      <c r="D93" s="36">
        <f>SUMIFS(СВЦЭМ!$C$33:$C$776,СВЦЭМ!$A$33:$A$776,$A93,СВЦЭМ!$B$33:$B$776,D$83)+'СЕТ СН'!$H$9+СВЦЭМ!$D$10+'СЕТ СН'!$H$6-'СЕТ СН'!$H$19</f>
        <v>1373.8597759500001</v>
      </c>
      <c r="E93" s="36">
        <f>SUMIFS(СВЦЭМ!$C$33:$C$776,СВЦЭМ!$A$33:$A$776,$A93,СВЦЭМ!$B$33:$B$776,E$83)+'СЕТ СН'!$H$9+СВЦЭМ!$D$10+'СЕТ СН'!$H$6-'СЕТ СН'!$H$19</f>
        <v>1386.7763799700001</v>
      </c>
      <c r="F93" s="36">
        <f>SUMIFS(СВЦЭМ!$C$33:$C$776,СВЦЭМ!$A$33:$A$776,$A93,СВЦЭМ!$B$33:$B$776,F$83)+'СЕТ СН'!$H$9+СВЦЭМ!$D$10+'СЕТ СН'!$H$6-'СЕТ СН'!$H$19</f>
        <v>1379.7895541</v>
      </c>
      <c r="G93" s="36">
        <f>SUMIFS(СВЦЭМ!$C$33:$C$776,СВЦЭМ!$A$33:$A$776,$A93,СВЦЭМ!$B$33:$B$776,G$83)+'СЕТ СН'!$H$9+СВЦЭМ!$D$10+'СЕТ СН'!$H$6-'СЕТ СН'!$H$19</f>
        <v>1361.2886432</v>
      </c>
      <c r="H93" s="36">
        <f>SUMIFS(СВЦЭМ!$C$33:$C$776,СВЦЭМ!$A$33:$A$776,$A93,СВЦЭМ!$B$33:$B$776,H$83)+'СЕТ СН'!$H$9+СВЦЭМ!$D$10+'СЕТ СН'!$H$6-'СЕТ СН'!$H$19</f>
        <v>1278.08373542</v>
      </c>
      <c r="I93" s="36">
        <f>SUMIFS(СВЦЭМ!$C$33:$C$776,СВЦЭМ!$A$33:$A$776,$A93,СВЦЭМ!$B$33:$B$776,I$83)+'СЕТ СН'!$H$9+СВЦЭМ!$D$10+'СЕТ СН'!$H$6-'СЕТ СН'!$H$19</f>
        <v>1198.8105351199999</v>
      </c>
      <c r="J93" s="36">
        <f>SUMIFS(СВЦЭМ!$C$33:$C$776,СВЦЭМ!$A$33:$A$776,$A93,СВЦЭМ!$B$33:$B$776,J$83)+'СЕТ СН'!$H$9+СВЦЭМ!$D$10+'СЕТ СН'!$H$6-'СЕТ СН'!$H$19</f>
        <v>1095.9058098400001</v>
      </c>
      <c r="K93" s="36">
        <f>SUMIFS(СВЦЭМ!$C$33:$C$776,СВЦЭМ!$A$33:$A$776,$A93,СВЦЭМ!$B$33:$B$776,K$83)+'СЕТ СН'!$H$9+СВЦЭМ!$D$10+'СЕТ СН'!$H$6-'СЕТ СН'!$H$19</f>
        <v>998.00442442999997</v>
      </c>
      <c r="L93" s="36">
        <f>SUMIFS(СВЦЭМ!$C$33:$C$776,СВЦЭМ!$A$33:$A$776,$A93,СВЦЭМ!$B$33:$B$776,L$83)+'СЕТ СН'!$H$9+СВЦЭМ!$D$10+'СЕТ СН'!$H$6-'СЕТ СН'!$H$19</f>
        <v>972.71812445</v>
      </c>
      <c r="M93" s="36">
        <f>SUMIFS(СВЦЭМ!$C$33:$C$776,СВЦЭМ!$A$33:$A$776,$A93,СВЦЭМ!$B$33:$B$776,M$83)+'СЕТ СН'!$H$9+СВЦЭМ!$D$10+'СЕТ СН'!$H$6-'СЕТ СН'!$H$19</f>
        <v>984.02232813000001</v>
      </c>
      <c r="N93" s="36">
        <f>SUMIFS(СВЦЭМ!$C$33:$C$776,СВЦЭМ!$A$33:$A$776,$A93,СВЦЭМ!$B$33:$B$776,N$83)+'СЕТ СН'!$H$9+СВЦЭМ!$D$10+'СЕТ СН'!$H$6-'СЕТ СН'!$H$19</f>
        <v>990.39956739000002</v>
      </c>
      <c r="O93" s="36">
        <f>SUMIFS(СВЦЭМ!$C$33:$C$776,СВЦЭМ!$A$33:$A$776,$A93,СВЦЭМ!$B$33:$B$776,O$83)+'СЕТ СН'!$H$9+СВЦЭМ!$D$10+'СЕТ СН'!$H$6-'СЕТ СН'!$H$19</f>
        <v>992.80069165999998</v>
      </c>
      <c r="P93" s="36">
        <f>SUMIFS(СВЦЭМ!$C$33:$C$776,СВЦЭМ!$A$33:$A$776,$A93,СВЦЭМ!$B$33:$B$776,P$83)+'СЕТ СН'!$H$9+СВЦЭМ!$D$10+'СЕТ СН'!$H$6-'СЕТ СН'!$H$19</f>
        <v>1003.7869656</v>
      </c>
      <c r="Q93" s="36">
        <f>SUMIFS(СВЦЭМ!$C$33:$C$776,СВЦЭМ!$A$33:$A$776,$A93,СВЦЭМ!$B$33:$B$776,Q$83)+'СЕТ СН'!$H$9+СВЦЭМ!$D$10+'СЕТ СН'!$H$6-'СЕТ СН'!$H$19</f>
        <v>1004.2734695</v>
      </c>
      <c r="R93" s="36">
        <f>SUMIFS(СВЦЭМ!$C$33:$C$776,СВЦЭМ!$A$33:$A$776,$A93,СВЦЭМ!$B$33:$B$776,R$83)+'СЕТ СН'!$H$9+СВЦЭМ!$D$10+'СЕТ СН'!$H$6-'СЕТ СН'!$H$19</f>
        <v>1012.25547796</v>
      </c>
      <c r="S93" s="36">
        <f>SUMIFS(СВЦЭМ!$C$33:$C$776,СВЦЭМ!$A$33:$A$776,$A93,СВЦЭМ!$B$33:$B$776,S$83)+'СЕТ СН'!$H$9+СВЦЭМ!$D$10+'СЕТ СН'!$H$6-'СЕТ СН'!$H$19</f>
        <v>1012.66747178</v>
      </c>
      <c r="T93" s="36">
        <f>SUMIFS(СВЦЭМ!$C$33:$C$776,СВЦЭМ!$A$33:$A$776,$A93,СВЦЭМ!$B$33:$B$776,T$83)+'СЕТ СН'!$H$9+СВЦЭМ!$D$10+'СЕТ СН'!$H$6-'СЕТ СН'!$H$19</f>
        <v>991.0997294</v>
      </c>
      <c r="U93" s="36">
        <f>SUMIFS(СВЦЭМ!$C$33:$C$776,СВЦЭМ!$A$33:$A$776,$A93,СВЦЭМ!$B$33:$B$776,U$83)+'СЕТ СН'!$H$9+СВЦЭМ!$D$10+'СЕТ СН'!$H$6-'СЕТ СН'!$H$19</f>
        <v>954.74669715999994</v>
      </c>
      <c r="V93" s="36">
        <f>SUMIFS(СВЦЭМ!$C$33:$C$776,СВЦЭМ!$A$33:$A$776,$A93,СВЦЭМ!$B$33:$B$776,V$83)+'СЕТ СН'!$H$9+СВЦЭМ!$D$10+'СЕТ СН'!$H$6-'СЕТ СН'!$H$19</f>
        <v>937.91126668000004</v>
      </c>
      <c r="W93" s="36">
        <f>SUMIFS(СВЦЭМ!$C$33:$C$776,СВЦЭМ!$A$33:$A$776,$A93,СВЦЭМ!$B$33:$B$776,W$83)+'СЕТ СН'!$H$9+СВЦЭМ!$D$10+'СЕТ СН'!$H$6-'СЕТ СН'!$H$19</f>
        <v>936.13244480000003</v>
      </c>
      <c r="X93" s="36">
        <f>SUMIFS(СВЦЭМ!$C$33:$C$776,СВЦЭМ!$A$33:$A$776,$A93,СВЦЭМ!$B$33:$B$776,X$83)+'СЕТ СН'!$H$9+СВЦЭМ!$D$10+'СЕТ СН'!$H$6-'СЕТ СН'!$H$19</f>
        <v>999.79602478999993</v>
      </c>
      <c r="Y93" s="36">
        <f>SUMIFS(СВЦЭМ!$C$33:$C$776,СВЦЭМ!$A$33:$A$776,$A93,СВЦЭМ!$B$33:$B$776,Y$83)+'СЕТ СН'!$H$9+СВЦЭМ!$D$10+'СЕТ СН'!$H$6-'СЕТ СН'!$H$19</f>
        <v>1118.17349844</v>
      </c>
    </row>
    <row r="94" spans="1:25" ht="15.75" x14ac:dyDescent="0.2">
      <c r="A94" s="35">
        <f t="shared" si="2"/>
        <v>43566</v>
      </c>
      <c r="B94" s="36">
        <f>SUMIFS(СВЦЭМ!$C$33:$C$776,СВЦЭМ!$A$33:$A$776,$A94,СВЦЭМ!$B$33:$B$776,B$83)+'СЕТ СН'!$H$9+СВЦЭМ!$D$10+'СЕТ СН'!$H$6-'СЕТ СН'!$H$19</f>
        <v>1192.4788150500001</v>
      </c>
      <c r="C94" s="36">
        <f>SUMIFS(СВЦЭМ!$C$33:$C$776,СВЦЭМ!$A$33:$A$776,$A94,СВЦЭМ!$B$33:$B$776,C$83)+'СЕТ СН'!$H$9+СВЦЭМ!$D$10+'СЕТ СН'!$H$6-'СЕТ СН'!$H$19</f>
        <v>1316.9299486100001</v>
      </c>
      <c r="D94" s="36">
        <f>SUMIFS(СВЦЭМ!$C$33:$C$776,СВЦЭМ!$A$33:$A$776,$A94,СВЦЭМ!$B$33:$B$776,D$83)+'СЕТ СН'!$H$9+СВЦЭМ!$D$10+'СЕТ СН'!$H$6-'СЕТ СН'!$H$19</f>
        <v>1473.9733705200001</v>
      </c>
      <c r="E94" s="36">
        <f>SUMIFS(СВЦЭМ!$C$33:$C$776,СВЦЭМ!$A$33:$A$776,$A94,СВЦЭМ!$B$33:$B$776,E$83)+'СЕТ СН'!$H$9+СВЦЭМ!$D$10+'СЕТ СН'!$H$6-'СЕТ СН'!$H$19</f>
        <v>1497.2769578900002</v>
      </c>
      <c r="F94" s="36">
        <f>SUMIFS(СВЦЭМ!$C$33:$C$776,СВЦЭМ!$A$33:$A$776,$A94,СВЦЭМ!$B$33:$B$776,F$83)+'СЕТ СН'!$H$9+СВЦЭМ!$D$10+'СЕТ СН'!$H$6-'СЕТ СН'!$H$19</f>
        <v>1500.92040561</v>
      </c>
      <c r="G94" s="36">
        <f>SUMIFS(СВЦЭМ!$C$33:$C$776,СВЦЭМ!$A$33:$A$776,$A94,СВЦЭМ!$B$33:$B$776,G$83)+'СЕТ СН'!$H$9+СВЦЭМ!$D$10+'СЕТ СН'!$H$6-'СЕТ СН'!$H$19</f>
        <v>1495.56562854</v>
      </c>
      <c r="H94" s="36">
        <f>SUMIFS(СВЦЭМ!$C$33:$C$776,СВЦЭМ!$A$33:$A$776,$A94,СВЦЭМ!$B$33:$B$776,H$83)+'СЕТ СН'!$H$9+СВЦЭМ!$D$10+'СЕТ СН'!$H$6-'СЕТ СН'!$H$19</f>
        <v>1410.7942319600002</v>
      </c>
      <c r="I94" s="36">
        <f>SUMIFS(СВЦЭМ!$C$33:$C$776,СВЦЭМ!$A$33:$A$776,$A94,СВЦЭМ!$B$33:$B$776,I$83)+'СЕТ СН'!$H$9+СВЦЭМ!$D$10+'СЕТ СН'!$H$6-'СЕТ СН'!$H$19</f>
        <v>1319.1427653300002</v>
      </c>
      <c r="J94" s="36">
        <f>SUMIFS(СВЦЭМ!$C$33:$C$776,СВЦЭМ!$A$33:$A$776,$A94,СВЦЭМ!$B$33:$B$776,J$83)+'СЕТ СН'!$H$9+СВЦЭМ!$D$10+'СЕТ СН'!$H$6-'СЕТ СН'!$H$19</f>
        <v>1184.9835260899999</v>
      </c>
      <c r="K94" s="36">
        <f>SUMIFS(СВЦЭМ!$C$33:$C$776,СВЦЭМ!$A$33:$A$776,$A94,СВЦЭМ!$B$33:$B$776,K$83)+'СЕТ СН'!$H$9+СВЦЭМ!$D$10+'СЕТ СН'!$H$6-'СЕТ СН'!$H$19</f>
        <v>1087.86392634</v>
      </c>
      <c r="L94" s="36">
        <f>SUMIFS(СВЦЭМ!$C$33:$C$776,СВЦЭМ!$A$33:$A$776,$A94,СВЦЭМ!$B$33:$B$776,L$83)+'СЕТ СН'!$H$9+СВЦЭМ!$D$10+'СЕТ СН'!$H$6-'СЕТ СН'!$H$19</f>
        <v>1045.5540907300001</v>
      </c>
      <c r="M94" s="36">
        <f>SUMIFS(СВЦЭМ!$C$33:$C$776,СВЦЭМ!$A$33:$A$776,$A94,СВЦЭМ!$B$33:$B$776,M$83)+'СЕТ СН'!$H$9+СВЦЭМ!$D$10+'СЕТ СН'!$H$6-'СЕТ СН'!$H$19</f>
        <v>1068.4701502</v>
      </c>
      <c r="N94" s="36">
        <f>SUMIFS(СВЦЭМ!$C$33:$C$776,СВЦЭМ!$A$33:$A$776,$A94,СВЦЭМ!$B$33:$B$776,N$83)+'СЕТ СН'!$H$9+СВЦЭМ!$D$10+'СЕТ СН'!$H$6-'СЕТ СН'!$H$19</f>
        <v>1049.35115243</v>
      </c>
      <c r="O94" s="36">
        <f>SUMIFS(СВЦЭМ!$C$33:$C$776,СВЦЭМ!$A$33:$A$776,$A94,СВЦЭМ!$B$33:$B$776,O$83)+'СЕТ СН'!$H$9+СВЦЭМ!$D$10+'СЕТ СН'!$H$6-'СЕТ СН'!$H$19</f>
        <v>1059.8251731</v>
      </c>
      <c r="P94" s="36">
        <f>SUMIFS(СВЦЭМ!$C$33:$C$776,СВЦЭМ!$A$33:$A$776,$A94,СВЦЭМ!$B$33:$B$776,P$83)+'СЕТ СН'!$H$9+СВЦЭМ!$D$10+'СЕТ СН'!$H$6-'СЕТ СН'!$H$19</f>
        <v>1076.2324707</v>
      </c>
      <c r="Q94" s="36">
        <f>SUMIFS(СВЦЭМ!$C$33:$C$776,СВЦЭМ!$A$33:$A$776,$A94,СВЦЭМ!$B$33:$B$776,Q$83)+'СЕТ СН'!$H$9+СВЦЭМ!$D$10+'СЕТ СН'!$H$6-'СЕТ СН'!$H$19</f>
        <v>1079.3668126</v>
      </c>
      <c r="R94" s="36">
        <f>SUMIFS(СВЦЭМ!$C$33:$C$776,СВЦЭМ!$A$33:$A$776,$A94,СВЦЭМ!$B$33:$B$776,R$83)+'СЕТ СН'!$H$9+СВЦЭМ!$D$10+'СЕТ СН'!$H$6-'СЕТ СН'!$H$19</f>
        <v>1076.7658986500001</v>
      </c>
      <c r="S94" s="36">
        <f>SUMIFS(СВЦЭМ!$C$33:$C$776,СВЦЭМ!$A$33:$A$776,$A94,СВЦЭМ!$B$33:$B$776,S$83)+'СЕТ СН'!$H$9+СВЦЭМ!$D$10+'СЕТ СН'!$H$6-'СЕТ СН'!$H$19</f>
        <v>1083.33830263</v>
      </c>
      <c r="T94" s="36">
        <f>SUMIFS(СВЦЭМ!$C$33:$C$776,СВЦЭМ!$A$33:$A$776,$A94,СВЦЭМ!$B$33:$B$776,T$83)+'СЕТ СН'!$H$9+СВЦЭМ!$D$10+'СЕТ СН'!$H$6-'СЕТ СН'!$H$19</f>
        <v>1067.1107898400001</v>
      </c>
      <c r="U94" s="36">
        <f>SUMIFS(СВЦЭМ!$C$33:$C$776,СВЦЭМ!$A$33:$A$776,$A94,СВЦЭМ!$B$33:$B$776,U$83)+'СЕТ СН'!$H$9+СВЦЭМ!$D$10+'СЕТ СН'!$H$6-'СЕТ СН'!$H$19</f>
        <v>1042.95946162</v>
      </c>
      <c r="V94" s="36">
        <f>SUMIFS(СВЦЭМ!$C$33:$C$776,СВЦЭМ!$A$33:$A$776,$A94,СВЦЭМ!$B$33:$B$776,V$83)+'СЕТ СН'!$H$9+СВЦЭМ!$D$10+'СЕТ СН'!$H$6-'СЕТ СН'!$H$19</f>
        <v>1040.3635034200001</v>
      </c>
      <c r="W94" s="36">
        <f>SUMIFS(СВЦЭМ!$C$33:$C$776,СВЦЭМ!$A$33:$A$776,$A94,СВЦЭМ!$B$33:$B$776,W$83)+'СЕТ СН'!$H$9+СВЦЭМ!$D$10+'СЕТ СН'!$H$6-'СЕТ СН'!$H$19</f>
        <v>1025.52399195</v>
      </c>
      <c r="X94" s="36">
        <f>SUMIFS(СВЦЭМ!$C$33:$C$776,СВЦЭМ!$A$33:$A$776,$A94,СВЦЭМ!$B$33:$B$776,X$83)+'СЕТ СН'!$H$9+СВЦЭМ!$D$10+'СЕТ СН'!$H$6-'СЕТ СН'!$H$19</f>
        <v>1100.1330214100001</v>
      </c>
      <c r="Y94" s="36">
        <f>SUMIFS(СВЦЭМ!$C$33:$C$776,СВЦЭМ!$A$33:$A$776,$A94,СВЦЭМ!$B$33:$B$776,Y$83)+'СЕТ СН'!$H$9+СВЦЭМ!$D$10+'СЕТ СН'!$H$6-'СЕТ СН'!$H$19</f>
        <v>1224.68286478</v>
      </c>
    </row>
    <row r="95" spans="1:25" ht="15.75" x14ac:dyDescent="0.2">
      <c r="A95" s="35">
        <f t="shared" si="2"/>
        <v>43567</v>
      </c>
      <c r="B95" s="36">
        <f>SUMIFS(СВЦЭМ!$C$33:$C$776,СВЦЭМ!$A$33:$A$776,$A95,СВЦЭМ!$B$33:$B$776,B$83)+'СЕТ СН'!$H$9+СВЦЭМ!$D$10+'СЕТ СН'!$H$6-'СЕТ СН'!$H$19</f>
        <v>1330.3579345800001</v>
      </c>
      <c r="C95" s="36">
        <f>SUMIFS(СВЦЭМ!$C$33:$C$776,СВЦЭМ!$A$33:$A$776,$A95,СВЦЭМ!$B$33:$B$776,C$83)+'СЕТ СН'!$H$9+СВЦЭМ!$D$10+'СЕТ СН'!$H$6-'СЕТ СН'!$H$19</f>
        <v>1414.8621870100001</v>
      </c>
      <c r="D95" s="36">
        <f>SUMIFS(СВЦЭМ!$C$33:$C$776,СВЦЭМ!$A$33:$A$776,$A95,СВЦЭМ!$B$33:$B$776,D$83)+'СЕТ СН'!$H$9+СВЦЭМ!$D$10+'СЕТ СН'!$H$6-'СЕТ СН'!$H$19</f>
        <v>1473.4557393700002</v>
      </c>
      <c r="E95" s="36">
        <f>SUMIFS(СВЦЭМ!$C$33:$C$776,СВЦЭМ!$A$33:$A$776,$A95,СВЦЭМ!$B$33:$B$776,E$83)+'СЕТ СН'!$H$9+СВЦЭМ!$D$10+'СЕТ СН'!$H$6-'СЕТ СН'!$H$19</f>
        <v>1465.7984104700001</v>
      </c>
      <c r="F95" s="36">
        <f>SUMIFS(СВЦЭМ!$C$33:$C$776,СВЦЭМ!$A$33:$A$776,$A95,СВЦЭМ!$B$33:$B$776,F$83)+'СЕТ СН'!$H$9+СВЦЭМ!$D$10+'СЕТ СН'!$H$6-'СЕТ СН'!$H$19</f>
        <v>1475.6959658400001</v>
      </c>
      <c r="G95" s="36">
        <f>SUMIFS(СВЦЭМ!$C$33:$C$776,СВЦЭМ!$A$33:$A$776,$A95,СВЦЭМ!$B$33:$B$776,G$83)+'СЕТ СН'!$H$9+СВЦЭМ!$D$10+'СЕТ СН'!$H$6-'СЕТ СН'!$H$19</f>
        <v>1462.41430044</v>
      </c>
      <c r="H95" s="36">
        <f>SUMIFS(СВЦЭМ!$C$33:$C$776,СВЦЭМ!$A$33:$A$776,$A95,СВЦЭМ!$B$33:$B$776,H$83)+'СЕТ СН'!$H$9+СВЦЭМ!$D$10+'СЕТ СН'!$H$6-'СЕТ СН'!$H$19</f>
        <v>1360.8978106200002</v>
      </c>
      <c r="I95" s="36">
        <f>SUMIFS(СВЦЭМ!$C$33:$C$776,СВЦЭМ!$A$33:$A$776,$A95,СВЦЭМ!$B$33:$B$776,I$83)+'СЕТ СН'!$H$9+СВЦЭМ!$D$10+'СЕТ СН'!$H$6-'СЕТ СН'!$H$19</f>
        <v>1308.6120892900001</v>
      </c>
      <c r="J95" s="36">
        <f>SUMIFS(СВЦЭМ!$C$33:$C$776,СВЦЭМ!$A$33:$A$776,$A95,СВЦЭМ!$B$33:$B$776,J$83)+'СЕТ СН'!$H$9+СВЦЭМ!$D$10+'СЕТ СН'!$H$6-'СЕТ СН'!$H$19</f>
        <v>1183.58200216</v>
      </c>
      <c r="K95" s="36">
        <f>SUMIFS(СВЦЭМ!$C$33:$C$776,СВЦЭМ!$A$33:$A$776,$A95,СВЦЭМ!$B$33:$B$776,K$83)+'СЕТ СН'!$H$9+СВЦЭМ!$D$10+'СЕТ СН'!$H$6-'СЕТ СН'!$H$19</f>
        <v>1088.20915597</v>
      </c>
      <c r="L95" s="36">
        <f>SUMIFS(СВЦЭМ!$C$33:$C$776,СВЦЭМ!$A$33:$A$776,$A95,СВЦЭМ!$B$33:$B$776,L$83)+'СЕТ СН'!$H$9+СВЦЭМ!$D$10+'СЕТ СН'!$H$6-'СЕТ СН'!$H$19</f>
        <v>1047.29770345</v>
      </c>
      <c r="M95" s="36">
        <f>SUMIFS(СВЦЭМ!$C$33:$C$776,СВЦЭМ!$A$33:$A$776,$A95,СВЦЭМ!$B$33:$B$776,M$83)+'СЕТ СН'!$H$9+СВЦЭМ!$D$10+'СЕТ СН'!$H$6-'СЕТ СН'!$H$19</f>
        <v>1052.01953303</v>
      </c>
      <c r="N95" s="36">
        <f>SUMIFS(СВЦЭМ!$C$33:$C$776,СВЦЭМ!$A$33:$A$776,$A95,СВЦЭМ!$B$33:$B$776,N$83)+'СЕТ СН'!$H$9+СВЦЭМ!$D$10+'СЕТ СН'!$H$6-'СЕТ СН'!$H$19</f>
        <v>1036.63982293</v>
      </c>
      <c r="O95" s="36">
        <f>SUMIFS(СВЦЭМ!$C$33:$C$776,СВЦЭМ!$A$33:$A$776,$A95,СВЦЭМ!$B$33:$B$776,O$83)+'СЕТ СН'!$H$9+СВЦЭМ!$D$10+'СЕТ СН'!$H$6-'СЕТ СН'!$H$19</f>
        <v>1041.7280737799999</v>
      </c>
      <c r="P95" s="36">
        <f>SUMIFS(СВЦЭМ!$C$33:$C$776,СВЦЭМ!$A$33:$A$776,$A95,СВЦЭМ!$B$33:$B$776,P$83)+'СЕТ СН'!$H$9+СВЦЭМ!$D$10+'СЕТ СН'!$H$6-'СЕТ СН'!$H$19</f>
        <v>1063.2563692200001</v>
      </c>
      <c r="Q95" s="36">
        <f>SUMIFS(СВЦЭМ!$C$33:$C$776,СВЦЭМ!$A$33:$A$776,$A95,СВЦЭМ!$B$33:$B$776,Q$83)+'СЕТ СН'!$H$9+СВЦЭМ!$D$10+'СЕТ СН'!$H$6-'СЕТ СН'!$H$19</f>
        <v>1074.8317054500001</v>
      </c>
      <c r="R95" s="36">
        <f>SUMIFS(СВЦЭМ!$C$33:$C$776,СВЦЭМ!$A$33:$A$776,$A95,СВЦЭМ!$B$33:$B$776,R$83)+'СЕТ СН'!$H$9+СВЦЭМ!$D$10+'СЕТ СН'!$H$6-'СЕТ СН'!$H$19</f>
        <v>1085.78840859</v>
      </c>
      <c r="S95" s="36">
        <f>SUMIFS(СВЦЭМ!$C$33:$C$776,СВЦЭМ!$A$33:$A$776,$A95,СВЦЭМ!$B$33:$B$776,S$83)+'СЕТ СН'!$H$9+СВЦЭМ!$D$10+'СЕТ СН'!$H$6-'СЕТ СН'!$H$19</f>
        <v>1070.61609365</v>
      </c>
      <c r="T95" s="36">
        <f>SUMIFS(СВЦЭМ!$C$33:$C$776,СВЦЭМ!$A$33:$A$776,$A95,СВЦЭМ!$B$33:$B$776,T$83)+'СЕТ СН'!$H$9+СВЦЭМ!$D$10+'СЕТ СН'!$H$6-'СЕТ СН'!$H$19</f>
        <v>1053.56123897</v>
      </c>
      <c r="U95" s="36">
        <f>SUMIFS(СВЦЭМ!$C$33:$C$776,СВЦЭМ!$A$33:$A$776,$A95,СВЦЭМ!$B$33:$B$776,U$83)+'СЕТ СН'!$H$9+СВЦЭМ!$D$10+'СЕТ СН'!$H$6-'СЕТ СН'!$H$19</f>
        <v>1003.0561587999999</v>
      </c>
      <c r="V95" s="36">
        <f>SUMIFS(СВЦЭМ!$C$33:$C$776,СВЦЭМ!$A$33:$A$776,$A95,СВЦЭМ!$B$33:$B$776,V$83)+'СЕТ СН'!$H$9+СВЦЭМ!$D$10+'СЕТ СН'!$H$6-'СЕТ СН'!$H$19</f>
        <v>1004.09805525</v>
      </c>
      <c r="W95" s="36">
        <f>SUMIFS(СВЦЭМ!$C$33:$C$776,СВЦЭМ!$A$33:$A$776,$A95,СВЦЭМ!$B$33:$B$776,W$83)+'СЕТ СН'!$H$9+СВЦЭМ!$D$10+'СЕТ СН'!$H$6-'СЕТ СН'!$H$19</f>
        <v>1012.27921055</v>
      </c>
      <c r="X95" s="36">
        <f>SUMIFS(СВЦЭМ!$C$33:$C$776,СВЦЭМ!$A$33:$A$776,$A95,СВЦЭМ!$B$33:$B$776,X$83)+'СЕТ СН'!$H$9+СВЦЭМ!$D$10+'СЕТ СН'!$H$6-'СЕТ СН'!$H$19</f>
        <v>1076.97073858</v>
      </c>
      <c r="Y95" s="36">
        <f>SUMIFS(СВЦЭМ!$C$33:$C$776,СВЦЭМ!$A$33:$A$776,$A95,СВЦЭМ!$B$33:$B$776,Y$83)+'СЕТ СН'!$H$9+СВЦЭМ!$D$10+'СЕТ СН'!$H$6-'СЕТ СН'!$H$19</f>
        <v>1200.1210150500001</v>
      </c>
    </row>
    <row r="96" spans="1:25" ht="15.75" x14ac:dyDescent="0.2">
      <c r="A96" s="35">
        <f t="shared" si="2"/>
        <v>43568</v>
      </c>
      <c r="B96" s="36">
        <f>SUMIFS(СВЦЭМ!$C$33:$C$776,СВЦЭМ!$A$33:$A$776,$A96,СВЦЭМ!$B$33:$B$776,B$83)+'СЕТ СН'!$H$9+СВЦЭМ!$D$10+'СЕТ СН'!$H$6-'СЕТ СН'!$H$19</f>
        <v>1289.2755428300002</v>
      </c>
      <c r="C96" s="36">
        <f>SUMIFS(СВЦЭМ!$C$33:$C$776,СВЦЭМ!$A$33:$A$776,$A96,СВЦЭМ!$B$33:$B$776,C$83)+'СЕТ СН'!$H$9+СВЦЭМ!$D$10+'СЕТ СН'!$H$6-'СЕТ СН'!$H$19</f>
        <v>1374.6750443000001</v>
      </c>
      <c r="D96" s="36">
        <f>SUMIFS(СВЦЭМ!$C$33:$C$776,СВЦЭМ!$A$33:$A$776,$A96,СВЦЭМ!$B$33:$B$776,D$83)+'СЕТ СН'!$H$9+СВЦЭМ!$D$10+'СЕТ СН'!$H$6-'СЕТ СН'!$H$19</f>
        <v>1458.8859558600002</v>
      </c>
      <c r="E96" s="36">
        <f>SUMIFS(СВЦЭМ!$C$33:$C$776,СВЦЭМ!$A$33:$A$776,$A96,СВЦЭМ!$B$33:$B$776,E$83)+'СЕТ СН'!$H$9+СВЦЭМ!$D$10+'СЕТ СН'!$H$6-'СЕТ СН'!$H$19</f>
        <v>1464.6658515700001</v>
      </c>
      <c r="F96" s="36">
        <f>SUMIFS(СВЦЭМ!$C$33:$C$776,СВЦЭМ!$A$33:$A$776,$A96,СВЦЭМ!$B$33:$B$776,F$83)+'СЕТ СН'!$H$9+СВЦЭМ!$D$10+'СЕТ СН'!$H$6-'СЕТ СН'!$H$19</f>
        <v>1457.4994771300001</v>
      </c>
      <c r="G96" s="36">
        <f>SUMIFS(СВЦЭМ!$C$33:$C$776,СВЦЭМ!$A$33:$A$776,$A96,СВЦЭМ!$B$33:$B$776,G$83)+'СЕТ СН'!$H$9+СВЦЭМ!$D$10+'СЕТ СН'!$H$6-'СЕТ СН'!$H$19</f>
        <v>1427.6601475300001</v>
      </c>
      <c r="H96" s="36">
        <f>SUMIFS(СВЦЭМ!$C$33:$C$776,СВЦЭМ!$A$33:$A$776,$A96,СВЦЭМ!$B$33:$B$776,H$83)+'СЕТ СН'!$H$9+СВЦЭМ!$D$10+'СЕТ СН'!$H$6-'СЕТ СН'!$H$19</f>
        <v>1337.2868920800001</v>
      </c>
      <c r="I96" s="36">
        <f>SUMIFS(СВЦЭМ!$C$33:$C$776,СВЦЭМ!$A$33:$A$776,$A96,СВЦЭМ!$B$33:$B$776,I$83)+'СЕТ СН'!$H$9+СВЦЭМ!$D$10+'СЕТ СН'!$H$6-'СЕТ СН'!$H$19</f>
        <v>1283.0603670700002</v>
      </c>
      <c r="J96" s="36">
        <f>SUMIFS(СВЦЭМ!$C$33:$C$776,СВЦЭМ!$A$33:$A$776,$A96,СВЦЭМ!$B$33:$B$776,J$83)+'СЕТ СН'!$H$9+СВЦЭМ!$D$10+'СЕТ СН'!$H$6-'СЕТ СН'!$H$19</f>
        <v>1213.7131390600002</v>
      </c>
      <c r="K96" s="36">
        <f>SUMIFS(СВЦЭМ!$C$33:$C$776,СВЦЭМ!$A$33:$A$776,$A96,СВЦЭМ!$B$33:$B$776,K$83)+'СЕТ СН'!$H$9+СВЦЭМ!$D$10+'СЕТ СН'!$H$6-'СЕТ СН'!$H$19</f>
        <v>1093.5956336300001</v>
      </c>
      <c r="L96" s="36">
        <f>SUMIFS(СВЦЭМ!$C$33:$C$776,СВЦЭМ!$A$33:$A$776,$A96,СВЦЭМ!$B$33:$B$776,L$83)+'СЕТ СН'!$H$9+СВЦЭМ!$D$10+'СЕТ СН'!$H$6-'СЕТ СН'!$H$19</f>
        <v>1058.0319474800001</v>
      </c>
      <c r="M96" s="36">
        <f>SUMIFS(СВЦЭМ!$C$33:$C$776,СВЦЭМ!$A$33:$A$776,$A96,СВЦЭМ!$B$33:$B$776,M$83)+'СЕТ СН'!$H$9+СВЦЭМ!$D$10+'СЕТ СН'!$H$6-'СЕТ СН'!$H$19</f>
        <v>1041.9698016</v>
      </c>
      <c r="N96" s="36">
        <f>SUMIFS(СВЦЭМ!$C$33:$C$776,СВЦЭМ!$A$33:$A$776,$A96,СВЦЭМ!$B$33:$B$776,N$83)+'СЕТ СН'!$H$9+СВЦЭМ!$D$10+'СЕТ СН'!$H$6-'СЕТ СН'!$H$19</f>
        <v>1057.5224390200001</v>
      </c>
      <c r="O96" s="36">
        <f>SUMIFS(СВЦЭМ!$C$33:$C$776,СВЦЭМ!$A$33:$A$776,$A96,СВЦЭМ!$B$33:$B$776,O$83)+'СЕТ СН'!$H$9+СВЦЭМ!$D$10+'СЕТ СН'!$H$6-'СЕТ СН'!$H$19</f>
        <v>1071.84155463</v>
      </c>
      <c r="P96" s="36">
        <f>SUMIFS(СВЦЭМ!$C$33:$C$776,СВЦЭМ!$A$33:$A$776,$A96,СВЦЭМ!$B$33:$B$776,P$83)+'СЕТ СН'!$H$9+СВЦЭМ!$D$10+'СЕТ СН'!$H$6-'СЕТ СН'!$H$19</f>
        <v>1079.2279484800001</v>
      </c>
      <c r="Q96" s="36">
        <f>SUMIFS(СВЦЭМ!$C$33:$C$776,СВЦЭМ!$A$33:$A$776,$A96,СВЦЭМ!$B$33:$B$776,Q$83)+'СЕТ СН'!$H$9+СВЦЭМ!$D$10+'СЕТ СН'!$H$6-'СЕТ СН'!$H$19</f>
        <v>1090.72552744</v>
      </c>
      <c r="R96" s="36">
        <f>SUMIFS(СВЦЭМ!$C$33:$C$776,СВЦЭМ!$A$33:$A$776,$A96,СВЦЭМ!$B$33:$B$776,R$83)+'СЕТ СН'!$H$9+СВЦЭМ!$D$10+'СЕТ СН'!$H$6-'СЕТ СН'!$H$19</f>
        <v>1093.10055005</v>
      </c>
      <c r="S96" s="36">
        <f>SUMIFS(СВЦЭМ!$C$33:$C$776,СВЦЭМ!$A$33:$A$776,$A96,СВЦЭМ!$B$33:$B$776,S$83)+'СЕТ СН'!$H$9+СВЦЭМ!$D$10+'СЕТ СН'!$H$6-'СЕТ СН'!$H$19</f>
        <v>1098.35723512</v>
      </c>
      <c r="T96" s="36">
        <f>SUMIFS(СВЦЭМ!$C$33:$C$776,СВЦЭМ!$A$33:$A$776,$A96,СВЦЭМ!$B$33:$B$776,T$83)+'СЕТ СН'!$H$9+СВЦЭМ!$D$10+'СЕТ СН'!$H$6-'СЕТ СН'!$H$19</f>
        <v>1102.07466361</v>
      </c>
      <c r="U96" s="36">
        <f>SUMIFS(СВЦЭМ!$C$33:$C$776,СВЦЭМ!$A$33:$A$776,$A96,СВЦЭМ!$B$33:$B$776,U$83)+'СЕТ СН'!$H$9+СВЦЭМ!$D$10+'СЕТ СН'!$H$6-'СЕТ СН'!$H$19</f>
        <v>1074.2599094900002</v>
      </c>
      <c r="V96" s="36">
        <f>SUMIFS(СВЦЭМ!$C$33:$C$776,СВЦЭМ!$A$33:$A$776,$A96,СВЦЭМ!$B$33:$B$776,V$83)+'СЕТ СН'!$H$9+СВЦЭМ!$D$10+'СЕТ СН'!$H$6-'СЕТ СН'!$H$19</f>
        <v>1044.67258307</v>
      </c>
      <c r="W96" s="36">
        <f>SUMIFS(СВЦЭМ!$C$33:$C$776,СВЦЭМ!$A$33:$A$776,$A96,СВЦЭМ!$B$33:$B$776,W$83)+'СЕТ СН'!$H$9+СВЦЭМ!$D$10+'СЕТ СН'!$H$6-'СЕТ СН'!$H$19</f>
        <v>1045.8590652100002</v>
      </c>
      <c r="X96" s="36">
        <f>SUMIFS(СВЦЭМ!$C$33:$C$776,СВЦЭМ!$A$33:$A$776,$A96,СВЦЭМ!$B$33:$B$776,X$83)+'СЕТ СН'!$H$9+СВЦЭМ!$D$10+'СЕТ СН'!$H$6-'СЕТ СН'!$H$19</f>
        <v>1134.4127984300001</v>
      </c>
      <c r="Y96" s="36">
        <f>SUMIFS(СВЦЭМ!$C$33:$C$776,СВЦЭМ!$A$33:$A$776,$A96,СВЦЭМ!$B$33:$B$776,Y$83)+'СЕТ СН'!$H$9+СВЦЭМ!$D$10+'СЕТ СН'!$H$6-'СЕТ СН'!$H$19</f>
        <v>1245.8025722000002</v>
      </c>
    </row>
    <row r="97" spans="1:25" ht="15.75" x14ac:dyDescent="0.2">
      <c r="A97" s="35">
        <f t="shared" si="2"/>
        <v>43569</v>
      </c>
      <c r="B97" s="36">
        <f>SUMIFS(СВЦЭМ!$C$33:$C$776,СВЦЭМ!$A$33:$A$776,$A97,СВЦЭМ!$B$33:$B$776,B$83)+'СЕТ СН'!$H$9+СВЦЭМ!$D$10+'СЕТ СН'!$H$6-'СЕТ СН'!$H$19</f>
        <v>1310.73435885</v>
      </c>
      <c r="C97" s="36">
        <f>SUMIFS(СВЦЭМ!$C$33:$C$776,СВЦЭМ!$A$33:$A$776,$A97,СВЦЭМ!$B$33:$B$776,C$83)+'СЕТ СН'!$H$9+СВЦЭМ!$D$10+'СЕТ СН'!$H$6-'СЕТ СН'!$H$19</f>
        <v>1427.62018119</v>
      </c>
      <c r="D97" s="36">
        <f>SUMIFS(СВЦЭМ!$C$33:$C$776,СВЦЭМ!$A$33:$A$776,$A97,СВЦЭМ!$B$33:$B$776,D$83)+'СЕТ СН'!$H$9+СВЦЭМ!$D$10+'СЕТ СН'!$H$6-'СЕТ СН'!$H$19</f>
        <v>1512.34704203</v>
      </c>
      <c r="E97" s="36">
        <f>SUMIFS(СВЦЭМ!$C$33:$C$776,СВЦЭМ!$A$33:$A$776,$A97,СВЦЭМ!$B$33:$B$776,E$83)+'СЕТ СН'!$H$9+СВЦЭМ!$D$10+'СЕТ СН'!$H$6-'СЕТ СН'!$H$19</f>
        <v>1519.4208002</v>
      </c>
      <c r="F97" s="36">
        <f>SUMIFS(СВЦЭМ!$C$33:$C$776,СВЦЭМ!$A$33:$A$776,$A97,СВЦЭМ!$B$33:$B$776,F$83)+'СЕТ СН'!$H$9+СВЦЭМ!$D$10+'СЕТ СН'!$H$6-'СЕТ СН'!$H$19</f>
        <v>1508.00180961</v>
      </c>
      <c r="G97" s="36">
        <f>SUMIFS(СВЦЭМ!$C$33:$C$776,СВЦЭМ!$A$33:$A$776,$A97,СВЦЭМ!$B$33:$B$776,G$83)+'СЕТ СН'!$H$9+СВЦЭМ!$D$10+'СЕТ СН'!$H$6-'СЕТ СН'!$H$19</f>
        <v>1497.3761596100001</v>
      </c>
      <c r="H97" s="36">
        <f>SUMIFS(СВЦЭМ!$C$33:$C$776,СВЦЭМ!$A$33:$A$776,$A97,СВЦЭМ!$B$33:$B$776,H$83)+'СЕТ СН'!$H$9+СВЦЭМ!$D$10+'СЕТ СН'!$H$6-'СЕТ СН'!$H$19</f>
        <v>1378.7476325600001</v>
      </c>
      <c r="I97" s="36">
        <f>SUMIFS(СВЦЭМ!$C$33:$C$776,СВЦЭМ!$A$33:$A$776,$A97,СВЦЭМ!$B$33:$B$776,I$83)+'СЕТ СН'!$H$9+СВЦЭМ!$D$10+'СЕТ СН'!$H$6-'СЕТ СН'!$H$19</f>
        <v>1309.4029483500001</v>
      </c>
      <c r="J97" s="36">
        <f>SUMIFS(СВЦЭМ!$C$33:$C$776,СВЦЭМ!$A$33:$A$776,$A97,СВЦЭМ!$B$33:$B$776,J$83)+'СЕТ СН'!$H$9+СВЦЭМ!$D$10+'СЕТ СН'!$H$6-'СЕТ СН'!$H$19</f>
        <v>1229.62097141</v>
      </c>
      <c r="K97" s="36">
        <f>SUMIFS(СВЦЭМ!$C$33:$C$776,СВЦЭМ!$A$33:$A$776,$A97,СВЦЭМ!$B$33:$B$776,K$83)+'СЕТ СН'!$H$9+СВЦЭМ!$D$10+'СЕТ СН'!$H$6-'СЕТ СН'!$H$19</f>
        <v>1112.28041218</v>
      </c>
      <c r="L97" s="36">
        <f>SUMIFS(СВЦЭМ!$C$33:$C$776,СВЦЭМ!$A$33:$A$776,$A97,СВЦЭМ!$B$33:$B$776,L$83)+'СЕТ СН'!$H$9+СВЦЭМ!$D$10+'СЕТ СН'!$H$6-'СЕТ СН'!$H$19</f>
        <v>1052.1666019900001</v>
      </c>
      <c r="M97" s="36">
        <f>SUMIFS(СВЦЭМ!$C$33:$C$776,СВЦЭМ!$A$33:$A$776,$A97,СВЦЭМ!$B$33:$B$776,M$83)+'СЕТ СН'!$H$9+СВЦЭМ!$D$10+'СЕТ СН'!$H$6-'СЕТ СН'!$H$19</f>
        <v>1044.01455115</v>
      </c>
      <c r="N97" s="36">
        <f>SUMIFS(СВЦЭМ!$C$33:$C$776,СВЦЭМ!$A$33:$A$776,$A97,СВЦЭМ!$B$33:$B$776,N$83)+'СЕТ СН'!$H$9+СВЦЭМ!$D$10+'СЕТ СН'!$H$6-'СЕТ СН'!$H$19</f>
        <v>1049.9175362999999</v>
      </c>
      <c r="O97" s="36">
        <f>SUMIFS(СВЦЭМ!$C$33:$C$776,СВЦЭМ!$A$33:$A$776,$A97,СВЦЭМ!$B$33:$B$776,O$83)+'СЕТ СН'!$H$9+СВЦЭМ!$D$10+'СЕТ СН'!$H$6-'СЕТ СН'!$H$19</f>
        <v>1055.09930067</v>
      </c>
      <c r="P97" s="36">
        <f>SUMIFS(СВЦЭМ!$C$33:$C$776,СВЦЭМ!$A$33:$A$776,$A97,СВЦЭМ!$B$33:$B$776,P$83)+'СЕТ СН'!$H$9+СВЦЭМ!$D$10+'СЕТ СН'!$H$6-'СЕТ СН'!$H$19</f>
        <v>1072.0117377900001</v>
      </c>
      <c r="Q97" s="36">
        <f>SUMIFS(СВЦЭМ!$C$33:$C$776,СВЦЭМ!$A$33:$A$776,$A97,СВЦЭМ!$B$33:$B$776,Q$83)+'СЕТ СН'!$H$9+СВЦЭМ!$D$10+'СЕТ СН'!$H$6-'СЕТ СН'!$H$19</f>
        <v>1075.01832597</v>
      </c>
      <c r="R97" s="36">
        <f>SUMIFS(СВЦЭМ!$C$33:$C$776,СВЦЭМ!$A$33:$A$776,$A97,СВЦЭМ!$B$33:$B$776,R$83)+'СЕТ СН'!$H$9+СВЦЭМ!$D$10+'СЕТ СН'!$H$6-'СЕТ СН'!$H$19</f>
        <v>1072.4338694099999</v>
      </c>
      <c r="S97" s="36">
        <f>SUMIFS(СВЦЭМ!$C$33:$C$776,СВЦЭМ!$A$33:$A$776,$A97,СВЦЭМ!$B$33:$B$776,S$83)+'СЕТ СН'!$H$9+СВЦЭМ!$D$10+'СЕТ СН'!$H$6-'СЕТ СН'!$H$19</f>
        <v>1079.9204033600001</v>
      </c>
      <c r="T97" s="36">
        <f>SUMIFS(СВЦЭМ!$C$33:$C$776,СВЦЭМ!$A$33:$A$776,$A97,СВЦЭМ!$B$33:$B$776,T$83)+'СЕТ СН'!$H$9+СВЦЭМ!$D$10+'СЕТ СН'!$H$6-'СЕТ СН'!$H$19</f>
        <v>1069.7731150300001</v>
      </c>
      <c r="U97" s="36">
        <f>SUMIFS(СВЦЭМ!$C$33:$C$776,СВЦЭМ!$A$33:$A$776,$A97,СВЦЭМ!$B$33:$B$776,U$83)+'СЕТ СН'!$H$9+СВЦЭМ!$D$10+'СЕТ СН'!$H$6-'СЕТ СН'!$H$19</f>
        <v>1043.6509008200001</v>
      </c>
      <c r="V97" s="36">
        <f>SUMIFS(СВЦЭМ!$C$33:$C$776,СВЦЭМ!$A$33:$A$776,$A97,СВЦЭМ!$B$33:$B$776,V$83)+'СЕТ СН'!$H$9+СВЦЭМ!$D$10+'СЕТ СН'!$H$6-'СЕТ СН'!$H$19</f>
        <v>1026.86969292</v>
      </c>
      <c r="W97" s="36">
        <f>SUMIFS(СВЦЭМ!$C$33:$C$776,СВЦЭМ!$A$33:$A$776,$A97,СВЦЭМ!$B$33:$B$776,W$83)+'СЕТ СН'!$H$9+СВЦЭМ!$D$10+'СЕТ СН'!$H$6-'СЕТ СН'!$H$19</f>
        <v>1031.22042177</v>
      </c>
      <c r="X97" s="36">
        <f>SUMIFS(СВЦЭМ!$C$33:$C$776,СВЦЭМ!$A$33:$A$776,$A97,СВЦЭМ!$B$33:$B$776,X$83)+'СЕТ СН'!$H$9+СВЦЭМ!$D$10+'СЕТ СН'!$H$6-'СЕТ СН'!$H$19</f>
        <v>1096.6050955600001</v>
      </c>
      <c r="Y97" s="36">
        <f>SUMIFS(СВЦЭМ!$C$33:$C$776,СВЦЭМ!$A$33:$A$776,$A97,СВЦЭМ!$B$33:$B$776,Y$83)+'СЕТ СН'!$H$9+СВЦЭМ!$D$10+'СЕТ СН'!$H$6-'СЕТ СН'!$H$19</f>
        <v>1209.6417792300001</v>
      </c>
    </row>
    <row r="98" spans="1:25" ht="15.75" x14ac:dyDescent="0.2">
      <c r="A98" s="35">
        <f t="shared" si="2"/>
        <v>43570</v>
      </c>
      <c r="B98" s="36">
        <f>SUMIFS(СВЦЭМ!$C$33:$C$776,СВЦЭМ!$A$33:$A$776,$A98,СВЦЭМ!$B$33:$B$776,B$83)+'СЕТ СН'!$H$9+СВЦЭМ!$D$10+'СЕТ СН'!$H$6-'СЕТ СН'!$H$19</f>
        <v>1265.36439537</v>
      </c>
      <c r="C98" s="36">
        <f>SUMIFS(СВЦЭМ!$C$33:$C$776,СВЦЭМ!$A$33:$A$776,$A98,СВЦЭМ!$B$33:$B$776,C$83)+'СЕТ СН'!$H$9+СВЦЭМ!$D$10+'СЕТ СН'!$H$6-'СЕТ СН'!$H$19</f>
        <v>1371.1331412400002</v>
      </c>
      <c r="D98" s="36">
        <f>SUMIFS(СВЦЭМ!$C$33:$C$776,СВЦЭМ!$A$33:$A$776,$A98,СВЦЭМ!$B$33:$B$776,D$83)+'СЕТ СН'!$H$9+СВЦЭМ!$D$10+'СЕТ СН'!$H$6-'СЕТ СН'!$H$19</f>
        <v>1431.2486061200002</v>
      </c>
      <c r="E98" s="36">
        <f>SUMIFS(СВЦЭМ!$C$33:$C$776,СВЦЭМ!$A$33:$A$776,$A98,СВЦЭМ!$B$33:$B$776,E$83)+'СЕТ СН'!$H$9+СВЦЭМ!$D$10+'СЕТ СН'!$H$6-'СЕТ СН'!$H$19</f>
        <v>1441.19613286</v>
      </c>
      <c r="F98" s="36">
        <f>SUMIFS(СВЦЭМ!$C$33:$C$776,СВЦЭМ!$A$33:$A$776,$A98,СВЦЭМ!$B$33:$B$776,F$83)+'СЕТ СН'!$H$9+СВЦЭМ!$D$10+'СЕТ СН'!$H$6-'СЕТ СН'!$H$19</f>
        <v>1435.8970591700001</v>
      </c>
      <c r="G98" s="36">
        <f>SUMIFS(СВЦЭМ!$C$33:$C$776,СВЦЭМ!$A$33:$A$776,$A98,СВЦЭМ!$B$33:$B$776,G$83)+'СЕТ СН'!$H$9+СВЦЭМ!$D$10+'СЕТ СН'!$H$6-'СЕТ СН'!$H$19</f>
        <v>1440.66248754</v>
      </c>
      <c r="H98" s="36">
        <f>SUMIFS(СВЦЭМ!$C$33:$C$776,СВЦЭМ!$A$33:$A$776,$A98,СВЦЭМ!$B$33:$B$776,H$83)+'СЕТ СН'!$H$9+СВЦЭМ!$D$10+'СЕТ СН'!$H$6-'СЕТ СН'!$H$19</f>
        <v>1351.87235691</v>
      </c>
      <c r="I98" s="36">
        <f>SUMIFS(СВЦЭМ!$C$33:$C$776,СВЦЭМ!$A$33:$A$776,$A98,СВЦЭМ!$B$33:$B$776,I$83)+'СЕТ СН'!$H$9+СВЦЭМ!$D$10+'СЕТ СН'!$H$6-'СЕТ СН'!$H$19</f>
        <v>1300.9869975900001</v>
      </c>
      <c r="J98" s="36">
        <f>SUMIFS(СВЦЭМ!$C$33:$C$776,СВЦЭМ!$A$33:$A$776,$A98,СВЦЭМ!$B$33:$B$776,J$83)+'СЕТ СН'!$H$9+СВЦЭМ!$D$10+'СЕТ СН'!$H$6-'СЕТ СН'!$H$19</f>
        <v>1198.9958080000001</v>
      </c>
      <c r="K98" s="36">
        <f>SUMIFS(СВЦЭМ!$C$33:$C$776,СВЦЭМ!$A$33:$A$776,$A98,СВЦЭМ!$B$33:$B$776,K$83)+'СЕТ СН'!$H$9+СВЦЭМ!$D$10+'СЕТ СН'!$H$6-'СЕТ СН'!$H$19</f>
        <v>1112.16301808</v>
      </c>
      <c r="L98" s="36">
        <f>SUMIFS(СВЦЭМ!$C$33:$C$776,СВЦЭМ!$A$33:$A$776,$A98,СВЦЭМ!$B$33:$B$776,L$83)+'СЕТ СН'!$H$9+СВЦЭМ!$D$10+'СЕТ СН'!$H$6-'СЕТ СН'!$H$19</f>
        <v>1084.0313506699999</v>
      </c>
      <c r="M98" s="36">
        <f>SUMIFS(СВЦЭМ!$C$33:$C$776,СВЦЭМ!$A$33:$A$776,$A98,СВЦЭМ!$B$33:$B$776,M$83)+'СЕТ СН'!$H$9+СВЦЭМ!$D$10+'СЕТ СН'!$H$6-'СЕТ СН'!$H$19</f>
        <v>1079.20794658</v>
      </c>
      <c r="N98" s="36">
        <f>SUMIFS(СВЦЭМ!$C$33:$C$776,СВЦЭМ!$A$33:$A$776,$A98,СВЦЭМ!$B$33:$B$776,N$83)+'СЕТ СН'!$H$9+СВЦЭМ!$D$10+'СЕТ СН'!$H$6-'СЕТ СН'!$H$19</f>
        <v>1071.63534669</v>
      </c>
      <c r="O98" s="36">
        <f>SUMIFS(СВЦЭМ!$C$33:$C$776,СВЦЭМ!$A$33:$A$776,$A98,СВЦЭМ!$B$33:$B$776,O$83)+'СЕТ СН'!$H$9+СВЦЭМ!$D$10+'СЕТ СН'!$H$6-'СЕТ СН'!$H$19</f>
        <v>1084.51108284</v>
      </c>
      <c r="P98" s="36">
        <f>SUMIFS(СВЦЭМ!$C$33:$C$776,СВЦЭМ!$A$33:$A$776,$A98,СВЦЭМ!$B$33:$B$776,P$83)+'СЕТ СН'!$H$9+СВЦЭМ!$D$10+'СЕТ СН'!$H$6-'СЕТ СН'!$H$19</f>
        <v>1094.6959158</v>
      </c>
      <c r="Q98" s="36">
        <f>SUMIFS(СВЦЭМ!$C$33:$C$776,СВЦЭМ!$A$33:$A$776,$A98,СВЦЭМ!$B$33:$B$776,Q$83)+'СЕТ СН'!$H$9+СВЦЭМ!$D$10+'СЕТ СН'!$H$6-'СЕТ СН'!$H$19</f>
        <v>1108.81914207</v>
      </c>
      <c r="R98" s="36">
        <f>SUMIFS(СВЦЭМ!$C$33:$C$776,СВЦЭМ!$A$33:$A$776,$A98,СВЦЭМ!$B$33:$B$776,R$83)+'СЕТ СН'!$H$9+СВЦЭМ!$D$10+'СЕТ СН'!$H$6-'СЕТ СН'!$H$19</f>
        <v>1107.24434075</v>
      </c>
      <c r="S98" s="36">
        <f>SUMIFS(СВЦЭМ!$C$33:$C$776,СВЦЭМ!$A$33:$A$776,$A98,СВЦЭМ!$B$33:$B$776,S$83)+'СЕТ СН'!$H$9+СВЦЭМ!$D$10+'СЕТ СН'!$H$6-'СЕТ СН'!$H$19</f>
        <v>1116.7325896100001</v>
      </c>
      <c r="T98" s="36">
        <f>SUMIFS(СВЦЭМ!$C$33:$C$776,СВЦЭМ!$A$33:$A$776,$A98,СВЦЭМ!$B$33:$B$776,T$83)+'СЕТ СН'!$H$9+СВЦЭМ!$D$10+'СЕТ СН'!$H$6-'СЕТ СН'!$H$19</f>
        <v>1097.4652028600001</v>
      </c>
      <c r="U98" s="36">
        <f>SUMIFS(СВЦЭМ!$C$33:$C$776,СВЦЭМ!$A$33:$A$776,$A98,СВЦЭМ!$B$33:$B$776,U$83)+'СЕТ СН'!$H$9+СВЦЭМ!$D$10+'СЕТ СН'!$H$6-'СЕТ СН'!$H$19</f>
        <v>1068.40651054</v>
      </c>
      <c r="V98" s="36">
        <f>SUMIFS(СВЦЭМ!$C$33:$C$776,СВЦЭМ!$A$33:$A$776,$A98,СВЦЭМ!$B$33:$B$776,V$83)+'СЕТ СН'!$H$9+СВЦЭМ!$D$10+'СЕТ СН'!$H$6-'СЕТ СН'!$H$19</f>
        <v>1071.78451283</v>
      </c>
      <c r="W98" s="36">
        <f>SUMIFS(СВЦЭМ!$C$33:$C$776,СВЦЭМ!$A$33:$A$776,$A98,СВЦЭМ!$B$33:$B$776,W$83)+'СЕТ СН'!$H$9+СВЦЭМ!$D$10+'СЕТ СН'!$H$6-'СЕТ СН'!$H$19</f>
        <v>1074.80222789</v>
      </c>
      <c r="X98" s="36">
        <f>SUMIFS(СВЦЭМ!$C$33:$C$776,СВЦЭМ!$A$33:$A$776,$A98,СВЦЭМ!$B$33:$B$776,X$83)+'СЕТ СН'!$H$9+СВЦЭМ!$D$10+'СЕТ СН'!$H$6-'СЕТ СН'!$H$19</f>
        <v>1126.22256081</v>
      </c>
      <c r="Y98" s="36">
        <f>SUMIFS(СВЦЭМ!$C$33:$C$776,СВЦЭМ!$A$33:$A$776,$A98,СВЦЭМ!$B$33:$B$776,Y$83)+'СЕТ СН'!$H$9+СВЦЭМ!$D$10+'СЕТ СН'!$H$6-'СЕТ СН'!$H$19</f>
        <v>1224.3659613500001</v>
      </c>
    </row>
    <row r="99" spans="1:25" ht="15.75" x14ac:dyDescent="0.2">
      <c r="A99" s="35">
        <f t="shared" si="2"/>
        <v>43571</v>
      </c>
      <c r="B99" s="36">
        <f>SUMIFS(СВЦЭМ!$C$33:$C$776,СВЦЭМ!$A$33:$A$776,$A99,СВЦЭМ!$B$33:$B$776,B$83)+'СЕТ СН'!$H$9+СВЦЭМ!$D$10+'СЕТ СН'!$H$6-'СЕТ СН'!$H$19</f>
        <v>1277.57676603</v>
      </c>
      <c r="C99" s="36">
        <f>SUMIFS(СВЦЭМ!$C$33:$C$776,СВЦЭМ!$A$33:$A$776,$A99,СВЦЭМ!$B$33:$B$776,C$83)+'СЕТ СН'!$H$9+СВЦЭМ!$D$10+'СЕТ СН'!$H$6-'СЕТ СН'!$H$19</f>
        <v>1365.4995638600001</v>
      </c>
      <c r="D99" s="36">
        <f>SUMIFS(СВЦЭМ!$C$33:$C$776,СВЦЭМ!$A$33:$A$776,$A99,СВЦЭМ!$B$33:$B$776,D$83)+'СЕТ СН'!$H$9+СВЦЭМ!$D$10+'СЕТ СН'!$H$6-'СЕТ СН'!$H$19</f>
        <v>1448.98571459</v>
      </c>
      <c r="E99" s="36">
        <f>SUMIFS(СВЦЭМ!$C$33:$C$776,СВЦЭМ!$A$33:$A$776,$A99,СВЦЭМ!$B$33:$B$776,E$83)+'СЕТ СН'!$H$9+СВЦЭМ!$D$10+'СЕТ СН'!$H$6-'СЕТ СН'!$H$19</f>
        <v>1462.0641277900002</v>
      </c>
      <c r="F99" s="36">
        <f>SUMIFS(СВЦЭМ!$C$33:$C$776,СВЦЭМ!$A$33:$A$776,$A99,СВЦЭМ!$B$33:$B$776,F$83)+'СЕТ СН'!$H$9+СВЦЭМ!$D$10+'СЕТ СН'!$H$6-'СЕТ СН'!$H$19</f>
        <v>1464.74305985</v>
      </c>
      <c r="G99" s="36">
        <f>SUMIFS(СВЦЭМ!$C$33:$C$776,СВЦЭМ!$A$33:$A$776,$A99,СВЦЭМ!$B$33:$B$776,G$83)+'СЕТ СН'!$H$9+СВЦЭМ!$D$10+'СЕТ СН'!$H$6-'СЕТ СН'!$H$19</f>
        <v>1468.4386607500001</v>
      </c>
      <c r="H99" s="36">
        <f>SUMIFS(СВЦЭМ!$C$33:$C$776,СВЦЭМ!$A$33:$A$776,$A99,СВЦЭМ!$B$33:$B$776,H$83)+'СЕТ СН'!$H$9+СВЦЭМ!$D$10+'СЕТ СН'!$H$6-'СЕТ СН'!$H$19</f>
        <v>1397.5668130800002</v>
      </c>
      <c r="I99" s="36">
        <f>SUMIFS(СВЦЭМ!$C$33:$C$776,СВЦЭМ!$A$33:$A$776,$A99,СВЦЭМ!$B$33:$B$776,I$83)+'СЕТ СН'!$H$9+СВЦЭМ!$D$10+'СЕТ СН'!$H$6-'СЕТ СН'!$H$19</f>
        <v>1335.8527228400001</v>
      </c>
      <c r="J99" s="36">
        <f>SUMIFS(СВЦЭМ!$C$33:$C$776,СВЦЭМ!$A$33:$A$776,$A99,СВЦЭМ!$B$33:$B$776,J$83)+'СЕТ СН'!$H$9+СВЦЭМ!$D$10+'СЕТ СН'!$H$6-'СЕТ СН'!$H$19</f>
        <v>1232.1780783200002</v>
      </c>
      <c r="K99" s="36">
        <f>SUMIFS(СВЦЭМ!$C$33:$C$776,СВЦЭМ!$A$33:$A$776,$A99,СВЦЭМ!$B$33:$B$776,K$83)+'СЕТ СН'!$H$9+СВЦЭМ!$D$10+'СЕТ СН'!$H$6-'СЕТ СН'!$H$19</f>
        <v>1165.06525902</v>
      </c>
      <c r="L99" s="36">
        <f>SUMIFS(СВЦЭМ!$C$33:$C$776,СВЦЭМ!$A$33:$A$776,$A99,СВЦЭМ!$B$33:$B$776,L$83)+'СЕТ СН'!$H$9+СВЦЭМ!$D$10+'СЕТ СН'!$H$6-'СЕТ СН'!$H$19</f>
        <v>1136.6106782900001</v>
      </c>
      <c r="M99" s="36">
        <f>SUMIFS(СВЦЭМ!$C$33:$C$776,СВЦЭМ!$A$33:$A$776,$A99,СВЦЭМ!$B$33:$B$776,M$83)+'СЕТ СН'!$H$9+СВЦЭМ!$D$10+'СЕТ СН'!$H$6-'СЕТ СН'!$H$19</f>
        <v>1105.5748973899999</v>
      </c>
      <c r="N99" s="36">
        <f>SUMIFS(СВЦЭМ!$C$33:$C$776,СВЦЭМ!$A$33:$A$776,$A99,СВЦЭМ!$B$33:$B$776,N$83)+'СЕТ СН'!$H$9+СВЦЭМ!$D$10+'СЕТ СН'!$H$6-'СЕТ СН'!$H$19</f>
        <v>1101.66148374</v>
      </c>
      <c r="O99" s="36">
        <f>SUMIFS(СВЦЭМ!$C$33:$C$776,СВЦЭМ!$A$33:$A$776,$A99,СВЦЭМ!$B$33:$B$776,O$83)+'СЕТ СН'!$H$9+СВЦЭМ!$D$10+'СЕТ СН'!$H$6-'СЕТ СН'!$H$19</f>
        <v>1140.5636900100001</v>
      </c>
      <c r="P99" s="36">
        <f>SUMIFS(СВЦЭМ!$C$33:$C$776,СВЦЭМ!$A$33:$A$776,$A99,СВЦЭМ!$B$33:$B$776,P$83)+'СЕТ СН'!$H$9+СВЦЭМ!$D$10+'СЕТ СН'!$H$6-'СЕТ СН'!$H$19</f>
        <v>1127.30661416</v>
      </c>
      <c r="Q99" s="36">
        <f>SUMIFS(СВЦЭМ!$C$33:$C$776,СВЦЭМ!$A$33:$A$776,$A99,СВЦЭМ!$B$33:$B$776,Q$83)+'СЕТ СН'!$H$9+СВЦЭМ!$D$10+'СЕТ СН'!$H$6-'СЕТ СН'!$H$19</f>
        <v>1137.40500198</v>
      </c>
      <c r="R99" s="36">
        <f>SUMIFS(СВЦЭМ!$C$33:$C$776,СВЦЭМ!$A$33:$A$776,$A99,СВЦЭМ!$B$33:$B$776,R$83)+'СЕТ СН'!$H$9+СВЦЭМ!$D$10+'СЕТ СН'!$H$6-'СЕТ СН'!$H$19</f>
        <v>1123.8222784500001</v>
      </c>
      <c r="S99" s="36">
        <f>SUMIFS(СВЦЭМ!$C$33:$C$776,СВЦЭМ!$A$33:$A$776,$A99,СВЦЭМ!$B$33:$B$776,S$83)+'СЕТ СН'!$H$9+СВЦЭМ!$D$10+'СЕТ СН'!$H$6-'СЕТ СН'!$H$19</f>
        <v>1106.88600703</v>
      </c>
      <c r="T99" s="36">
        <f>SUMIFS(СВЦЭМ!$C$33:$C$776,СВЦЭМ!$A$33:$A$776,$A99,СВЦЭМ!$B$33:$B$776,T$83)+'СЕТ СН'!$H$9+СВЦЭМ!$D$10+'СЕТ СН'!$H$6-'СЕТ СН'!$H$19</f>
        <v>1119.99533015</v>
      </c>
      <c r="U99" s="36">
        <f>SUMIFS(СВЦЭМ!$C$33:$C$776,СВЦЭМ!$A$33:$A$776,$A99,СВЦЭМ!$B$33:$B$776,U$83)+'СЕТ СН'!$H$9+СВЦЭМ!$D$10+'СЕТ СН'!$H$6-'СЕТ СН'!$H$19</f>
        <v>1082.7477158700001</v>
      </c>
      <c r="V99" s="36">
        <f>SUMIFS(СВЦЭМ!$C$33:$C$776,СВЦЭМ!$A$33:$A$776,$A99,СВЦЭМ!$B$33:$B$776,V$83)+'СЕТ СН'!$H$9+СВЦЭМ!$D$10+'СЕТ СН'!$H$6-'СЕТ СН'!$H$19</f>
        <v>1091.84523042</v>
      </c>
      <c r="W99" s="36">
        <f>SUMIFS(СВЦЭМ!$C$33:$C$776,СВЦЭМ!$A$33:$A$776,$A99,СВЦЭМ!$B$33:$B$776,W$83)+'СЕТ СН'!$H$9+СВЦЭМ!$D$10+'СЕТ СН'!$H$6-'СЕТ СН'!$H$19</f>
        <v>1082.67393522</v>
      </c>
      <c r="X99" s="36">
        <f>SUMIFS(СВЦЭМ!$C$33:$C$776,СВЦЭМ!$A$33:$A$776,$A99,СВЦЭМ!$B$33:$B$776,X$83)+'СЕТ СН'!$H$9+СВЦЭМ!$D$10+'СЕТ СН'!$H$6-'СЕТ СН'!$H$19</f>
        <v>1178.1923739900001</v>
      </c>
      <c r="Y99" s="36">
        <f>SUMIFS(СВЦЭМ!$C$33:$C$776,СВЦЭМ!$A$33:$A$776,$A99,СВЦЭМ!$B$33:$B$776,Y$83)+'СЕТ СН'!$H$9+СВЦЭМ!$D$10+'СЕТ СН'!$H$6-'СЕТ СН'!$H$19</f>
        <v>1260.1316523800001</v>
      </c>
    </row>
    <row r="100" spans="1:25" ht="15.75" x14ac:dyDescent="0.2">
      <c r="A100" s="35">
        <f t="shared" si="2"/>
        <v>43572</v>
      </c>
      <c r="B100" s="36">
        <f>SUMIFS(СВЦЭМ!$C$33:$C$776,СВЦЭМ!$A$33:$A$776,$A100,СВЦЭМ!$B$33:$B$776,B$83)+'СЕТ СН'!$H$9+СВЦЭМ!$D$10+'СЕТ СН'!$H$6-'СЕТ СН'!$H$19</f>
        <v>1294.3901346700002</v>
      </c>
      <c r="C100" s="36">
        <f>SUMIFS(СВЦЭМ!$C$33:$C$776,СВЦЭМ!$A$33:$A$776,$A100,СВЦЭМ!$B$33:$B$776,C$83)+'СЕТ СН'!$H$9+СВЦЭМ!$D$10+'СЕТ СН'!$H$6-'СЕТ СН'!$H$19</f>
        <v>1361.0565522400002</v>
      </c>
      <c r="D100" s="36">
        <f>SUMIFS(СВЦЭМ!$C$33:$C$776,СВЦЭМ!$A$33:$A$776,$A100,СВЦЭМ!$B$33:$B$776,D$83)+'СЕТ СН'!$H$9+СВЦЭМ!$D$10+'СЕТ СН'!$H$6-'СЕТ СН'!$H$19</f>
        <v>1414.3861938</v>
      </c>
      <c r="E100" s="36">
        <f>SUMIFS(СВЦЭМ!$C$33:$C$776,СВЦЭМ!$A$33:$A$776,$A100,СВЦЭМ!$B$33:$B$776,E$83)+'СЕТ СН'!$H$9+СВЦЭМ!$D$10+'СЕТ СН'!$H$6-'СЕТ СН'!$H$19</f>
        <v>1424.6083888600001</v>
      </c>
      <c r="F100" s="36">
        <f>SUMIFS(СВЦЭМ!$C$33:$C$776,СВЦЭМ!$A$33:$A$776,$A100,СВЦЭМ!$B$33:$B$776,F$83)+'СЕТ СН'!$H$9+СВЦЭМ!$D$10+'СЕТ СН'!$H$6-'СЕТ СН'!$H$19</f>
        <v>1424.87755969</v>
      </c>
      <c r="G100" s="36">
        <f>SUMIFS(СВЦЭМ!$C$33:$C$776,СВЦЭМ!$A$33:$A$776,$A100,СВЦЭМ!$B$33:$B$776,G$83)+'СЕТ СН'!$H$9+СВЦЭМ!$D$10+'СЕТ СН'!$H$6-'СЕТ СН'!$H$19</f>
        <v>1424.2349779900001</v>
      </c>
      <c r="H100" s="36">
        <f>SUMIFS(СВЦЭМ!$C$33:$C$776,СВЦЭМ!$A$33:$A$776,$A100,СВЦЭМ!$B$33:$B$776,H$83)+'СЕТ СН'!$H$9+СВЦЭМ!$D$10+'СЕТ СН'!$H$6-'СЕТ СН'!$H$19</f>
        <v>1352.2442305300001</v>
      </c>
      <c r="I100" s="36">
        <f>SUMIFS(СВЦЭМ!$C$33:$C$776,СВЦЭМ!$A$33:$A$776,$A100,СВЦЭМ!$B$33:$B$776,I$83)+'СЕТ СН'!$H$9+СВЦЭМ!$D$10+'СЕТ СН'!$H$6-'СЕТ СН'!$H$19</f>
        <v>1294.0733879100001</v>
      </c>
      <c r="J100" s="36">
        <f>SUMIFS(СВЦЭМ!$C$33:$C$776,СВЦЭМ!$A$33:$A$776,$A100,СВЦЭМ!$B$33:$B$776,J$83)+'СЕТ СН'!$H$9+СВЦЭМ!$D$10+'СЕТ СН'!$H$6-'СЕТ СН'!$H$19</f>
        <v>1199.9161206400001</v>
      </c>
      <c r="K100" s="36">
        <f>SUMIFS(СВЦЭМ!$C$33:$C$776,СВЦЭМ!$A$33:$A$776,$A100,СВЦЭМ!$B$33:$B$776,K$83)+'СЕТ СН'!$H$9+СВЦЭМ!$D$10+'СЕТ СН'!$H$6-'СЕТ СН'!$H$19</f>
        <v>1116.7412323200001</v>
      </c>
      <c r="L100" s="36">
        <f>SUMIFS(СВЦЭМ!$C$33:$C$776,СВЦЭМ!$A$33:$A$776,$A100,СВЦЭМ!$B$33:$B$776,L$83)+'СЕТ СН'!$H$9+СВЦЭМ!$D$10+'СЕТ СН'!$H$6-'СЕТ СН'!$H$19</f>
        <v>1093.4213051000002</v>
      </c>
      <c r="M100" s="36">
        <f>SUMIFS(СВЦЭМ!$C$33:$C$776,СВЦЭМ!$A$33:$A$776,$A100,СВЦЭМ!$B$33:$B$776,M$83)+'СЕТ СН'!$H$9+СВЦЭМ!$D$10+'СЕТ СН'!$H$6-'СЕТ СН'!$H$19</f>
        <v>1101.3548180400001</v>
      </c>
      <c r="N100" s="36">
        <f>SUMIFS(СВЦЭМ!$C$33:$C$776,СВЦЭМ!$A$33:$A$776,$A100,СВЦЭМ!$B$33:$B$776,N$83)+'СЕТ СН'!$H$9+СВЦЭМ!$D$10+'СЕТ СН'!$H$6-'СЕТ СН'!$H$19</f>
        <v>1088.87847384</v>
      </c>
      <c r="O100" s="36">
        <f>SUMIFS(СВЦЭМ!$C$33:$C$776,СВЦЭМ!$A$33:$A$776,$A100,СВЦЭМ!$B$33:$B$776,O$83)+'СЕТ СН'!$H$9+СВЦЭМ!$D$10+'СЕТ СН'!$H$6-'СЕТ СН'!$H$19</f>
        <v>1096.3499935899999</v>
      </c>
      <c r="P100" s="36">
        <f>SUMIFS(СВЦЭМ!$C$33:$C$776,СВЦЭМ!$A$33:$A$776,$A100,СВЦЭМ!$B$33:$B$776,P$83)+'СЕТ СН'!$H$9+СВЦЭМ!$D$10+'СЕТ СН'!$H$6-'СЕТ СН'!$H$19</f>
        <v>1103.30116322</v>
      </c>
      <c r="Q100" s="36">
        <f>SUMIFS(СВЦЭМ!$C$33:$C$776,СВЦЭМ!$A$33:$A$776,$A100,СВЦЭМ!$B$33:$B$776,Q$83)+'СЕТ СН'!$H$9+СВЦЭМ!$D$10+'СЕТ СН'!$H$6-'СЕТ СН'!$H$19</f>
        <v>1125.2442964700001</v>
      </c>
      <c r="R100" s="36">
        <f>SUMIFS(СВЦЭМ!$C$33:$C$776,СВЦЭМ!$A$33:$A$776,$A100,СВЦЭМ!$B$33:$B$776,R$83)+'СЕТ СН'!$H$9+СВЦЭМ!$D$10+'СЕТ СН'!$H$6-'СЕТ СН'!$H$19</f>
        <v>1125.9921345600001</v>
      </c>
      <c r="S100" s="36">
        <f>SUMIFS(СВЦЭМ!$C$33:$C$776,СВЦЭМ!$A$33:$A$776,$A100,СВЦЭМ!$B$33:$B$776,S$83)+'СЕТ СН'!$H$9+СВЦЭМ!$D$10+'СЕТ СН'!$H$6-'СЕТ СН'!$H$19</f>
        <v>1106.3162185000001</v>
      </c>
      <c r="T100" s="36">
        <f>SUMIFS(СВЦЭМ!$C$33:$C$776,СВЦЭМ!$A$33:$A$776,$A100,СВЦЭМ!$B$33:$B$776,T$83)+'СЕТ СН'!$H$9+СВЦЭМ!$D$10+'СЕТ СН'!$H$6-'СЕТ СН'!$H$19</f>
        <v>1114.6612713100001</v>
      </c>
      <c r="U100" s="36">
        <f>SUMIFS(СВЦЭМ!$C$33:$C$776,СВЦЭМ!$A$33:$A$776,$A100,СВЦЭМ!$B$33:$B$776,U$83)+'СЕТ СН'!$H$9+СВЦЭМ!$D$10+'СЕТ СН'!$H$6-'СЕТ СН'!$H$19</f>
        <v>1121.6661894599999</v>
      </c>
      <c r="V100" s="36">
        <f>SUMIFS(СВЦЭМ!$C$33:$C$776,СВЦЭМ!$A$33:$A$776,$A100,СВЦЭМ!$B$33:$B$776,V$83)+'СЕТ СН'!$H$9+СВЦЭМ!$D$10+'СЕТ СН'!$H$6-'СЕТ СН'!$H$19</f>
        <v>1108.8430613400001</v>
      </c>
      <c r="W100" s="36">
        <f>SUMIFS(СВЦЭМ!$C$33:$C$776,СВЦЭМ!$A$33:$A$776,$A100,СВЦЭМ!$B$33:$B$776,W$83)+'СЕТ СН'!$H$9+СВЦЭМ!$D$10+'СЕТ СН'!$H$6-'СЕТ СН'!$H$19</f>
        <v>1118.7776484400001</v>
      </c>
      <c r="X100" s="36">
        <f>SUMIFS(СВЦЭМ!$C$33:$C$776,СВЦЭМ!$A$33:$A$776,$A100,СВЦЭМ!$B$33:$B$776,X$83)+'СЕТ СН'!$H$9+СВЦЭМ!$D$10+'СЕТ СН'!$H$6-'СЕТ СН'!$H$19</f>
        <v>1157.8559805100001</v>
      </c>
      <c r="Y100" s="36">
        <f>SUMIFS(СВЦЭМ!$C$33:$C$776,СВЦЭМ!$A$33:$A$776,$A100,СВЦЭМ!$B$33:$B$776,Y$83)+'СЕТ СН'!$H$9+СВЦЭМ!$D$10+'СЕТ СН'!$H$6-'СЕТ СН'!$H$19</f>
        <v>1238.9685087500002</v>
      </c>
    </row>
    <row r="101" spans="1:25" ht="15.75" x14ac:dyDescent="0.2">
      <c r="A101" s="35">
        <f t="shared" si="2"/>
        <v>43573</v>
      </c>
      <c r="B101" s="36">
        <f>SUMIFS(СВЦЭМ!$C$33:$C$776,СВЦЭМ!$A$33:$A$776,$A101,СВЦЭМ!$B$33:$B$776,B$83)+'СЕТ СН'!$H$9+СВЦЭМ!$D$10+'СЕТ СН'!$H$6-'СЕТ СН'!$H$19</f>
        <v>1269.1549634800001</v>
      </c>
      <c r="C101" s="36">
        <f>SUMIFS(СВЦЭМ!$C$33:$C$776,СВЦЭМ!$A$33:$A$776,$A101,СВЦЭМ!$B$33:$B$776,C$83)+'СЕТ СН'!$H$9+СВЦЭМ!$D$10+'СЕТ СН'!$H$6-'СЕТ СН'!$H$19</f>
        <v>1344.4893551800001</v>
      </c>
      <c r="D101" s="36">
        <f>SUMIFS(СВЦЭМ!$C$33:$C$776,СВЦЭМ!$A$33:$A$776,$A101,СВЦЭМ!$B$33:$B$776,D$83)+'СЕТ СН'!$H$9+СВЦЭМ!$D$10+'СЕТ СН'!$H$6-'СЕТ СН'!$H$19</f>
        <v>1409.7238723800001</v>
      </c>
      <c r="E101" s="36">
        <f>SUMIFS(СВЦЭМ!$C$33:$C$776,СВЦЭМ!$A$33:$A$776,$A101,СВЦЭМ!$B$33:$B$776,E$83)+'СЕТ СН'!$H$9+СВЦЭМ!$D$10+'СЕТ СН'!$H$6-'СЕТ СН'!$H$19</f>
        <v>1402.9460182300002</v>
      </c>
      <c r="F101" s="36">
        <f>SUMIFS(СВЦЭМ!$C$33:$C$776,СВЦЭМ!$A$33:$A$776,$A101,СВЦЭМ!$B$33:$B$776,F$83)+'СЕТ СН'!$H$9+СВЦЭМ!$D$10+'СЕТ СН'!$H$6-'СЕТ СН'!$H$19</f>
        <v>1407.9765120200002</v>
      </c>
      <c r="G101" s="36">
        <f>SUMIFS(СВЦЭМ!$C$33:$C$776,СВЦЭМ!$A$33:$A$776,$A101,СВЦЭМ!$B$33:$B$776,G$83)+'СЕТ СН'!$H$9+СВЦЭМ!$D$10+'СЕТ СН'!$H$6-'СЕТ СН'!$H$19</f>
        <v>1405.03527067</v>
      </c>
      <c r="H101" s="36">
        <f>SUMIFS(СВЦЭМ!$C$33:$C$776,СВЦЭМ!$A$33:$A$776,$A101,СВЦЭМ!$B$33:$B$776,H$83)+'СЕТ СН'!$H$9+СВЦЭМ!$D$10+'СЕТ СН'!$H$6-'СЕТ СН'!$H$19</f>
        <v>1331.4653003100002</v>
      </c>
      <c r="I101" s="36">
        <f>SUMIFS(СВЦЭМ!$C$33:$C$776,СВЦЭМ!$A$33:$A$776,$A101,СВЦЭМ!$B$33:$B$776,I$83)+'СЕТ СН'!$H$9+СВЦЭМ!$D$10+'СЕТ СН'!$H$6-'СЕТ СН'!$H$19</f>
        <v>1272.1024197600002</v>
      </c>
      <c r="J101" s="36">
        <f>SUMIFS(СВЦЭМ!$C$33:$C$776,СВЦЭМ!$A$33:$A$776,$A101,СВЦЭМ!$B$33:$B$776,J$83)+'СЕТ СН'!$H$9+СВЦЭМ!$D$10+'СЕТ СН'!$H$6-'СЕТ СН'!$H$19</f>
        <v>1200.7539623800001</v>
      </c>
      <c r="K101" s="36">
        <f>SUMIFS(СВЦЭМ!$C$33:$C$776,СВЦЭМ!$A$33:$A$776,$A101,СВЦЭМ!$B$33:$B$776,K$83)+'СЕТ СН'!$H$9+СВЦЭМ!$D$10+'СЕТ СН'!$H$6-'СЕТ СН'!$H$19</f>
        <v>1112.70257285</v>
      </c>
      <c r="L101" s="36">
        <f>SUMIFS(СВЦЭМ!$C$33:$C$776,СВЦЭМ!$A$33:$A$776,$A101,СВЦЭМ!$B$33:$B$776,L$83)+'СЕТ СН'!$H$9+СВЦЭМ!$D$10+'СЕТ СН'!$H$6-'СЕТ СН'!$H$19</f>
        <v>1075.2362126200001</v>
      </c>
      <c r="M101" s="36">
        <f>SUMIFS(СВЦЭМ!$C$33:$C$776,СВЦЭМ!$A$33:$A$776,$A101,СВЦЭМ!$B$33:$B$776,M$83)+'СЕТ СН'!$H$9+СВЦЭМ!$D$10+'СЕТ СН'!$H$6-'СЕТ СН'!$H$19</f>
        <v>1096.4966039600001</v>
      </c>
      <c r="N101" s="36">
        <f>SUMIFS(СВЦЭМ!$C$33:$C$776,СВЦЭМ!$A$33:$A$776,$A101,СВЦЭМ!$B$33:$B$776,N$83)+'СЕТ СН'!$H$9+СВЦЭМ!$D$10+'СЕТ СН'!$H$6-'СЕТ СН'!$H$19</f>
        <v>1073.5258327700001</v>
      </c>
      <c r="O101" s="36">
        <f>SUMIFS(СВЦЭМ!$C$33:$C$776,СВЦЭМ!$A$33:$A$776,$A101,СВЦЭМ!$B$33:$B$776,O$83)+'СЕТ СН'!$H$9+СВЦЭМ!$D$10+'СЕТ СН'!$H$6-'СЕТ СН'!$H$19</f>
        <v>1082.0034338200001</v>
      </c>
      <c r="P101" s="36">
        <f>SUMIFS(СВЦЭМ!$C$33:$C$776,СВЦЭМ!$A$33:$A$776,$A101,СВЦЭМ!$B$33:$B$776,P$83)+'СЕТ СН'!$H$9+СВЦЭМ!$D$10+'СЕТ СН'!$H$6-'СЕТ СН'!$H$19</f>
        <v>1077.90348608</v>
      </c>
      <c r="Q101" s="36">
        <f>SUMIFS(СВЦЭМ!$C$33:$C$776,СВЦЭМ!$A$33:$A$776,$A101,СВЦЭМ!$B$33:$B$776,Q$83)+'СЕТ СН'!$H$9+СВЦЭМ!$D$10+'СЕТ СН'!$H$6-'СЕТ СН'!$H$19</f>
        <v>1077.9446983299999</v>
      </c>
      <c r="R101" s="36">
        <f>SUMIFS(СВЦЭМ!$C$33:$C$776,СВЦЭМ!$A$33:$A$776,$A101,СВЦЭМ!$B$33:$B$776,R$83)+'СЕТ СН'!$H$9+СВЦЭМ!$D$10+'СЕТ СН'!$H$6-'СЕТ СН'!$H$19</f>
        <v>1081.0067840700001</v>
      </c>
      <c r="S101" s="36">
        <f>SUMIFS(СВЦЭМ!$C$33:$C$776,СВЦЭМ!$A$33:$A$776,$A101,СВЦЭМ!$B$33:$B$776,S$83)+'СЕТ СН'!$H$9+СВЦЭМ!$D$10+'СЕТ СН'!$H$6-'СЕТ СН'!$H$19</f>
        <v>1083.9195114300001</v>
      </c>
      <c r="T101" s="36">
        <f>SUMIFS(СВЦЭМ!$C$33:$C$776,СВЦЭМ!$A$33:$A$776,$A101,СВЦЭМ!$B$33:$B$776,T$83)+'СЕТ СН'!$H$9+СВЦЭМ!$D$10+'СЕТ СН'!$H$6-'СЕТ СН'!$H$19</f>
        <v>1085.8043267600001</v>
      </c>
      <c r="U101" s="36">
        <f>SUMIFS(СВЦЭМ!$C$33:$C$776,СВЦЭМ!$A$33:$A$776,$A101,СВЦЭМ!$B$33:$B$776,U$83)+'СЕТ СН'!$H$9+СВЦЭМ!$D$10+'СЕТ СН'!$H$6-'СЕТ СН'!$H$19</f>
        <v>1080.6883734200001</v>
      </c>
      <c r="V101" s="36">
        <f>SUMIFS(СВЦЭМ!$C$33:$C$776,СВЦЭМ!$A$33:$A$776,$A101,СВЦЭМ!$B$33:$B$776,V$83)+'СЕТ СН'!$H$9+СВЦЭМ!$D$10+'СЕТ СН'!$H$6-'СЕТ СН'!$H$19</f>
        <v>1088.48259773</v>
      </c>
      <c r="W101" s="36">
        <f>SUMIFS(СВЦЭМ!$C$33:$C$776,СВЦЭМ!$A$33:$A$776,$A101,СВЦЭМ!$B$33:$B$776,W$83)+'СЕТ СН'!$H$9+СВЦЭМ!$D$10+'СЕТ СН'!$H$6-'СЕТ СН'!$H$19</f>
        <v>1071.48300533</v>
      </c>
      <c r="X101" s="36">
        <f>SUMIFS(СВЦЭМ!$C$33:$C$776,СВЦЭМ!$A$33:$A$776,$A101,СВЦЭМ!$B$33:$B$776,X$83)+'СЕТ СН'!$H$9+СВЦЭМ!$D$10+'СЕТ СН'!$H$6-'СЕТ СН'!$H$19</f>
        <v>1107.73201715</v>
      </c>
      <c r="Y101" s="36">
        <f>SUMIFS(СВЦЭМ!$C$33:$C$776,СВЦЭМ!$A$33:$A$776,$A101,СВЦЭМ!$B$33:$B$776,Y$83)+'СЕТ СН'!$H$9+СВЦЭМ!$D$10+'СЕТ СН'!$H$6-'СЕТ СН'!$H$19</f>
        <v>1182.43444114</v>
      </c>
    </row>
    <row r="102" spans="1:25" ht="15.75" x14ac:dyDescent="0.2">
      <c r="A102" s="35">
        <f t="shared" si="2"/>
        <v>43574</v>
      </c>
      <c r="B102" s="36">
        <f>SUMIFS(СВЦЭМ!$C$33:$C$776,СВЦЭМ!$A$33:$A$776,$A102,СВЦЭМ!$B$33:$B$776,B$83)+'СЕТ СН'!$H$9+СВЦЭМ!$D$10+'СЕТ СН'!$H$6-'СЕТ СН'!$H$19</f>
        <v>1272.6307431</v>
      </c>
      <c r="C102" s="36">
        <f>SUMIFS(СВЦЭМ!$C$33:$C$776,СВЦЭМ!$A$33:$A$776,$A102,СВЦЭМ!$B$33:$B$776,C$83)+'СЕТ СН'!$H$9+СВЦЭМ!$D$10+'СЕТ СН'!$H$6-'СЕТ СН'!$H$19</f>
        <v>1345.0488049400001</v>
      </c>
      <c r="D102" s="36">
        <f>SUMIFS(СВЦЭМ!$C$33:$C$776,СВЦЭМ!$A$33:$A$776,$A102,СВЦЭМ!$B$33:$B$776,D$83)+'СЕТ СН'!$H$9+СВЦЭМ!$D$10+'СЕТ СН'!$H$6-'СЕТ СН'!$H$19</f>
        <v>1405.0491223400002</v>
      </c>
      <c r="E102" s="36">
        <f>SUMIFS(СВЦЭМ!$C$33:$C$776,СВЦЭМ!$A$33:$A$776,$A102,СВЦЭМ!$B$33:$B$776,E$83)+'СЕТ СН'!$H$9+СВЦЭМ!$D$10+'СЕТ СН'!$H$6-'СЕТ СН'!$H$19</f>
        <v>1409.3578163500001</v>
      </c>
      <c r="F102" s="36">
        <f>SUMIFS(СВЦЭМ!$C$33:$C$776,СВЦЭМ!$A$33:$A$776,$A102,СВЦЭМ!$B$33:$B$776,F$83)+'СЕТ СН'!$H$9+СВЦЭМ!$D$10+'СЕТ СН'!$H$6-'СЕТ СН'!$H$19</f>
        <v>1411.47370058</v>
      </c>
      <c r="G102" s="36">
        <f>SUMIFS(СВЦЭМ!$C$33:$C$776,СВЦЭМ!$A$33:$A$776,$A102,СВЦЭМ!$B$33:$B$776,G$83)+'СЕТ СН'!$H$9+СВЦЭМ!$D$10+'СЕТ СН'!$H$6-'СЕТ СН'!$H$19</f>
        <v>1407.49652846</v>
      </c>
      <c r="H102" s="36">
        <f>SUMIFS(СВЦЭМ!$C$33:$C$776,СВЦЭМ!$A$33:$A$776,$A102,СВЦЭМ!$B$33:$B$776,H$83)+'СЕТ СН'!$H$9+СВЦЭМ!$D$10+'СЕТ СН'!$H$6-'СЕТ СН'!$H$19</f>
        <v>1353.7763069</v>
      </c>
      <c r="I102" s="36">
        <f>SUMIFS(СВЦЭМ!$C$33:$C$776,СВЦЭМ!$A$33:$A$776,$A102,СВЦЭМ!$B$33:$B$776,I$83)+'СЕТ СН'!$H$9+СВЦЭМ!$D$10+'СЕТ СН'!$H$6-'СЕТ СН'!$H$19</f>
        <v>1278.4740612200001</v>
      </c>
      <c r="J102" s="36">
        <f>SUMIFS(СВЦЭМ!$C$33:$C$776,СВЦЭМ!$A$33:$A$776,$A102,СВЦЭМ!$B$33:$B$776,J$83)+'СЕТ СН'!$H$9+СВЦЭМ!$D$10+'СЕТ СН'!$H$6-'СЕТ СН'!$H$19</f>
        <v>1194.0869699700002</v>
      </c>
      <c r="K102" s="36">
        <f>SUMIFS(СВЦЭМ!$C$33:$C$776,СВЦЭМ!$A$33:$A$776,$A102,СВЦЭМ!$B$33:$B$776,K$83)+'СЕТ СН'!$H$9+СВЦЭМ!$D$10+'СЕТ СН'!$H$6-'СЕТ СН'!$H$19</f>
        <v>1118.8134117900001</v>
      </c>
      <c r="L102" s="36">
        <f>SUMIFS(СВЦЭМ!$C$33:$C$776,СВЦЭМ!$A$33:$A$776,$A102,СВЦЭМ!$B$33:$B$776,L$83)+'СЕТ СН'!$H$9+СВЦЭМ!$D$10+'СЕТ СН'!$H$6-'СЕТ СН'!$H$19</f>
        <v>1081.5137005399999</v>
      </c>
      <c r="M102" s="36">
        <f>SUMIFS(СВЦЭМ!$C$33:$C$776,СВЦЭМ!$A$33:$A$776,$A102,СВЦЭМ!$B$33:$B$776,M$83)+'СЕТ СН'!$H$9+СВЦЭМ!$D$10+'СЕТ СН'!$H$6-'СЕТ СН'!$H$19</f>
        <v>1082.9663769400001</v>
      </c>
      <c r="N102" s="36">
        <f>SUMIFS(СВЦЭМ!$C$33:$C$776,СВЦЭМ!$A$33:$A$776,$A102,СВЦЭМ!$B$33:$B$776,N$83)+'СЕТ СН'!$H$9+СВЦЭМ!$D$10+'СЕТ СН'!$H$6-'СЕТ СН'!$H$19</f>
        <v>1077.3522919100001</v>
      </c>
      <c r="O102" s="36">
        <f>SUMIFS(СВЦЭМ!$C$33:$C$776,СВЦЭМ!$A$33:$A$776,$A102,СВЦЭМ!$B$33:$B$776,O$83)+'СЕТ СН'!$H$9+СВЦЭМ!$D$10+'СЕТ СН'!$H$6-'СЕТ СН'!$H$19</f>
        <v>1071.95620057</v>
      </c>
      <c r="P102" s="36">
        <f>SUMIFS(СВЦЭМ!$C$33:$C$776,СВЦЭМ!$A$33:$A$776,$A102,СВЦЭМ!$B$33:$B$776,P$83)+'СЕТ СН'!$H$9+СВЦЭМ!$D$10+'СЕТ СН'!$H$6-'СЕТ СН'!$H$19</f>
        <v>1074.6053825200001</v>
      </c>
      <c r="Q102" s="36">
        <f>SUMIFS(СВЦЭМ!$C$33:$C$776,СВЦЭМ!$A$33:$A$776,$A102,СВЦЭМ!$B$33:$B$776,Q$83)+'СЕТ СН'!$H$9+СВЦЭМ!$D$10+'СЕТ СН'!$H$6-'СЕТ СН'!$H$19</f>
        <v>1075.2927527900001</v>
      </c>
      <c r="R102" s="36">
        <f>SUMIFS(СВЦЭМ!$C$33:$C$776,СВЦЭМ!$A$33:$A$776,$A102,СВЦЭМ!$B$33:$B$776,R$83)+'СЕТ СН'!$H$9+СВЦЭМ!$D$10+'СЕТ СН'!$H$6-'СЕТ СН'!$H$19</f>
        <v>1075.19620629</v>
      </c>
      <c r="S102" s="36">
        <f>SUMIFS(СВЦЭМ!$C$33:$C$776,СВЦЭМ!$A$33:$A$776,$A102,СВЦЭМ!$B$33:$B$776,S$83)+'СЕТ СН'!$H$9+СВЦЭМ!$D$10+'СЕТ СН'!$H$6-'СЕТ СН'!$H$19</f>
        <v>1061.2548840900001</v>
      </c>
      <c r="T102" s="36">
        <f>SUMIFS(СВЦЭМ!$C$33:$C$776,СВЦЭМ!$A$33:$A$776,$A102,СВЦЭМ!$B$33:$B$776,T$83)+'СЕТ СН'!$H$9+СВЦЭМ!$D$10+'СЕТ СН'!$H$6-'СЕТ СН'!$H$19</f>
        <v>1066.20333493</v>
      </c>
      <c r="U102" s="36">
        <f>SUMIFS(СВЦЭМ!$C$33:$C$776,СВЦЭМ!$A$33:$A$776,$A102,СВЦЭМ!$B$33:$B$776,U$83)+'СЕТ СН'!$H$9+СВЦЭМ!$D$10+'СЕТ СН'!$H$6-'СЕТ СН'!$H$19</f>
        <v>1069.12038854</v>
      </c>
      <c r="V102" s="36">
        <f>SUMIFS(СВЦЭМ!$C$33:$C$776,СВЦЭМ!$A$33:$A$776,$A102,СВЦЭМ!$B$33:$B$776,V$83)+'СЕТ СН'!$H$9+СВЦЭМ!$D$10+'СЕТ СН'!$H$6-'СЕТ СН'!$H$19</f>
        <v>1078.74646166</v>
      </c>
      <c r="W102" s="36">
        <f>SUMIFS(СВЦЭМ!$C$33:$C$776,СВЦЭМ!$A$33:$A$776,$A102,СВЦЭМ!$B$33:$B$776,W$83)+'СЕТ СН'!$H$9+СВЦЭМ!$D$10+'СЕТ СН'!$H$6-'СЕТ СН'!$H$19</f>
        <v>1072.37134754</v>
      </c>
      <c r="X102" s="36">
        <f>SUMIFS(СВЦЭМ!$C$33:$C$776,СВЦЭМ!$A$33:$A$776,$A102,СВЦЭМ!$B$33:$B$776,X$83)+'СЕТ СН'!$H$9+СВЦЭМ!$D$10+'СЕТ СН'!$H$6-'СЕТ СН'!$H$19</f>
        <v>1096.92742383</v>
      </c>
      <c r="Y102" s="36">
        <f>SUMIFS(СВЦЭМ!$C$33:$C$776,СВЦЭМ!$A$33:$A$776,$A102,СВЦЭМ!$B$33:$B$776,Y$83)+'СЕТ СН'!$H$9+СВЦЭМ!$D$10+'СЕТ СН'!$H$6-'СЕТ СН'!$H$19</f>
        <v>1176.7036235800001</v>
      </c>
    </row>
    <row r="103" spans="1:25" ht="15.75" x14ac:dyDescent="0.2">
      <c r="A103" s="35">
        <f t="shared" si="2"/>
        <v>43575</v>
      </c>
      <c r="B103" s="36">
        <f>SUMIFS(СВЦЭМ!$C$33:$C$776,СВЦЭМ!$A$33:$A$776,$A103,СВЦЭМ!$B$33:$B$776,B$83)+'СЕТ СН'!$H$9+СВЦЭМ!$D$10+'СЕТ СН'!$H$6-'СЕТ СН'!$H$19</f>
        <v>1274.83590252</v>
      </c>
      <c r="C103" s="36">
        <f>SUMIFS(СВЦЭМ!$C$33:$C$776,СВЦЭМ!$A$33:$A$776,$A103,СВЦЭМ!$B$33:$B$776,C$83)+'СЕТ СН'!$H$9+СВЦЭМ!$D$10+'СЕТ СН'!$H$6-'СЕТ СН'!$H$19</f>
        <v>1350.2982924800001</v>
      </c>
      <c r="D103" s="36">
        <f>SUMIFS(СВЦЭМ!$C$33:$C$776,СВЦЭМ!$A$33:$A$776,$A103,СВЦЭМ!$B$33:$B$776,D$83)+'СЕТ СН'!$H$9+СВЦЭМ!$D$10+'СЕТ СН'!$H$6-'СЕТ СН'!$H$19</f>
        <v>1415.2528659100001</v>
      </c>
      <c r="E103" s="36">
        <f>SUMIFS(СВЦЭМ!$C$33:$C$776,СВЦЭМ!$A$33:$A$776,$A103,СВЦЭМ!$B$33:$B$776,E$83)+'СЕТ СН'!$H$9+СВЦЭМ!$D$10+'СЕТ СН'!$H$6-'СЕТ СН'!$H$19</f>
        <v>1418.3655502900001</v>
      </c>
      <c r="F103" s="36">
        <f>SUMIFS(СВЦЭМ!$C$33:$C$776,СВЦЭМ!$A$33:$A$776,$A103,СВЦЭМ!$B$33:$B$776,F$83)+'СЕТ СН'!$H$9+СВЦЭМ!$D$10+'СЕТ СН'!$H$6-'СЕТ СН'!$H$19</f>
        <v>1424.3080529800002</v>
      </c>
      <c r="G103" s="36">
        <f>SUMIFS(СВЦЭМ!$C$33:$C$776,СВЦЭМ!$A$33:$A$776,$A103,СВЦЭМ!$B$33:$B$776,G$83)+'СЕТ СН'!$H$9+СВЦЭМ!$D$10+'СЕТ СН'!$H$6-'СЕТ СН'!$H$19</f>
        <v>1415.94787511</v>
      </c>
      <c r="H103" s="36">
        <f>SUMIFS(СВЦЭМ!$C$33:$C$776,СВЦЭМ!$A$33:$A$776,$A103,СВЦЭМ!$B$33:$B$776,H$83)+'СЕТ СН'!$H$9+СВЦЭМ!$D$10+'СЕТ СН'!$H$6-'СЕТ СН'!$H$19</f>
        <v>1349.3203571800002</v>
      </c>
      <c r="I103" s="36">
        <f>SUMIFS(СВЦЭМ!$C$33:$C$776,СВЦЭМ!$A$33:$A$776,$A103,СВЦЭМ!$B$33:$B$776,I$83)+'СЕТ СН'!$H$9+СВЦЭМ!$D$10+'СЕТ СН'!$H$6-'СЕТ СН'!$H$19</f>
        <v>1323.8958735900001</v>
      </c>
      <c r="J103" s="36">
        <f>SUMIFS(СВЦЭМ!$C$33:$C$776,СВЦЭМ!$A$33:$A$776,$A103,СВЦЭМ!$B$33:$B$776,J$83)+'СЕТ СН'!$H$9+СВЦЭМ!$D$10+'СЕТ СН'!$H$6-'СЕТ СН'!$H$19</f>
        <v>1229.0662752200001</v>
      </c>
      <c r="K103" s="36">
        <f>SUMIFS(СВЦЭМ!$C$33:$C$776,СВЦЭМ!$A$33:$A$776,$A103,СВЦЭМ!$B$33:$B$776,K$83)+'СЕТ СН'!$H$9+СВЦЭМ!$D$10+'СЕТ СН'!$H$6-'СЕТ СН'!$H$19</f>
        <v>1100.62514751</v>
      </c>
      <c r="L103" s="36">
        <f>SUMIFS(СВЦЭМ!$C$33:$C$776,СВЦЭМ!$A$33:$A$776,$A103,СВЦЭМ!$B$33:$B$776,L$83)+'СЕТ СН'!$H$9+СВЦЭМ!$D$10+'СЕТ СН'!$H$6-'СЕТ СН'!$H$19</f>
        <v>1048.91952468</v>
      </c>
      <c r="M103" s="36">
        <f>SUMIFS(СВЦЭМ!$C$33:$C$776,СВЦЭМ!$A$33:$A$776,$A103,СВЦЭМ!$B$33:$B$776,M$83)+'СЕТ СН'!$H$9+СВЦЭМ!$D$10+'СЕТ СН'!$H$6-'СЕТ СН'!$H$19</f>
        <v>1064.0201724400001</v>
      </c>
      <c r="N103" s="36">
        <f>SUMIFS(СВЦЭМ!$C$33:$C$776,СВЦЭМ!$A$33:$A$776,$A103,СВЦЭМ!$B$33:$B$776,N$83)+'СЕТ СН'!$H$9+СВЦЭМ!$D$10+'СЕТ СН'!$H$6-'СЕТ СН'!$H$19</f>
        <v>1066.79899675</v>
      </c>
      <c r="O103" s="36">
        <f>SUMIFS(СВЦЭМ!$C$33:$C$776,СВЦЭМ!$A$33:$A$776,$A103,СВЦЭМ!$B$33:$B$776,O$83)+'СЕТ СН'!$H$9+СВЦЭМ!$D$10+'СЕТ СН'!$H$6-'СЕТ СН'!$H$19</f>
        <v>1058.64431719</v>
      </c>
      <c r="P103" s="36">
        <f>SUMIFS(СВЦЭМ!$C$33:$C$776,СВЦЭМ!$A$33:$A$776,$A103,СВЦЭМ!$B$33:$B$776,P$83)+'СЕТ СН'!$H$9+СВЦЭМ!$D$10+'СЕТ СН'!$H$6-'СЕТ СН'!$H$19</f>
        <v>1065.8394352</v>
      </c>
      <c r="Q103" s="36">
        <f>SUMIFS(СВЦЭМ!$C$33:$C$776,СВЦЭМ!$A$33:$A$776,$A103,СВЦЭМ!$B$33:$B$776,Q$83)+'СЕТ СН'!$H$9+СВЦЭМ!$D$10+'СЕТ СН'!$H$6-'СЕТ СН'!$H$19</f>
        <v>1082.9515058300001</v>
      </c>
      <c r="R103" s="36">
        <f>SUMIFS(СВЦЭМ!$C$33:$C$776,СВЦЭМ!$A$33:$A$776,$A103,СВЦЭМ!$B$33:$B$776,R$83)+'СЕТ СН'!$H$9+СВЦЭМ!$D$10+'СЕТ СН'!$H$6-'СЕТ СН'!$H$19</f>
        <v>1080.35051937</v>
      </c>
      <c r="S103" s="36">
        <f>SUMIFS(СВЦЭМ!$C$33:$C$776,СВЦЭМ!$A$33:$A$776,$A103,СВЦЭМ!$B$33:$B$776,S$83)+'СЕТ СН'!$H$9+СВЦЭМ!$D$10+'СЕТ СН'!$H$6-'СЕТ СН'!$H$19</f>
        <v>1091.09450019</v>
      </c>
      <c r="T103" s="36">
        <f>SUMIFS(СВЦЭМ!$C$33:$C$776,СВЦЭМ!$A$33:$A$776,$A103,СВЦЭМ!$B$33:$B$776,T$83)+'СЕТ СН'!$H$9+СВЦЭМ!$D$10+'СЕТ СН'!$H$6-'СЕТ СН'!$H$19</f>
        <v>1082.45836293</v>
      </c>
      <c r="U103" s="36">
        <f>SUMIFS(СВЦЭМ!$C$33:$C$776,СВЦЭМ!$A$33:$A$776,$A103,СВЦЭМ!$B$33:$B$776,U$83)+'СЕТ СН'!$H$9+СВЦЭМ!$D$10+'СЕТ СН'!$H$6-'СЕТ СН'!$H$19</f>
        <v>1037.62734054</v>
      </c>
      <c r="V103" s="36">
        <f>SUMIFS(СВЦЭМ!$C$33:$C$776,СВЦЭМ!$A$33:$A$776,$A103,СВЦЭМ!$B$33:$B$776,V$83)+'СЕТ СН'!$H$9+СВЦЭМ!$D$10+'СЕТ СН'!$H$6-'СЕТ СН'!$H$19</f>
        <v>1042.0444527100001</v>
      </c>
      <c r="W103" s="36">
        <f>SUMIFS(СВЦЭМ!$C$33:$C$776,СВЦЭМ!$A$33:$A$776,$A103,СВЦЭМ!$B$33:$B$776,W$83)+'СЕТ СН'!$H$9+СВЦЭМ!$D$10+'СЕТ СН'!$H$6-'СЕТ СН'!$H$19</f>
        <v>1141.9190730299999</v>
      </c>
      <c r="X103" s="36">
        <f>SUMIFS(СВЦЭМ!$C$33:$C$776,СВЦЭМ!$A$33:$A$776,$A103,СВЦЭМ!$B$33:$B$776,X$83)+'СЕТ СН'!$H$9+СВЦЭМ!$D$10+'СЕТ СН'!$H$6-'СЕТ СН'!$H$19</f>
        <v>1266.3412777200001</v>
      </c>
      <c r="Y103" s="36">
        <f>SUMIFS(СВЦЭМ!$C$33:$C$776,СВЦЭМ!$A$33:$A$776,$A103,СВЦЭМ!$B$33:$B$776,Y$83)+'СЕТ СН'!$H$9+СВЦЭМ!$D$10+'СЕТ СН'!$H$6-'СЕТ СН'!$H$19</f>
        <v>1311.9587093100001</v>
      </c>
    </row>
    <row r="104" spans="1:25" ht="15.75" x14ac:dyDescent="0.2">
      <c r="A104" s="35">
        <f t="shared" si="2"/>
        <v>43576</v>
      </c>
      <c r="B104" s="36">
        <f>SUMIFS(СВЦЭМ!$C$33:$C$776,СВЦЭМ!$A$33:$A$776,$A104,СВЦЭМ!$B$33:$B$776,B$83)+'СЕТ СН'!$H$9+СВЦЭМ!$D$10+'СЕТ СН'!$H$6-'СЕТ СН'!$H$19</f>
        <v>1209.4713640100001</v>
      </c>
      <c r="C104" s="36">
        <f>SUMIFS(СВЦЭМ!$C$33:$C$776,СВЦЭМ!$A$33:$A$776,$A104,СВЦЭМ!$B$33:$B$776,C$83)+'СЕТ СН'!$H$9+СВЦЭМ!$D$10+'СЕТ СН'!$H$6-'СЕТ СН'!$H$19</f>
        <v>1239.6064185700002</v>
      </c>
      <c r="D104" s="36">
        <f>SUMIFS(СВЦЭМ!$C$33:$C$776,СВЦЭМ!$A$33:$A$776,$A104,СВЦЭМ!$B$33:$B$776,D$83)+'СЕТ СН'!$H$9+СВЦЭМ!$D$10+'СЕТ СН'!$H$6-'СЕТ СН'!$H$19</f>
        <v>1270.7797114</v>
      </c>
      <c r="E104" s="36">
        <f>SUMIFS(СВЦЭМ!$C$33:$C$776,СВЦЭМ!$A$33:$A$776,$A104,СВЦЭМ!$B$33:$B$776,E$83)+'СЕТ СН'!$H$9+СВЦЭМ!$D$10+'СЕТ СН'!$H$6-'СЕТ СН'!$H$19</f>
        <v>1265.23941599</v>
      </c>
      <c r="F104" s="36">
        <f>SUMIFS(СВЦЭМ!$C$33:$C$776,СВЦЭМ!$A$33:$A$776,$A104,СВЦЭМ!$B$33:$B$776,F$83)+'СЕТ СН'!$H$9+СВЦЭМ!$D$10+'СЕТ СН'!$H$6-'СЕТ СН'!$H$19</f>
        <v>1272.86076155</v>
      </c>
      <c r="G104" s="36">
        <f>SUMIFS(СВЦЭМ!$C$33:$C$776,СВЦЭМ!$A$33:$A$776,$A104,СВЦЭМ!$B$33:$B$776,G$83)+'СЕТ СН'!$H$9+СВЦЭМ!$D$10+'СЕТ СН'!$H$6-'СЕТ СН'!$H$19</f>
        <v>1263.3307658200001</v>
      </c>
      <c r="H104" s="36">
        <f>SUMIFS(СВЦЭМ!$C$33:$C$776,СВЦЭМ!$A$33:$A$776,$A104,СВЦЭМ!$B$33:$B$776,H$83)+'СЕТ СН'!$H$9+СВЦЭМ!$D$10+'СЕТ СН'!$H$6-'СЕТ СН'!$H$19</f>
        <v>1249.6305891300001</v>
      </c>
      <c r="I104" s="36">
        <f>SUMIFS(СВЦЭМ!$C$33:$C$776,СВЦЭМ!$A$33:$A$776,$A104,СВЦЭМ!$B$33:$B$776,I$83)+'СЕТ СН'!$H$9+СВЦЭМ!$D$10+'СЕТ СН'!$H$6-'СЕТ СН'!$H$19</f>
        <v>1242.99232059</v>
      </c>
      <c r="J104" s="36">
        <f>SUMIFS(СВЦЭМ!$C$33:$C$776,СВЦЭМ!$A$33:$A$776,$A104,СВЦЭМ!$B$33:$B$776,J$83)+'СЕТ СН'!$H$9+СВЦЭМ!$D$10+'СЕТ СН'!$H$6-'СЕТ СН'!$H$19</f>
        <v>1193.08706431</v>
      </c>
      <c r="K104" s="36">
        <f>SUMIFS(СВЦЭМ!$C$33:$C$776,СВЦЭМ!$A$33:$A$776,$A104,СВЦЭМ!$B$33:$B$776,K$83)+'СЕТ СН'!$H$9+СВЦЭМ!$D$10+'СЕТ СН'!$H$6-'СЕТ СН'!$H$19</f>
        <v>1154.1650285000001</v>
      </c>
      <c r="L104" s="36">
        <f>SUMIFS(СВЦЭМ!$C$33:$C$776,СВЦЭМ!$A$33:$A$776,$A104,СВЦЭМ!$B$33:$B$776,L$83)+'СЕТ СН'!$H$9+СВЦЭМ!$D$10+'СЕТ СН'!$H$6-'СЕТ СН'!$H$19</f>
        <v>1134.90678342</v>
      </c>
      <c r="M104" s="36">
        <f>SUMIFS(СВЦЭМ!$C$33:$C$776,СВЦЭМ!$A$33:$A$776,$A104,СВЦЭМ!$B$33:$B$776,M$83)+'СЕТ СН'!$H$9+СВЦЭМ!$D$10+'СЕТ СН'!$H$6-'СЕТ СН'!$H$19</f>
        <v>1143.30591228</v>
      </c>
      <c r="N104" s="36">
        <f>SUMIFS(СВЦЭМ!$C$33:$C$776,СВЦЭМ!$A$33:$A$776,$A104,СВЦЭМ!$B$33:$B$776,N$83)+'СЕТ СН'!$H$9+СВЦЭМ!$D$10+'СЕТ СН'!$H$6-'СЕТ СН'!$H$19</f>
        <v>1170.1947766000001</v>
      </c>
      <c r="O104" s="36">
        <f>SUMIFS(СВЦЭМ!$C$33:$C$776,СВЦЭМ!$A$33:$A$776,$A104,СВЦЭМ!$B$33:$B$776,O$83)+'СЕТ СН'!$H$9+СВЦЭМ!$D$10+'СЕТ СН'!$H$6-'СЕТ СН'!$H$19</f>
        <v>1172.9912576700001</v>
      </c>
      <c r="P104" s="36">
        <f>SUMIFS(СВЦЭМ!$C$33:$C$776,СВЦЭМ!$A$33:$A$776,$A104,СВЦЭМ!$B$33:$B$776,P$83)+'СЕТ СН'!$H$9+СВЦЭМ!$D$10+'СЕТ СН'!$H$6-'СЕТ СН'!$H$19</f>
        <v>1185.8421453400001</v>
      </c>
      <c r="Q104" s="36">
        <f>SUMIFS(СВЦЭМ!$C$33:$C$776,СВЦЭМ!$A$33:$A$776,$A104,СВЦЭМ!$B$33:$B$776,Q$83)+'СЕТ СН'!$H$9+СВЦЭМ!$D$10+'СЕТ СН'!$H$6-'СЕТ СН'!$H$19</f>
        <v>1199.5599215</v>
      </c>
      <c r="R104" s="36">
        <f>SUMIFS(СВЦЭМ!$C$33:$C$776,СВЦЭМ!$A$33:$A$776,$A104,СВЦЭМ!$B$33:$B$776,R$83)+'СЕТ СН'!$H$9+СВЦЭМ!$D$10+'СЕТ СН'!$H$6-'СЕТ СН'!$H$19</f>
        <v>1218.9719599200002</v>
      </c>
      <c r="S104" s="36">
        <f>SUMIFS(СВЦЭМ!$C$33:$C$776,СВЦЭМ!$A$33:$A$776,$A104,СВЦЭМ!$B$33:$B$776,S$83)+'СЕТ СН'!$H$9+СВЦЭМ!$D$10+'СЕТ СН'!$H$6-'СЕТ СН'!$H$19</f>
        <v>1204.5035491600001</v>
      </c>
      <c r="T104" s="36">
        <f>SUMIFS(СВЦЭМ!$C$33:$C$776,СВЦЭМ!$A$33:$A$776,$A104,СВЦЭМ!$B$33:$B$776,T$83)+'СЕТ СН'!$H$9+СВЦЭМ!$D$10+'СЕТ СН'!$H$6-'СЕТ СН'!$H$19</f>
        <v>1177.2774318100001</v>
      </c>
      <c r="U104" s="36">
        <f>SUMIFS(СВЦЭМ!$C$33:$C$776,СВЦЭМ!$A$33:$A$776,$A104,СВЦЭМ!$B$33:$B$776,U$83)+'СЕТ СН'!$H$9+СВЦЭМ!$D$10+'СЕТ СН'!$H$6-'СЕТ СН'!$H$19</f>
        <v>1133.9688026900001</v>
      </c>
      <c r="V104" s="36">
        <f>SUMIFS(СВЦЭМ!$C$33:$C$776,СВЦЭМ!$A$33:$A$776,$A104,СВЦЭМ!$B$33:$B$776,V$83)+'СЕТ СН'!$H$9+СВЦЭМ!$D$10+'СЕТ СН'!$H$6-'СЕТ СН'!$H$19</f>
        <v>1110.99048842</v>
      </c>
      <c r="W104" s="36">
        <f>SUMIFS(СВЦЭМ!$C$33:$C$776,СВЦЭМ!$A$33:$A$776,$A104,СВЦЭМ!$B$33:$B$776,W$83)+'СЕТ СН'!$H$9+СВЦЭМ!$D$10+'СЕТ СН'!$H$6-'СЕТ СН'!$H$19</f>
        <v>1109.4939038800001</v>
      </c>
      <c r="X104" s="36">
        <f>SUMIFS(СВЦЭМ!$C$33:$C$776,СВЦЭМ!$A$33:$A$776,$A104,СВЦЭМ!$B$33:$B$776,X$83)+'СЕТ СН'!$H$9+СВЦЭМ!$D$10+'СЕТ СН'!$H$6-'СЕТ СН'!$H$19</f>
        <v>1112.38581127</v>
      </c>
      <c r="Y104" s="36">
        <f>SUMIFS(СВЦЭМ!$C$33:$C$776,СВЦЭМ!$A$33:$A$776,$A104,СВЦЭМ!$B$33:$B$776,Y$83)+'СЕТ СН'!$H$9+СВЦЭМ!$D$10+'СЕТ СН'!$H$6-'СЕТ СН'!$H$19</f>
        <v>1161.7801158500001</v>
      </c>
    </row>
    <row r="105" spans="1:25" ht="15.75" x14ac:dyDescent="0.2">
      <c r="A105" s="35">
        <f t="shared" si="2"/>
        <v>43577</v>
      </c>
      <c r="B105" s="36">
        <f>SUMIFS(СВЦЭМ!$C$33:$C$776,СВЦЭМ!$A$33:$A$776,$A105,СВЦЭМ!$B$33:$B$776,B$83)+'СЕТ СН'!$H$9+СВЦЭМ!$D$10+'СЕТ СН'!$H$6-'СЕТ СН'!$H$19</f>
        <v>1165.4282806200001</v>
      </c>
      <c r="C105" s="36">
        <f>SUMIFS(СВЦЭМ!$C$33:$C$776,СВЦЭМ!$A$33:$A$776,$A105,СВЦЭМ!$B$33:$B$776,C$83)+'СЕТ СН'!$H$9+СВЦЭМ!$D$10+'СЕТ СН'!$H$6-'СЕТ СН'!$H$19</f>
        <v>1186.6230183800001</v>
      </c>
      <c r="D105" s="36">
        <f>SUMIFS(СВЦЭМ!$C$33:$C$776,СВЦЭМ!$A$33:$A$776,$A105,СВЦЭМ!$B$33:$B$776,D$83)+'СЕТ СН'!$H$9+СВЦЭМ!$D$10+'СЕТ СН'!$H$6-'СЕТ СН'!$H$19</f>
        <v>1233.0300892200003</v>
      </c>
      <c r="E105" s="36">
        <f>SUMIFS(СВЦЭМ!$C$33:$C$776,СВЦЭМ!$A$33:$A$776,$A105,СВЦЭМ!$B$33:$B$776,E$83)+'СЕТ СН'!$H$9+СВЦЭМ!$D$10+'СЕТ СН'!$H$6-'СЕТ СН'!$H$19</f>
        <v>1268.3472815900002</v>
      </c>
      <c r="F105" s="36">
        <f>SUMIFS(СВЦЭМ!$C$33:$C$776,СВЦЭМ!$A$33:$A$776,$A105,СВЦЭМ!$B$33:$B$776,F$83)+'СЕТ СН'!$H$9+СВЦЭМ!$D$10+'СЕТ СН'!$H$6-'СЕТ СН'!$H$19</f>
        <v>1285.2290199900001</v>
      </c>
      <c r="G105" s="36">
        <f>SUMIFS(СВЦЭМ!$C$33:$C$776,СВЦЭМ!$A$33:$A$776,$A105,СВЦЭМ!$B$33:$B$776,G$83)+'СЕТ СН'!$H$9+СВЦЭМ!$D$10+'СЕТ СН'!$H$6-'СЕТ СН'!$H$19</f>
        <v>1241.8802331800002</v>
      </c>
      <c r="H105" s="36">
        <f>SUMIFS(СВЦЭМ!$C$33:$C$776,СВЦЭМ!$A$33:$A$776,$A105,СВЦЭМ!$B$33:$B$776,H$83)+'СЕТ СН'!$H$9+СВЦЭМ!$D$10+'СЕТ СН'!$H$6-'СЕТ СН'!$H$19</f>
        <v>1218.0375629800001</v>
      </c>
      <c r="I105" s="36">
        <f>SUMIFS(СВЦЭМ!$C$33:$C$776,СВЦЭМ!$A$33:$A$776,$A105,СВЦЭМ!$B$33:$B$776,I$83)+'СЕТ СН'!$H$9+СВЦЭМ!$D$10+'СЕТ СН'!$H$6-'СЕТ СН'!$H$19</f>
        <v>1211.7645758200001</v>
      </c>
      <c r="J105" s="36">
        <f>SUMIFS(СВЦЭМ!$C$33:$C$776,СВЦЭМ!$A$33:$A$776,$A105,СВЦЭМ!$B$33:$B$776,J$83)+'СЕТ СН'!$H$9+СВЦЭМ!$D$10+'СЕТ СН'!$H$6-'СЕТ СН'!$H$19</f>
        <v>1195.35256508</v>
      </c>
      <c r="K105" s="36">
        <f>SUMIFS(СВЦЭМ!$C$33:$C$776,СВЦЭМ!$A$33:$A$776,$A105,СВЦЭМ!$B$33:$B$776,K$83)+'СЕТ СН'!$H$9+СВЦЭМ!$D$10+'СЕТ СН'!$H$6-'СЕТ СН'!$H$19</f>
        <v>1209.2710584399999</v>
      </c>
      <c r="L105" s="36">
        <f>SUMIFS(СВЦЭМ!$C$33:$C$776,СВЦЭМ!$A$33:$A$776,$A105,СВЦЭМ!$B$33:$B$776,L$83)+'СЕТ СН'!$H$9+СВЦЭМ!$D$10+'СЕТ СН'!$H$6-'СЕТ СН'!$H$19</f>
        <v>1202.8118295500001</v>
      </c>
      <c r="M105" s="36">
        <f>SUMIFS(СВЦЭМ!$C$33:$C$776,СВЦЭМ!$A$33:$A$776,$A105,СВЦЭМ!$B$33:$B$776,M$83)+'СЕТ СН'!$H$9+СВЦЭМ!$D$10+'СЕТ СН'!$H$6-'СЕТ СН'!$H$19</f>
        <v>1195.7347092699999</v>
      </c>
      <c r="N105" s="36">
        <f>SUMIFS(СВЦЭМ!$C$33:$C$776,СВЦЭМ!$A$33:$A$776,$A105,СВЦЭМ!$B$33:$B$776,N$83)+'СЕТ СН'!$H$9+СВЦЭМ!$D$10+'СЕТ СН'!$H$6-'СЕТ СН'!$H$19</f>
        <v>1208.39512156</v>
      </c>
      <c r="O105" s="36">
        <f>SUMIFS(СВЦЭМ!$C$33:$C$776,СВЦЭМ!$A$33:$A$776,$A105,СВЦЭМ!$B$33:$B$776,O$83)+'СЕТ СН'!$H$9+СВЦЭМ!$D$10+'СЕТ СН'!$H$6-'СЕТ СН'!$H$19</f>
        <v>1204.9574486500001</v>
      </c>
      <c r="P105" s="36">
        <f>SUMIFS(СВЦЭМ!$C$33:$C$776,СВЦЭМ!$A$33:$A$776,$A105,СВЦЭМ!$B$33:$B$776,P$83)+'СЕТ СН'!$H$9+СВЦЭМ!$D$10+'СЕТ СН'!$H$6-'СЕТ СН'!$H$19</f>
        <v>1212.1177562600001</v>
      </c>
      <c r="Q105" s="36">
        <f>SUMIFS(СВЦЭМ!$C$33:$C$776,СВЦЭМ!$A$33:$A$776,$A105,СВЦЭМ!$B$33:$B$776,Q$83)+'СЕТ СН'!$H$9+СВЦЭМ!$D$10+'СЕТ СН'!$H$6-'СЕТ СН'!$H$19</f>
        <v>1223.0505884500001</v>
      </c>
      <c r="R105" s="36">
        <f>SUMIFS(СВЦЭМ!$C$33:$C$776,СВЦЭМ!$A$33:$A$776,$A105,СВЦЭМ!$B$33:$B$776,R$83)+'СЕТ СН'!$H$9+СВЦЭМ!$D$10+'СЕТ СН'!$H$6-'СЕТ СН'!$H$19</f>
        <v>1219.4674905500001</v>
      </c>
      <c r="S105" s="36">
        <f>SUMIFS(СВЦЭМ!$C$33:$C$776,СВЦЭМ!$A$33:$A$776,$A105,СВЦЭМ!$B$33:$B$776,S$83)+'СЕТ СН'!$H$9+СВЦЭМ!$D$10+'СЕТ СН'!$H$6-'СЕТ СН'!$H$19</f>
        <v>1208.4743873899999</v>
      </c>
      <c r="T105" s="36">
        <f>SUMIFS(СВЦЭМ!$C$33:$C$776,СВЦЭМ!$A$33:$A$776,$A105,СВЦЭМ!$B$33:$B$776,T$83)+'СЕТ СН'!$H$9+СВЦЭМ!$D$10+'СЕТ СН'!$H$6-'СЕТ СН'!$H$19</f>
        <v>1184.0954141300001</v>
      </c>
      <c r="U105" s="36">
        <f>SUMIFS(СВЦЭМ!$C$33:$C$776,СВЦЭМ!$A$33:$A$776,$A105,СВЦЭМ!$B$33:$B$776,U$83)+'СЕТ СН'!$H$9+СВЦЭМ!$D$10+'СЕТ СН'!$H$6-'СЕТ СН'!$H$19</f>
        <v>1180.4218176100001</v>
      </c>
      <c r="V105" s="36">
        <f>SUMIFS(СВЦЭМ!$C$33:$C$776,СВЦЭМ!$A$33:$A$776,$A105,СВЦЭМ!$B$33:$B$776,V$83)+'СЕТ СН'!$H$9+СВЦЭМ!$D$10+'СЕТ СН'!$H$6-'СЕТ СН'!$H$19</f>
        <v>1171.6010517900002</v>
      </c>
      <c r="W105" s="36">
        <f>SUMIFS(СВЦЭМ!$C$33:$C$776,СВЦЭМ!$A$33:$A$776,$A105,СВЦЭМ!$B$33:$B$776,W$83)+'СЕТ СН'!$H$9+СВЦЭМ!$D$10+'СЕТ СН'!$H$6-'СЕТ СН'!$H$19</f>
        <v>1173.55341361</v>
      </c>
      <c r="X105" s="36">
        <f>SUMIFS(СВЦЭМ!$C$33:$C$776,СВЦЭМ!$A$33:$A$776,$A105,СВЦЭМ!$B$33:$B$776,X$83)+'СЕТ СН'!$H$9+СВЦЭМ!$D$10+'СЕТ СН'!$H$6-'СЕТ СН'!$H$19</f>
        <v>1201.1346317</v>
      </c>
      <c r="Y105" s="36">
        <f>SUMIFS(СВЦЭМ!$C$33:$C$776,СВЦЭМ!$A$33:$A$776,$A105,СВЦЭМ!$B$33:$B$776,Y$83)+'СЕТ СН'!$H$9+СВЦЭМ!$D$10+'СЕТ СН'!$H$6-'СЕТ СН'!$H$19</f>
        <v>1218.8677429900001</v>
      </c>
    </row>
    <row r="106" spans="1:25" ht="15.75" x14ac:dyDescent="0.2">
      <c r="A106" s="35">
        <f t="shared" si="2"/>
        <v>43578</v>
      </c>
      <c r="B106" s="36">
        <f>SUMIFS(СВЦЭМ!$C$33:$C$776,СВЦЭМ!$A$33:$A$776,$A106,СВЦЭМ!$B$33:$B$776,B$83)+'СЕТ СН'!$H$9+СВЦЭМ!$D$10+'СЕТ СН'!$H$6-'СЕТ СН'!$H$19</f>
        <v>1182.4781029800001</v>
      </c>
      <c r="C106" s="36">
        <f>SUMIFS(СВЦЭМ!$C$33:$C$776,СВЦЭМ!$A$33:$A$776,$A106,СВЦЭМ!$B$33:$B$776,C$83)+'СЕТ СН'!$H$9+СВЦЭМ!$D$10+'СЕТ СН'!$H$6-'СЕТ СН'!$H$19</f>
        <v>1229.8839186200003</v>
      </c>
      <c r="D106" s="36">
        <f>SUMIFS(СВЦЭМ!$C$33:$C$776,СВЦЭМ!$A$33:$A$776,$A106,СВЦЭМ!$B$33:$B$776,D$83)+'СЕТ СН'!$H$9+СВЦЭМ!$D$10+'СЕТ СН'!$H$6-'СЕТ СН'!$H$19</f>
        <v>1263.3875024000001</v>
      </c>
      <c r="E106" s="36">
        <f>SUMIFS(СВЦЭМ!$C$33:$C$776,СВЦЭМ!$A$33:$A$776,$A106,СВЦЭМ!$B$33:$B$776,E$83)+'СЕТ СН'!$H$9+СВЦЭМ!$D$10+'СЕТ СН'!$H$6-'СЕТ СН'!$H$19</f>
        <v>1275.9489290400002</v>
      </c>
      <c r="F106" s="36">
        <f>SUMIFS(СВЦЭМ!$C$33:$C$776,СВЦЭМ!$A$33:$A$776,$A106,СВЦЭМ!$B$33:$B$776,F$83)+'СЕТ СН'!$H$9+СВЦЭМ!$D$10+'СЕТ СН'!$H$6-'СЕТ СН'!$H$19</f>
        <v>1280.4597862200001</v>
      </c>
      <c r="G106" s="36">
        <f>SUMIFS(СВЦЭМ!$C$33:$C$776,СВЦЭМ!$A$33:$A$776,$A106,СВЦЭМ!$B$33:$B$776,G$83)+'СЕТ СН'!$H$9+СВЦЭМ!$D$10+'СЕТ СН'!$H$6-'СЕТ СН'!$H$19</f>
        <v>1254.6310877999999</v>
      </c>
      <c r="H106" s="36">
        <f>SUMIFS(СВЦЭМ!$C$33:$C$776,СВЦЭМ!$A$33:$A$776,$A106,СВЦЭМ!$B$33:$B$776,H$83)+'СЕТ СН'!$H$9+СВЦЭМ!$D$10+'СЕТ СН'!$H$6-'СЕТ СН'!$H$19</f>
        <v>1234.8591091100002</v>
      </c>
      <c r="I106" s="36">
        <f>SUMIFS(СВЦЭМ!$C$33:$C$776,СВЦЭМ!$A$33:$A$776,$A106,СВЦЭМ!$B$33:$B$776,I$83)+'СЕТ СН'!$H$9+СВЦЭМ!$D$10+'СЕТ СН'!$H$6-'СЕТ СН'!$H$19</f>
        <v>1244.4117312600001</v>
      </c>
      <c r="J106" s="36">
        <f>SUMIFS(СВЦЭМ!$C$33:$C$776,СВЦЭМ!$A$33:$A$776,$A106,СВЦЭМ!$B$33:$B$776,J$83)+'СЕТ СН'!$H$9+СВЦЭМ!$D$10+'СЕТ СН'!$H$6-'СЕТ СН'!$H$19</f>
        <v>1208.10668706</v>
      </c>
      <c r="K106" s="36">
        <f>SUMIFS(СВЦЭМ!$C$33:$C$776,СВЦЭМ!$A$33:$A$776,$A106,СВЦЭМ!$B$33:$B$776,K$83)+'СЕТ СН'!$H$9+СВЦЭМ!$D$10+'СЕТ СН'!$H$6-'СЕТ СН'!$H$19</f>
        <v>1216.1954601000002</v>
      </c>
      <c r="L106" s="36">
        <f>SUMIFS(СВЦЭМ!$C$33:$C$776,СВЦЭМ!$A$33:$A$776,$A106,СВЦЭМ!$B$33:$B$776,L$83)+'СЕТ СН'!$H$9+СВЦЭМ!$D$10+'СЕТ СН'!$H$6-'СЕТ СН'!$H$19</f>
        <v>1189.17379196</v>
      </c>
      <c r="M106" s="36">
        <f>SUMIFS(СВЦЭМ!$C$33:$C$776,СВЦЭМ!$A$33:$A$776,$A106,СВЦЭМ!$B$33:$B$776,M$83)+'СЕТ СН'!$H$9+СВЦЭМ!$D$10+'СЕТ СН'!$H$6-'СЕТ СН'!$H$19</f>
        <v>1207.95495463</v>
      </c>
      <c r="N106" s="36">
        <f>SUMIFS(СВЦЭМ!$C$33:$C$776,СВЦЭМ!$A$33:$A$776,$A106,СВЦЭМ!$B$33:$B$776,N$83)+'СЕТ СН'!$H$9+СВЦЭМ!$D$10+'СЕТ СН'!$H$6-'СЕТ СН'!$H$19</f>
        <v>1202.49644863</v>
      </c>
      <c r="O106" s="36">
        <f>SUMIFS(СВЦЭМ!$C$33:$C$776,СВЦЭМ!$A$33:$A$776,$A106,СВЦЭМ!$B$33:$B$776,O$83)+'СЕТ СН'!$H$9+СВЦЭМ!$D$10+'СЕТ СН'!$H$6-'СЕТ СН'!$H$19</f>
        <v>1206.83850783</v>
      </c>
      <c r="P106" s="36">
        <f>SUMIFS(СВЦЭМ!$C$33:$C$776,СВЦЭМ!$A$33:$A$776,$A106,СВЦЭМ!$B$33:$B$776,P$83)+'СЕТ СН'!$H$9+СВЦЭМ!$D$10+'СЕТ СН'!$H$6-'СЕТ СН'!$H$19</f>
        <v>1226.4575024300002</v>
      </c>
      <c r="Q106" s="36">
        <f>SUMIFS(СВЦЭМ!$C$33:$C$776,СВЦЭМ!$A$33:$A$776,$A106,СВЦЭМ!$B$33:$B$776,Q$83)+'СЕТ СН'!$H$9+СВЦЭМ!$D$10+'СЕТ СН'!$H$6-'СЕТ СН'!$H$19</f>
        <v>1236.8893799800001</v>
      </c>
      <c r="R106" s="36">
        <f>SUMIFS(СВЦЭМ!$C$33:$C$776,СВЦЭМ!$A$33:$A$776,$A106,СВЦЭМ!$B$33:$B$776,R$83)+'СЕТ СН'!$H$9+СВЦЭМ!$D$10+'СЕТ СН'!$H$6-'СЕТ СН'!$H$19</f>
        <v>1231.2727710300001</v>
      </c>
      <c r="S106" s="36">
        <f>SUMIFS(СВЦЭМ!$C$33:$C$776,СВЦЭМ!$A$33:$A$776,$A106,СВЦЭМ!$B$33:$B$776,S$83)+'СЕТ СН'!$H$9+СВЦЭМ!$D$10+'СЕТ СН'!$H$6-'СЕТ СН'!$H$19</f>
        <v>1242.5727188300002</v>
      </c>
      <c r="T106" s="36">
        <f>SUMIFS(СВЦЭМ!$C$33:$C$776,СВЦЭМ!$A$33:$A$776,$A106,СВЦЭМ!$B$33:$B$776,T$83)+'СЕТ СН'!$H$9+СВЦЭМ!$D$10+'СЕТ СН'!$H$6-'СЕТ СН'!$H$19</f>
        <v>1218.1853744200002</v>
      </c>
      <c r="U106" s="36">
        <f>SUMIFS(СВЦЭМ!$C$33:$C$776,СВЦЭМ!$A$33:$A$776,$A106,СВЦЭМ!$B$33:$B$776,U$83)+'СЕТ СН'!$H$9+СВЦЭМ!$D$10+'СЕТ СН'!$H$6-'СЕТ СН'!$H$19</f>
        <v>1196.85886658</v>
      </c>
      <c r="V106" s="36">
        <f>SUMIFS(СВЦЭМ!$C$33:$C$776,СВЦЭМ!$A$33:$A$776,$A106,СВЦЭМ!$B$33:$B$776,V$83)+'СЕТ СН'!$H$9+СВЦЭМ!$D$10+'СЕТ СН'!$H$6-'СЕТ СН'!$H$19</f>
        <v>1181.69736285</v>
      </c>
      <c r="W106" s="36">
        <f>SUMIFS(СВЦЭМ!$C$33:$C$776,СВЦЭМ!$A$33:$A$776,$A106,СВЦЭМ!$B$33:$B$776,W$83)+'СЕТ СН'!$H$9+СВЦЭМ!$D$10+'СЕТ СН'!$H$6-'СЕТ СН'!$H$19</f>
        <v>1172.8477534900001</v>
      </c>
      <c r="X106" s="36">
        <f>SUMIFS(СВЦЭМ!$C$33:$C$776,СВЦЭМ!$A$33:$A$776,$A106,СВЦЭМ!$B$33:$B$776,X$83)+'СЕТ СН'!$H$9+СВЦЭМ!$D$10+'СЕТ СН'!$H$6-'СЕТ СН'!$H$19</f>
        <v>1215.20978427</v>
      </c>
      <c r="Y106" s="36">
        <f>SUMIFS(СВЦЭМ!$C$33:$C$776,СВЦЭМ!$A$33:$A$776,$A106,СВЦЭМ!$B$33:$B$776,Y$83)+'СЕТ СН'!$H$9+СВЦЭМ!$D$10+'СЕТ СН'!$H$6-'СЕТ СН'!$H$19</f>
        <v>1251.6652081300001</v>
      </c>
    </row>
    <row r="107" spans="1:25" ht="15.75" x14ac:dyDescent="0.2">
      <c r="A107" s="35">
        <f t="shared" si="2"/>
        <v>43579</v>
      </c>
      <c r="B107" s="36">
        <f>SUMIFS(СВЦЭМ!$C$33:$C$776,СВЦЭМ!$A$33:$A$776,$A107,СВЦЭМ!$B$33:$B$776,B$83)+'СЕТ СН'!$H$9+СВЦЭМ!$D$10+'СЕТ СН'!$H$6-'СЕТ СН'!$H$19</f>
        <v>1134.80942893</v>
      </c>
      <c r="C107" s="36">
        <f>SUMIFS(СВЦЭМ!$C$33:$C$776,СВЦЭМ!$A$33:$A$776,$A107,СВЦЭМ!$B$33:$B$776,C$83)+'СЕТ СН'!$H$9+СВЦЭМ!$D$10+'СЕТ СН'!$H$6-'СЕТ СН'!$H$19</f>
        <v>1178.8455313100001</v>
      </c>
      <c r="D107" s="36">
        <f>SUMIFS(СВЦЭМ!$C$33:$C$776,СВЦЭМ!$A$33:$A$776,$A107,СВЦЭМ!$B$33:$B$776,D$83)+'СЕТ СН'!$H$9+СВЦЭМ!$D$10+'СЕТ СН'!$H$6-'СЕТ СН'!$H$19</f>
        <v>1214.2455418200002</v>
      </c>
      <c r="E107" s="36">
        <f>SUMIFS(СВЦЭМ!$C$33:$C$776,СВЦЭМ!$A$33:$A$776,$A107,СВЦЭМ!$B$33:$B$776,E$83)+'СЕТ СН'!$H$9+СВЦЭМ!$D$10+'СЕТ СН'!$H$6-'СЕТ СН'!$H$19</f>
        <v>1227.0271282600002</v>
      </c>
      <c r="F107" s="36">
        <f>SUMIFS(СВЦЭМ!$C$33:$C$776,СВЦЭМ!$A$33:$A$776,$A107,СВЦЭМ!$B$33:$B$776,F$83)+'СЕТ СН'!$H$9+СВЦЭМ!$D$10+'СЕТ СН'!$H$6-'СЕТ СН'!$H$19</f>
        <v>1254.4112348600001</v>
      </c>
      <c r="G107" s="36">
        <f>SUMIFS(СВЦЭМ!$C$33:$C$776,СВЦЭМ!$A$33:$A$776,$A107,СВЦЭМ!$B$33:$B$776,G$83)+'СЕТ СН'!$H$9+СВЦЭМ!$D$10+'СЕТ СН'!$H$6-'СЕТ СН'!$H$19</f>
        <v>1249.4798813500001</v>
      </c>
      <c r="H107" s="36">
        <f>SUMIFS(СВЦЭМ!$C$33:$C$776,СВЦЭМ!$A$33:$A$776,$A107,СВЦЭМ!$B$33:$B$776,H$83)+'СЕТ СН'!$H$9+СВЦЭМ!$D$10+'СЕТ СН'!$H$6-'СЕТ СН'!$H$19</f>
        <v>1229.35464434</v>
      </c>
      <c r="I107" s="36">
        <f>SUMIFS(СВЦЭМ!$C$33:$C$776,СВЦЭМ!$A$33:$A$776,$A107,СВЦЭМ!$B$33:$B$776,I$83)+'СЕТ СН'!$H$9+СВЦЭМ!$D$10+'СЕТ СН'!$H$6-'СЕТ СН'!$H$19</f>
        <v>1183.7989440400002</v>
      </c>
      <c r="J107" s="36">
        <f>SUMIFS(СВЦЭМ!$C$33:$C$776,СВЦЭМ!$A$33:$A$776,$A107,СВЦЭМ!$B$33:$B$776,J$83)+'СЕТ СН'!$H$9+СВЦЭМ!$D$10+'СЕТ СН'!$H$6-'СЕТ СН'!$H$19</f>
        <v>1143.84697228</v>
      </c>
      <c r="K107" s="36">
        <f>SUMIFS(СВЦЭМ!$C$33:$C$776,СВЦЭМ!$A$33:$A$776,$A107,СВЦЭМ!$B$33:$B$776,K$83)+'СЕТ СН'!$H$9+СВЦЭМ!$D$10+'СЕТ СН'!$H$6-'СЕТ СН'!$H$19</f>
        <v>1163.1680396500001</v>
      </c>
      <c r="L107" s="36">
        <f>SUMIFS(СВЦЭМ!$C$33:$C$776,СВЦЭМ!$A$33:$A$776,$A107,СВЦЭМ!$B$33:$B$776,L$83)+'СЕТ СН'!$H$9+СВЦЭМ!$D$10+'СЕТ СН'!$H$6-'СЕТ СН'!$H$19</f>
        <v>1204.18124029</v>
      </c>
      <c r="M107" s="36">
        <f>SUMIFS(СВЦЭМ!$C$33:$C$776,СВЦЭМ!$A$33:$A$776,$A107,СВЦЭМ!$B$33:$B$776,M$83)+'СЕТ СН'!$H$9+СВЦЭМ!$D$10+'СЕТ СН'!$H$6-'СЕТ СН'!$H$19</f>
        <v>1235.1062253800001</v>
      </c>
      <c r="N107" s="36">
        <f>SUMIFS(СВЦЭМ!$C$33:$C$776,СВЦЭМ!$A$33:$A$776,$A107,СВЦЭМ!$B$33:$B$776,N$83)+'СЕТ СН'!$H$9+СВЦЭМ!$D$10+'СЕТ СН'!$H$6-'СЕТ СН'!$H$19</f>
        <v>1207.37438445</v>
      </c>
      <c r="O107" s="36">
        <f>SUMIFS(СВЦЭМ!$C$33:$C$776,СВЦЭМ!$A$33:$A$776,$A107,СВЦЭМ!$B$33:$B$776,O$83)+'СЕТ СН'!$H$9+СВЦЭМ!$D$10+'СЕТ СН'!$H$6-'СЕТ СН'!$H$19</f>
        <v>1231.2251557100001</v>
      </c>
      <c r="P107" s="36">
        <f>SUMIFS(СВЦЭМ!$C$33:$C$776,СВЦЭМ!$A$33:$A$776,$A107,СВЦЭМ!$B$33:$B$776,P$83)+'СЕТ СН'!$H$9+СВЦЭМ!$D$10+'СЕТ СН'!$H$6-'СЕТ СН'!$H$19</f>
        <v>1239.8657329400003</v>
      </c>
      <c r="Q107" s="36">
        <f>SUMIFS(СВЦЭМ!$C$33:$C$776,СВЦЭМ!$A$33:$A$776,$A107,СВЦЭМ!$B$33:$B$776,Q$83)+'СЕТ СН'!$H$9+СВЦЭМ!$D$10+'СЕТ СН'!$H$6-'СЕТ СН'!$H$19</f>
        <v>1245.2455809100002</v>
      </c>
      <c r="R107" s="36">
        <f>SUMIFS(СВЦЭМ!$C$33:$C$776,СВЦЭМ!$A$33:$A$776,$A107,СВЦЭМ!$B$33:$B$776,R$83)+'СЕТ СН'!$H$9+СВЦЭМ!$D$10+'СЕТ СН'!$H$6-'СЕТ СН'!$H$19</f>
        <v>1240.7868968500002</v>
      </c>
      <c r="S107" s="36">
        <f>SUMIFS(СВЦЭМ!$C$33:$C$776,СВЦЭМ!$A$33:$A$776,$A107,СВЦЭМ!$B$33:$B$776,S$83)+'СЕТ СН'!$H$9+СВЦЭМ!$D$10+'СЕТ СН'!$H$6-'СЕТ СН'!$H$19</f>
        <v>1232.4820125000001</v>
      </c>
      <c r="T107" s="36">
        <f>SUMIFS(СВЦЭМ!$C$33:$C$776,СВЦЭМ!$A$33:$A$776,$A107,СВЦЭМ!$B$33:$B$776,T$83)+'СЕТ СН'!$H$9+СВЦЭМ!$D$10+'СЕТ СН'!$H$6-'СЕТ СН'!$H$19</f>
        <v>1218.8646896800001</v>
      </c>
      <c r="U107" s="36">
        <f>SUMIFS(СВЦЭМ!$C$33:$C$776,СВЦЭМ!$A$33:$A$776,$A107,СВЦЭМ!$B$33:$B$776,U$83)+'СЕТ СН'!$H$9+СВЦЭМ!$D$10+'СЕТ СН'!$H$6-'СЕТ СН'!$H$19</f>
        <v>1213.6137383400001</v>
      </c>
      <c r="V107" s="36">
        <f>SUMIFS(СВЦЭМ!$C$33:$C$776,СВЦЭМ!$A$33:$A$776,$A107,СВЦЭМ!$B$33:$B$776,V$83)+'СЕТ СН'!$H$9+СВЦЭМ!$D$10+'СЕТ СН'!$H$6-'СЕТ СН'!$H$19</f>
        <v>1187.55303942</v>
      </c>
      <c r="W107" s="36">
        <f>SUMIFS(СВЦЭМ!$C$33:$C$776,СВЦЭМ!$A$33:$A$776,$A107,СВЦЭМ!$B$33:$B$776,W$83)+'СЕТ СН'!$H$9+СВЦЭМ!$D$10+'СЕТ СН'!$H$6-'СЕТ СН'!$H$19</f>
        <v>1173.7673423900001</v>
      </c>
      <c r="X107" s="36">
        <f>SUMIFS(СВЦЭМ!$C$33:$C$776,СВЦЭМ!$A$33:$A$776,$A107,СВЦЭМ!$B$33:$B$776,X$83)+'СЕТ СН'!$H$9+СВЦЭМ!$D$10+'СЕТ СН'!$H$6-'СЕТ СН'!$H$19</f>
        <v>1182.72902886</v>
      </c>
      <c r="Y107" s="36">
        <f>SUMIFS(СВЦЭМ!$C$33:$C$776,СВЦЭМ!$A$33:$A$776,$A107,СВЦЭМ!$B$33:$B$776,Y$83)+'СЕТ СН'!$H$9+СВЦЭМ!$D$10+'СЕТ СН'!$H$6-'СЕТ СН'!$H$19</f>
        <v>1230.2948038200002</v>
      </c>
    </row>
    <row r="108" spans="1:25" ht="15.75" x14ac:dyDescent="0.2">
      <c r="A108" s="35">
        <f t="shared" si="2"/>
        <v>43580</v>
      </c>
      <c r="B108" s="36">
        <f>SUMIFS(СВЦЭМ!$C$33:$C$776,СВЦЭМ!$A$33:$A$776,$A108,СВЦЭМ!$B$33:$B$776,B$83)+'СЕТ СН'!$H$9+СВЦЭМ!$D$10+'СЕТ СН'!$H$6-'СЕТ СН'!$H$19</f>
        <v>1208.89162893</v>
      </c>
      <c r="C108" s="36">
        <f>SUMIFS(СВЦЭМ!$C$33:$C$776,СВЦЭМ!$A$33:$A$776,$A108,СВЦЭМ!$B$33:$B$776,C$83)+'СЕТ СН'!$H$9+СВЦЭМ!$D$10+'СЕТ СН'!$H$6-'СЕТ СН'!$H$19</f>
        <v>1248.6481129100002</v>
      </c>
      <c r="D108" s="36">
        <f>SUMIFS(СВЦЭМ!$C$33:$C$776,СВЦЭМ!$A$33:$A$776,$A108,СВЦЭМ!$B$33:$B$776,D$83)+'СЕТ СН'!$H$9+СВЦЭМ!$D$10+'СЕТ СН'!$H$6-'СЕТ СН'!$H$19</f>
        <v>1281.2055542800001</v>
      </c>
      <c r="E108" s="36">
        <f>SUMIFS(СВЦЭМ!$C$33:$C$776,СВЦЭМ!$A$33:$A$776,$A108,СВЦЭМ!$B$33:$B$776,E$83)+'СЕТ СН'!$H$9+СВЦЭМ!$D$10+'СЕТ СН'!$H$6-'СЕТ СН'!$H$19</f>
        <v>1304.2809676100001</v>
      </c>
      <c r="F108" s="36">
        <f>SUMIFS(СВЦЭМ!$C$33:$C$776,СВЦЭМ!$A$33:$A$776,$A108,СВЦЭМ!$B$33:$B$776,F$83)+'СЕТ СН'!$H$9+СВЦЭМ!$D$10+'СЕТ СН'!$H$6-'СЕТ СН'!$H$19</f>
        <v>1316.30500256</v>
      </c>
      <c r="G108" s="36">
        <f>SUMIFS(СВЦЭМ!$C$33:$C$776,СВЦЭМ!$A$33:$A$776,$A108,СВЦЭМ!$B$33:$B$776,G$83)+'СЕТ СН'!$H$9+СВЦЭМ!$D$10+'СЕТ СН'!$H$6-'СЕТ СН'!$H$19</f>
        <v>1296.4166390800001</v>
      </c>
      <c r="H108" s="36">
        <f>SUMIFS(СВЦЭМ!$C$33:$C$776,СВЦЭМ!$A$33:$A$776,$A108,СВЦЭМ!$B$33:$B$776,H$83)+'СЕТ СН'!$H$9+СВЦЭМ!$D$10+'СЕТ СН'!$H$6-'СЕТ СН'!$H$19</f>
        <v>1261.6493291100001</v>
      </c>
      <c r="I108" s="36">
        <f>SUMIFS(СВЦЭМ!$C$33:$C$776,СВЦЭМ!$A$33:$A$776,$A108,СВЦЭМ!$B$33:$B$776,I$83)+'СЕТ СН'!$H$9+СВЦЭМ!$D$10+'СЕТ СН'!$H$6-'СЕТ СН'!$H$19</f>
        <v>1201.4027658300001</v>
      </c>
      <c r="J108" s="36">
        <f>SUMIFS(СВЦЭМ!$C$33:$C$776,СВЦЭМ!$A$33:$A$776,$A108,СВЦЭМ!$B$33:$B$776,J$83)+'СЕТ СН'!$H$9+СВЦЭМ!$D$10+'СЕТ СН'!$H$6-'СЕТ СН'!$H$19</f>
        <v>1160.6243746600001</v>
      </c>
      <c r="K108" s="36">
        <f>SUMIFS(СВЦЭМ!$C$33:$C$776,СВЦЭМ!$A$33:$A$776,$A108,СВЦЭМ!$B$33:$B$776,K$83)+'СЕТ СН'!$H$9+СВЦЭМ!$D$10+'СЕТ СН'!$H$6-'СЕТ СН'!$H$19</f>
        <v>1155.60983173</v>
      </c>
      <c r="L108" s="36">
        <f>SUMIFS(СВЦЭМ!$C$33:$C$776,СВЦЭМ!$A$33:$A$776,$A108,СВЦЭМ!$B$33:$B$776,L$83)+'СЕТ СН'!$H$9+СВЦЭМ!$D$10+'СЕТ СН'!$H$6-'СЕТ СН'!$H$19</f>
        <v>1148.8187546900001</v>
      </c>
      <c r="M108" s="36">
        <f>SUMIFS(СВЦЭМ!$C$33:$C$776,СВЦЭМ!$A$33:$A$776,$A108,СВЦЭМ!$B$33:$B$776,M$83)+'СЕТ СН'!$H$9+СВЦЭМ!$D$10+'СЕТ СН'!$H$6-'СЕТ СН'!$H$19</f>
        <v>1167.7134588000001</v>
      </c>
      <c r="N108" s="36">
        <f>SUMIFS(СВЦЭМ!$C$33:$C$776,СВЦЭМ!$A$33:$A$776,$A108,СВЦЭМ!$B$33:$B$776,N$83)+'СЕТ СН'!$H$9+СВЦЭМ!$D$10+'СЕТ СН'!$H$6-'СЕТ СН'!$H$19</f>
        <v>1157.30342931</v>
      </c>
      <c r="O108" s="36">
        <f>SUMIFS(СВЦЭМ!$C$33:$C$776,СВЦЭМ!$A$33:$A$776,$A108,СВЦЭМ!$B$33:$B$776,O$83)+'СЕТ СН'!$H$9+СВЦЭМ!$D$10+'СЕТ СН'!$H$6-'СЕТ СН'!$H$19</f>
        <v>1158.7288601600001</v>
      </c>
      <c r="P108" s="36">
        <f>SUMIFS(СВЦЭМ!$C$33:$C$776,СВЦЭМ!$A$33:$A$776,$A108,СВЦЭМ!$B$33:$B$776,P$83)+'СЕТ СН'!$H$9+СВЦЭМ!$D$10+'СЕТ СН'!$H$6-'СЕТ СН'!$H$19</f>
        <v>1169.68330965</v>
      </c>
      <c r="Q108" s="36">
        <f>SUMIFS(СВЦЭМ!$C$33:$C$776,СВЦЭМ!$A$33:$A$776,$A108,СВЦЭМ!$B$33:$B$776,Q$83)+'СЕТ СН'!$H$9+СВЦЭМ!$D$10+'СЕТ СН'!$H$6-'СЕТ СН'!$H$19</f>
        <v>1189.39146551</v>
      </c>
      <c r="R108" s="36">
        <f>SUMIFS(СВЦЭМ!$C$33:$C$776,СВЦЭМ!$A$33:$A$776,$A108,СВЦЭМ!$B$33:$B$776,R$83)+'СЕТ СН'!$H$9+СВЦЭМ!$D$10+'СЕТ СН'!$H$6-'СЕТ СН'!$H$19</f>
        <v>1193.9716377300001</v>
      </c>
      <c r="S108" s="36">
        <f>SUMIFS(СВЦЭМ!$C$33:$C$776,СВЦЭМ!$A$33:$A$776,$A108,СВЦЭМ!$B$33:$B$776,S$83)+'СЕТ СН'!$H$9+СВЦЭМ!$D$10+'СЕТ СН'!$H$6-'СЕТ СН'!$H$19</f>
        <v>1202.46155454</v>
      </c>
      <c r="T108" s="36">
        <f>SUMIFS(СВЦЭМ!$C$33:$C$776,СВЦЭМ!$A$33:$A$776,$A108,СВЦЭМ!$B$33:$B$776,T$83)+'СЕТ СН'!$H$9+СВЦЭМ!$D$10+'СЕТ СН'!$H$6-'СЕТ СН'!$H$19</f>
        <v>1183.3426614300001</v>
      </c>
      <c r="U108" s="36">
        <f>SUMIFS(СВЦЭМ!$C$33:$C$776,СВЦЭМ!$A$33:$A$776,$A108,СВЦЭМ!$B$33:$B$776,U$83)+'СЕТ СН'!$H$9+СВЦЭМ!$D$10+'СЕТ СН'!$H$6-'СЕТ СН'!$H$19</f>
        <v>1160.1978046000002</v>
      </c>
      <c r="V108" s="36">
        <f>SUMIFS(СВЦЭМ!$C$33:$C$776,СВЦЭМ!$A$33:$A$776,$A108,СВЦЭМ!$B$33:$B$776,V$83)+'СЕТ СН'!$H$9+СВЦЭМ!$D$10+'СЕТ СН'!$H$6-'СЕТ СН'!$H$19</f>
        <v>1147.1923179600001</v>
      </c>
      <c r="W108" s="36">
        <f>SUMIFS(СВЦЭМ!$C$33:$C$776,СВЦЭМ!$A$33:$A$776,$A108,СВЦЭМ!$B$33:$B$776,W$83)+'СЕТ СН'!$H$9+СВЦЭМ!$D$10+'СЕТ СН'!$H$6-'СЕТ СН'!$H$19</f>
        <v>1143.0787256000001</v>
      </c>
      <c r="X108" s="36">
        <f>SUMIFS(СВЦЭМ!$C$33:$C$776,СВЦЭМ!$A$33:$A$776,$A108,СВЦЭМ!$B$33:$B$776,X$83)+'СЕТ СН'!$H$9+СВЦЭМ!$D$10+'СЕТ СН'!$H$6-'СЕТ СН'!$H$19</f>
        <v>1130.4778789500001</v>
      </c>
      <c r="Y108" s="36">
        <f>SUMIFS(СВЦЭМ!$C$33:$C$776,СВЦЭМ!$A$33:$A$776,$A108,СВЦЭМ!$B$33:$B$776,Y$83)+'СЕТ СН'!$H$9+СВЦЭМ!$D$10+'СЕТ СН'!$H$6-'СЕТ СН'!$H$19</f>
        <v>1195.49169519</v>
      </c>
    </row>
    <row r="109" spans="1:25" ht="15.75" x14ac:dyDescent="0.2">
      <c r="A109" s="35">
        <f t="shared" si="2"/>
        <v>43581</v>
      </c>
      <c r="B109" s="36">
        <f>SUMIFS(СВЦЭМ!$C$33:$C$776,СВЦЭМ!$A$33:$A$776,$A109,СВЦЭМ!$B$33:$B$776,B$83)+'СЕТ СН'!$H$9+СВЦЭМ!$D$10+'СЕТ СН'!$H$6-'СЕТ СН'!$H$19</f>
        <v>1233.1039622100002</v>
      </c>
      <c r="C109" s="36">
        <f>SUMIFS(СВЦЭМ!$C$33:$C$776,СВЦЭМ!$A$33:$A$776,$A109,СВЦЭМ!$B$33:$B$776,C$83)+'СЕТ СН'!$H$9+СВЦЭМ!$D$10+'СЕТ СН'!$H$6-'СЕТ СН'!$H$19</f>
        <v>1272.0724424700002</v>
      </c>
      <c r="D109" s="36">
        <f>SUMIFS(СВЦЭМ!$C$33:$C$776,СВЦЭМ!$A$33:$A$776,$A109,СВЦЭМ!$B$33:$B$776,D$83)+'СЕТ СН'!$H$9+СВЦЭМ!$D$10+'СЕТ СН'!$H$6-'СЕТ СН'!$H$19</f>
        <v>1290.38398237</v>
      </c>
      <c r="E109" s="36">
        <f>SUMIFS(СВЦЭМ!$C$33:$C$776,СВЦЭМ!$A$33:$A$776,$A109,СВЦЭМ!$B$33:$B$776,E$83)+'СЕТ СН'!$H$9+СВЦЭМ!$D$10+'СЕТ СН'!$H$6-'СЕТ СН'!$H$19</f>
        <v>1303.6246127100001</v>
      </c>
      <c r="F109" s="36">
        <f>SUMIFS(СВЦЭМ!$C$33:$C$776,СВЦЭМ!$A$33:$A$776,$A109,СВЦЭМ!$B$33:$B$776,F$83)+'СЕТ СН'!$H$9+СВЦЭМ!$D$10+'СЕТ СН'!$H$6-'СЕТ СН'!$H$19</f>
        <v>1297.5264954900001</v>
      </c>
      <c r="G109" s="36">
        <f>SUMIFS(СВЦЭМ!$C$33:$C$776,СВЦЭМ!$A$33:$A$776,$A109,СВЦЭМ!$B$33:$B$776,G$83)+'СЕТ СН'!$H$9+СВЦЭМ!$D$10+'СЕТ СН'!$H$6-'СЕТ СН'!$H$19</f>
        <v>1281.36579342</v>
      </c>
      <c r="H109" s="36">
        <f>SUMIFS(СВЦЭМ!$C$33:$C$776,СВЦЭМ!$A$33:$A$776,$A109,СВЦЭМ!$B$33:$B$776,H$83)+'СЕТ СН'!$H$9+СВЦЭМ!$D$10+'СЕТ СН'!$H$6-'СЕТ СН'!$H$19</f>
        <v>1250.1335944400003</v>
      </c>
      <c r="I109" s="36">
        <f>SUMIFS(СВЦЭМ!$C$33:$C$776,СВЦЭМ!$A$33:$A$776,$A109,СВЦЭМ!$B$33:$B$776,I$83)+'СЕТ СН'!$H$9+СВЦЭМ!$D$10+'СЕТ СН'!$H$6-'СЕТ СН'!$H$19</f>
        <v>1212.7766051799999</v>
      </c>
      <c r="J109" s="36">
        <f>SUMIFS(СВЦЭМ!$C$33:$C$776,СВЦЭМ!$A$33:$A$776,$A109,СВЦЭМ!$B$33:$B$776,J$83)+'СЕТ СН'!$H$9+СВЦЭМ!$D$10+'СЕТ СН'!$H$6-'СЕТ СН'!$H$19</f>
        <v>1180.6710595900001</v>
      </c>
      <c r="K109" s="36">
        <f>SUMIFS(СВЦЭМ!$C$33:$C$776,СВЦЭМ!$A$33:$A$776,$A109,СВЦЭМ!$B$33:$B$776,K$83)+'СЕТ СН'!$H$9+СВЦЭМ!$D$10+'СЕТ СН'!$H$6-'СЕТ СН'!$H$19</f>
        <v>1166.7261955500001</v>
      </c>
      <c r="L109" s="36">
        <f>SUMIFS(СВЦЭМ!$C$33:$C$776,СВЦЭМ!$A$33:$A$776,$A109,СВЦЭМ!$B$33:$B$776,L$83)+'СЕТ СН'!$H$9+СВЦЭМ!$D$10+'СЕТ СН'!$H$6-'СЕТ СН'!$H$19</f>
        <v>1168.9677628100001</v>
      </c>
      <c r="M109" s="36">
        <f>SUMIFS(СВЦЭМ!$C$33:$C$776,СВЦЭМ!$A$33:$A$776,$A109,СВЦЭМ!$B$33:$B$776,M$83)+'СЕТ СН'!$H$9+СВЦЭМ!$D$10+'СЕТ СН'!$H$6-'СЕТ СН'!$H$19</f>
        <v>1173.3285488200002</v>
      </c>
      <c r="N109" s="36">
        <f>SUMIFS(СВЦЭМ!$C$33:$C$776,СВЦЭМ!$A$33:$A$776,$A109,СВЦЭМ!$B$33:$B$776,N$83)+'СЕТ СН'!$H$9+СВЦЭМ!$D$10+'СЕТ СН'!$H$6-'СЕТ СН'!$H$19</f>
        <v>1177.9351579300001</v>
      </c>
      <c r="O109" s="36">
        <f>SUMIFS(СВЦЭМ!$C$33:$C$776,СВЦЭМ!$A$33:$A$776,$A109,СВЦЭМ!$B$33:$B$776,O$83)+'СЕТ СН'!$H$9+СВЦЭМ!$D$10+'СЕТ СН'!$H$6-'СЕТ СН'!$H$19</f>
        <v>1181.4782422400001</v>
      </c>
      <c r="P109" s="36">
        <f>SUMIFS(СВЦЭМ!$C$33:$C$776,СВЦЭМ!$A$33:$A$776,$A109,СВЦЭМ!$B$33:$B$776,P$83)+'СЕТ СН'!$H$9+СВЦЭМ!$D$10+'СЕТ СН'!$H$6-'СЕТ СН'!$H$19</f>
        <v>1184.62555494</v>
      </c>
      <c r="Q109" s="36">
        <f>SUMIFS(СВЦЭМ!$C$33:$C$776,СВЦЭМ!$A$33:$A$776,$A109,СВЦЭМ!$B$33:$B$776,Q$83)+'СЕТ СН'!$H$9+СВЦЭМ!$D$10+'СЕТ СН'!$H$6-'СЕТ СН'!$H$19</f>
        <v>1197.4256419800001</v>
      </c>
      <c r="R109" s="36">
        <f>SUMIFS(СВЦЭМ!$C$33:$C$776,СВЦЭМ!$A$33:$A$776,$A109,СВЦЭМ!$B$33:$B$776,R$83)+'СЕТ СН'!$H$9+СВЦЭМ!$D$10+'СЕТ СН'!$H$6-'СЕТ СН'!$H$19</f>
        <v>1202.63996696</v>
      </c>
      <c r="S109" s="36">
        <f>SUMIFS(СВЦЭМ!$C$33:$C$776,СВЦЭМ!$A$33:$A$776,$A109,СВЦЭМ!$B$33:$B$776,S$83)+'СЕТ СН'!$H$9+СВЦЭМ!$D$10+'СЕТ СН'!$H$6-'СЕТ СН'!$H$19</f>
        <v>1188.6907071800001</v>
      </c>
      <c r="T109" s="36">
        <f>SUMIFS(СВЦЭМ!$C$33:$C$776,СВЦЭМ!$A$33:$A$776,$A109,СВЦЭМ!$B$33:$B$776,T$83)+'СЕТ СН'!$H$9+СВЦЭМ!$D$10+'СЕТ СН'!$H$6-'СЕТ СН'!$H$19</f>
        <v>1165.6434594</v>
      </c>
      <c r="U109" s="36">
        <f>SUMIFS(СВЦЭМ!$C$33:$C$776,СВЦЭМ!$A$33:$A$776,$A109,СВЦЭМ!$B$33:$B$776,U$83)+'СЕТ СН'!$H$9+СВЦЭМ!$D$10+'СЕТ СН'!$H$6-'СЕТ СН'!$H$19</f>
        <v>1135.08354076</v>
      </c>
      <c r="V109" s="36">
        <f>SUMIFS(СВЦЭМ!$C$33:$C$776,СВЦЭМ!$A$33:$A$776,$A109,СВЦЭМ!$B$33:$B$776,V$83)+'СЕТ СН'!$H$9+СВЦЭМ!$D$10+'СЕТ СН'!$H$6-'СЕТ СН'!$H$19</f>
        <v>1125.8022972400001</v>
      </c>
      <c r="W109" s="36">
        <f>SUMIFS(СВЦЭМ!$C$33:$C$776,СВЦЭМ!$A$33:$A$776,$A109,СВЦЭМ!$B$33:$B$776,W$83)+'СЕТ СН'!$H$9+СВЦЭМ!$D$10+'СЕТ СН'!$H$6-'СЕТ СН'!$H$19</f>
        <v>1142.67629734</v>
      </c>
      <c r="X109" s="36">
        <f>SUMIFS(СВЦЭМ!$C$33:$C$776,СВЦЭМ!$A$33:$A$776,$A109,СВЦЭМ!$B$33:$B$776,X$83)+'СЕТ СН'!$H$9+СВЦЭМ!$D$10+'СЕТ СН'!$H$6-'СЕТ СН'!$H$19</f>
        <v>1185.30358037</v>
      </c>
      <c r="Y109" s="36">
        <f>SUMIFS(СВЦЭМ!$C$33:$C$776,СВЦЭМ!$A$33:$A$776,$A109,СВЦЭМ!$B$33:$B$776,Y$83)+'СЕТ СН'!$H$9+СВЦЭМ!$D$10+'СЕТ СН'!$H$6-'СЕТ СН'!$H$19</f>
        <v>1230.3965894800001</v>
      </c>
    </row>
    <row r="110" spans="1:25" ht="15.75" x14ac:dyDescent="0.2">
      <c r="A110" s="35">
        <f t="shared" si="2"/>
        <v>43582</v>
      </c>
      <c r="B110" s="36">
        <f>SUMIFS(СВЦЭМ!$C$33:$C$776,СВЦЭМ!$A$33:$A$776,$A110,СВЦЭМ!$B$33:$B$776,B$83)+'СЕТ СН'!$H$9+СВЦЭМ!$D$10+'СЕТ СН'!$H$6-'СЕТ СН'!$H$19</f>
        <v>1219.4459870000001</v>
      </c>
      <c r="C110" s="36">
        <f>SUMIFS(СВЦЭМ!$C$33:$C$776,СВЦЭМ!$A$33:$A$776,$A110,СВЦЭМ!$B$33:$B$776,C$83)+'СЕТ СН'!$H$9+СВЦЭМ!$D$10+'СЕТ СН'!$H$6-'СЕТ СН'!$H$19</f>
        <v>1223.0167987</v>
      </c>
      <c r="D110" s="36">
        <f>SUMIFS(СВЦЭМ!$C$33:$C$776,СВЦЭМ!$A$33:$A$776,$A110,СВЦЭМ!$B$33:$B$776,D$83)+'СЕТ СН'!$H$9+СВЦЭМ!$D$10+'СЕТ СН'!$H$6-'СЕТ СН'!$H$19</f>
        <v>1243.5107841000001</v>
      </c>
      <c r="E110" s="36">
        <f>SUMIFS(СВЦЭМ!$C$33:$C$776,СВЦЭМ!$A$33:$A$776,$A110,СВЦЭМ!$B$33:$B$776,E$83)+'СЕТ СН'!$H$9+СВЦЭМ!$D$10+'СЕТ СН'!$H$6-'СЕТ СН'!$H$19</f>
        <v>1248.5853130700002</v>
      </c>
      <c r="F110" s="36">
        <f>SUMIFS(СВЦЭМ!$C$33:$C$776,СВЦЭМ!$A$33:$A$776,$A110,СВЦЭМ!$B$33:$B$776,F$83)+'СЕТ СН'!$H$9+СВЦЭМ!$D$10+'СЕТ СН'!$H$6-'СЕТ СН'!$H$19</f>
        <v>1273.8669328600001</v>
      </c>
      <c r="G110" s="36">
        <f>SUMIFS(СВЦЭМ!$C$33:$C$776,СВЦЭМ!$A$33:$A$776,$A110,СВЦЭМ!$B$33:$B$776,G$83)+'СЕТ СН'!$H$9+СВЦЭМ!$D$10+'СЕТ СН'!$H$6-'СЕТ СН'!$H$19</f>
        <v>1245.6876146600002</v>
      </c>
      <c r="H110" s="36">
        <f>SUMIFS(СВЦЭМ!$C$33:$C$776,СВЦЭМ!$A$33:$A$776,$A110,СВЦЭМ!$B$33:$B$776,H$83)+'СЕТ СН'!$H$9+СВЦЭМ!$D$10+'СЕТ СН'!$H$6-'СЕТ СН'!$H$19</f>
        <v>1247.1762408300001</v>
      </c>
      <c r="I110" s="36">
        <f>SUMIFS(СВЦЭМ!$C$33:$C$776,СВЦЭМ!$A$33:$A$776,$A110,СВЦЭМ!$B$33:$B$776,I$83)+'СЕТ СН'!$H$9+СВЦЭМ!$D$10+'СЕТ СН'!$H$6-'СЕТ СН'!$H$19</f>
        <v>1225.7828101100001</v>
      </c>
      <c r="J110" s="36">
        <f>SUMIFS(СВЦЭМ!$C$33:$C$776,СВЦЭМ!$A$33:$A$776,$A110,СВЦЭМ!$B$33:$B$776,J$83)+'СЕТ СН'!$H$9+СВЦЭМ!$D$10+'СЕТ СН'!$H$6-'СЕТ СН'!$H$19</f>
        <v>1186.8613683200001</v>
      </c>
      <c r="K110" s="36">
        <f>SUMIFS(СВЦЭМ!$C$33:$C$776,СВЦЭМ!$A$33:$A$776,$A110,СВЦЭМ!$B$33:$B$776,K$83)+'СЕТ СН'!$H$9+СВЦЭМ!$D$10+'СЕТ СН'!$H$6-'СЕТ СН'!$H$19</f>
        <v>1154.77163376</v>
      </c>
      <c r="L110" s="36">
        <f>SUMIFS(СВЦЭМ!$C$33:$C$776,СВЦЭМ!$A$33:$A$776,$A110,СВЦЭМ!$B$33:$B$776,L$83)+'СЕТ СН'!$H$9+СВЦЭМ!$D$10+'СЕТ СН'!$H$6-'СЕТ СН'!$H$19</f>
        <v>1143.67715886</v>
      </c>
      <c r="M110" s="36">
        <f>SUMIFS(СВЦЭМ!$C$33:$C$776,СВЦЭМ!$A$33:$A$776,$A110,СВЦЭМ!$B$33:$B$776,M$83)+'СЕТ СН'!$H$9+СВЦЭМ!$D$10+'СЕТ СН'!$H$6-'СЕТ СН'!$H$19</f>
        <v>1159.46338872</v>
      </c>
      <c r="N110" s="36">
        <f>SUMIFS(СВЦЭМ!$C$33:$C$776,СВЦЭМ!$A$33:$A$776,$A110,СВЦЭМ!$B$33:$B$776,N$83)+'СЕТ СН'!$H$9+СВЦЭМ!$D$10+'СЕТ СН'!$H$6-'СЕТ СН'!$H$19</f>
        <v>1143.3179510800001</v>
      </c>
      <c r="O110" s="36">
        <f>SUMIFS(СВЦЭМ!$C$33:$C$776,СВЦЭМ!$A$33:$A$776,$A110,СВЦЭМ!$B$33:$B$776,O$83)+'СЕТ СН'!$H$9+СВЦЭМ!$D$10+'СЕТ СН'!$H$6-'СЕТ СН'!$H$19</f>
        <v>1157.2838936800001</v>
      </c>
      <c r="P110" s="36">
        <f>SUMIFS(СВЦЭМ!$C$33:$C$776,СВЦЭМ!$A$33:$A$776,$A110,СВЦЭМ!$B$33:$B$776,P$83)+'СЕТ СН'!$H$9+СВЦЭМ!$D$10+'СЕТ СН'!$H$6-'СЕТ СН'!$H$19</f>
        <v>1172.05313456</v>
      </c>
      <c r="Q110" s="36">
        <f>SUMIFS(СВЦЭМ!$C$33:$C$776,СВЦЭМ!$A$33:$A$776,$A110,СВЦЭМ!$B$33:$B$776,Q$83)+'СЕТ СН'!$H$9+СВЦЭМ!$D$10+'СЕТ СН'!$H$6-'СЕТ СН'!$H$19</f>
        <v>1184.1342075800001</v>
      </c>
      <c r="R110" s="36">
        <f>SUMIFS(СВЦЭМ!$C$33:$C$776,СВЦЭМ!$A$33:$A$776,$A110,СВЦЭМ!$B$33:$B$776,R$83)+'СЕТ СН'!$H$9+СВЦЭМ!$D$10+'СЕТ СН'!$H$6-'СЕТ СН'!$H$19</f>
        <v>1161.3861263200001</v>
      </c>
      <c r="S110" s="36">
        <f>SUMIFS(СВЦЭМ!$C$33:$C$776,СВЦЭМ!$A$33:$A$776,$A110,СВЦЭМ!$B$33:$B$776,S$83)+'СЕТ СН'!$H$9+СВЦЭМ!$D$10+'СЕТ СН'!$H$6-'СЕТ СН'!$H$19</f>
        <v>1166.51674245</v>
      </c>
      <c r="T110" s="36">
        <f>SUMIFS(СВЦЭМ!$C$33:$C$776,СВЦЭМ!$A$33:$A$776,$A110,СВЦЭМ!$B$33:$B$776,T$83)+'СЕТ СН'!$H$9+СВЦЭМ!$D$10+'СЕТ СН'!$H$6-'СЕТ СН'!$H$19</f>
        <v>1175.1290522700001</v>
      </c>
      <c r="U110" s="36">
        <f>SUMIFS(СВЦЭМ!$C$33:$C$776,СВЦЭМ!$A$33:$A$776,$A110,СВЦЭМ!$B$33:$B$776,U$83)+'СЕТ СН'!$H$9+СВЦЭМ!$D$10+'СЕТ СН'!$H$6-'СЕТ СН'!$H$19</f>
        <v>1218.9094526900001</v>
      </c>
      <c r="V110" s="36">
        <f>SUMIFS(СВЦЭМ!$C$33:$C$776,СВЦЭМ!$A$33:$A$776,$A110,СВЦЭМ!$B$33:$B$776,V$83)+'СЕТ СН'!$H$9+СВЦЭМ!$D$10+'СЕТ СН'!$H$6-'СЕТ СН'!$H$19</f>
        <v>1184.7444121000001</v>
      </c>
      <c r="W110" s="36">
        <f>SUMIFS(СВЦЭМ!$C$33:$C$776,СВЦЭМ!$A$33:$A$776,$A110,СВЦЭМ!$B$33:$B$776,W$83)+'СЕТ СН'!$H$9+СВЦЭМ!$D$10+'СЕТ СН'!$H$6-'СЕТ СН'!$H$19</f>
        <v>1148.30050755</v>
      </c>
      <c r="X110" s="36">
        <f>SUMIFS(СВЦЭМ!$C$33:$C$776,СВЦЭМ!$A$33:$A$776,$A110,СВЦЭМ!$B$33:$B$776,X$83)+'СЕТ СН'!$H$9+СВЦЭМ!$D$10+'СЕТ СН'!$H$6-'СЕТ СН'!$H$19</f>
        <v>1161.3267635100001</v>
      </c>
      <c r="Y110" s="36">
        <f>SUMIFS(СВЦЭМ!$C$33:$C$776,СВЦЭМ!$A$33:$A$776,$A110,СВЦЭМ!$B$33:$B$776,Y$83)+'СЕТ СН'!$H$9+СВЦЭМ!$D$10+'СЕТ СН'!$H$6-'СЕТ СН'!$H$19</f>
        <v>1180.83595433</v>
      </c>
    </row>
    <row r="111" spans="1:25" ht="15.75" x14ac:dyDescent="0.2">
      <c r="A111" s="35">
        <f t="shared" si="2"/>
        <v>43583</v>
      </c>
      <c r="B111" s="36">
        <f>SUMIFS(СВЦЭМ!$C$33:$C$776,СВЦЭМ!$A$33:$A$776,$A111,СВЦЭМ!$B$33:$B$776,B$83)+'СЕТ СН'!$H$9+СВЦЭМ!$D$10+'СЕТ СН'!$H$6-'СЕТ СН'!$H$19</f>
        <v>1138.5391852300002</v>
      </c>
      <c r="C111" s="36">
        <f>SUMIFS(СВЦЭМ!$C$33:$C$776,СВЦЭМ!$A$33:$A$776,$A111,СВЦЭМ!$B$33:$B$776,C$83)+'СЕТ СН'!$H$9+СВЦЭМ!$D$10+'СЕТ СН'!$H$6-'СЕТ СН'!$H$19</f>
        <v>1215.0313192000001</v>
      </c>
      <c r="D111" s="36">
        <f>SUMIFS(СВЦЭМ!$C$33:$C$776,СВЦЭМ!$A$33:$A$776,$A111,СВЦЭМ!$B$33:$B$776,D$83)+'СЕТ СН'!$H$9+СВЦЭМ!$D$10+'СЕТ СН'!$H$6-'СЕТ СН'!$H$19</f>
        <v>1248.8517174400001</v>
      </c>
      <c r="E111" s="36">
        <f>SUMIFS(СВЦЭМ!$C$33:$C$776,СВЦЭМ!$A$33:$A$776,$A111,СВЦЭМ!$B$33:$B$776,E$83)+'СЕТ СН'!$H$9+СВЦЭМ!$D$10+'СЕТ СН'!$H$6-'СЕТ СН'!$H$19</f>
        <v>1272.3625344300001</v>
      </c>
      <c r="F111" s="36">
        <f>SUMIFS(СВЦЭМ!$C$33:$C$776,СВЦЭМ!$A$33:$A$776,$A111,СВЦЭМ!$B$33:$B$776,F$83)+'СЕТ СН'!$H$9+СВЦЭМ!$D$10+'СЕТ СН'!$H$6-'СЕТ СН'!$H$19</f>
        <v>1276.04510258</v>
      </c>
      <c r="G111" s="36">
        <f>SUMIFS(СВЦЭМ!$C$33:$C$776,СВЦЭМ!$A$33:$A$776,$A111,СВЦЭМ!$B$33:$B$776,G$83)+'СЕТ СН'!$H$9+СВЦЭМ!$D$10+'СЕТ СН'!$H$6-'СЕТ СН'!$H$19</f>
        <v>1276.22917168</v>
      </c>
      <c r="H111" s="36">
        <f>SUMIFS(СВЦЭМ!$C$33:$C$776,СВЦЭМ!$A$33:$A$776,$A111,СВЦЭМ!$B$33:$B$776,H$83)+'СЕТ СН'!$H$9+СВЦЭМ!$D$10+'СЕТ СН'!$H$6-'СЕТ СН'!$H$19</f>
        <v>1279.9316516800002</v>
      </c>
      <c r="I111" s="36">
        <f>SUMIFS(СВЦЭМ!$C$33:$C$776,СВЦЭМ!$A$33:$A$776,$A111,СВЦЭМ!$B$33:$B$776,I$83)+'СЕТ СН'!$H$9+СВЦЭМ!$D$10+'СЕТ СН'!$H$6-'СЕТ СН'!$H$19</f>
        <v>1228.7238988300001</v>
      </c>
      <c r="J111" s="36">
        <f>SUMIFS(СВЦЭМ!$C$33:$C$776,СВЦЭМ!$A$33:$A$776,$A111,СВЦЭМ!$B$33:$B$776,J$83)+'СЕТ СН'!$H$9+СВЦЭМ!$D$10+'СЕТ СН'!$H$6-'СЕТ СН'!$H$19</f>
        <v>1185.9746807000001</v>
      </c>
      <c r="K111" s="36">
        <f>SUMIFS(СВЦЭМ!$C$33:$C$776,СВЦЭМ!$A$33:$A$776,$A111,СВЦЭМ!$B$33:$B$776,K$83)+'СЕТ СН'!$H$9+СВЦЭМ!$D$10+'СЕТ СН'!$H$6-'СЕТ СН'!$H$19</f>
        <v>1140.05446542</v>
      </c>
      <c r="L111" s="36">
        <f>SUMIFS(СВЦЭМ!$C$33:$C$776,СВЦЭМ!$A$33:$A$776,$A111,СВЦЭМ!$B$33:$B$776,L$83)+'СЕТ СН'!$H$9+СВЦЭМ!$D$10+'СЕТ СН'!$H$6-'СЕТ СН'!$H$19</f>
        <v>1118.32486479</v>
      </c>
      <c r="M111" s="36">
        <f>SUMIFS(СВЦЭМ!$C$33:$C$776,СВЦЭМ!$A$33:$A$776,$A111,СВЦЭМ!$B$33:$B$776,M$83)+'СЕТ СН'!$H$9+СВЦЭМ!$D$10+'СЕТ СН'!$H$6-'СЕТ СН'!$H$19</f>
        <v>1127.0543241</v>
      </c>
      <c r="N111" s="36">
        <f>SUMIFS(СВЦЭМ!$C$33:$C$776,СВЦЭМ!$A$33:$A$776,$A111,СВЦЭМ!$B$33:$B$776,N$83)+'СЕТ СН'!$H$9+СВЦЭМ!$D$10+'СЕТ СН'!$H$6-'СЕТ СН'!$H$19</f>
        <v>1160.6989284000001</v>
      </c>
      <c r="O111" s="36">
        <f>SUMIFS(СВЦЭМ!$C$33:$C$776,СВЦЭМ!$A$33:$A$776,$A111,СВЦЭМ!$B$33:$B$776,O$83)+'СЕТ СН'!$H$9+СВЦЭМ!$D$10+'СЕТ СН'!$H$6-'СЕТ СН'!$H$19</f>
        <v>1175.8503754400001</v>
      </c>
      <c r="P111" s="36">
        <f>SUMIFS(СВЦЭМ!$C$33:$C$776,СВЦЭМ!$A$33:$A$776,$A111,СВЦЭМ!$B$33:$B$776,P$83)+'СЕТ СН'!$H$9+СВЦЭМ!$D$10+'СЕТ СН'!$H$6-'СЕТ СН'!$H$19</f>
        <v>1197.43693824</v>
      </c>
      <c r="Q111" s="36">
        <f>SUMIFS(СВЦЭМ!$C$33:$C$776,СВЦЭМ!$A$33:$A$776,$A111,СВЦЭМ!$B$33:$B$776,Q$83)+'СЕТ СН'!$H$9+СВЦЭМ!$D$10+'СЕТ СН'!$H$6-'СЕТ СН'!$H$19</f>
        <v>1212.5166704400001</v>
      </c>
      <c r="R111" s="36">
        <f>SUMIFS(СВЦЭМ!$C$33:$C$776,СВЦЭМ!$A$33:$A$776,$A111,СВЦЭМ!$B$33:$B$776,R$83)+'СЕТ СН'!$H$9+СВЦЭМ!$D$10+'СЕТ СН'!$H$6-'СЕТ СН'!$H$19</f>
        <v>1190.13808595</v>
      </c>
      <c r="S111" s="36">
        <f>SUMIFS(СВЦЭМ!$C$33:$C$776,СВЦЭМ!$A$33:$A$776,$A111,СВЦЭМ!$B$33:$B$776,S$83)+'СЕТ СН'!$H$9+СВЦЭМ!$D$10+'СЕТ СН'!$H$6-'СЕТ СН'!$H$19</f>
        <v>1156.8343640600001</v>
      </c>
      <c r="T111" s="36">
        <f>SUMIFS(СВЦЭМ!$C$33:$C$776,СВЦЭМ!$A$33:$A$776,$A111,СВЦЭМ!$B$33:$B$776,T$83)+'СЕТ СН'!$H$9+СВЦЭМ!$D$10+'СЕТ СН'!$H$6-'СЕТ СН'!$H$19</f>
        <v>1123.0267502500001</v>
      </c>
      <c r="U111" s="36">
        <f>SUMIFS(СВЦЭМ!$C$33:$C$776,СВЦЭМ!$A$33:$A$776,$A111,СВЦЭМ!$B$33:$B$776,U$83)+'СЕТ СН'!$H$9+СВЦЭМ!$D$10+'СЕТ СН'!$H$6-'СЕТ СН'!$H$19</f>
        <v>1076.8441661300001</v>
      </c>
      <c r="V111" s="36">
        <f>SUMIFS(СВЦЭМ!$C$33:$C$776,СВЦЭМ!$A$33:$A$776,$A111,СВЦЭМ!$B$33:$B$776,V$83)+'СЕТ СН'!$H$9+СВЦЭМ!$D$10+'СЕТ СН'!$H$6-'СЕТ СН'!$H$19</f>
        <v>1047.6588319699999</v>
      </c>
      <c r="W111" s="36">
        <f>SUMIFS(СВЦЭМ!$C$33:$C$776,СВЦЭМ!$A$33:$A$776,$A111,СВЦЭМ!$B$33:$B$776,W$83)+'СЕТ СН'!$H$9+СВЦЭМ!$D$10+'СЕТ СН'!$H$6-'СЕТ СН'!$H$19</f>
        <v>1056.96660984</v>
      </c>
      <c r="X111" s="36">
        <f>SUMIFS(СВЦЭМ!$C$33:$C$776,СВЦЭМ!$A$33:$A$776,$A111,СВЦЭМ!$B$33:$B$776,X$83)+'СЕТ СН'!$H$9+СВЦЭМ!$D$10+'СЕТ СН'!$H$6-'СЕТ СН'!$H$19</f>
        <v>1068.81760229</v>
      </c>
      <c r="Y111" s="36">
        <f>SUMIFS(СВЦЭМ!$C$33:$C$776,СВЦЭМ!$A$33:$A$776,$A111,СВЦЭМ!$B$33:$B$776,Y$83)+'СЕТ СН'!$H$9+СВЦЭМ!$D$10+'СЕТ СН'!$H$6-'СЕТ СН'!$H$19</f>
        <v>1102.7805724100001</v>
      </c>
    </row>
    <row r="112" spans="1:25" ht="15.75" x14ac:dyDescent="0.2">
      <c r="A112" s="35">
        <f t="shared" si="2"/>
        <v>43584</v>
      </c>
      <c r="B112" s="36">
        <f>SUMIFS(СВЦЭМ!$C$33:$C$776,СВЦЭМ!$A$33:$A$776,$A112,СВЦЭМ!$B$33:$B$776,B$83)+'СЕТ СН'!$H$9+СВЦЭМ!$D$10+'СЕТ СН'!$H$6-'СЕТ СН'!$H$19</f>
        <v>1208.3463275300001</v>
      </c>
      <c r="C112" s="36">
        <f>SUMIFS(СВЦЭМ!$C$33:$C$776,СВЦЭМ!$A$33:$A$776,$A112,СВЦЭМ!$B$33:$B$776,C$83)+'СЕТ СН'!$H$9+СВЦЭМ!$D$10+'СЕТ СН'!$H$6-'СЕТ СН'!$H$19</f>
        <v>1234.65271198</v>
      </c>
      <c r="D112" s="36">
        <f>SUMIFS(СВЦЭМ!$C$33:$C$776,СВЦЭМ!$A$33:$A$776,$A112,СВЦЭМ!$B$33:$B$776,D$83)+'СЕТ СН'!$H$9+СВЦЭМ!$D$10+'СЕТ СН'!$H$6-'СЕТ СН'!$H$19</f>
        <v>1256.66600212</v>
      </c>
      <c r="E112" s="36">
        <f>SUMIFS(СВЦЭМ!$C$33:$C$776,СВЦЭМ!$A$33:$A$776,$A112,СВЦЭМ!$B$33:$B$776,E$83)+'СЕТ СН'!$H$9+СВЦЭМ!$D$10+'СЕТ СН'!$H$6-'СЕТ СН'!$H$19</f>
        <v>1267.30252322</v>
      </c>
      <c r="F112" s="36">
        <f>SUMIFS(СВЦЭМ!$C$33:$C$776,СВЦЭМ!$A$33:$A$776,$A112,СВЦЭМ!$B$33:$B$776,F$83)+'СЕТ СН'!$H$9+СВЦЭМ!$D$10+'СЕТ СН'!$H$6-'СЕТ СН'!$H$19</f>
        <v>1273.8421811400001</v>
      </c>
      <c r="G112" s="36">
        <f>SUMIFS(СВЦЭМ!$C$33:$C$776,СВЦЭМ!$A$33:$A$776,$A112,СВЦЭМ!$B$33:$B$776,G$83)+'СЕТ СН'!$H$9+СВЦЭМ!$D$10+'СЕТ СН'!$H$6-'СЕТ СН'!$H$19</f>
        <v>1256.9256553499999</v>
      </c>
      <c r="H112" s="36">
        <f>SUMIFS(СВЦЭМ!$C$33:$C$776,СВЦЭМ!$A$33:$A$776,$A112,СВЦЭМ!$B$33:$B$776,H$83)+'СЕТ СН'!$H$9+СВЦЭМ!$D$10+'СЕТ СН'!$H$6-'СЕТ СН'!$H$19</f>
        <v>1244.3039494200002</v>
      </c>
      <c r="I112" s="36">
        <f>SUMIFS(СВЦЭМ!$C$33:$C$776,СВЦЭМ!$A$33:$A$776,$A112,СВЦЭМ!$B$33:$B$776,I$83)+'СЕТ СН'!$H$9+СВЦЭМ!$D$10+'СЕТ СН'!$H$6-'СЕТ СН'!$H$19</f>
        <v>1215.6355095900001</v>
      </c>
      <c r="J112" s="36">
        <f>SUMIFS(СВЦЭМ!$C$33:$C$776,СВЦЭМ!$A$33:$A$776,$A112,СВЦЭМ!$B$33:$B$776,J$83)+'СЕТ СН'!$H$9+СВЦЭМ!$D$10+'СЕТ СН'!$H$6-'СЕТ СН'!$H$19</f>
        <v>1179.1925777700001</v>
      </c>
      <c r="K112" s="36">
        <f>SUMIFS(СВЦЭМ!$C$33:$C$776,СВЦЭМ!$A$33:$A$776,$A112,СВЦЭМ!$B$33:$B$776,K$83)+'СЕТ СН'!$H$9+СВЦЭМ!$D$10+'СЕТ СН'!$H$6-'СЕТ СН'!$H$19</f>
        <v>1148.3317514600001</v>
      </c>
      <c r="L112" s="36">
        <f>SUMIFS(СВЦЭМ!$C$33:$C$776,СВЦЭМ!$A$33:$A$776,$A112,СВЦЭМ!$B$33:$B$776,L$83)+'СЕТ СН'!$H$9+СВЦЭМ!$D$10+'СЕТ СН'!$H$6-'СЕТ СН'!$H$19</f>
        <v>1119.9696959600001</v>
      </c>
      <c r="M112" s="36">
        <f>SUMIFS(СВЦЭМ!$C$33:$C$776,СВЦЭМ!$A$33:$A$776,$A112,СВЦЭМ!$B$33:$B$776,M$83)+'СЕТ СН'!$H$9+СВЦЭМ!$D$10+'СЕТ СН'!$H$6-'СЕТ СН'!$H$19</f>
        <v>1138.70482569</v>
      </c>
      <c r="N112" s="36">
        <f>SUMIFS(СВЦЭМ!$C$33:$C$776,СВЦЭМ!$A$33:$A$776,$A112,СВЦЭМ!$B$33:$B$776,N$83)+'СЕТ СН'!$H$9+СВЦЭМ!$D$10+'СЕТ СН'!$H$6-'СЕТ СН'!$H$19</f>
        <v>1141.6020948299999</v>
      </c>
      <c r="O112" s="36">
        <f>SUMIFS(СВЦЭМ!$C$33:$C$776,СВЦЭМ!$A$33:$A$776,$A112,СВЦЭМ!$B$33:$B$776,O$83)+'СЕТ СН'!$H$9+СВЦЭМ!$D$10+'СЕТ СН'!$H$6-'СЕТ СН'!$H$19</f>
        <v>1140.0233847900001</v>
      </c>
      <c r="P112" s="36">
        <f>SUMIFS(СВЦЭМ!$C$33:$C$776,СВЦЭМ!$A$33:$A$776,$A112,СВЦЭМ!$B$33:$B$776,P$83)+'СЕТ СН'!$H$9+СВЦЭМ!$D$10+'СЕТ СН'!$H$6-'СЕТ СН'!$H$19</f>
        <v>1148.75775114</v>
      </c>
      <c r="Q112" s="36">
        <f>SUMIFS(СВЦЭМ!$C$33:$C$776,СВЦЭМ!$A$33:$A$776,$A112,СВЦЭМ!$B$33:$B$776,Q$83)+'СЕТ СН'!$H$9+СВЦЭМ!$D$10+'СЕТ СН'!$H$6-'СЕТ СН'!$H$19</f>
        <v>1165.9113334000001</v>
      </c>
      <c r="R112" s="36">
        <f>SUMIFS(СВЦЭМ!$C$33:$C$776,СВЦЭМ!$A$33:$A$776,$A112,СВЦЭМ!$B$33:$B$776,R$83)+'СЕТ СН'!$H$9+СВЦЭМ!$D$10+'СЕТ СН'!$H$6-'СЕТ СН'!$H$19</f>
        <v>1161.95187674</v>
      </c>
      <c r="S112" s="36">
        <f>SUMIFS(СВЦЭМ!$C$33:$C$776,СВЦЭМ!$A$33:$A$776,$A112,СВЦЭМ!$B$33:$B$776,S$83)+'СЕТ СН'!$H$9+СВЦЭМ!$D$10+'СЕТ СН'!$H$6-'СЕТ СН'!$H$19</f>
        <v>1158.27331669</v>
      </c>
      <c r="T112" s="36">
        <f>SUMIFS(СВЦЭМ!$C$33:$C$776,СВЦЭМ!$A$33:$A$776,$A112,СВЦЭМ!$B$33:$B$776,T$83)+'СЕТ СН'!$H$9+СВЦЭМ!$D$10+'СЕТ СН'!$H$6-'СЕТ СН'!$H$19</f>
        <v>1144.8760853400001</v>
      </c>
      <c r="U112" s="36">
        <f>SUMIFS(СВЦЭМ!$C$33:$C$776,СВЦЭМ!$A$33:$A$776,$A112,СВЦЭМ!$B$33:$B$776,U$83)+'СЕТ СН'!$H$9+СВЦЭМ!$D$10+'СЕТ СН'!$H$6-'СЕТ СН'!$H$19</f>
        <v>1137.7473001800001</v>
      </c>
      <c r="V112" s="36">
        <f>SUMIFS(СВЦЭМ!$C$33:$C$776,СВЦЭМ!$A$33:$A$776,$A112,СВЦЭМ!$B$33:$B$776,V$83)+'СЕТ СН'!$H$9+СВЦЭМ!$D$10+'СЕТ СН'!$H$6-'СЕТ СН'!$H$19</f>
        <v>1095.3017569200001</v>
      </c>
      <c r="W112" s="36">
        <f>SUMIFS(СВЦЭМ!$C$33:$C$776,СВЦЭМ!$A$33:$A$776,$A112,СВЦЭМ!$B$33:$B$776,W$83)+'СЕТ СН'!$H$9+СВЦЭМ!$D$10+'СЕТ СН'!$H$6-'СЕТ СН'!$H$19</f>
        <v>1074.98125175</v>
      </c>
      <c r="X112" s="36">
        <f>SUMIFS(СВЦЭМ!$C$33:$C$776,СВЦЭМ!$A$33:$A$776,$A112,СВЦЭМ!$B$33:$B$776,X$83)+'СЕТ СН'!$H$9+СВЦЭМ!$D$10+'СЕТ СН'!$H$6-'СЕТ СН'!$H$19</f>
        <v>1106.3954745600001</v>
      </c>
      <c r="Y112" s="36">
        <f>SUMIFS(СВЦЭМ!$C$33:$C$776,СВЦЭМ!$A$33:$A$776,$A112,СВЦЭМ!$B$33:$B$776,Y$83)+'СЕТ СН'!$H$9+СВЦЭМ!$D$10+'СЕТ СН'!$H$6-'СЕТ СН'!$H$19</f>
        <v>1137.0743371800002</v>
      </c>
    </row>
    <row r="113" spans="1:27" ht="15.75" x14ac:dyDescent="0.2">
      <c r="A113" s="35">
        <f t="shared" si="2"/>
        <v>43585</v>
      </c>
      <c r="B113" s="36">
        <f>SUMIFS(СВЦЭМ!$C$33:$C$776,СВЦЭМ!$A$33:$A$776,$A113,СВЦЭМ!$B$33:$B$776,B$83)+'СЕТ СН'!$H$9+СВЦЭМ!$D$10+'СЕТ СН'!$H$6-'СЕТ СН'!$H$19</f>
        <v>1215.5557625800002</v>
      </c>
      <c r="C113" s="36">
        <f>SUMIFS(СВЦЭМ!$C$33:$C$776,СВЦЭМ!$A$33:$A$776,$A113,СВЦЭМ!$B$33:$B$776,C$83)+'СЕТ СН'!$H$9+СВЦЭМ!$D$10+'СЕТ СН'!$H$6-'СЕТ СН'!$H$19</f>
        <v>1264.4226317800001</v>
      </c>
      <c r="D113" s="36">
        <f>SUMIFS(СВЦЭМ!$C$33:$C$776,СВЦЭМ!$A$33:$A$776,$A113,СВЦЭМ!$B$33:$B$776,D$83)+'СЕТ СН'!$H$9+СВЦЭМ!$D$10+'СЕТ СН'!$H$6-'СЕТ СН'!$H$19</f>
        <v>1302.68288781</v>
      </c>
      <c r="E113" s="36">
        <f>SUMIFS(СВЦЭМ!$C$33:$C$776,СВЦЭМ!$A$33:$A$776,$A113,СВЦЭМ!$B$33:$B$776,E$83)+'СЕТ СН'!$H$9+СВЦЭМ!$D$10+'СЕТ СН'!$H$6-'СЕТ СН'!$H$19</f>
        <v>1304.5199993600002</v>
      </c>
      <c r="F113" s="36">
        <f>SUMIFS(СВЦЭМ!$C$33:$C$776,СВЦЭМ!$A$33:$A$776,$A113,СВЦЭМ!$B$33:$B$776,F$83)+'СЕТ СН'!$H$9+СВЦЭМ!$D$10+'СЕТ СН'!$H$6-'СЕТ СН'!$H$19</f>
        <v>1312.3492397700002</v>
      </c>
      <c r="G113" s="36">
        <f>SUMIFS(СВЦЭМ!$C$33:$C$776,СВЦЭМ!$A$33:$A$776,$A113,СВЦЭМ!$B$33:$B$776,G$83)+'СЕТ СН'!$H$9+СВЦЭМ!$D$10+'СЕТ СН'!$H$6-'СЕТ СН'!$H$19</f>
        <v>1271.9029094</v>
      </c>
      <c r="H113" s="36">
        <f>SUMIFS(СВЦЭМ!$C$33:$C$776,СВЦЭМ!$A$33:$A$776,$A113,СВЦЭМ!$B$33:$B$776,H$83)+'СЕТ СН'!$H$9+СВЦЭМ!$D$10+'СЕТ СН'!$H$6-'СЕТ СН'!$H$19</f>
        <v>1204.8714910799999</v>
      </c>
      <c r="I113" s="36">
        <f>SUMIFS(СВЦЭМ!$C$33:$C$776,СВЦЭМ!$A$33:$A$776,$A113,СВЦЭМ!$B$33:$B$776,I$83)+'СЕТ СН'!$H$9+СВЦЭМ!$D$10+'СЕТ СН'!$H$6-'СЕТ СН'!$H$19</f>
        <v>1150.85499635</v>
      </c>
      <c r="J113" s="36">
        <f>SUMIFS(СВЦЭМ!$C$33:$C$776,СВЦЭМ!$A$33:$A$776,$A113,СВЦЭМ!$B$33:$B$776,J$83)+'СЕТ СН'!$H$9+СВЦЭМ!$D$10+'СЕТ СН'!$H$6-'СЕТ СН'!$H$19</f>
        <v>1140.07755443</v>
      </c>
      <c r="K113" s="36">
        <f>SUMIFS(СВЦЭМ!$C$33:$C$776,СВЦЭМ!$A$33:$A$776,$A113,СВЦЭМ!$B$33:$B$776,K$83)+'СЕТ СН'!$H$9+СВЦЭМ!$D$10+'СЕТ СН'!$H$6-'СЕТ СН'!$H$19</f>
        <v>1137.8952489200001</v>
      </c>
      <c r="L113" s="36">
        <f>SUMIFS(СВЦЭМ!$C$33:$C$776,СВЦЭМ!$A$33:$A$776,$A113,СВЦЭМ!$B$33:$B$776,L$83)+'СЕТ СН'!$H$9+СВЦЭМ!$D$10+'СЕТ СН'!$H$6-'СЕТ СН'!$H$19</f>
        <v>1132.97221741</v>
      </c>
      <c r="M113" s="36">
        <f>SUMIFS(СВЦЭМ!$C$33:$C$776,СВЦЭМ!$A$33:$A$776,$A113,СВЦЭМ!$B$33:$B$776,M$83)+'СЕТ СН'!$H$9+СВЦЭМ!$D$10+'СЕТ СН'!$H$6-'СЕТ СН'!$H$19</f>
        <v>1122.3417524500001</v>
      </c>
      <c r="N113" s="36">
        <f>SUMIFS(СВЦЭМ!$C$33:$C$776,СВЦЭМ!$A$33:$A$776,$A113,СВЦЭМ!$B$33:$B$776,N$83)+'СЕТ СН'!$H$9+СВЦЭМ!$D$10+'СЕТ СН'!$H$6-'СЕТ СН'!$H$19</f>
        <v>1120.5256067100001</v>
      </c>
      <c r="O113" s="36">
        <f>SUMIFS(СВЦЭМ!$C$33:$C$776,СВЦЭМ!$A$33:$A$776,$A113,СВЦЭМ!$B$33:$B$776,O$83)+'СЕТ СН'!$H$9+СВЦЭМ!$D$10+'СЕТ СН'!$H$6-'СЕТ СН'!$H$19</f>
        <v>1121.98317905</v>
      </c>
      <c r="P113" s="36">
        <f>SUMIFS(СВЦЭМ!$C$33:$C$776,СВЦЭМ!$A$33:$A$776,$A113,СВЦЭМ!$B$33:$B$776,P$83)+'СЕТ СН'!$H$9+СВЦЭМ!$D$10+'СЕТ СН'!$H$6-'СЕТ СН'!$H$19</f>
        <v>1133.5225672500001</v>
      </c>
      <c r="Q113" s="36">
        <f>SUMIFS(СВЦЭМ!$C$33:$C$776,СВЦЭМ!$A$33:$A$776,$A113,СВЦЭМ!$B$33:$B$776,Q$83)+'СЕТ СН'!$H$9+СВЦЭМ!$D$10+'СЕТ СН'!$H$6-'СЕТ СН'!$H$19</f>
        <v>1141.9475326300001</v>
      </c>
      <c r="R113" s="36">
        <f>SUMIFS(СВЦЭМ!$C$33:$C$776,СВЦЭМ!$A$33:$A$776,$A113,СВЦЭМ!$B$33:$B$776,R$83)+'СЕТ СН'!$H$9+СВЦЭМ!$D$10+'СЕТ СН'!$H$6-'СЕТ СН'!$H$19</f>
        <v>1140.9353455400001</v>
      </c>
      <c r="S113" s="36">
        <f>SUMIFS(СВЦЭМ!$C$33:$C$776,СВЦЭМ!$A$33:$A$776,$A113,СВЦЭМ!$B$33:$B$776,S$83)+'СЕТ СН'!$H$9+СВЦЭМ!$D$10+'СЕТ СН'!$H$6-'СЕТ СН'!$H$19</f>
        <v>1128.59414915</v>
      </c>
      <c r="T113" s="36">
        <f>SUMIFS(СВЦЭМ!$C$33:$C$776,СВЦЭМ!$A$33:$A$776,$A113,СВЦЭМ!$B$33:$B$776,T$83)+'СЕТ СН'!$H$9+СВЦЭМ!$D$10+'СЕТ СН'!$H$6-'СЕТ СН'!$H$19</f>
        <v>1110.8443561200002</v>
      </c>
      <c r="U113" s="36">
        <f>SUMIFS(СВЦЭМ!$C$33:$C$776,СВЦЭМ!$A$33:$A$776,$A113,СВЦЭМ!$B$33:$B$776,U$83)+'СЕТ СН'!$H$9+СВЦЭМ!$D$10+'СЕТ СН'!$H$6-'СЕТ СН'!$H$19</f>
        <v>1101.45075496</v>
      </c>
      <c r="V113" s="36">
        <f>SUMIFS(СВЦЭМ!$C$33:$C$776,СВЦЭМ!$A$33:$A$776,$A113,СВЦЭМ!$B$33:$B$776,V$83)+'СЕТ СН'!$H$9+СВЦЭМ!$D$10+'СЕТ СН'!$H$6-'СЕТ СН'!$H$19</f>
        <v>1087.2050282600001</v>
      </c>
      <c r="W113" s="36">
        <f>SUMIFS(СВЦЭМ!$C$33:$C$776,СВЦЭМ!$A$33:$A$776,$A113,СВЦЭМ!$B$33:$B$776,W$83)+'СЕТ СН'!$H$9+СВЦЭМ!$D$10+'СЕТ СН'!$H$6-'СЕТ СН'!$H$19</f>
        <v>1088.73418313</v>
      </c>
      <c r="X113" s="36">
        <f>SUMIFS(СВЦЭМ!$C$33:$C$776,СВЦЭМ!$A$33:$A$776,$A113,СВЦЭМ!$B$33:$B$776,X$83)+'СЕТ СН'!$H$9+СВЦЭМ!$D$10+'СЕТ СН'!$H$6-'СЕТ СН'!$H$19</f>
        <v>1106.280084</v>
      </c>
      <c r="Y113" s="36">
        <f>SUMIFS(СВЦЭМ!$C$33:$C$776,СВЦЭМ!$A$33:$A$776,$A113,СВЦЭМ!$B$33:$B$776,Y$83)+'СЕТ СН'!$H$9+СВЦЭМ!$D$10+'СЕТ СН'!$H$6-'СЕТ СН'!$H$19</f>
        <v>1127.5231935500001</v>
      </c>
      <c r="AA113" s="37"/>
    </row>
    <row r="114" spans="1:27" ht="15.75" hidden="1" x14ac:dyDescent="0.2">
      <c r="A114" s="35">
        <f t="shared" si="2"/>
        <v>43586</v>
      </c>
      <c r="B114" s="36">
        <f>SUMIFS(СВЦЭМ!$C$33:$C$776,СВЦЭМ!$A$33:$A$776,$A114,СВЦЭМ!$B$33:$B$776,B$83)+'СЕТ СН'!$H$9+СВЦЭМ!$D$10+'СЕТ СН'!$H$6-'СЕТ СН'!$H$19</f>
        <v>236.84344387000002</v>
      </c>
      <c r="C114" s="36">
        <f>SUMIFS(СВЦЭМ!$C$33:$C$776,СВЦЭМ!$A$33:$A$776,$A114,СВЦЭМ!$B$33:$B$776,C$83)+'СЕТ СН'!$H$9+СВЦЭМ!$D$10+'СЕТ СН'!$H$6-'СЕТ СН'!$H$19</f>
        <v>236.84344387000002</v>
      </c>
      <c r="D114" s="36">
        <f>SUMIFS(СВЦЭМ!$C$33:$C$776,СВЦЭМ!$A$33:$A$776,$A114,СВЦЭМ!$B$33:$B$776,D$83)+'СЕТ СН'!$H$9+СВЦЭМ!$D$10+'СЕТ СН'!$H$6-'СЕТ СН'!$H$19</f>
        <v>236.84344387000002</v>
      </c>
      <c r="E114" s="36">
        <f>SUMIFS(СВЦЭМ!$C$33:$C$776,СВЦЭМ!$A$33:$A$776,$A114,СВЦЭМ!$B$33:$B$776,E$83)+'СЕТ СН'!$H$9+СВЦЭМ!$D$10+'СЕТ СН'!$H$6-'СЕТ СН'!$H$19</f>
        <v>236.84344387000002</v>
      </c>
      <c r="F114" s="36">
        <f>SUMIFS(СВЦЭМ!$C$33:$C$776,СВЦЭМ!$A$33:$A$776,$A114,СВЦЭМ!$B$33:$B$776,F$83)+'СЕТ СН'!$H$9+СВЦЭМ!$D$10+'СЕТ СН'!$H$6-'СЕТ СН'!$H$19</f>
        <v>236.84344387000002</v>
      </c>
      <c r="G114" s="36">
        <f>SUMIFS(СВЦЭМ!$C$33:$C$776,СВЦЭМ!$A$33:$A$776,$A114,СВЦЭМ!$B$33:$B$776,G$83)+'СЕТ СН'!$H$9+СВЦЭМ!$D$10+'СЕТ СН'!$H$6-'СЕТ СН'!$H$19</f>
        <v>236.84344387000002</v>
      </c>
      <c r="H114" s="36">
        <f>SUMIFS(СВЦЭМ!$C$33:$C$776,СВЦЭМ!$A$33:$A$776,$A114,СВЦЭМ!$B$33:$B$776,H$83)+'СЕТ СН'!$H$9+СВЦЭМ!$D$10+'СЕТ СН'!$H$6-'СЕТ СН'!$H$19</f>
        <v>236.84344387000002</v>
      </c>
      <c r="I114" s="36">
        <f>SUMIFS(СВЦЭМ!$C$33:$C$776,СВЦЭМ!$A$33:$A$776,$A114,СВЦЭМ!$B$33:$B$776,I$83)+'СЕТ СН'!$H$9+СВЦЭМ!$D$10+'СЕТ СН'!$H$6-'СЕТ СН'!$H$19</f>
        <v>236.84344387000002</v>
      </c>
      <c r="J114" s="36">
        <f>SUMIFS(СВЦЭМ!$C$33:$C$776,СВЦЭМ!$A$33:$A$776,$A114,СВЦЭМ!$B$33:$B$776,J$83)+'СЕТ СН'!$H$9+СВЦЭМ!$D$10+'СЕТ СН'!$H$6-'СЕТ СН'!$H$19</f>
        <v>236.84344387000002</v>
      </c>
      <c r="K114" s="36">
        <f>SUMIFS(СВЦЭМ!$C$33:$C$776,СВЦЭМ!$A$33:$A$776,$A114,СВЦЭМ!$B$33:$B$776,K$83)+'СЕТ СН'!$H$9+СВЦЭМ!$D$10+'СЕТ СН'!$H$6-'СЕТ СН'!$H$19</f>
        <v>236.84344387000002</v>
      </c>
      <c r="L114" s="36">
        <f>SUMIFS(СВЦЭМ!$C$33:$C$776,СВЦЭМ!$A$33:$A$776,$A114,СВЦЭМ!$B$33:$B$776,L$83)+'СЕТ СН'!$H$9+СВЦЭМ!$D$10+'СЕТ СН'!$H$6-'СЕТ СН'!$H$19</f>
        <v>236.84344387000002</v>
      </c>
      <c r="M114" s="36">
        <f>SUMIFS(СВЦЭМ!$C$33:$C$776,СВЦЭМ!$A$33:$A$776,$A114,СВЦЭМ!$B$33:$B$776,M$83)+'СЕТ СН'!$H$9+СВЦЭМ!$D$10+'СЕТ СН'!$H$6-'СЕТ СН'!$H$19</f>
        <v>236.84344387000002</v>
      </c>
      <c r="N114" s="36">
        <f>SUMIFS(СВЦЭМ!$C$33:$C$776,СВЦЭМ!$A$33:$A$776,$A114,СВЦЭМ!$B$33:$B$776,N$83)+'СЕТ СН'!$H$9+СВЦЭМ!$D$10+'СЕТ СН'!$H$6-'СЕТ СН'!$H$19</f>
        <v>236.84344387000002</v>
      </c>
      <c r="O114" s="36">
        <f>SUMIFS(СВЦЭМ!$C$33:$C$776,СВЦЭМ!$A$33:$A$776,$A114,СВЦЭМ!$B$33:$B$776,O$83)+'СЕТ СН'!$H$9+СВЦЭМ!$D$10+'СЕТ СН'!$H$6-'СЕТ СН'!$H$19</f>
        <v>236.84344387000002</v>
      </c>
      <c r="P114" s="36">
        <f>SUMIFS(СВЦЭМ!$C$33:$C$776,СВЦЭМ!$A$33:$A$776,$A114,СВЦЭМ!$B$33:$B$776,P$83)+'СЕТ СН'!$H$9+СВЦЭМ!$D$10+'СЕТ СН'!$H$6-'СЕТ СН'!$H$19</f>
        <v>236.84344387000002</v>
      </c>
      <c r="Q114" s="36">
        <f>SUMIFS(СВЦЭМ!$C$33:$C$776,СВЦЭМ!$A$33:$A$776,$A114,СВЦЭМ!$B$33:$B$776,Q$83)+'СЕТ СН'!$H$9+СВЦЭМ!$D$10+'СЕТ СН'!$H$6-'СЕТ СН'!$H$19</f>
        <v>236.84344387000002</v>
      </c>
      <c r="R114" s="36">
        <f>SUMIFS(СВЦЭМ!$C$33:$C$776,СВЦЭМ!$A$33:$A$776,$A114,СВЦЭМ!$B$33:$B$776,R$83)+'СЕТ СН'!$H$9+СВЦЭМ!$D$10+'СЕТ СН'!$H$6-'СЕТ СН'!$H$19</f>
        <v>236.84344387000002</v>
      </c>
      <c r="S114" s="36">
        <f>SUMIFS(СВЦЭМ!$C$33:$C$776,СВЦЭМ!$A$33:$A$776,$A114,СВЦЭМ!$B$33:$B$776,S$83)+'СЕТ СН'!$H$9+СВЦЭМ!$D$10+'СЕТ СН'!$H$6-'СЕТ СН'!$H$19</f>
        <v>236.84344387000002</v>
      </c>
      <c r="T114" s="36">
        <f>SUMIFS(СВЦЭМ!$C$33:$C$776,СВЦЭМ!$A$33:$A$776,$A114,СВЦЭМ!$B$33:$B$776,T$83)+'СЕТ СН'!$H$9+СВЦЭМ!$D$10+'СЕТ СН'!$H$6-'СЕТ СН'!$H$19</f>
        <v>236.84344387000002</v>
      </c>
      <c r="U114" s="36">
        <f>SUMIFS(СВЦЭМ!$C$33:$C$776,СВЦЭМ!$A$33:$A$776,$A114,СВЦЭМ!$B$33:$B$776,U$83)+'СЕТ СН'!$H$9+СВЦЭМ!$D$10+'СЕТ СН'!$H$6-'СЕТ СН'!$H$19</f>
        <v>236.84344387000002</v>
      </c>
      <c r="V114" s="36">
        <f>SUMIFS(СВЦЭМ!$C$33:$C$776,СВЦЭМ!$A$33:$A$776,$A114,СВЦЭМ!$B$33:$B$776,V$83)+'СЕТ СН'!$H$9+СВЦЭМ!$D$10+'СЕТ СН'!$H$6-'СЕТ СН'!$H$19</f>
        <v>236.84344387000002</v>
      </c>
      <c r="W114" s="36">
        <f>SUMIFS(СВЦЭМ!$C$33:$C$776,СВЦЭМ!$A$33:$A$776,$A114,СВЦЭМ!$B$33:$B$776,W$83)+'СЕТ СН'!$H$9+СВЦЭМ!$D$10+'СЕТ СН'!$H$6-'СЕТ СН'!$H$19</f>
        <v>236.84344387000002</v>
      </c>
      <c r="X114" s="36">
        <f>SUMIFS(СВЦЭМ!$C$33:$C$776,СВЦЭМ!$A$33:$A$776,$A114,СВЦЭМ!$B$33:$B$776,X$83)+'СЕТ СН'!$H$9+СВЦЭМ!$D$10+'СЕТ СН'!$H$6-'СЕТ СН'!$H$19</f>
        <v>236.84344387000002</v>
      </c>
      <c r="Y114" s="36">
        <f>SUMIFS(СВЦЭМ!$C$33:$C$776,СВЦЭМ!$A$33:$A$776,$A114,СВЦЭМ!$B$33:$B$776,Y$83)+'СЕТ СН'!$H$9+СВЦЭМ!$D$10+'СЕТ СН'!$H$6-'СЕТ СН'!$H$19</f>
        <v>236.84344387000002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01.04.2019</v>
      </c>
      <c r="B120" s="36">
        <f>SUMIFS(СВЦЭМ!$C$33:$C$776,СВЦЭМ!$A$33:$A$776,$A120,СВЦЭМ!$B$33:$B$776,B$119)+'СЕТ СН'!$I$9+СВЦЭМ!$D$10+'СЕТ СН'!$I$6-'СЕТ СН'!$I$19</f>
        <v>1522.9369272000001</v>
      </c>
      <c r="C120" s="36">
        <f>SUMIFS(СВЦЭМ!$C$33:$C$776,СВЦЭМ!$A$33:$A$776,$A120,СВЦЭМ!$B$33:$B$776,C$119)+'СЕТ СН'!$I$9+СВЦЭМ!$D$10+'СЕТ СН'!$I$6-'СЕТ СН'!$I$19</f>
        <v>1557.0801973299999</v>
      </c>
      <c r="D120" s="36">
        <f>SUMIFS(СВЦЭМ!$C$33:$C$776,СВЦЭМ!$A$33:$A$776,$A120,СВЦЭМ!$B$33:$B$776,D$119)+'СЕТ СН'!$I$9+СВЦЭМ!$D$10+'СЕТ СН'!$I$6-'СЕТ СН'!$I$19</f>
        <v>1574.53540647</v>
      </c>
      <c r="E120" s="36">
        <f>SUMIFS(СВЦЭМ!$C$33:$C$776,СВЦЭМ!$A$33:$A$776,$A120,СВЦЭМ!$B$33:$B$776,E$119)+'СЕТ СН'!$I$9+СВЦЭМ!$D$10+'СЕТ СН'!$I$6-'СЕТ СН'!$I$19</f>
        <v>1596.94190168</v>
      </c>
      <c r="F120" s="36">
        <f>SUMIFS(СВЦЭМ!$C$33:$C$776,СВЦЭМ!$A$33:$A$776,$A120,СВЦЭМ!$B$33:$B$776,F$119)+'СЕТ СН'!$I$9+СВЦЭМ!$D$10+'СЕТ СН'!$I$6-'СЕТ СН'!$I$19</f>
        <v>1579.1871518299999</v>
      </c>
      <c r="G120" s="36">
        <f>SUMIFS(СВЦЭМ!$C$33:$C$776,СВЦЭМ!$A$33:$A$776,$A120,СВЦЭМ!$B$33:$B$776,G$119)+'СЕТ СН'!$I$9+СВЦЭМ!$D$10+'СЕТ СН'!$I$6-'СЕТ СН'!$I$19</f>
        <v>1580.6822286500001</v>
      </c>
      <c r="H120" s="36">
        <f>SUMIFS(СВЦЭМ!$C$33:$C$776,СВЦЭМ!$A$33:$A$776,$A120,СВЦЭМ!$B$33:$B$776,H$119)+'СЕТ СН'!$I$9+СВЦЭМ!$D$10+'СЕТ СН'!$I$6-'СЕТ СН'!$I$19</f>
        <v>1482.4625579200001</v>
      </c>
      <c r="I120" s="36">
        <f>SUMIFS(СВЦЭМ!$C$33:$C$776,СВЦЭМ!$A$33:$A$776,$A120,СВЦЭМ!$B$33:$B$776,I$119)+'СЕТ СН'!$I$9+СВЦЭМ!$D$10+'СЕТ СН'!$I$6-'СЕТ СН'!$I$19</f>
        <v>1463.9179431699999</v>
      </c>
      <c r="J120" s="36">
        <f>SUMIFS(СВЦЭМ!$C$33:$C$776,СВЦЭМ!$A$33:$A$776,$A120,СВЦЭМ!$B$33:$B$776,J$119)+'СЕТ СН'!$I$9+СВЦЭМ!$D$10+'СЕТ СН'!$I$6-'СЕТ СН'!$I$19</f>
        <v>1406.9167440200001</v>
      </c>
      <c r="K120" s="36">
        <f>SUMIFS(СВЦЭМ!$C$33:$C$776,СВЦЭМ!$A$33:$A$776,$A120,СВЦЭМ!$B$33:$B$776,K$119)+'СЕТ СН'!$I$9+СВЦЭМ!$D$10+'СЕТ СН'!$I$6-'СЕТ СН'!$I$19</f>
        <v>1376.7855877</v>
      </c>
      <c r="L120" s="36">
        <f>SUMIFS(СВЦЭМ!$C$33:$C$776,СВЦЭМ!$A$33:$A$776,$A120,СВЦЭМ!$B$33:$B$776,L$119)+'СЕТ СН'!$I$9+СВЦЭМ!$D$10+'СЕТ СН'!$I$6-'СЕТ СН'!$I$19</f>
        <v>1362.20589225</v>
      </c>
      <c r="M120" s="36">
        <f>SUMIFS(СВЦЭМ!$C$33:$C$776,СВЦЭМ!$A$33:$A$776,$A120,СВЦЭМ!$B$33:$B$776,M$119)+'СЕТ СН'!$I$9+СВЦЭМ!$D$10+'СЕТ СН'!$I$6-'СЕТ СН'!$I$19</f>
        <v>1370.87523642</v>
      </c>
      <c r="N120" s="36">
        <f>SUMIFS(СВЦЭМ!$C$33:$C$776,СВЦЭМ!$A$33:$A$776,$A120,СВЦЭМ!$B$33:$B$776,N$119)+'СЕТ СН'!$I$9+СВЦЭМ!$D$10+'СЕТ СН'!$I$6-'СЕТ СН'!$I$19</f>
        <v>1376.99145888</v>
      </c>
      <c r="O120" s="36">
        <f>SUMIFS(СВЦЭМ!$C$33:$C$776,СВЦЭМ!$A$33:$A$776,$A120,СВЦЭМ!$B$33:$B$776,O$119)+'СЕТ СН'!$I$9+СВЦЭМ!$D$10+'СЕТ СН'!$I$6-'СЕТ СН'!$I$19</f>
        <v>1385.17915229</v>
      </c>
      <c r="P120" s="36">
        <f>SUMIFS(СВЦЭМ!$C$33:$C$776,СВЦЭМ!$A$33:$A$776,$A120,СВЦЭМ!$B$33:$B$776,P$119)+'СЕТ СН'!$I$9+СВЦЭМ!$D$10+'СЕТ СН'!$I$6-'СЕТ СН'!$I$19</f>
        <v>1387.4183481</v>
      </c>
      <c r="Q120" s="36">
        <f>SUMIFS(СВЦЭМ!$C$33:$C$776,СВЦЭМ!$A$33:$A$776,$A120,СВЦЭМ!$B$33:$B$776,Q$119)+'СЕТ СН'!$I$9+СВЦЭМ!$D$10+'СЕТ СН'!$I$6-'СЕТ СН'!$I$19</f>
        <v>1378.76425451</v>
      </c>
      <c r="R120" s="36">
        <f>SUMIFS(СВЦЭМ!$C$33:$C$776,СВЦЭМ!$A$33:$A$776,$A120,СВЦЭМ!$B$33:$B$776,R$119)+'СЕТ СН'!$I$9+СВЦЭМ!$D$10+'СЕТ СН'!$I$6-'СЕТ СН'!$I$19</f>
        <v>1390.07766264</v>
      </c>
      <c r="S120" s="36">
        <f>SUMIFS(СВЦЭМ!$C$33:$C$776,СВЦЭМ!$A$33:$A$776,$A120,СВЦЭМ!$B$33:$B$776,S$119)+'СЕТ СН'!$I$9+СВЦЭМ!$D$10+'СЕТ СН'!$I$6-'СЕТ СН'!$I$19</f>
        <v>1377.9588295400001</v>
      </c>
      <c r="T120" s="36">
        <f>SUMIFS(СВЦЭМ!$C$33:$C$776,СВЦЭМ!$A$33:$A$776,$A120,СВЦЭМ!$B$33:$B$776,T$119)+'СЕТ СН'!$I$9+СВЦЭМ!$D$10+'СЕТ СН'!$I$6-'СЕТ СН'!$I$19</f>
        <v>1355.7251602700001</v>
      </c>
      <c r="U120" s="36">
        <f>SUMIFS(СВЦЭМ!$C$33:$C$776,СВЦЭМ!$A$33:$A$776,$A120,СВЦЭМ!$B$33:$B$776,U$119)+'СЕТ СН'!$I$9+СВЦЭМ!$D$10+'СЕТ СН'!$I$6-'СЕТ СН'!$I$19</f>
        <v>1345.7976016</v>
      </c>
      <c r="V120" s="36">
        <f>SUMIFS(СВЦЭМ!$C$33:$C$776,СВЦЭМ!$A$33:$A$776,$A120,СВЦЭМ!$B$33:$B$776,V$119)+'СЕТ СН'!$I$9+СВЦЭМ!$D$10+'СЕТ СН'!$I$6-'СЕТ СН'!$I$19</f>
        <v>1332.2705030100001</v>
      </c>
      <c r="W120" s="36">
        <f>SUMIFS(СВЦЭМ!$C$33:$C$776,СВЦЭМ!$A$33:$A$776,$A120,СВЦЭМ!$B$33:$B$776,W$119)+'СЕТ СН'!$I$9+СВЦЭМ!$D$10+'СЕТ СН'!$I$6-'СЕТ СН'!$I$19</f>
        <v>1316.8105255800001</v>
      </c>
      <c r="X120" s="36">
        <f>SUMIFS(СВЦЭМ!$C$33:$C$776,СВЦЭМ!$A$33:$A$776,$A120,СВЦЭМ!$B$33:$B$776,X$119)+'СЕТ СН'!$I$9+СВЦЭМ!$D$10+'СЕТ СН'!$I$6-'СЕТ СН'!$I$19</f>
        <v>1376.5890205600001</v>
      </c>
      <c r="Y120" s="36">
        <f>SUMIFS(СВЦЭМ!$C$33:$C$776,СВЦЭМ!$A$33:$A$776,$A120,СВЦЭМ!$B$33:$B$776,Y$119)+'СЕТ СН'!$I$9+СВЦЭМ!$D$10+'СЕТ СН'!$I$6-'СЕТ СН'!$I$19</f>
        <v>1479.35236134</v>
      </c>
    </row>
    <row r="121" spans="1:27" ht="15.75" x14ac:dyDescent="0.2">
      <c r="A121" s="35">
        <f>A120+1</f>
        <v>43557</v>
      </c>
      <c r="B121" s="36">
        <f>SUMIFS(СВЦЭМ!$C$33:$C$776,СВЦЭМ!$A$33:$A$776,$A121,СВЦЭМ!$B$33:$B$776,B$119)+'СЕТ СН'!$I$9+СВЦЭМ!$D$10+'СЕТ СН'!$I$6-'СЕТ СН'!$I$19</f>
        <v>1561.9205333300001</v>
      </c>
      <c r="C121" s="36">
        <f>SUMIFS(СВЦЭМ!$C$33:$C$776,СВЦЭМ!$A$33:$A$776,$A121,СВЦЭМ!$B$33:$B$776,C$119)+'СЕТ СН'!$I$9+СВЦЭМ!$D$10+'СЕТ СН'!$I$6-'СЕТ СН'!$I$19</f>
        <v>1672.1371898499999</v>
      </c>
      <c r="D121" s="36">
        <f>SUMIFS(СВЦЭМ!$C$33:$C$776,СВЦЭМ!$A$33:$A$776,$A121,СВЦЭМ!$B$33:$B$776,D$119)+'СЕТ СН'!$I$9+СВЦЭМ!$D$10+'СЕТ СН'!$I$6-'СЕТ СН'!$I$19</f>
        <v>1723.3998159600001</v>
      </c>
      <c r="E121" s="36">
        <f>SUMIFS(СВЦЭМ!$C$33:$C$776,СВЦЭМ!$A$33:$A$776,$A121,СВЦЭМ!$B$33:$B$776,E$119)+'СЕТ СН'!$I$9+СВЦЭМ!$D$10+'СЕТ СН'!$I$6-'СЕТ СН'!$I$19</f>
        <v>1734.8861065900001</v>
      </c>
      <c r="F121" s="36">
        <f>SUMIFS(СВЦЭМ!$C$33:$C$776,СВЦЭМ!$A$33:$A$776,$A121,СВЦЭМ!$B$33:$B$776,F$119)+'СЕТ СН'!$I$9+СВЦЭМ!$D$10+'СЕТ СН'!$I$6-'СЕТ СН'!$I$19</f>
        <v>1738.61839676</v>
      </c>
      <c r="G121" s="36">
        <f>SUMIFS(СВЦЭМ!$C$33:$C$776,СВЦЭМ!$A$33:$A$776,$A121,СВЦЭМ!$B$33:$B$776,G$119)+'СЕТ СН'!$I$9+СВЦЭМ!$D$10+'СЕТ СН'!$I$6-'СЕТ СН'!$I$19</f>
        <v>1731.34468696</v>
      </c>
      <c r="H121" s="36">
        <f>SUMIFS(СВЦЭМ!$C$33:$C$776,СВЦЭМ!$A$33:$A$776,$A121,СВЦЭМ!$B$33:$B$776,H$119)+'СЕТ СН'!$I$9+СВЦЭМ!$D$10+'СЕТ СН'!$I$6-'СЕТ СН'!$I$19</f>
        <v>1620.1831076999999</v>
      </c>
      <c r="I121" s="36">
        <f>SUMIFS(СВЦЭМ!$C$33:$C$776,СВЦЭМ!$A$33:$A$776,$A121,СВЦЭМ!$B$33:$B$776,I$119)+'СЕТ СН'!$I$9+СВЦЭМ!$D$10+'СЕТ СН'!$I$6-'СЕТ СН'!$I$19</f>
        <v>1528.79868074</v>
      </c>
      <c r="J121" s="36">
        <f>SUMIFS(СВЦЭМ!$C$33:$C$776,СВЦЭМ!$A$33:$A$776,$A121,СВЦЭМ!$B$33:$B$776,J$119)+'СЕТ СН'!$I$9+СВЦЭМ!$D$10+'СЕТ СН'!$I$6-'СЕТ СН'!$I$19</f>
        <v>1439.33727836</v>
      </c>
      <c r="K121" s="36">
        <f>SUMIFS(СВЦЭМ!$C$33:$C$776,СВЦЭМ!$A$33:$A$776,$A121,СВЦЭМ!$B$33:$B$776,K$119)+'СЕТ СН'!$I$9+СВЦЭМ!$D$10+'СЕТ СН'!$I$6-'СЕТ СН'!$I$19</f>
        <v>1341.0089010300001</v>
      </c>
      <c r="L121" s="36">
        <f>SUMIFS(СВЦЭМ!$C$33:$C$776,СВЦЭМ!$A$33:$A$776,$A121,СВЦЭМ!$B$33:$B$776,L$119)+'СЕТ СН'!$I$9+СВЦЭМ!$D$10+'СЕТ СН'!$I$6-'СЕТ СН'!$I$19</f>
        <v>1302.44645378</v>
      </c>
      <c r="M121" s="36">
        <f>SUMIFS(СВЦЭМ!$C$33:$C$776,СВЦЭМ!$A$33:$A$776,$A121,СВЦЭМ!$B$33:$B$776,M$119)+'СЕТ СН'!$I$9+СВЦЭМ!$D$10+'СЕТ СН'!$I$6-'СЕТ СН'!$I$19</f>
        <v>1314.54081236</v>
      </c>
      <c r="N121" s="36">
        <f>SUMIFS(СВЦЭМ!$C$33:$C$776,СВЦЭМ!$A$33:$A$776,$A121,СВЦЭМ!$B$33:$B$776,N$119)+'СЕТ СН'!$I$9+СВЦЭМ!$D$10+'СЕТ СН'!$I$6-'СЕТ СН'!$I$19</f>
        <v>1315.21879126</v>
      </c>
      <c r="O121" s="36">
        <f>SUMIFS(СВЦЭМ!$C$33:$C$776,СВЦЭМ!$A$33:$A$776,$A121,СВЦЭМ!$B$33:$B$776,O$119)+'СЕТ СН'!$I$9+СВЦЭМ!$D$10+'СЕТ СН'!$I$6-'СЕТ СН'!$I$19</f>
        <v>1322.9105970800001</v>
      </c>
      <c r="P121" s="36">
        <f>SUMIFS(СВЦЭМ!$C$33:$C$776,СВЦЭМ!$A$33:$A$776,$A121,СВЦЭМ!$B$33:$B$776,P$119)+'СЕТ СН'!$I$9+СВЦЭМ!$D$10+'СЕТ СН'!$I$6-'СЕТ СН'!$I$19</f>
        <v>1335.2629930099999</v>
      </c>
      <c r="Q121" s="36">
        <f>SUMIFS(СВЦЭМ!$C$33:$C$776,СВЦЭМ!$A$33:$A$776,$A121,СВЦЭМ!$B$33:$B$776,Q$119)+'СЕТ СН'!$I$9+СВЦЭМ!$D$10+'СЕТ СН'!$I$6-'СЕТ СН'!$I$19</f>
        <v>1348.47086657</v>
      </c>
      <c r="R121" s="36">
        <f>SUMIFS(СВЦЭМ!$C$33:$C$776,СВЦЭМ!$A$33:$A$776,$A121,СВЦЭМ!$B$33:$B$776,R$119)+'СЕТ СН'!$I$9+СВЦЭМ!$D$10+'СЕТ СН'!$I$6-'СЕТ СН'!$I$19</f>
        <v>1337.7937980500001</v>
      </c>
      <c r="S121" s="36">
        <f>SUMIFS(СВЦЭМ!$C$33:$C$776,СВЦЭМ!$A$33:$A$776,$A121,СВЦЭМ!$B$33:$B$776,S$119)+'СЕТ СН'!$I$9+СВЦЭМ!$D$10+'СЕТ СН'!$I$6-'СЕТ СН'!$I$19</f>
        <v>1337.71197775</v>
      </c>
      <c r="T121" s="36">
        <f>SUMIFS(СВЦЭМ!$C$33:$C$776,СВЦЭМ!$A$33:$A$776,$A121,СВЦЭМ!$B$33:$B$776,T$119)+'СЕТ СН'!$I$9+СВЦЭМ!$D$10+'СЕТ СН'!$I$6-'СЕТ СН'!$I$19</f>
        <v>1313.1120891099999</v>
      </c>
      <c r="U121" s="36">
        <f>SUMIFS(СВЦЭМ!$C$33:$C$776,СВЦЭМ!$A$33:$A$776,$A121,СВЦЭМ!$B$33:$B$776,U$119)+'СЕТ СН'!$I$9+СВЦЭМ!$D$10+'СЕТ СН'!$I$6-'СЕТ СН'!$I$19</f>
        <v>1304.72229563</v>
      </c>
      <c r="V121" s="36">
        <f>SUMIFS(СВЦЭМ!$C$33:$C$776,СВЦЭМ!$A$33:$A$776,$A121,СВЦЭМ!$B$33:$B$776,V$119)+'СЕТ СН'!$I$9+СВЦЭМ!$D$10+'СЕТ СН'!$I$6-'СЕТ СН'!$I$19</f>
        <v>1298.9855617800001</v>
      </c>
      <c r="W121" s="36">
        <f>SUMIFS(СВЦЭМ!$C$33:$C$776,СВЦЭМ!$A$33:$A$776,$A121,СВЦЭМ!$B$33:$B$776,W$119)+'СЕТ СН'!$I$9+СВЦЭМ!$D$10+'СЕТ СН'!$I$6-'СЕТ СН'!$I$19</f>
        <v>1291.6236789500001</v>
      </c>
      <c r="X121" s="36">
        <f>SUMIFS(СВЦЭМ!$C$33:$C$776,СВЦЭМ!$A$33:$A$776,$A121,СВЦЭМ!$B$33:$B$776,X$119)+'СЕТ СН'!$I$9+СВЦЭМ!$D$10+'СЕТ СН'!$I$6-'СЕТ СН'!$I$19</f>
        <v>1334.4906979899999</v>
      </c>
      <c r="Y121" s="36">
        <f>SUMIFS(СВЦЭМ!$C$33:$C$776,СВЦЭМ!$A$33:$A$776,$A121,СВЦЭМ!$B$33:$B$776,Y$119)+'СЕТ СН'!$I$9+СВЦЭМ!$D$10+'СЕТ СН'!$I$6-'СЕТ СН'!$I$19</f>
        <v>1435.6733214000001</v>
      </c>
    </row>
    <row r="122" spans="1:27" ht="15.75" x14ac:dyDescent="0.2">
      <c r="A122" s="35">
        <f t="shared" ref="A122:A150" si="3">A121+1</f>
        <v>43558</v>
      </c>
      <c r="B122" s="36">
        <f>SUMIFS(СВЦЭМ!$C$33:$C$776,СВЦЭМ!$A$33:$A$776,$A122,СВЦЭМ!$B$33:$B$776,B$119)+'СЕТ СН'!$I$9+СВЦЭМ!$D$10+'СЕТ СН'!$I$6-'СЕТ СН'!$I$19</f>
        <v>1561.74676043</v>
      </c>
      <c r="C122" s="36">
        <f>SUMIFS(СВЦЭМ!$C$33:$C$776,СВЦЭМ!$A$33:$A$776,$A122,СВЦЭМ!$B$33:$B$776,C$119)+'СЕТ СН'!$I$9+СВЦЭМ!$D$10+'СЕТ СН'!$I$6-'СЕТ СН'!$I$19</f>
        <v>1658.0018095</v>
      </c>
      <c r="D122" s="36">
        <f>SUMIFS(СВЦЭМ!$C$33:$C$776,СВЦЭМ!$A$33:$A$776,$A122,СВЦЭМ!$B$33:$B$776,D$119)+'СЕТ СН'!$I$9+СВЦЭМ!$D$10+'СЕТ СН'!$I$6-'СЕТ СН'!$I$19</f>
        <v>1640.9168350800001</v>
      </c>
      <c r="E122" s="36">
        <f>SUMIFS(СВЦЭМ!$C$33:$C$776,СВЦЭМ!$A$33:$A$776,$A122,СВЦЭМ!$B$33:$B$776,E$119)+'СЕТ СН'!$I$9+СВЦЭМ!$D$10+'СЕТ СН'!$I$6-'СЕТ СН'!$I$19</f>
        <v>1645.7376666299999</v>
      </c>
      <c r="F122" s="36">
        <f>SUMIFS(СВЦЭМ!$C$33:$C$776,СВЦЭМ!$A$33:$A$776,$A122,СВЦЭМ!$B$33:$B$776,F$119)+'СЕТ СН'!$I$9+СВЦЭМ!$D$10+'СЕТ СН'!$I$6-'СЕТ СН'!$I$19</f>
        <v>1636.9336095199999</v>
      </c>
      <c r="G122" s="36">
        <f>SUMIFS(СВЦЭМ!$C$33:$C$776,СВЦЭМ!$A$33:$A$776,$A122,СВЦЭМ!$B$33:$B$776,G$119)+'СЕТ СН'!$I$9+СВЦЭМ!$D$10+'СЕТ СН'!$I$6-'СЕТ СН'!$I$19</f>
        <v>1667.5071385199999</v>
      </c>
      <c r="H122" s="36">
        <f>SUMIFS(СВЦЭМ!$C$33:$C$776,СВЦЭМ!$A$33:$A$776,$A122,СВЦЭМ!$B$33:$B$776,H$119)+'СЕТ СН'!$I$9+СВЦЭМ!$D$10+'СЕТ СН'!$I$6-'СЕТ СН'!$I$19</f>
        <v>1615.58315479</v>
      </c>
      <c r="I122" s="36">
        <f>SUMIFS(СВЦЭМ!$C$33:$C$776,СВЦЭМ!$A$33:$A$776,$A122,СВЦЭМ!$B$33:$B$776,I$119)+'СЕТ СН'!$I$9+СВЦЭМ!$D$10+'СЕТ СН'!$I$6-'СЕТ СН'!$I$19</f>
        <v>1531.04388109</v>
      </c>
      <c r="J122" s="36">
        <f>SUMIFS(СВЦЭМ!$C$33:$C$776,СВЦЭМ!$A$33:$A$776,$A122,СВЦЭМ!$B$33:$B$776,J$119)+'СЕТ СН'!$I$9+СВЦЭМ!$D$10+'СЕТ СН'!$I$6-'СЕТ СН'!$I$19</f>
        <v>1431.50161065</v>
      </c>
      <c r="K122" s="36">
        <f>SUMIFS(СВЦЭМ!$C$33:$C$776,СВЦЭМ!$A$33:$A$776,$A122,СВЦЭМ!$B$33:$B$776,K$119)+'СЕТ СН'!$I$9+СВЦЭМ!$D$10+'СЕТ СН'!$I$6-'СЕТ СН'!$I$19</f>
        <v>1362.47104694</v>
      </c>
      <c r="L122" s="36">
        <f>SUMIFS(СВЦЭМ!$C$33:$C$776,СВЦЭМ!$A$33:$A$776,$A122,СВЦЭМ!$B$33:$B$776,L$119)+'СЕТ СН'!$I$9+СВЦЭМ!$D$10+'СЕТ СН'!$I$6-'СЕТ СН'!$I$19</f>
        <v>1344.1349788699999</v>
      </c>
      <c r="M122" s="36">
        <f>SUMIFS(СВЦЭМ!$C$33:$C$776,СВЦЭМ!$A$33:$A$776,$A122,СВЦЭМ!$B$33:$B$776,M$119)+'СЕТ СН'!$I$9+СВЦЭМ!$D$10+'СЕТ СН'!$I$6-'СЕТ СН'!$I$19</f>
        <v>1349.6561341300001</v>
      </c>
      <c r="N122" s="36">
        <f>SUMIFS(СВЦЭМ!$C$33:$C$776,СВЦЭМ!$A$33:$A$776,$A122,СВЦЭМ!$B$33:$B$776,N$119)+'СЕТ СН'!$I$9+СВЦЭМ!$D$10+'СЕТ СН'!$I$6-'СЕТ СН'!$I$19</f>
        <v>1337.8792198400001</v>
      </c>
      <c r="O122" s="36">
        <f>SUMIFS(СВЦЭМ!$C$33:$C$776,СВЦЭМ!$A$33:$A$776,$A122,СВЦЭМ!$B$33:$B$776,O$119)+'СЕТ СН'!$I$9+СВЦЭМ!$D$10+'СЕТ СН'!$I$6-'СЕТ СН'!$I$19</f>
        <v>1350.5697757299999</v>
      </c>
      <c r="P122" s="36">
        <f>SUMIFS(СВЦЭМ!$C$33:$C$776,СВЦЭМ!$A$33:$A$776,$A122,СВЦЭМ!$B$33:$B$776,P$119)+'СЕТ СН'!$I$9+СВЦЭМ!$D$10+'СЕТ СН'!$I$6-'СЕТ СН'!$I$19</f>
        <v>1355.5422154099999</v>
      </c>
      <c r="Q122" s="36">
        <f>SUMIFS(СВЦЭМ!$C$33:$C$776,СВЦЭМ!$A$33:$A$776,$A122,СВЦЭМ!$B$33:$B$776,Q$119)+'СЕТ СН'!$I$9+СВЦЭМ!$D$10+'СЕТ СН'!$I$6-'СЕТ СН'!$I$19</f>
        <v>1364.5289136000001</v>
      </c>
      <c r="R122" s="36">
        <f>SUMIFS(СВЦЭМ!$C$33:$C$776,СВЦЭМ!$A$33:$A$776,$A122,СВЦЭМ!$B$33:$B$776,R$119)+'СЕТ СН'!$I$9+СВЦЭМ!$D$10+'СЕТ СН'!$I$6-'СЕТ СН'!$I$19</f>
        <v>1371.6318967300001</v>
      </c>
      <c r="S122" s="36">
        <f>SUMIFS(СВЦЭМ!$C$33:$C$776,СВЦЭМ!$A$33:$A$776,$A122,СВЦЭМ!$B$33:$B$776,S$119)+'СЕТ СН'!$I$9+СВЦЭМ!$D$10+'СЕТ СН'!$I$6-'СЕТ СН'!$I$19</f>
        <v>1376.3782641400001</v>
      </c>
      <c r="T122" s="36">
        <f>SUMIFS(СВЦЭМ!$C$33:$C$776,СВЦЭМ!$A$33:$A$776,$A122,СВЦЭМ!$B$33:$B$776,T$119)+'СЕТ СН'!$I$9+СВЦЭМ!$D$10+'СЕТ СН'!$I$6-'СЕТ СН'!$I$19</f>
        <v>1348.75057668</v>
      </c>
      <c r="U122" s="36">
        <f>SUMIFS(СВЦЭМ!$C$33:$C$776,СВЦЭМ!$A$33:$A$776,$A122,СВЦЭМ!$B$33:$B$776,U$119)+'СЕТ СН'!$I$9+СВЦЭМ!$D$10+'СЕТ СН'!$I$6-'СЕТ СН'!$I$19</f>
        <v>1320.77765116</v>
      </c>
      <c r="V122" s="36">
        <f>SUMIFS(СВЦЭМ!$C$33:$C$776,СВЦЭМ!$A$33:$A$776,$A122,СВЦЭМ!$B$33:$B$776,V$119)+'СЕТ СН'!$I$9+СВЦЭМ!$D$10+'СЕТ СН'!$I$6-'СЕТ СН'!$I$19</f>
        <v>1307.1333432399999</v>
      </c>
      <c r="W122" s="36">
        <f>SUMIFS(СВЦЭМ!$C$33:$C$776,СВЦЭМ!$A$33:$A$776,$A122,СВЦЭМ!$B$33:$B$776,W$119)+'СЕТ СН'!$I$9+СВЦЭМ!$D$10+'СЕТ СН'!$I$6-'СЕТ СН'!$I$19</f>
        <v>1299.55664125</v>
      </c>
      <c r="X122" s="36">
        <f>SUMIFS(СВЦЭМ!$C$33:$C$776,СВЦЭМ!$A$33:$A$776,$A122,СВЦЭМ!$B$33:$B$776,X$119)+'СЕТ СН'!$I$9+СВЦЭМ!$D$10+'СЕТ СН'!$I$6-'СЕТ СН'!$I$19</f>
        <v>1355.00427971</v>
      </c>
      <c r="Y122" s="36">
        <f>SUMIFS(СВЦЭМ!$C$33:$C$776,СВЦЭМ!$A$33:$A$776,$A122,СВЦЭМ!$B$33:$B$776,Y$119)+'СЕТ СН'!$I$9+СВЦЭМ!$D$10+'СЕТ СН'!$I$6-'СЕТ СН'!$I$19</f>
        <v>1483.2029850599999</v>
      </c>
    </row>
    <row r="123" spans="1:27" ht="15.75" x14ac:dyDescent="0.2">
      <c r="A123" s="35">
        <f t="shared" si="3"/>
        <v>43559</v>
      </c>
      <c r="B123" s="36">
        <f>SUMIFS(СВЦЭМ!$C$33:$C$776,СВЦЭМ!$A$33:$A$776,$A123,СВЦЭМ!$B$33:$B$776,B$119)+'СЕТ СН'!$I$9+СВЦЭМ!$D$10+'СЕТ СН'!$I$6-'СЕТ СН'!$I$19</f>
        <v>1545.69960769</v>
      </c>
      <c r="C123" s="36">
        <f>SUMIFS(СВЦЭМ!$C$33:$C$776,СВЦЭМ!$A$33:$A$776,$A123,СВЦЭМ!$B$33:$B$776,C$119)+'СЕТ СН'!$I$9+СВЦЭМ!$D$10+'СЕТ СН'!$I$6-'СЕТ СН'!$I$19</f>
        <v>1636.1024382000001</v>
      </c>
      <c r="D123" s="36">
        <f>SUMIFS(СВЦЭМ!$C$33:$C$776,СВЦЭМ!$A$33:$A$776,$A123,СВЦЭМ!$B$33:$B$776,D$119)+'СЕТ СН'!$I$9+СВЦЭМ!$D$10+'СЕТ СН'!$I$6-'СЕТ СН'!$I$19</f>
        <v>1675.0121027</v>
      </c>
      <c r="E123" s="36">
        <f>SUMIFS(СВЦЭМ!$C$33:$C$776,СВЦЭМ!$A$33:$A$776,$A123,СВЦЭМ!$B$33:$B$776,E$119)+'СЕТ СН'!$I$9+СВЦЭМ!$D$10+'СЕТ СН'!$I$6-'СЕТ СН'!$I$19</f>
        <v>1679.9181329</v>
      </c>
      <c r="F123" s="36">
        <f>SUMIFS(СВЦЭМ!$C$33:$C$776,СВЦЭМ!$A$33:$A$776,$A123,СВЦЭМ!$B$33:$B$776,F$119)+'СЕТ СН'!$I$9+СВЦЭМ!$D$10+'СЕТ СН'!$I$6-'СЕТ СН'!$I$19</f>
        <v>1661.57543932</v>
      </c>
      <c r="G123" s="36">
        <f>SUMIFS(СВЦЭМ!$C$33:$C$776,СВЦЭМ!$A$33:$A$776,$A123,СВЦЭМ!$B$33:$B$776,G$119)+'СЕТ СН'!$I$9+СВЦЭМ!$D$10+'СЕТ СН'!$I$6-'СЕТ СН'!$I$19</f>
        <v>1688.7436924199999</v>
      </c>
      <c r="H123" s="36">
        <f>SUMIFS(СВЦЭМ!$C$33:$C$776,СВЦЭМ!$A$33:$A$776,$A123,СВЦЭМ!$B$33:$B$776,H$119)+'СЕТ СН'!$I$9+СВЦЭМ!$D$10+'СЕТ СН'!$I$6-'СЕТ СН'!$I$19</f>
        <v>1600.1874198599999</v>
      </c>
      <c r="I123" s="36">
        <f>SUMIFS(СВЦЭМ!$C$33:$C$776,СВЦЭМ!$A$33:$A$776,$A123,СВЦЭМ!$B$33:$B$776,I$119)+'СЕТ СН'!$I$9+СВЦЭМ!$D$10+'СЕТ СН'!$I$6-'СЕТ СН'!$I$19</f>
        <v>1538.6740869999999</v>
      </c>
      <c r="J123" s="36">
        <f>SUMIFS(СВЦЭМ!$C$33:$C$776,СВЦЭМ!$A$33:$A$776,$A123,СВЦЭМ!$B$33:$B$776,J$119)+'СЕТ СН'!$I$9+СВЦЭМ!$D$10+'СЕТ СН'!$I$6-'СЕТ СН'!$I$19</f>
        <v>1433.04655514</v>
      </c>
      <c r="K123" s="36">
        <f>SUMIFS(СВЦЭМ!$C$33:$C$776,СВЦЭМ!$A$33:$A$776,$A123,СВЦЭМ!$B$33:$B$776,K$119)+'СЕТ СН'!$I$9+СВЦЭМ!$D$10+'СЕТ СН'!$I$6-'СЕТ СН'!$I$19</f>
        <v>1365.49895947</v>
      </c>
      <c r="L123" s="36">
        <f>SUMIFS(СВЦЭМ!$C$33:$C$776,СВЦЭМ!$A$33:$A$776,$A123,СВЦЭМ!$B$33:$B$776,L$119)+'СЕТ СН'!$I$9+СВЦЭМ!$D$10+'СЕТ СН'!$I$6-'СЕТ СН'!$I$19</f>
        <v>1336.0159705799999</v>
      </c>
      <c r="M123" s="36">
        <f>SUMIFS(СВЦЭМ!$C$33:$C$776,СВЦЭМ!$A$33:$A$776,$A123,СВЦЭМ!$B$33:$B$776,M$119)+'СЕТ СН'!$I$9+СВЦЭМ!$D$10+'СЕТ СН'!$I$6-'СЕТ СН'!$I$19</f>
        <v>1336.2428159900001</v>
      </c>
      <c r="N123" s="36">
        <f>SUMIFS(СВЦЭМ!$C$33:$C$776,СВЦЭМ!$A$33:$A$776,$A123,СВЦЭМ!$B$33:$B$776,N$119)+'СЕТ СН'!$I$9+СВЦЭМ!$D$10+'СЕТ СН'!$I$6-'СЕТ СН'!$I$19</f>
        <v>1329.08152771</v>
      </c>
      <c r="O123" s="36">
        <f>SUMIFS(СВЦЭМ!$C$33:$C$776,СВЦЭМ!$A$33:$A$776,$A123,СВЦЭМ!$B$33:$B$776,O$119)+'СЕТ СН'!$I$9+СВЦЭМ!$D$10+'СЕТ СН'!$I$6-'СЕТ СН'!$I$19</f>
        <v>1344.02003638</v>
      </c>
      <c r="P123" s="36">
        <f>SUMIFS(СВЦЭМ!$C$33:$C$776,СВЦЭМ!$A$33:$A$776,$A123,СВЦЭМ!$B$33:$B$776,P$119)+'СЕТ СН'!$I$9+СВЦЭМ!$D$10+'СЕТ СН'!$I$6-'СЕТ СН'!$I$19</f>
        <v>1363.6912753199999</v>
      </c>
      <c r="Q123" s="36">
        <f>SUMIFS(СВЦЭМ!$C$33:$C$776,СВЦЭМ!$A$33:$A$776,$A123,СВЦЭМ!$B$33:$B$776,Q$119)+'СЕТ СН'!$I$9+СВЦЭМ!$D$10+'СЕТ СН'!$I$6-'СЕТ СН'!$I$19</f>
        <v>1369.86340075</v>
      </c>
      <c r="R123" s="36">
        <f>SUMIFS(СВЦЭМ!$C$33:$C$776,СВЦЭМ!$A$33:$A$776,$A123,СВЦЭМ!$B$33:$B$776,R$119)+'СЕТ СН'!$I$9+СВЦЭМ!$D$10+'СЕТ СН'!$I$6-'СЕТ СН'!$I$19</f>
        <v>1372.33750857</v>
      </c>
      <c r="S123" s="36">
        <f>SUMIFS(СВЦЭМ!$C$33:$C$776,СВЦЭМ!$A$33:$A$776,$A123,СВЦЭМ!$B$33:$B$776,S$119)+'СЕТ СН'!$I$9+СВЦЭМ!$D$10+'СЕТ СН'!$I$6-'СЕТ СН'!$I$19</f>
        <v>1384.3989961100001</v>
      </c>
      <c r="T123" s="36">
        <f>SUMIFS(СВЦЭМ!$C$33:$C$776,СВЦЭМ!$A$33:$A$776,$A123,СВЦЭМ!$B$33:$B$776,T$119)+'СЕТ СН'!$I$9+СВЦЭМ!$D$10+'СЕТ СН'!$I$6-'СЕТ СН'!$I$19</f>
        <v>1362.48942663</v>
      </c>
      <c r="U123" s="36">
        <f>SUMIFS(СВЦЭМ!$C$33:$C$776,СВЦЭМ!$A$33:$A$776,$A123,СВЦЭМ!$B$33:$B$776,U$119)+'СЕТ СН'!$I$9+СВЦЭМ!$D$10+'СЕТ СН'!$I$6-'СЕТ СН'!$I$19</f>
        <v>1318.0570909400001</v>
      </c>
      <c r="V123" s="36">
        <f>SUMIFS(СВЦЭМ!$C$33:$C$776,СВЦЭМ!$A$33:$A$776,$A123,СВЦЭМ!$B$33:$B$776,V$119)+'СЕТ СН'!$I$9+СВЦЭМ!$D$10+'СЕТ СН'!$I$6-'СЕТ СН'!$I$19</f>
        <v>1306.23587193</v>
      </c>
      <c r="W123" s="36">
        <f>SUMIFS(СВЦЭМ!$C$33:$C$776,СВЦЭМ!$A$33:$A$776,$A123,СВЦЭМ!$B$33:$B$776,W$119)+'СЕТ СН'!$I$9+СВЦЭМ!$D$10+'СЕТ СН'!$I$6-'СЕТ СН'!$I$19</f>
        <v>1304.5270869000001</v>
      </c>
      <c r="X123" s="36">
        <f>SUMIFS(СВЦЭМ!$C$33:$C$776,СВЦЭМ!$A$33:$A$776,$A123,СВЦЭМ!$B$33:$B$776,X$119)+'СЕТ СН'!$I$9+СВЦЭМ!$D$10+'СЕТ СН'!$I$6-'СЕТ СН'!$I$19</f>
        <v>1396.76562635</v>
      </c>
      <c r="Y123" s="36">
        <f>SUMIFS(СВЦЭМ!$C$33:$C$776,СВЦЭМ!$A$33:$A$776,$A123,СВЦЭМ!$B$33:$B$776,Y$119)+'СЕТ СН'!$I$9+СВЦЭМ!$D$10+'СЕТ СН'!$I$6-'СЕТ СН'!$I$19</f>
        <v>1550.2940641299999</v>
      </c>
    </row>
    <row r="124" spans="1:27" ht="15.75" x14ac:dyDescent="0.2">
      <c r="A124" s="35">
        <f t="shared" si="3"/>
        <v>43560</v>
      </c>
      <c r="B124" s="36">
        <f>SUMIFS(СВЦЭМ!$C$33:$C$776,СВЦЭМ!$A$33:$A$776,$A124,СВЦЭМ!$B$33:$B$776,B$119)+'СЕТ СН'!$I$9+СВЦЭМ!$D$10+'СЕТ СН'!$I$6-'СЕТ СН'!$I$19</f>
        <v>1544.29546944</v>
      </c>
      <c r="C124" s="36">
        <f>SUMIFS(СВЦЭМ!$C$33:$C$776,СВЦЭМ!$A$33:$A$776,$A124,СВЦЭМ!$B$33:$B$776,C$119)+'СЕТ СН'!$I$9+СВЦЭМ!$D$10+'СЕТ СН'!$I$6-'СЕТ СН'!$I$19</f>
        <v>1629.95015502</v>
      </c>
      <c r="D124" s="36">
        <f>SUMIFS(СВЦЭМ!$C$33:$C$776,СВЦЭМ!$A$33:$A$776,$A124,СВЦЭМ!$B$33:$B$776,D$119)+'СЕТ СН'!$I$9+СВЦЭМ!$D$10+'СЕТ СН'!$I$6-'СЕТ СН'!$I$19</f>
        <v>1689.7620667599999</v>
      </c>
      <c r="E124" s="36">
        <f>SUMIFS(СВЦЭМ!$C$33:$C$776,СВЦЭМ!$A$33:$A$776,$A124,СВЦЭМ!$B$33:$B$776,E$119)+'СЕТ СН'!$I$9+СВЦЭМ!$D$10+'СЕТ СН'!$I$6-'СЕТ СН'!$I$19</f>
        <v>1686.71866587</v>
      </c>
      <c r="F124" s="36">
        <f>SUMIFS(СВЦЭМ!$C$33:$C$776,СВЦЭМ!$A$33:$A$776,$A124,СВЦЭМ!$B$33:$B$776,F$119)+'СЕТ СН'!$I$9+СВЦЭМ!$D$10+'СЕТ СН'!$I$6-'СЕТ СН'!$I$19</f>
        <v>1679.0290451199999</v>
      </c>
      <c r="G124" s="36">
        <f>SUMIFS(СВЦЭМ!$C$33:$C$776,СВЦЭМ!$A$33:$A$776,$A124,СВЦЭМ!$B$33:$B$776,G$119)+'СЕТ СН'!$I$9+СВЦЭМ!$D$10+'СЕТ СН'!$I$6-'СЕТ СН'!$I$19</f>
        <v>1681.1524749999999</v>
      </c>
      <c r="H124" s="36">
        <f>SUMIFS(СВЦЭМ!$C$33:$C$776,СВЦЭМ!$A$33:$A$776,$A124,СВЦЭМ!$B$33:$B$776,H$119)+'СЕТ СН'!$I$9+СВЦЭМ!$D$10+'СЕТ СН'!$I$6-'СЕТ СН'!$I$19</f>
        <v>1604.0409684700001</v>
      </c>
      <c r="I124" s="36">
        <f>SUMIFS(СВЦЭМ!$C$33:$C$776,СВЦЭМ!$A$33:$A$776,$A124,СВЦЭМ!$B$33:$B$776,I$119)+'СЕТ СН'!$I$9+СВЦЭМ!$D$10+'СЕТ СН'!$I$6-'СЕТ СН'!$I$19</f>
        <v>1546.9272615499999</v>
      </c>
      <c r="J124" s="36">
        <f>SUMIFS(СВЦЭМ!$C$33:$C$776,СВЦЭМ!$A$33:$A$776,$A124,СВЦЭМ!$B$33:$B$776,J$119)+'СЕТ СН'!$I$9+СВЦЭМ!$D$10+'СЕТ СН'!$I$6-'СЕТ СН'!$I$19</f>
        <v>1455.47412463</v>
      </c>
      <c r="K124" s="36">
        <f>SUMIFS(СВЦЭМ!$C$33:$C$776,СВЦЭМ!$A$33:$A$776,$A124,СВЦЭМ!$B$33:$B$776,K$119)+'СЕТ СН'!$I$9+СВЦЭМ!$D$10+'СЕТ СН'!$I$6-'СЕТ СН'!$I$19</f>
        <v>1392.63384432</v>
      </c>
      <c r="L124" s="36">
        <f>SUMIFS(СВЦЭМ!$C$33:$C$776,СВЦЭМ!$A$33:$A$776,$A124,СВЦЭМ!$B$33:$B$776,L$119)+'СЕТ СН'!$I$9+СВЦЭМ!$D$10+'СЕТ СН'!$I$6-'СЕТ СН'!$I$19</f>
        <v>1363.0540584</v>
      </c>
      <c r="M124" s="36">
        <f>SUMIFS(СВЦЭМ!$C$33:$C$776,СВЦЭМ!$A$33:$A$776,$A124,СВЦЭМ!$B$33:$B$776,M$119)+'СЕТ СН'!$I$9+СВЦЭМ!$D$10+'СЕТ СН'!$I$6-'СЕТ СН'!$I$19</f>
        <v>1354.5888089699999</v>
      </c>
      <c r="N124" s="36">
        <f>SUMIFS(СВЦЭМ!$C$33:$C$776,СВЦЭМ!$A$33:$A$776,$A124,СВЦЭМ!$B$33:$B$776,N$119)+'СЕТ СН'!$I$9+СВЦЭМ!$D$10+'СЕТ СН'!$I$6-'СЕТ СН'!$I$19</f>
        <v>1342.9753761300001</v>
      </c>
      <c r="O124" s="36">
        <f>SUMIFS(СВЦЭМ!$C$33:$C$776,СВЦЭМ!$A$33:$A$776,$A124,СВЦЭМ!$B$33:$B$776,O$119)+'СЕТ СН'!$I$9+СВЦЭМ!$D$10+'СЕТ СН'!$I$6-'СЕТ СН'!$I$19</f>
        <v>1343.6801798700001</v>
      </c>
      <c r="P124" s="36">
        <f>SUMIFS(СВЦЭМ!$C$33:$C$776,СВЦЭМ!$A$33:$A$776,$A124,СВЦЭМ!$B$33:$B$776,P$119)+'СЕТ СН'!$I$9+СВЦЭМ!$D$10+'СЕТ СН'!$I$6-'СЕТ СН'!$I$19</f>
        <v>1339.5393836800001</v>
      </c>
      <c r="Q124" s="36">
        <f>SUMIFS(СВЦЭМ!$C$33:$C$776,СВЦЭМ!$A$33:$A$776,$A124,СВЦЭМ!$B$33:$B$776,Q$119)+'СЕТ СН'!$I$9+СВЦЭМ!$D$10+'СЕТ СН'!$I$6-'СЕТ СН'!$I$19</f>
        <v>1337.4539015400001</v>
      </c>
      <c r="R124" s="36">
        <f>SUMIFS(СВЦЭМ!$C$33:$C$776,СВЦЭМ!$A$33:$A$776,$A124,СВЦЭМ!$B$33:$B$776,R$119)+'СЕТ СН'!$I$9+СВЦЭМ!$D$10+'СЕТ СН'!$I$6-'СЕТ СН'!$I$19</f>
        <v>1358.5458747100001</v>
      </c>
      <c r="S124" s="36">
        <f>SUMIFS(СВЦЭМ!$C$33:$C$776,СВЦЭМ!$A$33:$A$776,$A124,СВЦЭМ!$B$33:$B$776,S$119)+'СЕТ СН'!$I$9+СВЦЭМ!$D$10+'СЕТ СН'!$I$6-'СЕТ СН'!$I$19</f>
        <v>1362.6516689300001</v>
      </c>
      <c r="T124" s="36">
        <f>SUMIFS(СВЦЭМ!$C$33:$C$776,СВЦЭМ!$A$33:$A$776,$A124,СВЦЭМ!$B$33:$B$776,T$119)+'СЕТ СН'!$I$9+СВЦЭМ!$D$10+'СЕТ СН'!$I$6-'СЕТ СН'!$I$19</f>
        <v>1350.8854655800001</v>
      </c>
      <c r="U124" s="36">
        <f>SUMIFS(СВЦЭМ!$C$33:$C$776,СВЦЭМ!$A$33:$A$776,$A124,СВЦЭМ!$B$33:$B$776,U$119)+'СЕТ СН'!$I$9+СВЦЭМ!$D$10+'СЕТ СН'!$I$6-'СЕТ СН'!$I$19</f>
        <v>1359.0833207600001</v>
      </c>
      <c r="V124" s="36">
        <f>SUMIFS(СВЦЭМ!$C$33:$C$776,СВЦЭМ!$A$33:$A$776,$A124,СВЦЭМ!$B$33:$B$776,V$119)+'СЕТ СН'!$I$9+СВЦЭМ!$D$10+'СЕТ СН'!$I$6-'СЕТ СН'!$I$19</f>
        <v>1373.96484257</v>
      </c>
      <c r="W124" s="36">
        <f>SUMIFS(СВЦЭМ!$C$33:$C$776,СВЦЭМ!$A$33:$A$776,$A124,СВЦЭМ!$B$33:$B$776,W$119)+'СЕТ СН'!$I$9+СВЦЭМ!$D$10+'СЕТ СН'!$I$6-'СЕТ СН'!$I$19</f>
        <v>1387.30096323</v>
      </c>
      <c r="X124" s="36">
        <f>SUMIFS(СВЦЭМ!$C$33:$C$776,СВЦЭМ!$A$33:$A$776,$A124,СВЦЭМ!$B$33:$B$776,X$119)+'СЕТ СН'!$I$9+СВЦЭМ!$D$10+'СЕТ СН'!$I$6-'СЕТ СН'!$I$19</f>
        <v>1427.9319101400001</v>
      </c>
      <c r="Y124" s="36">
        <f>SUMIFS(СВЦЭМ!$C$33:$C$776,СВЦЭМ!$A$33:$A$776,$A124,СВЦЭМ!$B$33:$B$776,Y$119)+'СЕТ СН'!$I$9+СВЦЭМ!$D$10+'СЕТ СН'!$I$6-'СЕТ СН'!$I$19</f>
        <v>1525.63749108</v>
      </c>
    </row>
    <row r="125" spans="1:27" ht="15.75" x14ac:dyDescent="0.2">
      <c r="A125" s="35">
        <f t="shared" si="3"/>
        <v>43561</v>
      </c>
      <c r="B125" s="36">
        <f>SUMIFS(СВЦЭМ!$C$33:$C$776,СВЦЭМ!$A$33:$A$776,$A125,СВЦЭМ!$B$33:$B$776,B$119)+'СЕТ СН'!$I$9+СВЦЭМ!$D$10+'СЕТ СН'!$I$6-'СЕТ СН'!$I$19</f>
        <v>1580.73105388</v>
      </c>
      <c r="C125" s="36">
        <f>SUMIFS(СВЦЭМ!$C$33:$C$776,СВЦЭМ!$A$33:$A$776,$A125,СВЦЭМ!$B$33:$B$776,C$119)+'СЕТ СН'!$I$9+СВЦЭМ!$D$10+'СЕТ СН'!$I$6-'СЕТ СН'!$I$19</f>
        <v>1669.607188</v>
      </c>
      <c r="D125" s="36">
        <f>SUMIFS(СВЦЭМ!$C$33:$C$776,СВЦЭМ!$A$33:$A$776,$A125,СВЦЭМ!$B$33:$B$776,D$119)+'СЕТ СН'!$I$9+СВЦЭМ!$D$10+'СЕТ СН'!$I$6-'СЕТ СН'!$I$19</f>
        <v>1684.86578749</v>
      </c>
      <c r="E125" s="36">
        <f>SUMIFS(СВЦЭМ!$C$33:$C$776,СВЦЭМ!$A$33:$A$776,$A125,СВЦЭМ!$B$33:$B$776,E$119)+'СЕТ СН'!$I$9+СВЦЭМ!$D$10+'СЕТ СН'!$I$6-'СЕТ СН'!$I$19</f>
        <v>1675.1156463699999</v>
      </c>
      <c r="F125" s="36">
        <f>SUMIFS(СВЦЭМ!$C$33:$C$776,СВЦЭМ!$A$33:$A$776,$A125,СВЦЭМ!$B$33:$B$776,F$119)+'СЕТ СН'!$I$9+СВЦЭМ!$D$10+'СЕТ СН'!$I$6-'СЕТ СН'!$I$19</f>
        <v>1672.60553018</v>
      </c>
      <c r="G125" s="36">
        <f>SUMIFS(СВЦЭМ!$C$33:$C$776,СВЦЭМ!$A$33:$A$776,$A125,СВЦЭМ!$B$33:$B$776,G$119)+'СЕТ СН'!$I$9+СВЦЭМ!$D$10+'СЕТ СН'!$I$6-'СЕТ СН'!$I$19</f>
        <v>1669.89349573</v>
      </c>
      <c r="H125" s="36">
        <f>SUMIFS(СВЦЭМ!$C$33:$C$776,СВЦЭМ!$A$33:$A$776,$A125,СВЦЭМ!$B$33:$B$776,H$119)+'СЕТ СН'!$I$9+СВЦЭМ!$D$10+'СЕТ СН'!$I$6-'СЕТ СН'!$I$19</f>
        <v>1598.1573819299999</v>
      </c>
      <c r="I125" s="36">
        <f>SUMIFS(СВЦЭМ!$C$33:$C$776,СВЦЭМ!$A$33:$A$776,$A125,СВЦЭМ!$B$33:$B$776,I$119)+'СЕТ СН'!$I$9+СВЦЭМ!$D$10+'СЕТ СН'!$I$6-'СЕТ СН'!$I$19</f>
        <v>1595.5471835399999</v>
      </c>
      <c r="J125" s="36">
        <f>SUMIFS(СВЦЭМ!$C$33:$C$776,СВЦЭМ!$A$33:$A$776,$A125,СВЦЭМ!$B$33:$B$776,J$119)+'СЕТ СН'!$I$9+СВЦЭМ!$D$10+'СЕТ СН'!$I$6-'СЕТ СН'!$I$19</f>
        <v>1526.4553285100001</v>
      </c>
      <c r="K125" s="36">
        <f>SUMIFS(СВЦЭМ!$C$33:$C$776,СВЦЭМ!$A$33:$A$776,$A125,СВЦЭМ!$B$33:$B$776,K$119)+'СЕТ СН'!$I$9+СВЦЭМ!$D$10+'СЕТ СН'!$I$6-'СЕТ СН'!$I$19</f>
        <v>1383.7119265599999</v>
      </c>
      <c r="L125" s="36">
        <f>SUMIFS(СВЦЭМ!$C$33:$C$776,СВЦЭМ!$A$33:$A$776,$A125,СВЦЭМ!$B$33:$B$776,L$119)+'СЕТ СН'!$I$9+СВЦЭМ!$D$10+'СЕТ СН'!$I$6-'СЕТ СН'!$I$19</f>
        <v>1329.94953682</v>
      </c>
      <c r="M125" s="36">
        <f>SUMIFS(СВЦЭМ!$C$33:$C$776,СВЦЭМ!$A$33:$A$776,$A125,СВЦЭМ!$B$33:$B$776,M$119)+'СЕТ СН'!$I$9+СВЦЭМ!$D$10+'СЕТ СН'!$I$6-'СЕТ СН'!$I$19</f>
        <v>1337.61526736</v>
      </c>
      <c r="N125" s="36">
        <f>SUMIFS(СВЦЭМ!$C$33:$C$776,СВЦЭМ!$A$33:$A$776,$A125,СВЦЭМ!$B$33:$B$776,N$119)+'СЕТ СН'!$I$9+СВЦЭМ!$D$10+'СЕТ СН'!$I$6-'СЕТ СН'!$I$19</f>
        <v>1353.6974147799999</v>
      </c>
      <c r="O125" s="36">
        <f>SUMIFS(СВЦЭМ!$C$33:$C$776,СВЦЭМ!$A$33:$A$776,$A125,СВЦЭМ!$B$33:$B$776,O$119)+'СЕТ СН'!$I$9+СВЦЭМ!$D$10+'СЕТ СН'!$I$6-'СЕТ СН'!$I$19</f>
        <v>1358.8470573300001</v>
      </c>
      <c r="P125" s="36">
        <f>SUMIFS(СВЦЭМ!$C$33:$C$776,СВЦЭМ!$A$33:$A$776,$A125,СВЦЭМ!$B$33:$B$776,P$119)+'СЕТ СН'!$I$9+СВЦЭМ!$D$10+'СЕТ СН'!$I$6-'СЕТ СН'!$I$19</f>
        <v>1357.4332326400001</v>
      </c>
      <c r="Q125" s="36">
        <f>SUMIFS(СВЦЭМ!$C$33:$C$776,СВЦЭМ!$A$33:$A$776,$A125,СВЦЭМ!$B$33:$B$776,Q$119)+'СЕТ СН'!$I$9+СВЦЭМ!$D$10+'СЕТ СН'!$I$6-'СЕТ СН'!$I$19</f>
        <v>1370.14694246</v>
      </c>
      <c r="R125" s="36">
        <f>SUMIFS(СВЦЭМ!$C$33:$C$776,СВЦЭМ!$A$33:$A$776,$A125,СВЦЭМ!$B$33:$B$776,R$119)+'СЕТ СН'!$I$9+СВЦЭМ!$D$10+'СЕТ СН'!$I$6-'СЕТ СН'!$I$19</f>
        <v>1368.0409389500001</v>
      </c>
      <c r="S125" s="36">
        <f>SUMIFS(СВЦЭМ!$C$33:$C$776,СВЦЭМ!$A$33:$A$776,$A125,СВЦЭМ!$B$33:$B$776,S$119)+'СЕТ СН'!$I$9+СВЦЭМ!$D$10+'СЕТ СН'!$I$6-'СЕТ СН'!$I$19</f>
        <v>1364.59241346</v>
      </c>
      <c r="T125" s="36">
        <f>SUMIFS(СВЦЭМ!$C$33:$C$776,СВЦЭМ!$A$33:$A$776,$A125,СВЦЭМ!$B$33:$B$776,T$119)+'СЕТ СН'!$I$9+СВЦЭМ!$D$10+'СЕТ СН'!$I$6-'СЕТ СН'!$I$19</f>
        <v>1350.14132986</v>
      </c>
      <c r="U125" s="36">
        <f>SUMIFS(СВЦЭМ!$C$33:$C$776,СВЦЭМ!$A$33:$A$776,$A125,СВЦЭМ!$B$33:$B$776,U$119)+'СЕТ СН'!$I$9+СВЦЭМ!$D$10+'СЕТ СН'!$I$6-'СЕТ СН'!$I$19</f>
        <v>1324.85560338</v>
      </c>
      <c r="V125" s="36">
        <f>SUMIFS(СВЦЭМ!$C$33:$C$776,СВЦЭМ!$A$33:$A$776,$A125,СВЦЭМ!$B$33:$B$776,V$119)+'СЕТ СН'!$I$9+СВЦЭМ!$D$10+'СЕТ СН'!$I$6-'СЕТ СН'!$I$19</f>
        <v>1300.4133424300001</v>
      </c>
      <c r="W125" s="36">
        <f>SUMIFS(СВЦЭМ!$C$33:$C$776,СВЦЭМ!$A$33:$A$776,$A125,СВЦЭМ!$B$33:$B$776,W$119)+'СЕТ СН'!$I$9+СВЦЭМ!$D$10+'СЕТ СН'!$I$6-'СЕТ СН'!$I$19</f>
        <v>1279.1985788700001</v>
      </c>
      <c r="X125" s="36">
        <f>SUMIFS(СВЦЭМ!$C$33:$C$776,СВЦЭМ!$A$33:$A$776,$A125,СВЦЭМ!$B$33:$B$776,X$119)+'СЕТ СН'!$I$9+СВЦЭМ!$D$10+'СЕТ СН'!$I$6-'СЕТ СН'!$I$19</f>
        <v>1301.7149065000001</v>
      </c>
      <c r="Y125" s="36">
        <f>SUMIFS(СВЦЭМ!$C$33:$C$776,СВЦЭМ!$A$33:$A$776,$A125,СВЦЭМ!$B$33:$B$776,Y$119)+'СЕТ СН'!$I$9+СВЦЭМ!$D$10+'СЕТ СН'!$I$6-'СЕТ СН'!$I$19</f>
        <v>1401.2085999000001</v>
      </c>
    </row>
    <row r="126" spans="1:27" ht="15.75" x14ac:dyDescent="0.2">
      <c r="A126" s="35">
        <f t="shared" si="3"/>
        <v>43562</v>
      </c>
      <c r="B126" s="36">
        <f>SUMIFS(СВЦЭМ!$C$33:$C$776,СВЦЭМ!$A$33:$A$776,$A126,СВЦЭМ!$B$33:$B$776,B$119)+'СЕТ СН'!$I$9+СВЦЭМ!$D$10+'СЕТ СН'!$I$6-'СЕТ СН'!$I$19</f>
        <v>1546.34716097</v>
      </c>
      <c r="C126" s="36">
        <f>SUMIFS(СВЦЭМ!$C$33:$C$776,СВЦЭМ!$A$33:$A$776,$A126,СВЦЭМ!$B$33:$B$776,C$119)+'СЕТ СН'!$I$9+СВЦЭМ!$D$10+'СЕТ СН'!$I$6-'СЕТ СН'!$I$19</f>
        <v>1648.54535829</v>
      </c>
      <c r="D126" s="36">
        <f>SUMIFS(СВЦЭМ!$C$33:$C$776,СВЦЭМ!$A$33:$A$776,$A126,СВЦЭМ!$B$33:$B$776,D$119)+'СЕТ СН'!$I$9+СВЦЭМ!$D$10+'СЕТ СН'!$I$6-'СЕТ СН'!$I$19</f>
        <v>1717.84895147</v>
      </c>
      <c r="E126" s="36">
        <f>SUMIFS(СВЦЭМ!$C$33:$C$776,СВЦЭМ!$A$33:$A$776,$A126,СВЦЭМ!$B$33:$B$776,E$119)+'СЕТ СН'!$I$9+СВЦЭМ!$D$10+'СЕТ СН'!$I$6-'СЕТ СН'!$I$19</f>
        <v>1741.2125001300001</v>
      </c>
      <c r="F126" s="36">
        <f>SUMIFS(СВЦЭМ!$C$33:$C$776,СВЦЭМ!$A$33:$A$776,$A126,СВЦЭМ!$B$33:$B$776,F$119)+'СЕТ СН'!$I$9+СВЦЭМ!$D$10+'СЕТ СН'!$I$6-'СЕТ СН'!$I$19</f>
        <v>1729.5987975400001</v>
      </c>
      <c r="G126" s="36">
        <f>SUMIFS(СВЦЭМ!$C$33:$C$776,СВЦЭМ!$A$33:$A$776,$A126,СВЦЭМ!$B$33:$B$776,G$119)+'СЕТ СН'!$I$9+СВЦЭМ!$D$10+'СЕТ СН'!$I$6-'СЕТ СН'!$I$19</f>
        <v>1700.8901327900001</v>
      </c>
      <c r="H126" s="36">
        <f>SUMIFS(СВЦЭМ!$C$33:$C$776,СВЦЭМ!$A$33:$A$776,$A126,СВЦЭМ!$B$33:$B$776,H$119)+'СЕТ СН'!$I$9+СВЦЭМ!$D$10+'СЕТ СН'!$I$6-'СЕТ СН'!$I$19</f>
        <v>1624.41938394</v>
      </c>
      <c r="I126" s="36">
        <f>SUMIFS(СВЦЭМ!$C$33:$C$776,СВЦЭМ!$A$33:$A$776,$A126,СВЦЭМ!$B$33:$B$776,I$119)+'СЕТ СН'!$I$9+СВЦЭМ!$D$10+'СЕТ СН'!$I$6-'СЕТ СН'!$I$19</f>
        <v>1593.95757647</v>
      </c>
      <c r="J126" s="36">
        <f>SUMIFS(СВЦЭМ!$C$33:$C$776,СВЦЭМ!$A$33:$A$776,$A126,СВЦЭМ!$B$33:$B$776,J$119)+'СЕТ СН'!$I$9+СВЦЭМ!$D$10+'СЕТ СН'!$I$6-'СЕТ СН'!$I$19</f>
        <v>1497.1212218000001</v>
      </c>
      <c r="K126" s="36">
        <f>SUMIFS(СВЦЭМ!$C$33:$C$776,СВЦЭМ!$A$33:$A$776,$A126,СВЦЭМ!$B$33:$B$776,K$119)+'СЕТ СН'!$I$9+СВЦЭМ!$D$10+'СЕТ СН'!$I$6-'СЕТ СН'!$I$19</f>
        <v>1362.5036243</v>
      </c>
      <c r="L126" s="36">
        <f>SUMIFS(СВЦЭМ!$C$33:$C$776,СВЦЭМ!$A$33:$A$776,$A126,СВЦЭМ!$B$33:$B$776,L$119)+'СЕТ СН'!$I$9+СВЦЭМ!$D$10+'СЕТ СН'!$I$6-'СЕТ СН'!$I$19</f>
        <v>1321.2160789</v>
      </c>
      <c r="M126" s="36">
        <f>SUMIFS(СВЦЭМ!$C$33:$C$776,СВЦЭМ!$A$33:$A$776,$A126,СВЦЭМ!$B$33:$B$776,M$119)+'СЕТ СН'!$I$9+СВЦЭМ!$D$10+'СЕТ СН'!$I$6-'СЕТ СН'!$I$19</f>
        <v>1310.0862947400001</v>
      </c>
      <c r="N126" s="36">
        <f>SUMIFS(СВЦЭМ!$C$33:$C$776,СВЦЭМ!$A$33:$A$776,$A126,СВЦЭМ!$B$33:$B$776,N$119)+'СЕТ СН'!$I$9+СВЦЭМ!$D$10+'СЕТ СН'!$I$6-'СЕТ СН'!$I$19</f>
        <v>1324.3188655500001</v>
      </c>
      <c r="O126" s="36">
        <f>SUMIFS(СВЦЭМ!$C$33:$C$776,СВЦЭМ!$A$33:$A$776,$A126,СВЦЭМ!$B$33:$B$776,O$119)+'СЕТ СН'!$I$9+СВЦЭМ!$D$10+'СЕТ СН'!$I$6-'СЕТ СН'!$I$19</f>
        <v>1324.7847099600001</v>
      </c>
      <c r="P126" s="36">
        <f>SUMIFS(СВЦЭМ!$C$33:$C$776,СВЦЭМ!$A$33:$A$776,$A126,СВЦЭМ!$B$33:$B$776,P$119)+'СЕТ СН'!$I$9+СВЦЭМ!$D$10+'СЕТ СН'!$I$6-'СЕТ СН'!$I$19</f>
        <v>1345.4710202599999</v>
      </c>
      <c r="Q126" s="36">
        <f>SUMIFS(СВЦЭМ!$C$33:$C$776,СВЦЭМ!$A$33:$A$776,$A126,СВЦЭМ!$B$33:$B$776,Q$119)+'СЕТ СН'!$I$9+СВЦЭМ!$D$10+'СЕТ СН'!$I$6-'СЕТ СН'!$I$19</f>
        <v>1360.74766718</v>
      </c>
      <c r="R126" s="36">
        <f>SUMIFS(СВЦЭМ!$C$33:$C$776,СВЦЭМ!$A$33:$A$776,$A126,СВЦЭМ!$B$33:$B$776,R$119)+'СЕТ СН'!$I$9+СВЦЭМ!$D$10+'СЕТ СН'!$I$6-'СЕТ СН'!$I$19</f>
        <v>1369.0061320699999</v>
      </c>
      <c r="S126" s="36">
        <f>SUMIFS(СВЦЭМ!$C$33:$C$776,СВЦЭМ!$A$33:$A$776,$A126,СВЦЭМ!$B$33:$B$776,S$119)+'СЕТ СН'!$I$9+СВЦЭМ!$D$10+'СЕТ СН'!$I$6-'СЕТ СН'!$I$19</f>
        <v>1364.68076722</v>
      </c>
      <c r="T126" s="36">
        <f>SUMIFS(СВЦЭМ!$C$33:$C$776,СВЦЭМ!$A$33:$A$776,$A126,СВЦЭМ!$B$33:$B$776,T$119)+'СЕТ СН'!$I$9+СВЦЭМ!$D$10+'СЕТ СН'!$I$6-'СЕТ СН'!$I$19</f>
        <v>1327.93035611</v>
      </c>
      <c r="U126" s="36">
        <f>SUMIFS(СВЦЭМ!$C$33:$C$776,СВЦЭМ!$A$33:$A$776,$A126,СВЦЭМ!$B$33:$B$776,U$119)+'СЕТ СН'!$I$9+СВЦЭМ!$D$10+'СЕТ СН'!$I$6-'СЕТ СН'!$I$19</f>
        <v>1291.99937703</v>
      </c>
      <c r="V126" s="36">
        <f>SUMIFS(СВЦЭМ!$C$33:$C$776,СВЦЭМ!$A$33:$A$776,$A126,СВЦЭМ!$B$33:$B$776,V$119)+'СЕТ СН'!$I$9+СВЦЭМ!$D$10+'СЕТ СН'!$I$6-'СЕТ СН'!$I$19</f>
        <v>1272.92497858</v>
      </c>
      <c r="W126" s="36">
        <f>SUMIFS(СВЦЭМ!$C$33:$C$776,СВЦЭМ!$A$33:$A$776,$A126,СВЦЭМ!$B$33:$B$776,W$119)+'СЕТ СН'!$I$9+СВЦЭМ!$D$10+'СЕТ СН'!$I$6-'СЕТ СН'!$I$19</f>
        <v>1275.3442646000001</v>
      </c>
      <c r="X126" s="36">
        <f>SUMIFS(СВЦЭМ!$C$33:$C$776,СВЦЭМ!$A$33:$A$776,$A126,СВЦЭМ!$B$33:$B$776,X$119)+'СЕТ СН'!$I$9+СВЦЭМ!$D$10+'СЕТ СН'!$I$6-'СЕТ СН'!$I$19</f>
        <v>1318.3991845800001</v>
      </c>
      <c r="Y126" s="36">
        <f>SUMIFS(СВЦЭМ!$C$33:$C$776,СВЦЭМ!$A$33:$A$776,$A126,СВЦЭМ!$B$33:$B$776,Y$119)+'СЕТ СН'!$I$9+СВЦЭМ!$D$10+'СЕТ СН'!$I$6-'СЕТ СН'!$I$19</f>
        <v>1433.45132676</v>
      </c>
    </row>
    <row r="127" spans="1:27" ht="15.75" x14ac:dyDescent="0.2">
      <c r="A127" s="35">
        <f t="shared" si="3"/>
        <v>43563</v>
      </c>
      <c r="B127" s="36">
        <f>SUMIFS(СВЦЭМ!$C$33:$C$776,СВЦЭМ!$A$33:$A$776,$A127,СВЦЭМ!$B$33:$B$776,B$119)+'СЕТ СН'!$I$9+СВЦЭМ!$D$10+'СЕТ СН'!$I$6-'СЕТ СН'!$I$19</f>
        <v>1563.1283617199999</v>
      </c>
      <c r="C127" s="36">
        <f>SUMIFS(СВЦЭМ!$C$33:$C$776,СВЦЭМ!$A$33:$A$776,$A127,СВЦЭМ!$B$33:$B$776,C$119)+'СЕТ СН'!$I$9+СВЦЭМ!$D$10+'СЕТ СН'!$I$6-'СЕТ СН'!$I$19</f>
        <v>1663.1899875700001</v>
      </c>
      <c r="D127" s="36">
        <f>SUMIFS(СВЦЭМ!$C$33:$C$776,СВЦЭМ!$A$33:$A$776,$A127,СВЦЭМ!$B$33:$B$776,D$119)+'СЕТ СН'!$I$9+СВЦЭМ!$D$10+'СЕТ СН'!$I$6-'СЕТ СН'!$I$19</f>
        <v>1749.1925650799999</v>
      </c>
      <c r="E127" s="36">
        <f>SUMIFS(СВЦЭМ!$C$33:$C$776,СВЦЭМ!$A$33:$A$776,$A127,СВЦЭМ!$B$33:$B$776,E$119)+'СЕТ СН'!$I$9+СВЦЭМ!$D$10+'СЕТ СН'!$I$6-'СЕТ СН'!$I$19</f>
        <v>1747.1624979000001</v>
      </c>
      <c r="F127" s="36">
        <f>SUMIFS(СВЦЭМ!$C$33:$C$776,СВЦЭМ!$A$33:$A$776,$A127,СВЦЭМ!$B$33:$B$776,F$119)+'СЕТ СН'!$I$9+СВЦЭМ!$D$10+'СЕТ СН'!$I$6-'СЕТ СН'!$I$19</f>
        <v>1715.79913852</v>
      </c>
      <c r="G127" s="36">
        <f>SUMIFS(СВЦЭМ!$C$33:$C$776,СВЦЭМ!$A$33:$A$776,$A127,СВЦЭМ!$B$33:$B$776,G$119)+'СЕТ СН'!$I$9+СВЦЭМ!$D$10+'СЕТ СН'!$I$6-'СЕТ СН'!$I$19</f>
        <v>1690.5492025399999</v>
      </c>
      <c r="H127" s="36">
        <f>SUMIFS(СВЦЭМ!$C$33:$C$776,СВЦЭМ!$A$33:$A$776,$A127,СВЦЭМ!$B$33:$B$776,H$119)+'СЕТ СН'!$I$9+СВЦЭМ!$D$10+'СЕТ СН'!$I$6-'СЕТ СН'!$I$19</f>
        <v>1622.9519297899999</v>
      </c>
      <c r="I127" s="36">
        <f>SUMIFS(СВЦЭМ!$C$33:$C$776,СВЦЭМ!$A$33:$A$776,$A127,СВЦЭМ!$B$33:$B$776,I$119)+'СЕТ СН'!$I$9+СВЦЭМ!$D$10+'СЕТ СН'!$I$6-'СЕТ СН'!$I$19</f>
        <v>1545.6425101899999</v>
      </c>
      <c r="J127" s="36">
        <f>SUMIFS(СВЦЭМ!$C$33:$C$776,СВЦЭМ!$A$33:$A$776,$A127,СВЦЭМ!$B$33:$B$776,J$119)+'СЕТ СН'!$I$9+СВЦЭМ!$D$10+'СЕТ СН'!$I$6-'СЕТ СН'!$I$19</f>
        <v>1445.88131198</v>
      </c>
      <c r="K127" s="36">
        <f>SUMIFS(СВЦЭМ!$C$33:$C$776,СВЦЭМ!$A$33:$A$776,$A127,СВЦЭМ!$B$33:$B$776,K$119)+'СЕТ СН'!$I$9+СВЦЭМ!$D$10+'СЕТ СН'!$I$6-'СЕТ СН'!$I$19</f>
        <v>1354.2361069799999</v>
      </c>
      <c r="L127" s="36">
        <f>SUMIFS(СВЦЭМ!$C$33:$C$776,СВЦЭМ!$A$33:$A$776,$A127,СВЦЭМ!$B$33:$B$776,L$119)+'СЕТ СН'!$I$9+СВЦЭМ!$D$10+'СЕТ СН'!$I$6-'СЕТ СН'!$I$19</f>
        <v>1315.1024361100001</v>
      </c>
      <c r="M127" s="36">
        <f>SUMIFS(СВЦЭМ!$C$33:$C$776,СВЦЭМ!$A$33:$A$776,$A127,СВЦЭМ!$B$33:$B$776,M$119)+'СЕТ СН'!$I$9+СВЦЭМ!$D$10+'СЕТ СН'!$I$6-'СЕТ СН'!$I$19</f>
        <v>1326.3350352100001</v>
      </c>
      <c r="N127" s="36">
        <f>SUMIFS(СВЦЭМ!$C$33:$C$776,СВЦЭМ!$A$33:$A$776,$A127,СВЦЭМ!$B$33:$B$776,N$119)+'СЕТ СН'!$I$9+СВЦЭМ!$D$10+'СЕТ СН'!$I$6-'СЕТ СН'!$I$19</f>
        <v>1331.36583249</v>
      </c>
      <c r="O127" s="36">
        <f>SUMIFS(СВЦЭМ!$C$33:$C$776,СВЦЭМ!$A$33:$A$776,$A127,СВЦЭМ!$B$33:$B$776,O$119)+'СЕТ СН'!$I$9+СВЦЭМ!$D$10+'СЕТ СН'!$I$6-'СЕТ СН'!$I$19</f>
        <v>1325.9723791900001</v>
      </c>
      <c r="P127" s="36">
        <f>SUMIFS(СВЦЭМ!$C$33:$C$776,СВЦЭМ!$A$33:$A$776,$A127,СВЦЭМ!$B$33:$B$776,P$119)+'СЕТ СН'!$I$9+СВЦЭМ!$D$10+'СЕТ СН'!$I$6-'СЕТ СН'!$I$19</f>
        <v>1334.0175312399999</v>
      </c>
      <c r="Q127" s="36">
        <f>SUMIFS(СВЦЭМ!$C$33:$C$776,СВЦЭМ!$A$33:$A$776,$A127,СВЦЭМ!$B$33:$B$776,Q$119)+'СЕТ СН'!$I$9+СВЦЭМ!$D$10+'СЕТ СН'!$I$6-'СЕТ СН'!$I$19</f>
        <v>1355.5387750699999</v>
      </c>
      <c r="R127" s="36">
        <f>SUMIFS(СВЦЭМ!$C$33:$C$776,СВЦЭМ!$A$33:$A$776,$A127,СВЦЭМ!$B$33:$B$776,R$119)+'СЕТ СН'!$I$9+СВЦЭМ!$D$10+'СЕТ СН'!$I$6-'СЕТ СН'!$I$19</f>
        <v>1350.08424021</v>
      </c>
      <c r="S127" s="36">
        <f>SUMIFS(СВЦЭМ!$C$33:$C$776,СВЦЭМ!$A$33:$A$776,$A127,СВЦЭМ!$B$33:$B$776,S$119)+'СЕТ СН'!$I$9+СВЦЭМ!$D$10+'СЕТ СН'!$I$6-'СЕТ СН'!$I$19</f>
        <v>1341.8263285099999</v>
      </c>
      <c r="T127" s="36">
        <f>SUMIFS(СВЦЭМ!$C$33:$C$776,СВЦЭМ!$A$33:$A$776,$A127,СВЦЭМ!$B$33:$B$776,T$119)+'СЕТ СН'!$I$9+СВЦЭМ!$D$10+'СЕТ СН'!$I$6-'СЕТ СН'!$I$19</f>
        <v>1326.4071957200001</v>
      </c>
      <c r="U127" s="36">
        <f>SUMIFS(СВЦЭМ!$C$33:$C$776,СВЦЭМ!$A$33:$A$776,$A127,СВЦЭМ!$B$33:$B$776,U$119)+'СЕТ СН'!$I$9+СВЦЭМ!$D$10+'СЕТ СН'!$I$6-'СЕТ СН'!$I$19</f>
        <v>1310.06898114</v>
      </c>
      <c r="V127" s="36">
        <f>SUMIFS(СВЦЭМ!$C$33:$C$776,СВЦЭМ!$A$33:$A$776,$A127,СВЦЭМ!$B$33:$B$776,V$119)+'СЕТ СН'!$I$9+СВЦЭМ!$D$10+'СЕТ СН'!$I$6-'СЕТ СН'!$I$19</f>
        <v>1297.3478739899999</v>
      </c>
      <c r="W127" s="36">
        <f>SUMIFS(СВЦЭМ!$C$33:$C$776,СВЦЭМ!$A$33:$A$776,$A127,СВЦЭМ!$B$33:$B$776,W$119)+'СЕТ СН'!$I$9+СВЦЭМ!$D$10+'СЕТ СН'!$I$6-'СЕТ СН'!$I$19</f>
        <v>1314.0970238500001</v>
      </c>
      <c r="X127" s="36">
        <f>SUMIFS(СВЦЭМ!$C$33:$C$776,СВЦЭМ!$A$33:$A$776,$A127,СВЦЭМ!$B$33:$B$776,X$119)+'СЕТ СН'!$I$9+СВЦЭМ!$D$10+'СЕТ СН'!$I$6-'СЕТ СН'!$I$19</f>
        <v>1379.5138484500001</v>
      </c>
      <c r="Y127" s="36">
        <f>SUMIFS(СВЦЭМ!$C$33:$C$776,СВЦЭМ!$A$33:$A$776,$A127,СВЦЭМ!$B$33:$B$776,Y$119)+'СЕТ СН'!$I$9+СВЦЭМ!$D$10+'СЕТ СН'!$I$6-'СЕТ СН'!$I$19</f>
        <v>1486.8046544599999</v>
      </c>
    </row>
    <row r="128" spans="1:27" ht="15.75" x14ac:dyDescent="0.2">
      <c r="A128" s="35">
        <f t="shared" si="3"/>
        <v>43564</v>
      </c>
      <c r="B128" s="36">
        <f>SUMIFS(СВЦЭМ!$C$33:$C$776,СВЦЭМ!$A$33:$A$776,$A128,СВЦЭМ!$B$33:$B$776,B$119)+'СЕТ СН'!$I$9+СВЦЭМ!$D$10+'СЕТ СН'!$I$6-'СЕТ СН'!$I$19</f>
        <v>1520.4507537900001</v>
      </c>
      <c r="C128" s="36">
        <f>SUMIFS(СВЦЭМ!$C$33:$C$776,СВЦЭМ!$A$33:$A$776,$A128,СВЦЭМ!$B$33:$B$776,C$119)+'СЕТ СН'!$I$9+СВЦЭМ!$D$10+'СЕТ СН'!$I$6-'СЕТ СН'!$I$19</f>
        <v>1614.1833390899999</v>
      </c>
      <c r="D128" s="36">
        <f>SUMIFS(СВЦЭМ!$C$33:$C$776,СВЦЭМ!$A$33:$A$776,$A128,СВЦЭМ!$B$33:$B$776,D$119)+'СЕТ СН'!$I$9+СВЦЭМ!$D$10+'СЕТ СН'!$I$6-'СЕТ СН'!$I$19</f>
        <v>1692.1634691699999</v>
      </c>
      <c r="E128" s="36">
        <f>SUMIFS(СВЦЭМ!$C$33:$C$776,СВЦЭМ!$A$33:$A$776,$A128,СВЦЭМ!$B$33:$B$776,E$119)+'СЕТ СН'!$I$9+СВЦЭМ!$D$10+'СЕТ СН'!$I$6-'СЕТ СН'!$I$19</f>
        <v>1697.6626759399999</v>
      </c>
      <c r="F128" s="36">
        <f>SUMIFS(СВЦЭМ!$C$33:$C$776,СВЦЭМ!$A$33:$A$776,$A128,СВЦЭМ!$B$33:$B$776,F$119)+'СЕТ СН'!$I$9+СВЦЭМ!$D$10+'СЕТ СН'!$I$6-'СЕТ СН'!$I$19</f>
        <v>1691.51586739</v>
      </c>
      <c r="G128" s="36">
        <f>SUMIFS(СВЦЭМ!$C$33:$C$776,СВЦЭМ!$A$33:$A$776,$A128,СВЦЭМ!$B$33:$B$776,G$119)+'СЕТ СН'!$I$9+СВЦЭМ!$D$10+'СЕТ СН'!$I$6-'СЕТ СН'!$I$19</f>
        <v>1668.72886804</v>
      </c>
      <c r="H128" s="36">
        <f>SUMIFS(СВЦЭМ!$C$33:$C$776,СВЦЭМ!$A$33:$A$776,$A128,СВЦЭМ!$B$33:$B$776,H$119)+'СЕТ СН'!$I$9+СВЦЭМ!$D$10+'СЕТ СН'!$I$6-'СЕТ СН'!$I$19</f>
        <v>1570.4349779899999</v>
      </c>
      <c r="I128" s="36">
        <f>SUMIFS(СВЦЭМ!$C$33:$C$776,СВЦЭМ!$A$33:$A$776,$A128,СВЦЭМ!$B$33:$B$776,I$119)+'СЕТ СН'!$I$9+СВЦЭМ!$D$10+'СЕТ СН'!$I$6-'СЕТ СН'!$I$19</f>
        <v>1510.90414915</v>
      </c>
      <c r="J128" s="36">
        <f>SUMIFS(СВЦЭМ!$C$33:$C$776,СВЦЭМ!$A$33:$A$776,$A128,СВЦЭМ!$B$33:$B$776,J$119)+'СЕТ СН'!$I$9+СВЦЭМ!$D$10+'СЕТ СН'!$I$6-'СЕТ СН'!$I$19</f>
        <v>1437.83260281</v>
      </c>
      <c r="K128" s="36">
        <f>SUMIFS(СВЦЭМ!$C$33:$C$776,СВЦЭМ!$A$33:$A$776,$A128,СВЦЭМ!$B$33:$B$776,K$119)+'СЕТ СН'!$I$9+СВЦЭМ!$D$10+'СЕТ СН'!$I$6-'СЕТ СН'!$I$19</f>
        <v>1380.0789873599999</v>
      </c>
      <c r="L128" s="36">
        <f>SUMIFS(СВЦЭМ!$C$33:$C$776,СВЦЭМ!$A$33:$A$776,$A128,СВЦЭМ!$B$33:$B$776,L$119)+'СЕТ СН'!$I$9+СВЦЭМ!$D$10+'СЕТ СН'!$I$6-'СЕТ СН'!$I$19</f>
        <v>1355.6953587600001</v>
      </c>
      <c r="M128" s="36">
        <f>SUMIFS(СВЦЭМ!$C$33:$C$776,СВЦЭМ!$A$33:$A$776,$A128,СВЦЭМ!$B$33:$B$776,M$119)+'СЕТ СН'!$I$9+СВЦЭМ!$D$10+'СЕТ СН'!$I$6-'СЕТ СН'!$I$19</f>
        <v>1332.58881791</v>
      </c>
      <c r="N128" s="36">
        <f>SUMIFS(СВЦЭМ!$C$33:$C$776,СВЦЭМ!$A$33:$A$776,$A128,СВЦЭМ!$B$33:$B$776,N$119)+'СЕТ СН'!$I$9+СВЦЭМ!$D$10+'СЕТ СН'!$I$6-'СЕТ СН'!$I$19</f>
        <v>1347.86546623</v>
      </c>
      <c r="O128" s="36">
        <f>SUMIFS(СВЦЭМ!$C$33:$C$776,СВЦЭМ!$A$33:$A$776,$A128,СВЦЭМ!$B$33:$B$776,O$119)+'СЕТ СН'!$I$9+СВЦЭМ!$D$10+'СЕТ СН'!$I$6-'СЕТ СН'!$I$19</f>
        <v>1331.7346864599999</v>
      </c>
      <c r="P128" s="36">
        <f>SUMIFS(СВЦЭМ!$C$33:$C$776,СВЦЭМ!$A$33:$A$776,$A128,СВЦЭМ!$B$33:$B$776,P$119)+'СЕТ СН'!$I$9+СВЦЭМ!$D$10+'СЕТ СН'!$I$6-'СЕТ СН'!$I$19</f>
        <v>1349.5520173899999</v>
      </c>
      <c r="Q128" s="36">
        <f>SUMIFS(СВЦЭМ!$C$33:$C$776,СВЦЭМ!$A$33:$A$776,$A128,СВЦЭМ!$B$33:$B$776,Q$119)+'СЕТ СН'!$I$9+СВЦЭМ!$D$10+'СЕТ СН'!$I$6-'СЕТ СН'!$I$19</f>
        <v>1355.5448928999999</v>
      </c>
      <c r="R128" s="36">
        <f>SUMIFS(СВЦЭМ!$C$33:$C$776,СВЦЭМ!$A$33:$A$776,$A128,СВЦЭМ!$B$33:$B$776,R$119)+'СЕТ СН'!$I$9+СВЦЭМ!$D$10+'СЕТ СН'!$I$6-'СЕТ СН'!$I$19</f>
        <v>1358.6565097299999</v>
      </c>
      <c r="S128" s="36">
        <f>SUMIFS(СВЦЭМ!$C$33:$C$776,СВЦЭМ!$A$33:$A$776,$A128,СВЦЭМ!$B$33:$B$776,S$119)+'СЕТ СН'!$I$9+СВЦЭМ!$D$10+'СЕТ СН'!$I$6-'СЕТ СН'!$I$19</f>
        <v>1361.26088663</v>
      </c>
      <c r="T128" s="36">
        <f>SUMIFS(СВЦЭМ!$C$33:$C$776,СВЦЭМ!$A$33:$A$776,$A128,СВЦЭМ!$B$33:$B$776,T$119)+'СЕТ СН'!$I$9+СВЦЭМ!$D$10+'СЕТ СН'!$I$6-'СЕТ СН'!$I$19</f>
        <v>1345.8143928700001</v>
      </c>
      <c r="U128" s="36">
        <f>SUMIFS(СВЦЭМ!$C$33:$C$776,СВЦЭМ!$A$33:$A$776,$A128,СВЦЭМ!$B$33:$B$776,U$119)+'СЕТ СН'!$I$9+СВЦЭМ!$D$10+'СЕТ СН'!$I$6-'СЕТ СН'!$I$19</f>
        <v>1307.1970075300001</v>
      </c>
      <c r="V128" s="36">
        <f>SUMIFS(СВЦЭМ!$C$33:$C$776,СВЦЭМ!$A$33:$A$776,$A128,СВЦЭМ!$B$33:$B$776,V$119)+'СЕТ СН'!$I$9+СВЦЭМ!$D$10+'СЕТ СН'!$I$6-'СЕТ СН'!$I$19</f>
        <v>1292.73959767</v>
      </c>
      <c r="W128" s="36">
        <f>SUMIFS(СВЦЭМ!$C$33:$C$776,СВЦЭМ!$A$33:$A$776,$A128,СВЦЭМ!$B$33:$B$776,W$119)+'СЕТ СН'!$I$9+СВЦЭМ!$D$10+'СЕТ СН'!$I$6-'СЕТ СН'!$I$19</f>
        <v>1301.7049933000001</v>
      </c>
      <c r="X128" s="36">
        <f>SUMIFS(СВЦЭМ!$C$33:$C$776,СВЦЭМ!$A$33:$A$776,$A128,СВЦЭМ!$B$33:$B$776,X$119)+'СЕТ СН'!$I$9+СВЦЭМ!$D$10+'СЕТ СН'!$I$6-'СЕТ СН'!$I$19</f>
        <v>1324.7746669400001</v>
      </c>
      <c r="Y128" s="36">
        <f>SUMIFS(СВЦЭМ!$C$33:$C$776,СВЦЭМ!$A$33:$A$776,$A128,СВЦЭМ!$B$33:$B$776,Y$119)+'СЕТ СН'!$I$9+СВЦЭМ!$D$10+'СЕТ СН'!$I$6-'СЕТ СН'!$I$19</f>
        <v>1394.73720119</v>
      </c>
    </row>
    <row r="129" spans="1:25" ht="15.75" x14ac:dyDescent="0.2">
      <c r="A129" s="35">
        <f t="shared" si="3"/>
        <v>43565</v>
      </c>
      <c r="B129" s="36">
        <f>SUMIFS(СВЦЭМ!$C$33:$C$776,СВЦЭМ!$A$33:$A$776,$A129,СВЦЭМ!$B$33:$B$776,B$119)+'СЕТ СН'!$I$9+СВЦЭМ!$D$10+'СЕТ СН'!$I$6-'СЕТ СН'!$I$19</f>
        <v>1499.73455491</v>
      </c>
      <c r="C129" s="36">
        <f>SUMIFS(СВЦЭМ!$C$33:$C$776,СВЦЭМ!$A$33:$A$776,$A129,СВЦЭМ!$B$33:$B$776,C$119)+'СЕТ СН'!$I$9+СВЦЭМ!$D$10+'СЕТ СН'!$I$6-'СЕТ СН'!$I$19</f>
        <v>1612.01874449</v>
      </c>
      <c r="D129" s="36">
        <f>SUMIFS(СВЦЭМ!$C$33:$C$776,СВЦЭМ!$A$33:$A$776,$A129,СВЦЭМ!$B$33:$B$776,D$119)+'СЕТ СН'!$I$9+СВЦЭМ!$D$10+'СЕТ СН'!$I$6-'СЕТ СН'!$I$19</f>
        <v>1698.24977595</v>
      </c>
      <c r="E129" s="36">
        <f>SUMIFS(СВЦЭМ!$C$33:$C$776,СВЦЭМ!$A$33:$A$776,$A129,СВЦЭМ!$B$33:$B$776,E$119)+'СЕТ СН'!$I$9+СВЦЭМ!$D$10+'СЕТ СН'!$I$6-'СЕТ СН'!$I$19</f>
        <v>1711.16637997</v>
      </c>
      <c r="F129" s="36">
        <f>SUMIFS(СВЦЭМ!$C$33:$C$776,СВЦЭМ!$A$33:$A$776,$A129,СВЦЭМ!$B$33:$B$776,F$119)+'СЕТ СН'!$I$9+СВЦЭМ!$D$10+'СЕТ СН'!$I$6-'СЕТ СН'!$I$19</f>
        <v>1704.1795540999999</v>
      </c>
      <c r="G129" s="36">
        <f>SUMIFS(СВЦЭМ!$C$33:$C$776,СВЦЭМ!$A$33:$A$776,$A129,СВЦЭМ!$B$33:$B$776,G$119)+'СЕТ СН'!$I$9+СВЦЭМ!$D$10+'СЕТ СН'!$I$6-'СЕТ СН'!$I$19</f>
        <v>1685.6786431999999</v>
      </c>
      <c r="H129" s="36">
        <f>SUMIFS(СВЦЭМ!$C$33:$C$776,СВЦЭМ!$A$33:$A$776,$A129,СВЦЭМ!$B$33:$B$776,H$119)+'СЕТ СН'!$I$9+СВЦЭМ!$D$10+'СЕТ СН'!$I$6-'СЕТ СН'!$I$19</f>
        <v>1602.4737354199999</v>
      </c>
      <c r="I129" s="36">
        <f>SUMIFS(СВЦЭМ!$C$33:$C$776,СВЦЭМ!$A$33:$A$776,$A129,СВЦЭМ!$B$33:$B$776,I$119)+'СЕТ СН'!$I$9+СВЦЭМ!$D$10+'СЕТ СН'!$I$6-'СЕТ СН'!$I$19</f>
        <v>1523.20053512</v>
      </c>
      <c r="J129" s="36">
        <f>SUMIFS(СВЦЭМ!$C$33:$C$776,СВЦЭМ!$A$33:$A$776,$A129,СВЦЭМ!$B$33:$B$776,J$119)+'СЕТ СН'!$I$9+СВЦЭМ!$D$10+'СЕТ СН'!$I$6-'СЕТ СН'!$I$19</f>
        <v>1420.2958098399999</v>
      </c>
      <c r="K129" s="36">
        <f>SUMIFS(СВЦЭМ!$C$33:$C$776,СВЦЭМ!$A$33:$A$776,$A129,СВЦЭМ!$B$33:$B$776,K$119)+'СЕТ СН'!$I$9+СВЦЭМ!$D$10+'СЕТ СН'!$I$6-'СЕТ СН'!$I$19</f>
        <v>1322.3944244300001</v>
      </c>
      <c r="L129" s="36">
        <f>SUMIFS(СВЦЭМ!$C$33:$C$776,СВЦЭМ!$A$33:$A$776,$A129,СВЦЭМ!$B$33:$B$776,L$119)+'СЕТ СН'!$I$9+СВЦЭМ!$D$10+'СЕТ СН'!$I$6-'СЕТ СН'!$I$19</f>
        <v>1297.1081244500001</v>
      </c>
      <c r="M129" s="36">
        <f>SUMIFS(СВЦЭМ!$C$33:$C$776,СВЦЭМ!$A$33:$A$776,$A129,СВЦЭМ!$B$33:$B$776,M$119)+'СЕТ СН'!$I$9+СВЦЭМ!$D$10+'СЕТ СН'!$I$6-'СЕТ СН'!$I$19</f>
        <v>1308.4123281300001</v>
      </c>
      <c r="N129" s="36">
        <f>SUMIFS(СВЦЭМ!$C$33:$C$776,СВЦЭМ!$A$33:$A$776,$A129,СВЦЭМ!$B$33:$B$776,N$119)+'СЕТ СН'!$I$9+СВЦЭМ!$D$10+'СЕТ СН'!$I$6-'СЕТ СН'!$I$19</f>
        <v>1314.78956739</v>
      </c>
      <c r="O129" s="36">
        <f>SUMIFS(СВЦЭМ!$C$33:$C$776,СВЦЭМ!$A$33:$A$776,$A129,СВЦЭМ!$B$33:$B$776,O$119)+'СЕТ СН'!$I$9+СВЦЭМ!$D$10+'СЕТ СН'!$I$6-'СЕТ СН'!$I$19</f>
        <v>1317.1906916600001</v>
      </c>
      <c r="P129" s="36">
        <f>SUMIFS(СВЦЭМ!$C$33:$C$776,СВЦЭМ!$A$33:$A$776,$A129,СВЦЭМ!$B$33:$B$776,P$119)+'СЕТ СН'!$I$9+СВЦЭМ!$D$10+'СЕТ СН'!$I$6-'СЕТ СН'!$I$19</f>
        <v>1328.1769656000001</v>
      </c>
      <c r="Q129" s="36">
        <f>SUMIFS(СВЦЭМ!$C$33:$C$776,СВЦЭМ!$A$33:$A$776,$A129,СВЦЭМ!$B$33:$B$776,Q$119)+'СЕТ СН'!$I$9+СВЦЭМ!$D$10+'СЕТ СН'!$I$6-'СЕТ СН'!$I$19</f>
        <v>1328.6634695</v>
      </c>
      <c r="R129" s="36">
        <f>SUMIFS(СВЦЭМ!$C$33:$C$776,СВЦЭМ!$A$33:$A$776,$A129,СВЦЭМ!$B$33:$B$776,R$119)+'СЕТ СН'!$I$9+СВЦЭМ!$D$10+'СЕТ СН'!$I$6-'СЕТ СН'!$I$19</f>
        <v>1336.6454779600001</v>
      </c>
      <c r="S129" s="36">
        <f>SUMIFS(СВЦЭМ!$C$33:$C$776,СВЦЭМ!$A$33:$A$776,$A129,СВЦЭМ!$B$33:$B$776,S$119)+'СЕТ СН'!$I$9+СВЦЭМ!$D$10+'СЕТ СН'!$I$6-'СЕТ СН'!$I$19</f>
        <v>1337.05747178</v>
      </c>
      <c r="T129" s="36">
        <f>SUMIFS(СВЦЭМ!$C$33:$C$776,СВЦЭМ!$A$33:$A$776,$A129,СВЦЭМ!$B$33:$B$776,T$119)+'СЕТ СН'!$I$9+СВЦЭМ!$D$10+'СЕТ СН'!$I$6-'СЕТ СН'!$I$19</f>
        <v>1315.4897294</v>
      </c>
      <c r="U129" s="36">
        <f>SUMIFS(СВЦЭМ!$C$33:$C$776,СВЦЭМ!$A$33:$A$776,$A129,СВЦЭМ!$B$33:$B$776,U$119)+'СЕТ СН'!$I$9+СВЦЭМ!$D$10+'СЕТ СН'!$I$6-'СЕТ СН'!$I$19</f>
        <v>1279.13669716</v>
      </c>
      <c r="V129" s="36">
        <f>SUMIFS(СВЦЭМ!$C$33:$C$776,СВЦЭМ!$A$33:$A$776,$A129,СВЦЭМ!$B$33:$B$776,V$119)+'СЕТ СН'!$I$9+СВЦЭМ!$D$10+'СЕТ СН'!$I$6-'СЕТ СН'!$I$19</f>
        <v>1262.30126668</v>
      </c>
      <c r="W129" s="36">
        <f>SUMIFS(СВЦЭМ!$C$33:$C$776,СВЦЭМ!$A$33:$A$776,$A129,СВЦЭМ!$B$33:$B$776,W$119)+'СЕТ СН'!$I$9+СВЦЭМ!$D$10+'СЕТ СН'!$I$6-'СЕТ СН'!$I$19</f>
        <v>1260.5224448000001</v>
      </c>
      <c r="X129" s="36">
        <f>SUMIFS(СВЦЭМ!$C$33:$C$776,СВЦЭМ!$A$33:$A$776,$A129,СВЦЭМ!$B$33:$B$776,X$119)+'СЕТ СН'!$I$9+СВЦЭМ!$D$10+'СЕТ СН'!$I$6-'СЕТ СН'!$I$19</f>
        <v>1324.1860247899999</v>
      </c>
      <c r="Y129" s="36">
        <f>SUMIFS(СВЦЭМ!$C$33:$C$776,СВЦЭМ!$A$33:$A$776,$A129,СВЦЭМ!$B$33:$B$776,Y$119)+'СЕТ СН'!$I$9+СВЦЭМ!$D$10+'СЕТ СН'!$I$6-'СЕТ СН'!$I$19</f>
        <v>1442.5634984400001</v>
      </c>
    </row>
    <row r="130" spans="1:25" ht="15.75" x14ac:dyDescent="0.2">
      <c r="A130" s="35">
        <f t="shared" si="3"/>
        <v>43566</v>
      </c>
      <c r="B130" s="36">
        <f>SUMIFS(СВЦЭМ!$C$33:$C$776,СВЦЭМ!$A$33:$A$776,$A130,СВЦЭМ!$B$33:$B$776,B$119)+'СЕТ СН'!$I$9+СВЦЭМ!$D$10+'СЕТ СН'!$I$6-'СЕТ СН'!$I$19</f>
        <v>1516.86881505</v>
      </c>
      <c r="C130" s="36">
        <f>SUMIFS(СВЦЭМ!$C$33:$C$776,СВЦЭМ!$A$33:$A$776,$A130,СВЦЭМ!$B$33:$B$776,C$119)+'СЕТ СН'!$I$9+СВЦЭМ!$D$10+'СЕТ СН'!$I$6-'СЕТ СН'!$I$19</f>
        <v>1641.31994861</v>
      </c>
      <c r="D130" s="36">
        <f>SUMIFS(СВЦЭМ!$C$33:$C$776,СВЦЭМ!$A$33:$A$776,$A130,СВЦЭМ!$B$33:$B$776,D$119)+'СЕТ СН'!$I$9+СВЦЭМ!$D$10+'СЕТ СН'!$I$6-'СЕТ СН'!$I$19</f>
        <v>1798.36337052</v>
      </c>
      <c r="E130" s="36">
        <f>SUMIFS(СВЦЭМ!$C$33:$C$776,СВЦЭМ!$A$33:$A$776,$A130,СВЦЭМ!$B$33:$B$776,E$119)+'СЕТ СН'!$I$9+СВЦЭМ!$D$10+'СЕТ СН'!$I$6-'СЕТ СН'!$I$19</f>
        <v>1821.66695789</v>
      </c>
      <c r="F130" s="36">
        <f>SUMIFS(СВЦЭМ!$C$33:$C$776,СВЦЭМ!$A$33:$A$776,$A130,СВЦЭМ!$B$33:$B$776,F$119)+'СЕТ СН'!$I$9+СВЦЭМ!$D$10+'СЕТ СН'!$I$6-'СЕТ СН'!$I$19</f>
        <v>1825.3104056099999</v>
      </c>
      <c r="G130" s="36">
        <f>SUMIFS(СВЦЭМ!$C$33:$C$776,СВЦЭМ!$A$33:$A$776,$A130,СВЦЭМ!$B$33:$B$776,G$119)+'СЕТ СН'!$I$9+СВЦЭМ!$D$10+'СЕТ СН'!$I$6-'СЕТ СН'!$I$19</f>
        <v>1819.9556285399999</v>
      </c>
      <c r="H130" s="36">
        <f>SUMIFS(СВЦЭМ!$C$33:$C$776,СВЦЭМ!$A$33:$A$776,$A130,СВЦЭМ!$B$33:$B$776,H$119)+'СЕТ СН'!$I$9+СВЦЭМ!$D$10+'СЕТ СН'!$I$6-'СЕТ СН'!$I$19</f>
        <v>1735.18423196</v>
      </c>
      <c r="I130" s="36">
        <f>SUMIFS(СВЦЭМ!$C$33:$C$776,СВЦЭМ!$A$33:$A$776,$A130,СВЦЭМ!$B$33:$B$776,I$119)+'СЕТ СН'!$I$9+СВЦЭМ!$D$10+'СЕТ СН'!$I$6-'СЕТ СН'!$I$19</f>
        <v>1643.5327653300001</v>
      </c>
      <c r="J130" s="36">
        <f>SUMIFS(СВЦЭМ!$C$33:$C$776,СВЦЭМ!$A$33:$A$776,$A130,СВЦЭМ!$B$33:$B$776,J$119)+'СЕТ СН'!$I$9+СВЦЭМ!$D$10+'СЕТ СН'!$I$6-'СЕТ СН'!$I$19</f>
        <v>1509.37352609</v>
      </c>
      <c r="K130" s="36">
        <f>SUMIFS(СВЦЭМ!$C$33:$C$776,СВЦЭМ!$A$33:$A$776,$A130,СВЦЭМ!$B$33:$B$776,K$119)+'СЕТ СН'!$I$9+СВЦЭМ!$D$10+'СЕТ СН'!$I$6-'СЕТ СН'!$I$19</f>
        <v>1412.2539263400001</v>
      </c>
      <c r="L130" s="36">
        <f>SUMIFS(СВЦЭМ!$C$33:$C$776,СВЦЭМ!$A$33:$A$776,$A130,СВЦЭМ!$B$33:$B$776,L$119)+'СЕТ СН'!$I$9+СВЦЭМ!$D$10+'СЕТ СН'!$I$6-'СЕТ СН'!$I$19</f>
        <v>1369.94409073</v>
      </c>
      <c r="M130" s="36">
        <f>SUMIFS(СВЦЭМ!$C$33:$C$776,СВЦЭМ!$A$33:$A$776,$A130,СВЦЭМ!$B$33:$B$776,M$119)+'СЕТ СН'!$I$9+СВЦЭМ!$D$10+'СЕТ СН'!$I$6-'СЕТ СН'!$I$19</f>
        <v>1392.8601502000001</v>
      </c>
      <c r="N130" s="36">
        <f>SUMIFS(СВЦЭМ!$C$33:$C$776,СВЦЭМ!$A$33:$A$776,$A130,СВЦЭМ!$B$33:$B$776,N$119)+'СЕТ СН'!$I$9+СВЦЭМ!$D$10+'СЕТ СН'!$I$6-'СЕТ СН'!$I$19</f>
        <v>1373.7411524300001</v>
      </c>
      <c r="O130" s="36">
        <f>SUMIFS(СВЦЭМ!$C$33:$C$776,СВЦЭМ!$A$33:$A$776,$A130,СВЦЭМ!$B$33:$B$776,O$119)+'СЕТ СН'!$I$9+СВЦЭМ!$D$10+'СЕТ СН'!$I$6-'СЕТ СН'!$I$19</f>
        <v>1384.2151731000001</v>
      </c>
      <c r="P130" s="36">
        <f>SUMIFS(СВЦЭМ!$C$33:$C$776,СВЦЭМ!$A$33:$A$776,$A130,СВЦЭМ!$B$33:$B$776,P$119)+'СЕТ СН'!$I$9+СВЦЭМ!$D$10+'СЕТ СН'!$I$6-'СЕТ СН'!$I$19</f>
        <v>1400.6224707000001</v>
      </c>
      <c r="Q130" s="36">
        <f>SUMIFS(СВЦЭМ!$C$33:$C$776,СВЦЭМ!$A$33:$A$776,$A130,СВЦЭМ!$B$33:$B$776,Q$119)+'СЕТ СН'!$I$9+СВЦЭМ!$D$10+'СЕТ СН'!$I$6-'СЕТ СН'!$I$19</f>
        <v>1403.7568126000001</v>
      </c>
      <c r="R130" s="36">
        <f>SUMIFS(СВЦЭМ!$C$33:$C$776,СВЦЭМ!$A$33:$A$776,$A130,СВЦЭМ!$B$33:$B$776,R$119)+'СЕТ СН'!$I$9+СВЦЭМ!$D$10+'СЕТ СН'!$I$6-'СЕТ СН'!$I$19</f>
        <v>1401.1558986499999</v>
      </c>
      <c r="S130" s="36">
        <f>SUMIFS(СВЦЭМ!$C$33:$C$776,СВЦЭМ!$A$33:$A$776,$A130,СВЦЭМ!$B$33:$B$776,S$119)+'СЕТ СН'!$I$9+СВЦЭМ!$D$10+'СЕТ СН'!$I$6-'СЕТ СН'!$I$19</f>
        <v>1407.7283026300001</v>
      </c>
      <c r="T130" s="36">
        <f>SUMIFS(СВЦЭМ!$C$33:$C$776,СВЦЭМ!$A$33:$A$776,$A130,СВЦЭМ!$B$33:$B$776,T$119)+'СЕТ СН'!$I$9+СВЦЭМ!$D$10+'СЕТ СН'!$I$6-'СЕТ СН'!$I$19</f>
        <v>1391.5007898399999</v>
      </c>
      <c r="U130" s="36">
        <f>SUMIFS(СВЦЭМ!$C$33:$C$776,СВЦЭМ!$A$33:$A$776,$A130,СВЦЭМ!$B$33:$B$776,U$119)+'СЕТ СН'!$I$9+СВЦЭМ!$D$10+'СЕТ СН'!$I$6-'СЕТ СН'!$I$19</f>
        <v>1367.3494616200001</v>
      </c>
      <c r="V130" s="36">
        <f>SUMIFS(СВЦЭМ!$C$33:$C$776,СВЦЭМ!$A$33:$A$776,$A130,СВЦЭМ!$B$33:$B$776,V$119)+'СЕТ СН'!$I$9+СВЦЭМ!$D$10+'СЕТ СН'!$I$6-'СЕТ СН'!$I$19</f>
        <v>1364.75350342</v>
      </c>
      <c r="W130" s="36">
        <f>SUMIFS(СВЦЭМ!$C$33:$C$776,СВЦЭМ!$A$33:$A$776,$A130,СВЦЭМ!$B$33:$B$776,W$119)+'СЕТ СН'!$I$9+СВЦЭМ!$D$10+'СЕТ СН'!$I$6-'СЕТ СН'!$I$19</f>
        <v>1349.9139919500001</v>
      </c>
      <c r="X130" s="36">
        <f>SUMIFS(СВЦЭМ!$C$33:$C$776,СВЦЭМ!$A$33:$A$776,$A130,СВЦЭМ!$B$33:$B$776,X$119)+'СЕТ СН'!$I$9+СВЦЭМ!$D$10+'СЕТ СН'!$I$6-'СЕТ СН'!$I$19</f>
        <v>1424.52302141</v>
      </c>
      <c r="Y130" s="36">
        <f>SUMIFS(СВЦЭМ!$C$33:$C$776,СВЦЭМ!$A$33:$A$776,$A130,СВЦЭМ!$B$33:$B$776,Y$119)+'СЕТ СН'!$I$9+СВЦЭМ!$D$10+'СЕТ СН'!$I$6-'СЕТ СН'!$I$19</f>
        <v>1549.0728647799999</v>
      </c>
    </row>
    <row r="131" spans="1:25" ht="15.75" x14ac:dyDescent="0.2">
      <c r="A131" s="35">
        <f t="shared" si="3"/>
        <v>43567</v>
      </c>
      <c r="B131" s="36">
        <f>SUMIFS(СВЦЭМ!$C$33:$C$776,СВЦЭМ!$A$33:$A$776,$A131,СВЦЭМ!$B$33:$B$776,B$119)+'СЕТ СН'!$I$9+СВЦЭМ!$D$10+'СЕТ СН'!$I$6-'СЕТ СН'!$I$19</f>
        <v>1654.74793458</v>
      </c>
      <c r="C131" s="36">
        <f>SUMIFS(СВЦЭМ!$C$33:$C$776,СВЦЭМ!$A$33:$A$776,$A131,СВЦЭМ!$B$33:$B$776,C$119)+'СЕТ СН'!$I$9+СВЦЭМ!$D$10+'СЕТ СН'!$I$6-'СЕТ СН'!$I$19</f>
        <v>1739.2521870099999</v>
      </c>
      <c r="D131" s="36">
        <f>SUMIFS(СВЦЭМ!$C$33:$C$776,СВЦЭМ!$A$33:$A$776,$A131,СВЦЭМ!$B$33:$B$776,D$119)+'СЕТ СН'!$I$9+СВЦЭМ!$D$10+'СЕТ СН'!$I$6-'СЕТ СН'!$I$19</f>
        <v>1797.84573937</v>
      </c>
      <c r="E131" s="36">
        <f>SUMIFS(СВЦЭМ!$C$33:$C$776,СВЦЭМ!$A$33:$A$776,$A131,СВЦЭМ!$B$33:$B$776,E$119)+'СЕТ СН'!$I$9+СВЦЭМ!$D$10+'СЕТ СН'!$I$6-'СЕТ СН'!$I$19</f>
        <v>1790.18841047</v>
      </c>
      <c r="F131" s="36">
        <f>SUMIFS(СВЦЭМ!$C$33:$C$776,СВЦЭМ!$A$33:$A$776,$A131,СВЦЭМ!$B$33:$B$776,F$119)+'СЕТ СН'!$I$9+СВЦЭМ!$D$10+'СЕТ СН'!$I$6-'СЕТ СН'!$I$19</f>
        <v>1800.08596584</v>
      </c>
      <c r="G131" s="36">
        <f>SUMIFS(СВЦЭМ!$C$33:$C$776,СВЦЭМ!$A$33:$A$776,$A131,СВЦЭМ!$B$33:$B$776,G$119)+'СЕТ СН'!$I$9+СВЦЭМ!$D$10+'СЕТ СН'!$I$6-'СЕТ СН'!$I$19</f>
        <v>1786.8043004399999</v>
      </c>
      <c r="H131" s="36">
        <f>SUMIFS(СВЦЭМ!$C$33:$C$776,СВЦЭМ!$A$33:$A$776,$A131,СВЦЭМ!$B$33:$B$776,H$119)+'СЕТ СН'!$I$9+СВЦЭМ!$D$10+'СЕТ СН'!$I$6-'СЕТ СН'!$I$19</f>
        <v>1685.2878106200001</v>
      </c>
      <c r="I131" s="36">
        <f>SUMIFS(СВЦЭМ!$C$33:$C$776,СВЦЭМ!$A$33:$A$776,$A131,СВЦЭМ!$B$33:$B$776,I$119)+'СЕТ СН'!$I$9+СВЦЭМ!$D$10+'СЕТ СН'!$I$6-'СЕТ СН'!$I$19</f>
        <v>1633.00208929</v>
      </c>
      <c r="J131" s="36">
        <f>SUMIFS(СВЦЭМ!$C$33:$C$776,СВЦЭМ!$A$33:$A$776,$A131,СВЦЭМ!$B$33:$B$776,J$119)+'СЕТ СН'!$I$9+СВЦЭМ!$D$10+'СЕТ СН'!$I$6-'СЕТ СН'!$I$19</f>
        <v>1507.9720021600001</v>
      </c>
      <c r="K131" s="36">
        <f>SUMIFS(СВЦЭМ!$C$33:$C$776,СВЦЭМ!$A$33:$A$776,$A131,СВЦЭМ!$B$33:$B$776,K$119)+'СЕТ СН'!$I$9+СВЦЭМ!$D$10+'СЕТ СН'!$I$6-'СЕТ СН'!$I$19</f>
        <v>1412.5991559700001</v>
      </c>
      <c r="L131" s="36">
        <f>SUMIFS(СВЦЭМ!$C$33:$C$776,СВЦЭМ!$A$33:$A$776,$A131,СВЦЭМ!$B$33:$B$776,L$119)+'СЕТ СН'!$I$9+СВЦЭМ!$D$10+'СЕТ СН'!$I$6-'СЕТ СН'!$I$19</f>
        <v>1371.6877034500001</v>
      </c>
      <c r="M131" s="36">
        <f>SUMIFS(СВЦЭМ!$C$33:$C$776,СВЦЭМ!$A$33:$A$776,$A131,СВЦЭМ!$B$33:$B$776,M$119)+'СЕТ СН'!$I$9+СВЦЭМ!$D$10+'СЕТ СН'!$I$6-'СЕТ СН'!$I$19</f>
        <v>1376.4095330299999</v>
      </c>
      <c r="N131" s="36">
        <f>SUMIFS(СВЦЭМ!$C$33:$C$776,СВЦЭМ!$A$33:$A$776,$A131,СВЦЭМ!$B$33:$B$776,N$119)+'СЕТ СН'!$I$9+СВЦЭМ!$D$10+'СЕТ СН'!$I$6-'СЕТ СН'!$I$19</f>
        <v>1361.0298229300001</v>
      </c>
      <c r="O131" s="36">
        <f>SUMIFS(СВЦЭМ!$C$33:$C$776,СВЦЭМ!$A$33:$A$776,$A131,СВЦЭМ!$B$33:$B$776,O$119)+'СЕТ СН'!$I$9+СВЦЭМ!$D$10+'СЕТ СН'!$I$6-'СЕТ СН'!$I$19</f>
        <v>1366.11807378</v>
      </c>
      <c r="P131" s="36">
        <f>SUMIFS(СВЦЭМ!$C$33:$C$776,СВЦЭМ!$A$33:$A$776,$A131,СВЦЭМ!$B$33:$B$776,P$119)+'СЕТ СН'!$I$9+СВЦЭМ!$D$10+'СЕТ СН'!$I$6-'СЕТ СН'!$I$19</f>
        <v>1387.64636922</v>
      </c>
      <c r="Q131" s="36">
        <f>SUMIFS(СВЦЭМ!$C$33:$C$776,СВЦЭМ!$A$33:$A$776,$A131,СВЦЭМ!$B$33:$B$776,Q$119)+'СЕТ СН'!$I$9+СВЦЭМ!$D$10+'СЕТ СН'!$I$6-'СЕТ СН'!$I$19</f>
        <v>1399.2217054499999</v>
      </c>
      <c r="R131" s="36">
        <f>SUMIFS(СВЦЭМ!$C$33:$C$776,СВЦЭМ!$A$33:$A$776,$A131,СВЦЭМ!$B$33:$B$776,R$119)+'СЕТ СН'!$I$9+СВЦЭМ!$D$10+'СЕТ СН'!$I$6-'СЕТ СН'!$I$19</f>
        <v>1410.1784085900001</v>
      </c>
      <c r="S131" s="36">
        <f>SUMIFS(СВЦЭМ!$C$33:$C$776,СВЦЭМ!$A$33:$A$776,$A131,СВЦЭМ!$B$33:$B$776,S$119)+'СЕТ СН'!$I$9+СВЦЭМ!$D$10+'СЕТ СН'!$I$6-'СЕТ СН'!$I$19</f>
        <v>1395.0060936500001</v>
      </c>
      <c r="T131" s="36">
        <f>SUMIFS(СВЦЭМ!$C$33:$C$776,СВЦЭМ!$A$33:$A$776,$A131,СВЦЭМ!$B$33:$B$776,T$119)+'СЕТ СН'!$I$9+СВЦЭМ!$D$10+'СЕТ СН'!$I$6-'СЕТ СН'!$I$19</f>
        <v>1377.9512389700001</v>
      </c>
      <c r="U131" s="36">
        <f>SUMIFS(СВЦЭМ!$C$33:$C$776,СВЦЭМ!$A$33:$A$776,$A131,СВЦЭМ!$B$33:$B$776,U$119)+'СЕТ СН'!$I$9+СВЦЭМ!$D$10+'СЕТ СН'!$I$6-'СЕТ СН'!$I$19</f>
        <v>1327.4461587999999</v>
      </c>
      <c r="V131" s="36">
        <f>SUMIFS(СВЦЭМ!$C$33:$C$776,СВЦЭМ!$A$33:$A$776,$A131,СВЦЭМ!$B$33:$B$776,V$119)+'СЕТ СН'!$I$9+СВЦЭМ!$D$10+'СЕТ СН'!$I$6-'СЕТ СН'!$I$19</f>
        <v>1328.4880552500001</v>
      </c>
      <c r="W131" s="36">
        <f>SUMIFS(СВЦЭМ!$C$33:$C$776,СВЦЭМ!$A$33:$A$776,$A131,СВЦЭМ!$B$33:$B$776,W$119)+'СЕТ СН'!$I$9+СВЦЭМ!$D$10+'СЕТ СН'!$I$6-'СЕТ СН'!$I$19</f>
        <v>1336.6692105500001</v>
      </c>
      <c r="X131" s="36">
        <f>SUMIFS(СВЦЭМ!$C$33:$C$776,СВЦЭМ!$A$33:$A$776,$A131,СВЦЭМ!$B$33:$B$776,X$119)+'СЕТ СН'!$I$9+СВЦЭМ!$D$10+'СЕТ СН'!$I$6-'СЕТ СН'!$I$19</f>
        <v>1401.3607385800001</v>
      </c>
      <c r="Y131" s="36">
        <f>SUMIFS(СВЦЭМ!$C$33:$C$776,СВЦЭМ!$A$33:$A$776,$A131,СВЦЭМ!$B$33:$B$776,Y$119)+'СЕТ СН'!$I$9+СВЦЭМ!$D$10+'СЕТ СН'!$I$6-'СЕТ СН'!$I$19</f>
        <v>1524.51101505</v>
      </c>
    </row>
    <row r="132" spans="1:25" ht="15.75" x14ac:dyDescent="0.2">
      <c r="A132" s="35">
        <f t="shared" si="3"/>
        <v>43568</v>
      </c>
      <c r="B132" s="36">
        <f>SUMIFS(СВЦЭМ!$C$33:$C$776,СВЦЭМ!$A$33:$A$776,$A132,СВЦЭМ!$B$33:$B$776,B$119)+'СЕТ СН'!$I$9+СВЦЭМ!$D$10+'СЕТ СН'!$I$6-'СЕТ СН'!$I$19</f>
        <v>1613.66554283</v>
      </c>
      <c r="C132" s="36">
        <f>SUMIFS(СВЦЭМ!$C$33:$C$776,СВЦЭМ!$A$33:$A$776,$A132,СВЦЭМ!$B$33:$B$776,C$119)+'СЕТ СН'!$I$9+СВЦЭМ!$D$10+'СЕТ СН'!$I$6-'СЕТ СН'!$I$19</f>
        <v>1699.0650443</v>
      </c>
      <c r="D132" s="36">
        <f>SUMIFS(СВЦЭМ!$C$33:$C$776,СВЦЭМ!$A$33:$A$776,$A132,СВЦЭМ!$B$33:$B$776,D$119)+'СЕТ СН'!$I$9+СВЦЭМ!$D$10+'СЕТ СН'!$I$6-'СЕТ СН'!$I$19</f>
        <v>1783.2759558600001</v>
      </c>
      <c r="E132" s="36">
        <f>SUMIFS(СВЦЭМ!$C$33:$C$776,СВЦЭМ!$A$33:$A$776,$A132,СВЦЭМ!$B$33:$B$776,E$119)+'СЕТ СН'!$I$9+СВЦЭМ!$D$10+'СЕТ СН'!$I$6-'СЕТ СН'!$I$19</f>
        <v>1789.05585157</v>
      </c>
      <c r="F132" s="36">
        <f>SUMIFS(СВЦЭМ!$C$33:$C$776,СВЦЭМ!$A$33:$A$776,$A132,СВЦЭМ!$B$33:$B$776,F$119)+'СЕТ СН'!$I$9+СВЦЭМ!$D$10+'СЕТ СН'!$I$6-'СЕТ СН'!$I$19</f>
        <v>1781.8894771299999</v>
      </c>
      <c r="G132" s="36">
        <f>SUMIFS(СВЦЭМ!$C$33:$C$776,СВЦЭМ!$A$33:$A$776,$A132,СВЦЭМ!$B$33:$B$776,G$119)+'СЕТ СН'!$I$9+СВЦЭМ!$D$10+'СЕТ СН'!$I$6-'СЕТ СН'!$I$19</f>
        <v>1752.05014753</v>
      </c>
      <c r="H132" s="36">
        <f>SUMIFS(СВЦЭМ!$C$33:$C$776,СВЦЭМ!$A$33:$A$776,$A132,СВЦЭМ!$B$33:$B$776,H$119)+'СЕТ СН'!$I$9+СВЦЭМ!$D$10+'СЕТ СН'!$I$6-'СЕТ СН'!$I$19</f>
        <v>1661.67689208</v>
      </c>
      <c r="I132" s="36">
        <f>SUMIFS(СВЦЭМ!$C$33:$C$776,СВЦЭМ!$A$33:$A$776,$A132,СВЦЭМ!$B$33:$B$776,I$119)+'СЕТ СН'!$I$9+СВЦЭМ!$D$10+'СЕТ СН'!$I$6-'СЕТ СН'!$I$19</f>
        <v>1607.4503670700001</v>
      </c>
      <c r="J132" s="36">
        <f>SUMIFS(СВЦЭМ!$C$33:$C$776,СВЦЭМ!$A$33:$A$776,$A132,СВЦЭМ!$B$33:$B$776,J$119)+'СЕТ СН'!$I$9+СВЦЭМ!$D$10+'СЕТ СН'!$I$6-'СЕТ СН'!$I$19</f>
        <v>1538.1031390600001</v>
      </c>
      <c r="K132" s="36">
        <f>SUMIFS(СВЦЭМ!$C$33:$C$776,СВЦЭМ!$A$33:$A$776,$A132,СВЦЭМ!$B$33:$B$776,K$119)+'СЕТ СН'!$I$9+СВЦЭМ!$D$10+'СЕТ СН'!$I$6-'СЕТ СН'!$I$19</f>
        <v>1417.9856336299999</v>
      </c>
      <c r="L132" s="36">
        <f>SUMIFS(СВЦЭМ!$C$33:$C$776,СВЦЭМ!$A$33:$A$776,$A132,СВЦЭМ!$B$33:$B$776,L$119)+'СЕТ СН'!$I$9+СВЦЭМ!$D$10+'СЕТ СН'!$I$6-'СЕТ СН'!$I$19</f>
        <v>1382.42194748</v>
      </c>
      <c r="M132" s="36">
        <f>SUMIFS(СВЦЭМ!$C$33:$C$776,СВЦЭМ!$A$33:$A$776,$A132,СВЦЭМ!$B$33:$B$776,M$119)+'СЕТ СН'!$I$9+СВЦЭМ!$D$10+'СЕТ СН'!$I$6-'СЕТ СН'!$I$19</f>
        <v>1366.3598016000001</v>
      </c>
      <c r="N132" s="36">
        <f>SUMIFS(СВЦЭМ!$C$33:$C$776,СВЦЭМ!$A$33:$A$776,$A132,СВЦЭМ!$B$33:$B$776,N$119)+'СЕТ СН'!$I$9+СВЦЭМ!$D$10+'СЕТ СН'!$I$6-'СЕТ СН'!$I$19</f>
        <v>1381.91243902</v>
      </c>
      <c r="O132" s="36">
        <f>SUMIFS(СВЦЭМ!$C$33:$C$776,СВЦЭМ!$A$33:$A$776,$A132,СВЦЭМ!$B$33:$B$776,O$119)+'СЕТ СН'!$I$9+СВЦЭМ!$D$10+'СЕТ СН'!$I$6-'СЕТ СН'!$I$19</f>
        <v>1396.2315546300001</v>
      </c>
      <c r="P132" s="36">
        <f>SUMIFS(СВЦЭМ!$C$33:$C$776,СВЦЭМ!$A$33:$A$776,$A132,СВЦЭМ!$B$33:$B$776,P$119)+'СЕТ СН'!$I$9+СВЦЭМ!$D$10+'СЕТ СН'!$I$6-'СЕТ СН'!$I$19</f>
        <v>1403.61794848</v>
      </c>
      <c r="Q132" s="36">
        <f>SUMIFS(СВЦЭМ!$C$33:$C$776,СВЦЭМ!$A$33:$A$776,$A132,СВЦЭМ!$B$33:$B$776,Q$119)+'СЕТ СН'!$I$9+СВЦЭМ!$D$10+'СЕТ СН'!$I$6-'СЕТ СН'!$I$19</f>
        <v>1415.1155274400001</v>
      </c>
      <c r="R132" s="36">
        <f>SUMIFS(СВЦЭМ!$C$33:$C$776,СВЦЭМ!$A$33:$A$776,$A132,СВЦЭМ!$B$33:$B$776,R$119)+'СЕТ СН'!$I$9+СВЦЭМ!$D$10+'СЕТ СН'!$I$6-'СЕТ СН'!$I$19</f>
        <v>1417.4905500500001</v>
      </c>
      <c r="S132" s="36">
        <f>SUMIFS(СВЦЭМ!$C$33:$C$776,СВЦЭМ!$A$33:$A$776,$A132,СВЦЭМ!$B$33:$B$776,S$119)+'СЕТ СН'!$I$9+СВЦЭМ!$D$10+'СЕТ СН'!$I$6-'СЕТ СН'!$I$19</f>
        <v>1422.7472351200001</v>
      </c>
      <c r="T132" s="36">
        <f>SUMIFS(СВЦЭМ!$C$33:$C$776,СВЦЭМ!$A$33:$A$776,$A132,СВЦЭМ!$B$33:$B$776,T$119)+'СЕТ СН'!$I$9+СВЦЭМ!$D$10+'СЕТ СН'!$I$6-'СЕТ СН'!$I$19</f>
        <v>1426.4646636100001</v>
      </c>
      <c r="U132" s="36">
        <f>SUMIFS(СВЦЭМ!$C$33:$C$776,СВЦЭМ!$A$33:$A$776,$A132,СВЦЭМ!$B$33:$B$776,U$119)+'СЕТ СН'!$I$9+СВЦЭМ!$D$10+'СЕТ СН'!$I$6-'СЕТ СН'!$I$19</f>
        <v>1398.64990949</v>
      </c>
      <c r="V132" s="36">
        <f>SUMIFS(СВЦЭМ!$C$33:$C$776,СВЦЭМ!$A$33:$A$776,$A132,СВЦЭМ!$B$33:$B$776,V$119)+'СЕТ СН'!$I$9+СВЦЭМ!$D$10+'СЕТ СН'!$I$6-'СЕТ СН'!$I$19</f>
        <v>1369.0625830700001</v>
      </c>
      <c r="W132" s="36">
        <f>SUMIFS(СВЦЭМ!$C$33:$C$776,СВЦЭМ!$A$33:$A$776,$A132,СВЦЭМ!$B$33:$B$776,W$119)+'СЕТ СН'!$I$9+СВЦЭМ!$D$10+'СЕТ СН'!$I$6-'СЕТ СН'!$I$19</f>
        <v>1370.24906521</v>
      </c>
      <c r="X132" s="36">
        <f>SUMIFS(СВЦЭМ!$C$33:$C$776,СВЦЭМ!$A$33:$A$776,$A132,СВЦЭМ!$B$33:$B$776,X$119)+'СЕТ СН'!$I$9+СВЦЭМ!$D$10+'СЕТ СН'!$I$6-'СЕТ СН'!$I$19</f>
        <v>1458.8027984299999</v>
      </c>
      <c r="Y132" s="36">
        <f>SUMIFS(СВЦЭМ!$C$33:$C$776,СВЦЭМ!$A$33:$A$776,$A132,СВЦЭМ!$B$33:$B$776,Y$119)+'СЕТ СН'!$I$9+СВЦЭМ!$D$10+'СЕТ СН'!$I$6-'СЕТ СН'!$I$19</f>
        <v>1570.1925722000001</v>
      </c>
    </row>
    <row r="133" spans="1:25" ht="15.75" x14ac:dyDescent="0.2">
      <c r="A133" s="35">
        <f t="shared" si="3"/>
        <v>43569</v>
      </c>
      <c r="B133" s="36">
        <f>SUMIFS(СВЦЭМ!$C$33:$C$776,СВЦЭМ!$A$33:$A$776,$A133,СВЦЭМ!$B$33:$B$776,B$119)+'СЕТ СН'!$I$9+СВЦЭМ!$D$10+'СЕТ СН'!$I$6-'СЕТ СН'!$I$19</f>
        <v>1635.1243588499999</v>
      </c>
      <c r="C133" s="36">
        <f>SUMIFS(СВЦЭМ!$C$33:$C$776,СВЦЭМ!$A$33:$A$776,$A133,СВЦЭМ!$B$33:$B$776,C$119)+'СЕТ СН'!$I$9+СВЦЭМ!$D$10+'СЕТ СН'!$I$6-'СЕТ СН'!$I$19</f>
        <v>1752.0101811899999</v>
      </c>
      <c r="D133" s="36">
        <f>SUMIFS(СВЦЭМ!$C$33:$C$776,СВЦЭМ!$A$33:$A$776,$A133,СВЦЭМ!$B$33:$B$776,D$119)+'СЕТ СН'!$I$9+СВЦЭМ!$D$10+'СЕТ СН'!$I$6-'СЕТ СН'!$I$19</f>
        <v>1836.7370420299999</v>
      </c>
      <c r="E133" s="36">
        <f>SUMIFS(СВЦЭМ!$C$33:$C$776,СВЦЭМ!$A$33:$A$776,$A133,СВЦЭМ!$B$33:$B$776,E$119)+'СЕТ СН'!$I$9+СВЦЭМ!$D$10+'СЕТ СН'!$I$6-'СЕТ СН'!$I$19</f>
        <v>1843.8108001999999</v>
      </c>
      <c r="F133" s="36">
        <f>SUMIFS(СВЦЭМ!$C$33:$C$776,СВЦЭМ!$A$33:$A$776,$A133,СВЦЭМ!$B$33:$B$776,F$119)+'СЕТ СН'!$I$9+СВЦЭМ!$D$10+'СЕТ СН'!$I$6-'СЕТ СН'!$I$19</f>
        <v>1832.3918096099999</v>
      </c>
      <c r="G133" s="36">
        <f>SUMIFS(СВЦЭМ!$C$33:$C$776,СВЦЭМ!$A$33:$A$776,$A133,СВЦЭМ!$B$33:$B$776,G$119)+'СЕТ СН'!$I$9+СВЦЭМ!$D$10+'СЕТ СН'!$I$6-'СЕТ СН'!$I$19</f>
        <v>1821.7661596099999</v>
      </c>
      <c r="H133" s="36">
        <f>SUMIFS(СВЦЭМ!$C$33:$C$776,СВЦЭМ!$A$33:$A$776,$A133,СВЦЭМ!$B$33:$B$776,H$119)+'СЕТ СН'!$I$9+СВЦЭМ!$D$10+'СЕТ СН'!$I$6-'СЕТ СН'!$I$19</f>
        <v>1703.1376325599999</v>
      </c>
      <c r="I133" s="36">
        <f>SUMIFS(СВЦЭМ!$C$33:$C$776,СВЦЭМ!$A$33:$A$776,$A133,СВЦЭМ!$B$33:$B$776,I$119)+'СЕТ СН'!$I$9+СВЦЭМ!$D$10+'СЕТ СН'!$I$6-'СЕТ СН'!$I$19</f>
        <v>1633.79294835</v>
      </c>
      <c r="J133" s="36">
        <f>SUMIFS(СВЦЭМ!$C$33:$C$776,СВЦЭМ!$A$33:$A$776,$A133,СВЦЭМ!$B$33:$B$776,J$119)+'СЕТ СН'!$I$9+СВЦЭМ!$D$10+'СЕТ СН'!$I$6-'СЕТ СН'!$I$19</f>
        <v>1554.0109714099999</v>
      </c>
      <c r="K133" s="36">
        <f>SUMIFS(СВЦЭМ!$C$33:$C$776,СВЦЭМ!$A$33:$A$776,$A133,СВЦЭМ!$B$33:$B$776,K$119)+'СЕТ СН'!$I$9+СВЦЭМ!$D$10+'СЕТ СН'!$I$6-'СЕТ СН'!$I$19</f>
        <v>1436.6704121800001</v>
      </c>
      <c r="L133" s="36">
        <f>SUMIFS(СВЦЭМ!$C$33:$C$776,СВЦЭМ!$A$33:$A$776,$A133,СВЦЭМ!$B$33:$B$776,L$119)+'СЕТ СН'!$I$9+СВЦЭМ!$D$10+'СЕТ СН'!$I$6-'СЕТ СН'!$I$19</f>
        <v>1376.55660199</v>
      </c>
      <c r="M133" s="36">
        <f>SUMIFS(СВЦЭМ!$C$33:$C$776,СВЦЭМ!$A$33:$A$776,$A133,СВЦЭМ!$B$33:$B$776,M$119)+'СЕТ СН'!$I$9+СВЦЭМ!$D$10+'СЕТ СН'!$I$6-'СЕТ СН'!$I$19</f>
        <v>1368.4045511500001</v>
      </c>
      <c r="N133" s="36">
        <f>SUMIFS(СВЦЭМ!$C$33:$C$776,СВЦЭМ!$A$33:$A$776,$A133,СВЦЭМ!$B$33:$B$776,N$119)+'СЕТ СН'!$I$9+СВЦЭМ!$D$10+'СЕТ СН'!$I$6-'СЕТ СН'!$I$19</f>
        <v>1374.3075363</v>
      </c>
      <c r="O133" s="36">
        <f>SUMIFS(СВЦЭМ!$C$33:$C$776,СВЦЭМ!$A$33:$A$776,$A133,СВЦЭМ!$B$33:$B$776,O$119)+'СЕТ СН'!$I$9+СВЦЭМ!$D$10+'СЕТ СН'!$I$6-'СЕТ СН'!$I$19</f>
        <v>1379.4893006699999</v>
      </c>
      <c r="P133" s="36">
        <f>SUMIFS(СВЦЭМ!$C$33:$C$776,СВЦЭМ!$A$33:$A$776,$A133,СВЦЭМ!$B$33:$B$776,P$119)+'СЕТ СН'!$I$9+СВЦЭМ!$D$10+'СЕТ СН'!$I$6-'СЕТ СН'!$I$19</f>
        <v>1396.40173779</v>
      </c>
      <c r="Q133" s="36">
        <f>SUMIFS(СВЦЭМ!$C$33:$C$776,СВЦЭМ!$A$33:$A$776,$A133,СВЦЭМ!$B$33:$B$776,Q$119)+'СЕТ СН'!$I$9+СВЦЭМ!$D$10+'СЕТ СН'!$I$6-'СЕТ СН'!$I$19</f>
        <v>1399.4083259700001</v>
      </c>
      <c r="R133" s="36">
        <f>SUMIFS(СВЦЭМ!$C$33:$C$776,СВЦЭМ!$A$33:$A$776,$A133,СВЦЭМ!$B$33:$B$776,R$119)+'СЕТ СН'!$I$9+СВЦЭМ!$D$10+'СЕТ СН'!$I$6-'СЕТ СН'!$I$19</f>
        <v>1396.82386941</v>
      </c>
      <c r="S133" s="36">
        <f>SUMIFS(СВЦЭМ!$C$33:$C$776,СВЦЭМ!$A$33:$A$776,$A133,СВЦЭМ!$B$33:$B$776,S$119)+'СЕТ СН'!$I$9+СВЦЭМ!$D$10+'СЕТ СН'!$I$6-'СЕТ СН'!$I$19</f>
        <v>1404.31040336</v>
      </c>
      <c r="T133" s="36">
        <f>SUMIFS(СВЦЭМ!$C$33:$C$776,СВЦЭМ!$A$33:$A$776,$A133,СВЦЭМ!$B$33:$B$776,T$119)+'СЕТ СН'!$I$9+СВЦЭМ!$D$10+'СЕТ СН'!$I$6-'СЕТ СН'!$I$19</f>
        <v>1394.16311503</v>
      </c>
      <c r="U133" s="36">
        <f>SUMIFS(СВЦЭМ!$C$33:$C$776,СВЦЭМ!$A$33:$A$776,$A133,СВЦЭМ!$B$33:$B$776,U$119)+'СЕТ СН'!$I$9+СВЦЭМ!$D$10+'СЕТ СН'!$I$6-'СЕТ СН'!$I$19</f>
        <v>1368.0409008199999</v>
      </c>
      <c r="V133" s="36">
        <f>SUMIFS(СВЦЭМ!$C$33:$C$776,СВЦЭМ!$A$33:$A$776,$A133,СВЦЭМ!$B$33:$B$776,V$119)+'СЕТ СН'!$I$9+СВЦЭМ!$D$10+'СЕТ СН'!$I$6-'СЕТ СН'!$I$19</f>
        <v>1351.2596929200001</v>
      </c>
      <c r="W133" s="36">
        <f>SUMIFS(СВЦЭМ!$C$33:$C$776,СВЦЭМ!$A$33:$A$776,$A133,СВЦЭМ!$B$33:$B$776,W$119)+'СЕТ СН'!$I$9+СВЦЭМ!$D$10+'СЕТ СН'!$I$6-'СЕТ СН'!$I$19</f>
        <v>1355.6104217700001</v>
      </c>
      <c r="X133" s="36">
        <f>SUMIFS(СВЦЭМ!$C$33:$C$776,СВЦЭМ!$A$33:$A$776,$A133,СВЦЭМ!$B$33:$B$776,X$119)+'СЕТ СН'!$I$9+СВЦЭМ!$D$10+'СЕТ СН'!$I$6-'СЕТ СН'!$I$19</f>
        <v>1420.99509556</v>
      </c>
      <c r="Y133" s="36">
        <f>SUMIFS(СВЦЭМ!$C$33:$C$776,СВЦЭМ!$A$33:$A$776,$A133,СВЦЭМ!$B$33:$B$776,Y$119)+'СЕТ СН'!$I$9+СВЦЭМ!$D$10+'СЕТ СН'!$I$6-'СЕТ СН'!$I$19</f>
        <v>1534.03177923</v>
      </c>
    </row>
    <row r="134" spans="1:25" ht="15.75" x14ac:dyDescent="0.2">
      <c r="A134" s="35">
        <f t="shared" si="3"/>
        <v>43570</v>
      </c>
      <c r="B134" s="36">
        <f>SUMIFS(СВЦЭМ!$C$33:$C$776,СВЦЭМ!$A$33:$A$776,$A134,СВЦЭМ!$B$33:$B$776,B$119)+'СЕТ СН'!$I$9+СВЦЭМ!$D$10+'СЕТ СН'!$I$6-'СЕТ СН'!$I$19</f>
        <v>1589.7543953699999</v>
      </c>
      <c r="C134" s="36">
        <f>SUMIFS(СВЦЭМ!$C$33:$C$776,СВЦЭМ!$A$33:$A$776,$A134,СВЦЭМ!$B$33:$B$776,C$119)+'СЕТ СН'!$I$9+СВЦЭМ!$D$10+'СЕТ СН'!$I$6-'СЕТ СН'!$I$19</f>
        <v>1695.5231412400001</v>
      </c>
      <c r="D134" s="36">
        <f>SUMIFS(СВЦЭМ!$C$33:$C$776,СВЦЭМ!$A$33:$A$776,$A134,СВЦЭМ!$B$33:$B$776,D$119)+'СЕТ СН'!$I$9+СВЦЭМ!$D$10+'СЕТ СН'!$I$6-'СЕТ СН'!$I$19</f>
        <v>1755.6386061200001</v>
      </c>
      <c r="E134" s="36">
        <f>SUMIFS(СВЦЭМ!$C$33:$C$776,СВЦЭМ!$A$33:$A$776,$A134,СВЦЭМ!$B$33:$B$776,E$119)+'СЕТ СН'!$I$9+СВЦЭМ!$D$10+'СЕТ СН'!$I$6-'СЕТ СН'!$I$19</f>
        <v>1765.5861328599999</v>
      </c>
      <c r="F134" s="36">
        <f>SUMIFS(СВЦЭМ!$C$33:$C$776,СВЦЭМ!$A$33:$A$776,$A134,СВЦЭМ!$B$33:$B$776,F$119)+'СЕТ СН'!$I$9+СВЦЭМ!$D$10+'СЕТ СН'!$I$6-'СЕТ СН'!$I$19</f>
        <v>1760.28705917</v>
      </c>
      <c r="G134" s="36">
        <f>SUMIFS(СВЦЭМ!$C$33:$C$776,СВЦЭМ!$A$33:$A$776,$A134,СВЦЭМ!$B$33:$B$776,G$119)+'СЕТ СН'!$I$9+СВЦЭМ!$D$10+'СЕТ СН'!$I$6-'СЕТ СН'!$I$19</f>
        <v>1765.0524875399999</v>
      </c>
      <c r="H134" s="36">
        <f>SUMIFS(СВЦЭМ!$C$33:$C$776,СВЦЭМ!$A$33:$A$776,$A134,СВЦЭМ!$B$33:$B$776,H$119)+'СЕТ СН'!$I$9+СВЦЭМ!$D$10+'СЕТ СН'!$I$6-'СЕТ СН'!$I$19</f>
        <v>1676.2623569099999</v>
      </c>
      <c r="I134" s="36">
        <f>SUMIFS(СВЦЭМ!$C$33:$C$776,СВЦЭМ!$A$33:$A$776,$A134,СВЦЭМ!$B$33:$B$776,I$119)+'СЕТ СН'!$I$9+СВЦЭМ!$D$10+'СЕТ СН'!$I$6-'СЕТ СН'!$I$19</f>
        <v>1625.37699759</v>
      </c>
      <c r="J134" s="36">
        <f>SUMIFS(СВЦЭМ!$C$33:$C$776,СВЦЭМ!$A$33:$A$776,$A134,СВЦЭМ!$B$33:$B$776,J$119)+'СЕТ СН'!$I$9+СВЦЭМ!$D$10+'СЕТ СН'!$I$6-'СЕТ СН'!$I$19</f>
        <v>1523.385808</v>
      </c>
      <c r="K134" s="36">
        <f>SUMIFS(СВЦЭМ!$C$33:$C$776,СВЦЭМ!$A$33:$A$776,$A134,СВЦЭМ!$B$33:$B$776,K$119)+'СЕТ СН'!$I$9+СВЦЭМ!$D$10+'СЕТ СН'!$I$6-'СЕТ СН'!$I$19</f>
        <v>1436.5530180800001</v>
      </c>
      <c r="L134" s="36">
        <f>SUMIFS(СВЦЭМ!$C$33:$C$776,СВЦЭМ!$A$33:$A$776,$A134,СВЦЭМ!$B$33:$B$776,L$119)+'СЕТ СН'!$I$9+СВЦЭМ!$D$10+'СЕТ СН'!$I$6-'СЕТ СН'!$I$19</f>
        <v>1408.42135067</v>
      </c>
      <c r="M134" s="36">
        <f>SUMIFS(СВЦЭМ!$C$33:$C$776,СВЦЭМ!$A$33:$A$776,$A134,СВЦЭМ!$B$33:$B$776,M$119)+'СЕТ СН'!$I$9+СВЦЭМ!$D$10+'СЕТ СН'!$I$6-'СЕТ СН'!$I$19</f>
        <v>1403.5979465800001</v>
      </c>
      <c r="N134" s="36">
        <f>SUMIFS(СВЦЭМ!$C$33:$C$776,СВЦЭМ!$A$33:$A$776,$A134,СВЦЭМ!$B$33:$B$776,N$119)+'СЕТ СН'!$I$9+СВЦЭМ!$D$10+'СЕТ СН'!$I$6-'СЕТ СН'!$I$19</f>
        <v>1396.0253466900001</v>
      </c>
      <c r="O134" s="36">
        <f>SUMIFS(СВЦЭМ!$C$33:$C$776,СВЦЭМ!$A$33:$A$776,$A134,СВЦЭМ!$B$33:$B$776,O$119)+'СЕТ СН'!$I$9+СВЦЭМ!$D$10+'СЕТ СН'!$I$6-'СЕТ СН'!$I$19</f>
        <v>1408.9010828400001</v>
      </c>
      <c r="P134" s="36">
        <f>SUMIFS(СВЦЭМ!$C$33:$C$776,СВЦЭМ!$A$33:$A$776,$A134,СВЦЭМ!$B$33:$B$776,P$119)+'СЕТ СН'!$I$9+СВЦЭМ!$D$10+'СЕТ СН'!$I$6-'СЕТ СН'!$I$19</f>
        <v>1419.0859158000001</v>
      </c>
      <c r="Q134" s="36">
        <f>SUMIFS(СВЦЭМ!$C$33:$C$776,СВЦЭМ!$A$33:$A$776,$A134,СВЦЭМ!$B$33:$B$776,Q$119)+'СЕТ СН'!$I$9+СВЦЭМ!$D$10+'СЕТ СН'!$I$6-'СЕТ СН'!$I$19</f>
        <v>1433.2091420700001</v>
      </c>
      <c r="R134" s="36">
        <f>SUMIFS(СВЦЭМ!$C$33:$C$776,СВЦЭМ!$A$33:$A$776,$A134,СВЦЭМ!$B$33:$B$776,R$119)+'СЕТ СН'!$I$9+СВЦЭМ!$D$10+'СЕТ СН'!$I$6-'СЕТ СН'!$I$19</f>
        <v>1431.6343407500001</v>
      </c>
      <c r="S134" s="36">
        <f>SUMIFS(СВЦЭМ!$C$33:$C$776,СВЦЭМ!$A$33:$A$776,$A134,СВЦЭМ!$B$33:$B$776,S$119)+'СЕТ СН'!$I$9+СВЦЭМ!$D$10+'СЕТ СН'!$I$6-'СЕТ СН'!$I$19</f>
        <v>1441.12258961</v>
      </c>
      <c r="T134" s="36">
        <f>SUMIFS(СВЦЭМ!$C$33:$C$776,СВЦЭМ!$A$33:$A$776,$A134,СВЦЭМ!$B$33:$B$776,T$119)+'СЕТ СН'!$I$9+СВЦЭМ!$D$10+'СЕТ СН'!$I$6-'СЕТ СН'!$I$19</f>
        <v>1421.85520286</v>
      </c>
      <c r="U134" s="36">
        <f>SUMIFS(СВЦЭМ!$C$33:$C$776,СВЦЭМ!$A$33:$A$776,$A134,СВЦЭМ!$B$33:$B$776,U$119)+'СЕТ СН'!$I$9+СВЦЭМ!$D$10+'СЕТ СН'!$I$6-'СЕТ СН'!$I$19</f>
        <v>1392.7965105400001</v>
      </c>
      <c r="V134" s="36">
        <f>SUMIFS(СВЦЭМ!$C$33:$C$776,СВЦЭМ!$A$33:$A$776,$A134,СВЦЭМ!$B$33:$B$776,V$119)+'СЕТ СН'!$I$9+СВЦЭМ!$D$10+'СЕТ СН'!$I$6-'СЕТ СН'!$I$19</f>
        <v>1396.1745128300001</v>
      </c>
      <c r="W134" s="36">
        <f>SUMIFS(СВЦЭМ!$C$33:$C$776,СВЦЭМ!$A$33:$A$776,$A134,СВЦЭМ!$B$33:$B$776,W$119)+'СЕТ СН'!$I$9+СВЦЭМ!$D$10+'СЕТ СН'!$I$6-'СЕТ СН'!$I$19</f>
        <v>1399.1922278900001</v>
      </c>
      <c r="X134" s="36">
        <f>SUMIFS(СВЦЭМ!$C$33:$C$776,СВЦЭМ!$A$33:$A$776,$A134,СВЦЭМ!$B$33:$B$776,X$119)+'СЕТ СН'!$I$9+СВЦЭМ!$D$10+'СЕТ СН'!$I$6-'СЕТ СН'!$I$19</f>
        <v>1450.6125608100001</v>
      </c>
      <c r="Y134" s="36">
        <f>SUMIFS(СВЦЭМ!$C$33:$C$776,СВЦЭМ!$A$33:$A$776,$A134,СВЦЭМ!$B$33:$B$776,Y$119)+'СЕТ СН'!$I$9+СВЦЭМ!$D$10+'СЕТ СН'!$I$6-'СЕТ СН'!$I$19</f>
        <v>1548.75596135</v>
      </c>
    </row>
    <row r="135" spans="1:25" ht="15.75" x14ac:dyDescent="0.2">
      <c r="A135" s="35">
        <f t="shared" si="3"/>
        <v>43571</v>
      </c>
      <c r="B135" s="36">
        <f>SUMIFS(СВЦЭМ!$C$33:$C$776,СВЦЭМ!$A$33:$A$776,$A135,СВЦЭМ!$B$33:$B$776,B$119)+'СЕТ СН'!$I$9+СВЦЭМ!$D$10+'СЕТ СН'!$I$6-'СЕТ СН'!$I$19</f>
        <v>1601.9667660299999</v>
      </c>
      <c r="C135" s="36">
        <f>SUMIFS(СВЦЭМ!$C$33:$C$776,СВЦЭМ!$A$33:$A$776,$A135,СВЦЭМ!$B$33:$B$776,C$119)+'СЕТ СН'!$I$9+СВЦЭМ!$D$10+'СЕТ СН'!$I$6-'СЕТ СН'!$I$19</f>
        <v>1689.88956386</v>
      </c>
      <c r="D135" s="36">
        <f>SUMIFS(СВЦЭМ!$C$33:$C$776,СВЦЭМ!$A$33:$A$776,$A135,СВЦЭМ!$B$33:$B$776,D$119)+'СЕТ СН'!$I$9+СВЦЭМ!$D$10+'СЕТ СН'!$I$6-'СЕТ СН'!$I$19</f>
        <v>1773.3757145899999</v>
      </c>
      <c r="E135" s="36">
        <f>SUMIFS(СВЦЭМ!$C$33:$C$776,СВЦЭМ!$A$33:$A$776,$A135,СВЦЭМ!$B$33:$B$776,E$119)+'СЕТ СН'!$I$9+СВЦЭМ!$D$10+'СЕТ СН'!$I$6-'СЕТ СН'!$I$19</f>
        <v>1786.45412779</v>
      </c>
      <c r="F135" s="36">
        <f>SUMIFS(СВЦЭМ!$C$33:$C$776,СВЦЭМ!$A$33:$A$776,$A135,СВЦЭМ!$B$33:$B$776,F$119)+'СЕТ СН'!$I$9+СВЦЭМ!$D$10+'СЕТ СН'!$I$6-'СЕТ СН'!$I$19</f>
        <v>1789.1330598499999</v>
      </c>
      <c r="G135" s="36">
        <f>SUMIFS(СВЦЭМ!$C$33:$C$776,СВЦЭМ!$A$33:$A$776,$A135,СВЦЭМ!$B$33:$B$776,G$119)+'СЕТ СН'!$I$9+СВЦЭМ!$D$10+'СЕТ СН'!$I$6-'СЕТ СН'!$I$19</f>
        <v>1792.8286607499999</v>
      </c>
      <c r="H135" s="36">
        <f>SUMIFS(СВЦЭМ!$C$33:$C$776,СВЦЭМ!$A$33:$A$776,$A135,СВЦЭМ!$B$33:$B$776,H$119)+'СЕТ СН'!$I$9+СВЦЭМ!$D$10+'СЕТ СН'!$I$6-'СЕТ СН'!$I$19</f>
        <v>1721.9568130800001</v>
      </c>
      <c r="I135" s="36">
        <f>SUMIFS(СВЦЭМ!$C$33:$C$776,СВЦЭМ!$A$33:$A$776,$A135,СВЦЭМ!$B$33:$B$776,I$119)+'СЕТ СН'!$I$9+СВЦЭМ!$D$10+'СЕТ СН'!$I$6-'СЕТ СН'!$I$19</f>
        <v>1660.2427228399999</v>
      </c>
      <c r="J135" s="36">
        <f>SUMIFS(СВЦЭМ!$C$33:$C$776,СВЦЭМ!$A$33:$A$776,$A135,СВЦЭМ!$B$33:$B$776,J$119)+'СЕТ СН'!$I$9+СВЦЭМ!$D$10+'СЕТ СН'!$I$6-'СЕТ СН'!$I$19</f>
        <v>1556.56807832</v>
      </c>
      <c r="K135" s="36">
        <f>SUMIFS(СВЦЭМ!$C$33:$C$776,СВЦЭМ!$A$33:$A$776,$A135,СВЦЭМ!$B$33:$B$776,K$119)+'СЕТ СН'!$I$9+СВЦЭМ!$D$10+'СЕТ СН'!$I$6-'СЕТ СН'!$I$19</f>
        <v>1489.4552590200001</v>
      </c>
      <c r="L135" s="36">
        <f>SUMIFS(СВЦЭМ!$C$33:$C$776,СВЦЭМ!$A$33:$A$776,$A135,СВЦЭМ!$B$33:$B$776,L$119)+'СЕТ СН'!$I$9+СВЦЭМ!$D$10+'СЕТ СН'!$I$6-'СЕТ СН'!$I$19</f>
        <v>1461.00067829</v>
      </c>
      <c r="M135" s="36">
        <f>SUMIFS(СВЦЭМ!$C$33:$C$776,СВЦЭМ!$A$33:$A$776,$A135,СВЦЭМ!$B$33:$B$776,M$119)+'СЕТ СН'!$I$9+СВЦЭМ!$D$10+'СЕТ СН'!$I$6-'СЕТ СН'!$I$19</f>
        <v>1429.96489739</v>
      </c>
      <c r="N135" s="36">
        <f>SUMIFS(СВЦЭМ!$C$33:$C$776,СВЦЭМ!$A$33:$A$776,$A135,СВЦЭМ!$B$33:$B$776,N$119)+'СЕТ СН'!$I$9+СВЦЭМ!$D$10+'СЕТ СН'!$I$6-'СЕТ СН'!$I$19</f>
        <v>1426.0514837400001</v>
      </c>
      <c r="O135" s="36">
        <f>SUMIFS(СВЦЭМ!$C$33:$C$776,СВЦЭМ!$A$33:$A$776,$A135,СВЦЭМ!$B$33:$B$776,O$119)+'СЕТ СН'!$I$9+СВЦЭМ!$D$10+'СЕТ СН'!$I$6-'СЕТ СН'!$I$19</f>
        <v>1464.9536900099999</v>
      </c>
      <c r="P135" s="36">
        <f>SUMIFS(СВЦЭМ!$C$33:$C$776,СВЦЭМ!$A$33:$A$776,$A135,СВЦЭМ!$B$33:$B$776,P$119)+'СЕТ СН'!$I$9+СВЦЭМ!$D$10+'СЕТ СН'!$I$6-'СЕТ СН'!$I$19</f>
        <v>1451.6966141600001</v>
      </c>
      <c r="Q135" s="36">
        <f>SUMIFS(СВЦЭМ!$C$33:$C$776,СВЦЭМ!$A$33:$A$776,$A135,СВЦЭМ!$B$33:$B$776,Q$119)+'СЕТ СН'!$I$9+СВЦЭМ!$D$10+'СЕТ СН'!$I$6-'СЕТ СН'!$I$19</f>
        <v>1461.7950019800001</v>
      </c>
      <c r="R135" s="36">
        <f>SUMIFS(СВЦЭМ!$C$33:$C$776,СВЦЭМ!$A$33:$A$776,$A135,СВЦЭМ!$B$33:$B$776,R$119)+'СЕТ СН'!$I$9+СВЦЭМ!$D$10+'СЕТ СН'!$I$6-'СЕТ СН'!$I$19</f>
        <v>1448.21227845</v>
      </c>
      <c r="S135" s="36">
        <f>SUMIFS(СВЦЭМ!$C$33:$C$776,СВЦЭМ!$A$33:$A$776,$A135,СВЦЭМ!$B$33:$B$776,S$119)+'СЕТ СН'!$I$9+СВЦЭМ!$D$10+'СЕТ СН'!$I$6-'СЕТ СН'!$I$19</f>
        <v>1431.2760070300001</v>
      </c>
      <c r="T135" s="36">
        <f>SUMIFS(СВЦЭМ!$C$33:$C$776,СВЦЭМ!$A$33:$A$776,$A135,СВЦЭМ!$B$33:$B$776,T$119)+'СЕТ СН'!$I$9+СВЦЭМ!$D$10+'СЕТ СН'!$I$6-'СЕТ СН'!$I$19</f>
        <v>1444.3853301500001</v>
      </c>
      <c r="U135" s="36">
        <f>SUMIFS(СВЦЭМ!$C$33:$C$776,СВЦЭМ!$A$33:$A$776,$A135,СВЦЭМ!$B$33:$B$776,U$119)+'СЕТ СН'!$I$9+СВЦЭМ!$D$10+'СЕТ СН'!$I$6-'СЕТ СН'!$I$19</f>
        <v>1407.13771587</v>
      </c>
      <c r="V135" s="36">
        <f>SUMIFS(СВЦЭМ!$C$33:$C$776,СВЦЭМ!$A$33:$A$776,$A135,СВЦЭМ!$B$33:$B$776,V$119)+'СЕТ СН'!$I$9+СВЦЭМ!$D$10+'СЕТ СН'!$I$6-'СЕТ СН'!$I$19</f>
        <v>1416.2352304200001</v>
      </c>
      <c r="W135" s="36">
        <f>SUMIFS(СВЦЭМ!$C$33:$C$776,СВЦЭМ!$A$33:$A$776,$A135,СВЦЭМ!$B$33:$B$776,W$119)+'СЕТ СН'!$I$9+СВЦЭМ!$D$10+'СЕТ СН'!$I$6-'СЕТ СН'!$I$19</f>
        <v>1407.0639352200001</v>
      </c>
      <c r="X135" s="36">
        <f>SUMIFS(СВЦЭМ!$C$33:$C$776,СВЦЭМ!$A$33:$A$776,$A135,СВЦЭМ!$B$33:$B$776,X$119)+'СЕТ СН'!$I$9+СВЦЭМ!$D$10+'СЕТ СН'!$I$6-'СЕТ СН'!$I$19</f>
        <v>1502.58237399</v>
      </c>
      <c r="Y135" s="36">
        <f>SUMIFS(СВЦЭМ!$C$33:$C$776,СВЦЭМ!$A$33:$A$776,$A135,СВЦЭМ!$B$33:$B$776,Y$119)+'СЕТ СН'!$I$9+СВЦЭМ!$D$10+'СЕТ СН'!$I$6-'СЕТ СН'!$I$19</f>
        <v>1584.52165238</v>
      </c>
    </row>
    <row r="136" spans="1:25" ht="15.75" x14ac:dyDescent="0.2">
      <c r="A136" s="35">
        <f t="shared" si="3"/>
        <v>43572</v>
      </c>
      <c r="B136" s="36">
        <f>SUMIFS(СВЦЭМ!$C$33:$C$776,СВЦЭМ!$A$33:$A$776,$A136,СВЦЭМ!$B$33:$B$776,B$119)+'СЕТ СН'!$I$9+СВЦЭМ!$D$10+'СЕТ СН'!$I$6-'СЕТ СН'!$I$19</f>
        <v>1618.7801346700001</v>
      </c>
      <c r="C136" s="36">
        <f>SUMIFS(СВЦЭМ!$C$33:$C$776,СВЦЭМ!$A$33:$A$776,$A136,СВЦЭМ!$B$33:$B$776,C$119)+'СЕТ СН'!$I$9+СВЦЭМ!$D$10+'СЕТ СН'!$I$6-'СЕТ СН'!$I$19</f>
        <v>1685.4465522400001</v>
      </c>
      <c r="D136" s="36">
        <f>SUMIFS(СВЦЭМ!$C$33:$C$776,СВЦЭМ!$A$33:$A$776,$A136,СВЦЭМ!$B$33:$B$776,D$119)+'СЕТ СН'!$I$9+СВЦЭМ!$D$10+'СЕТ СН'!$I$6-'СЕТ СН'!$I$19</f>
        <v>1738.7761937999999</v>
      </c>
      <c r="E136" s="36">
        <f>SUMIFS(СВЦЭМ!$C$33:$C$776,СВЦЭМ!$A$33:$A$776,$A136,СВЦЭМ!$B$33:$B$776,E$119)+'СЕТ СН'!$I$9+СВЦЭМ!$D$10+'СЕТ СН'!$I$6-'СЕТ СН'!$I$19</f>
        <v>1748.99838886</v>
      </c>
      <c r="F136" s="36">
        <f>SUMIFS(СВЦЭМ!$C$33:$C$776,СВЦЭМ!$A$33:$A$776,$A136,СВЦЭМ!$B$33:$B$776,F$119)+'СЕТ СН'!$I$9+СВЦЭМ!$D$10+'СЕТ СН'!$I$6-'СЕТ СН'!$I$19</f>
        <v>1749.2675596899999</v>
      </c>
      <c r="G136" s="36">
        <f>SUMIFS(СВЦЭМ!$C$33:$C$776,СВЦЭМ!$A$33:$A$776,$A136,СВЦЭМ!$B$33:$B$776,G$119)+'СЕТ СН'!$I$9+СВЦЭМ!$D$10+'СЕТ СН'!$I$6-'СЕТ СН'!$I$19</f>
        <v>1748.6249779899999</v>
      </c>
      <c r="H136" s="36">
        <f>SUMIFS(СВЦЭМ!$C$33:$C$776,СВЦЭМ!$A$33:$A$776,$A136,СВЦЭМ!$B$33:$B$776,H$119)+'СЕТ СН'!$I$9+СВЦЭМ!$D$10+'СЕТ СН'!$I$6-'СЕТ СН'!$I$19</f>
        <v>1676.63423053</v>
      </c>
      <c r="I136" s="36">
        <f>SUMIFS(СВЦЭМ!$C$33:$C$776,СВЦЭМ!$A$33:$A$776,$A136,СВЦЭМ!$B$33:$B$776,I$119)+'СЕТ СН'!$I$9+СВЦЭМ!$D$10+'СЕТ СН'!$I$6-'СЕТ СН'!$I$19</f>
        <v>1618.4633879099999</v>
      </c>
      <c r="J136" s="36">
        <f>SUMIFS(СВЦЭМ!$C$33:$C$776,СВЦЭМ!$A$33:$A$776,$A136,СВЦЭМ!$B$33:$B$776,J$119)+'СЕТ СН'!$I$9+СВЦЭМ!$D$10+'СЕТ СН'!$I$6-'СЕТ СН'!$I$19</f>
        <v>1524.30612064</v>
      </c>
      <c r="K136" s="36">
        <f>SUMIFS(СВЦЭМ!$C$33:$C$776,СВЦЭМ!$A$33:$A$776,$A136,СВЦЭМ!$B$33:$B$776,K$119)+'СЕТ СН'!$I$9+СВЦЭМ!$D$10+'СЕТ СН'!$I$6-'СЕТ СН'!$I$19</f>
        <v>1441.13123232</v>
      </c>
      <c r="L136" s="36">
        <f>SUMIFS(СВЦЭМ!$C$33:$C$776,СВЦЭМ!$A$33:$A$776,$A136,СВЦЭМ!$B$33:$B$776,L$119)+'СЕТ СН'!$I$9+СВЦЭМ!$D$10+'СЕТ СН'!$I$6-'СЕТ СН'!$I$19</f>
        <v>1417.8113051</v>
      </c>
      <c r="M136" s="36">
        <f>SUMIFS(СВЦЭМ!$C$33:$C$776,СВЦЭМ!$A$33:$A$776,$A136,СВЦЭМ!$B$33:$B$776,M$119)+'СЕТ СН'!$I$9+СВЦЭМ!$D$10+'СЕТ СН'!$I$6-'СЕТ СН'!$I$19</f>
        <v>1425.7448180399999</v>
      </c>
      <c r="N136" s="36">
        <f>SUMIFS(СВЦЭМ!$C$33:$C$776,СВЦЭМ!$A$33:$A$776,$A136,СВЦЭМ!$B$33:$B$776,N$119)+'СЕТ СН'!$I$9+СВЦЭМ!$D$10+'СЕТ СН'!$I$6-'СЕТ СН'!$I$19</f>
        <v>1413.2684738400001</v>
      </c>
      <c r="O136" s="36">
        <f>SUMIFS(СВЦЭМ!$C$33:$C$776,СВЦЭМ!$A$33:$A$776,$A136,СВЦЭМ!$B$33:$B$776,O$119)+'СЕТ СН'!$I$9+СВЦЭМ!$D$10+'СЕТ СН'!$I$6-'СЕТ СН'!$I$19</f>
        <v>1420.73999359</v>
      </c>
      <c r="P136" s="36">
        <f>SUMIFS(СВЦЭМ!$C$33:$C$776,СВЦЭМ!$A$33:$A$776,$A136,СВЦЭМ!$B$33:$B$776,P$119)+'СЕТ СН'!$I$9+СВЦЭМ!$D$10+'СЕТ СН'!$I$6-'СЕТ СН'!$I$19</f>
        <v>1427.6911632200001</v>
      </c>
      <c r="Q136" s="36">
        <f>SUMIFS(СВЦЭМ!$C$33:$C$776,СВЦЭМ!$A$33:$A$776,$A136,СВЦЭМ!$B$33:$B$776,Q$119)+'СЕТ СН'!$I$9+СВЦЭМ!$D$10+'СЕТ СН'!$I$6-'СЕТ СН'!$I$19</f>
        <v>1449.63429647</v>
      </c>
      <c r="R136" s="36">
        <f>SUMIFS(СВЦЭМ!$C$33:$C$776,СВЦЭМ!$A$33:$A$776,$A136,СВЦЭМ!$B$33:$B$776,R$119)+'СЕТ СН'!$I$9+СВЦЭМ!$D$10+'СЕТ СН'!$I$6-'СЕТ СН'!$I$19</f>
        <v>1450.3821345599999</v>
      </c>
      <c r="S136" s="36">
        <f>SUMIFS(СВЦЭМ!$C$33:$C$776,СВЦЭМ!$A$33:$A$776,$A136,СВЦЭМ!$B$33:$B$776,S$119)+'СЕТ СН'!$I$9+СВЦЭМ!$D$10+'СЕТ СН'!$I$6-'СЕТ СН'!$I$19</f>
        <v>1430.7062185</v>
      </c>
      <c r="T136" s="36">
        <f>SUMIFS(СВЦЭМ!$C$33:$C$776,СВЦЭМ!$A$33:$A$776,$A136,СВЦЭМ!$B$33:$B$776,T$119)+'СЕТ СН'!$I$9+СВЦЭМ!$D$10+'СЕТ СН'!$I$6-'СЕТ СН'!$I$19</f>
        <v>1439.0512713099999</v>
      </c>
      <c r="U136" s="36">
        <f>SUMIFS(СВЦЭМ!$C$33:$C$776,СВЦЭМ!$A$33:$A$776,$A136,СВЦЭМ!$B$33:$B$776,U$119)+'СЕТ СН'!$I$9+СВЦЭМ!$D$10+'СЕТ СН'!$I$6-'СЕТ СН'!$I$19</f>
        <v>1446.05618946</v>
      </c>
      <c r="V136" s="36">
        <f>SUMIFS(СВЦЭМ!$C$33:$C$776,СВЦЭМ!$A$33:$A$776,$A136,СВЦЭМ!$B$33:$B$776,V$119)+'СЕТ СН'!$I$9+СВЦЭМ!$D$10+'СЕТ СН'!$I$6-'СЕТ СН'!$I$19</f>
        <v>1433.2330613399999</v>
      </c>
      <c r="W136" s="36">
        <f>SUMIFS(СВЦЭМ!$C$33:$C$776,СВЦЭМ!$A$33:$A$776,$A136,СВЦЭМ!$B$33:$B$776,W$119)+'СЕТ СН'!$I$9+СВЦЭМ!$D$10+'СЕТ СН'!$I$6-'СЕТ СН'!$I$19</f>
        <v>1443.16764844</v>
      </c>
      <c r="X136" s="36">
        <f>SUMIFS(СВЦЭМ!$C$33:$C$776,СВЦЭМ!$A$33:$A$776,$A136,СВЦЭМ!$B$33:$B$776,X$119)+'СЕТ СН'!$I$9+СВЦЭМ!$D$10+'СЕТ СН'!$I$6-'СЕТ СН'!$I$19</f>
        <v>1482.24598051</v>
      </c>
      <c r="Y136" s="36">
        <f>SUMIFS(СВЦЭМ!$C$33:$C$776,СВЦЭМ!$A$33:$A$776,$A136,СВЦЭМ!$B$33:$B$776,Y$119)+'СЕТ СН'!$I$9+СВЦЭМ!$D$10+'СЕТ СН'!$I$6-'СЕТ СН'!$I$19</f>
        <v>1563.3585087500001</v>
      </c>
    </row>
    <row r="137" spans="1:25" ht="15.75" x14ac:dyDescent="0.2">
      <c r="A137" s="35">
        <f t="shared" si="3"/>
        <v>43573</v>
      </c>
      <c r="B137" s="36">
        <f>SUMIFS(СВЦЭМ!$C$33:$C$776,СВЦЭМ!$A$33:$A$776,$A137,СВЦЭМ!$B$33:$B$776,B$119)+'СЕТ СН'!$I$9+СВЦЭМ!$D$10+'СЕТ СН'!$I$6-'СЕТ СН'!$I$19</f>
        <v>1593.54496348</v>
      </c>
      <c r="C137" s="36">
        <f>SUMIFS(СВЦЭМ!$C$33:$C$776,СВЦЭМ!$A$33:$A$776,$A137,СВЦЭМ!$B$33:$B$776,C$119)+'СЕТ СН'!$I$9+СВЦЭМ!$D$10+'СЕТ СН'!$I$6-'СЕТ СН'!$I$19</f>
        <v>1668.8793551799999</v>
      </c>
      <c r="D137" s="36">
        <f>SUMIFS(СВЦЭМ!$C$33:$C$776,СВЦЭМ!$A$33:$A$776,$A137,СВЦЭМ!$B$33:$B$776,D$119)+'СЕТ СН'!$I$9+СВЦЭМ!$D$10+'СЕТ СН'!$I$6-'СЕТ СН'!$I$19</f>
        <v>1734.11387238</v>
      </c>
      <c r="E137" s="36">
        <f>SUMIFS(СВЦЭМ!$C$33:$C$776,СВЦЭМ!$A$33:$A$776,$A137,СВЦЭМ!$B$33:$B$776,E$119)+'СЕТ СН'!$I$9+СВЦЭМ!$D$10+'СЕТ СН'!$I$6-'СЕТ СН'!$I$19</f>
        <v>1727.33601823</v>
      </c>
      <c r="F137" s="36">
        <f>SUMIFS(СВЦЭМ!$C$33:$C$776,СВЦЭМ!$A$33:$A$776,$A137,СВЦЭМ!$B$33:$B$776,F$119)+'СЕТ СН'!$I$9+СВЦЭМ!$D$10+'СЕТ СН'!$I$6-'СЕТ СН'!$I$19</f>
        <v>1732.3665120200001</v>
      </c>
      <c r="G137" s="36">
        <f>SUMIFS(СВЦЭМ!$C$33:$C$776,СВЦЭМ!$A$33:$A$776,$A137,СВЦЭМ!$B$33:$B$776,G$119)+'СЕТ СН'!$I$9+СВЦЭМ!$D$10+'СЕТ СН'!$I$6-'СЕТ СН'!$I$19</f>
        <v>1729.4252706699999</v>
      </c>
      <c r="H137" s="36">
        <f>SUMIFS(СВЦЭМ!$C$33:$C$776,СВЦЭМ!$A$33:$A$776,$A137,СВЦЭМ!$B$33:$B$776,H$119)+'СЕТ СН'!$I$9+СВЦЭМ!$D$10+'СЕТ СН'!$I$6-'СЕТ СН'!$I$19</f>
        <v>1655.8553003100001</v>
      </c>
      <c r="I137" s="36">
        <f>SUMIFS(СВЦЭМ!$C$33:$C$776,СВЦЭМ!$A$33:$A$776,$A137,СВЦЭМ!$B$33:$B$776,I$119)+'СЕТ СН'!$I$9+СВЦЭМ!$D$10+'СЕТ СН'!$I$6-'СЕТ СН'!$I$19</f>
        <v>1596.4924197600001</v>
      </c>
      <c r="J137" s="36">
        <f>SUMIFS(СВЦЭМ!$C$33:$C$776,СВЦЭМ!$A$33:$A$776,$A137,СВЦЭМ!$B$33:$B$776,J$119)+'СЕТ СН'!$I$9+СВЦЭМ!$D$10+'СЕТ СН'!$I$6-'СЕТ СН'!$I$19</f>
        <v>1525.1439623799999</v>
      </c>
      <c r="K137" s="36">
        <f>SUMIFS(СВЦЭМ!$C$33:$C$776,СВЦЭМ!$A$33:$A$776,$A137,СВЦЭМ!$B$33:$B$776,K$119)+'СЕТ СН'!$I$9+СВЦЭМ!$D$10+'СЕТ СН'!$I$6-'СЕТ СН'!$I$19</f>
        <v>1437.0925728500001</v>
      </c>
      <c r="L137" s="36">
        <f>SUMIFS(СВЦЭМ!$C$33:$C$776,СВЦЭМ!$A$33:$A$776,$A137,СВЦЭМ!$B$33:$B$776,L$119)+'СЕТ СН'!$I$9+СВЦЭМ!$D$10+'СЕТ СН'!$I$6-'СЕТ СН'!$I$19</f>
        <v>1399.6262126199999</v>
      </c>
      <c r="M137" s="36">
        <f>SUMIFS(СВЦЭМ!$C$33:$C$776,СВЦЭМ!$A$33:$A$776,$A137,СВЦЭМ!$B$33:$B$776,M$119)+'СЕТ СН'!$I$9+СВЦЭМ!$D$10+'СЕТ СН'!$I$6-'СЕТ СН'!$I$19</f>
        <v>1420.88660396</v>
      </c>
      <c r="N137" s="36">
        <f>SUMIFS(СВЦЭМ!$C$33:$C$776,СВЦЭМ!$A$33:$A$776,$A137,СВЦЭМ!$B$33:$B$776,N$119)+'СЕТ СН'!$I$9+СВЦЭМ!$D$10+'СЕТ СН'!$I$6-'СЕТ СН'!$I$19</f>
        <v>1397.91583277</v>
      </c>
      <c r="O137" s="36">
        <f>SUMIFS(СВЦЭМ!$C$33:$C$776,СВЦЭМ!$A$33:$A$776,$A137,СВЦЭМ!$B$33:$B$776,O$119)+'СЕТ СН'!$I$9+СВЦЭМ!$D$10+'СЕТ СН'!$I$6-'СЕТ СН'!$I$19</f>
        <v>1406.3934338199999</v>
      </c>
      <c r="P137" s="36">
        <f>SUMIFS(СВЦЭМ!$C$33:$C$776,СВЦЭМ!$A$33:$A$776,$A137,СВЦЭМ!$B$33:$B$776,P$119)+'СЕТ СН'!$I$9+СВЦЭМ!$D$10+'СЕТ СН'!$I$6-'СЕТ СН'!$I$19</f>
        <v>1402.2934860800001</v>
      </c>
      <c r="Q137" s="36">
        <f>SUMIFS(СВЦЭМ!$C$33:$C$776,СВЦЭМ!$A$33:$A$776,$A137,СВЦЭМ!$B$33:$B$776,Q$119)+'СЕТ СН'!$I$9+СВЦЭМ!$D$10+'СЕТ СН'!$I$6-'СЕТ СН'!$I$19</f>
        <v>1402.33469833</v>
      </c>
      <c r="R137" s="36">
        <f>SUMIFS(СВЦЭМ!$C$33:$C$776,СВЦЭМ!$A$33:$A$776,$A137,СВЦЭМ!$B$33:$B$776,R$119)+'СЕТ СН'!$I$9+СВЦЭМ!$D$10+'СЕТ СН'!$I$6-'СЕТ СН'!$I$19</f>
        <v>1405.39678407</v>
      </c>
      <c r="S137" s="36">
        <f>SUMIFS(СВЦЭМ!$C$33:$C$776,СВЦЭМ!$A$33:$A$776,$A137,СВЦЭМ!$B$33:$B$776,S$119)+'СЕТ СН'!$I$9+СВЦЭМ!$D$10+'СЕТ СН'!$I$6-'СЕТ СН'!$I$19</f>
        <v>1408.3095114299999</v>
      </c>
      <c r="T137" s="36">
        <f>SUMIFS(СВЦЭМ!$C$33:$C$776,СВЦЭМ!$A$33:$A$776,$A137,СВЦЭМ!$B$33:$B$776,T$119)+'СЕТ СН'!$I$9+СВЦЭМ!$D$10+'СЕТ СН'!$I$6-'СЕТ СН'!$I$19</f>
        <v>1410.19432676</v>
      </c>
      <c r="U137" s="36">
        <f>SUMIFS(СВЦЭМ!$C$33:$C$776,СВЦЭМ!$A$33:$A$776,$A137,СВЦЭМ!$B$33:$B$776,U$119)+'СЕТ СН'!$I$9+СВЦЭМ!$D$10+'СЕТ СН'!$I$6-'СЕТ СН'!$I$19</f>
        <v>1405.0783734199999</v>
      </c>
      <c r="V137" s="36">
        <f>SUMIFS(СВЦЭМ!$C$33:$C$776,СВЦЭМ!$A$33:$A$776,$A137,СВЦЭМ!$B$33:$B$776,V$119)+'СЕТ СН'!$I$9+СВЦЭМ!$D$10+'СЕТ СН'!$I$6-'СЕТ СН'!$I$19</f>
        <v>1412.8725977300001</v>
      </c>
      <c r="W137" s="36">
        <f>SUMIFS(СВЦЭМ!$C$33:$C$776,СВЦЭМ!$A$33:$A$776,$A137,СВЦЭМ!$B$33:$B$776,W$119)+'СЕТ СН'!$I$9+СВЦЭМ!$D$10+'СЕТ СН'!$I$6-'СЕТ СН'!$I$19</f>
        <v>1395.8730053300001</v>
      </c>
      <c r="X137" s="36">
        <f>SUMIFS(СВЦЭМ!$C$33:$C$776,СВЦЭМ!$A$33:$A$776,$A137,СВЦЭМ!$B$33:$B$776,X$119)+'СЕТ СН'!$I$9+СВЦЭМ!$D$10+'СЕТ СН'!$I$6-'СЕТ СН'!$I$19</f>
        <v>1432.1220171499999</v>
      </c>
      <c r="Y137" s="36">
        <f>SUMIFS(СВЦЭМ!$C$33:$C$776,СВЦЭМ!$A$33:$A$776,$A137,СВЦЭМ!$B$33:$B$776,Y$119)+'СЕТ СН'!$I$9+СВЦЭМ!$D$10+'СЕТ СН'!$I$6-'СЕТ СН'!$I$19</f>
        <v>1506.8244411400001</v>
      </c>
    </row>
    <row r="138" spans="1:25" ht="15.75" x14ac:dyDescent="0.2">
      <c r="A138" s="35">
        <f t="shared" si="3"/>
        <v>43574</v>
      </c>
      <c r="B138" s="36">
        <f>SUMIFS(СВЦЭМ!$C$33:$C$776,СВЦЭМ!$A$33:$A$776,$A138,СВЦЭМ!$B$33:$B$776,B$119)+'СЕТ СН'!$I$9+СВЦЭМ!$D$10+'СЕТ СН'!$I$6-'СЕТ СН'!$I$19</f>
        <v>1597.0207430999999</v>
      </c>
      <c r="C138" s="36">
        <f>SUMIFS(СВЦЭМ!$C$33:$C$776,СВЦЭМ!$A$33:$A$776,$A138,СВЦЭМ!$B$33:$B$776,C$119)+'СЕТ СН'!$I$9+СВЦЭМ!$D$10+'СЕТ СН'!$I$6-'СЕТ СН'!$I$19</f>
        <v>1669.43880494</v>
      </c>
      <c r="D138" s="36">
        <f>SUMIFS(СВЦЭМ!$C$33:$C$776,СВЦЭМ!$A$33:$A$776,$A138,СВЦЭМ!$B$33:$B$776,D$119)+'СЕТ СН'!$I$9+СВЦЭМ!$D$10+'СЕТ СН'!$I$6-'СЕТ СН'!$I$19</f>
        <v>1729.43912234</v>
      </c>
      <c r="E138" s="36">
        <f>SUMIFS(СВЦЭМ!$C$33:$C$776,СВЦЭМ!$A$33:$A$776,$A138,СВЦЭМ!$B$33:$B$776,E$119)+'СЕТ СН'!$I$9+СВЦЭМ!$D$10+'СЕТ СН'!$I$6-'СЕТ СН'!$I$19</f>
        <v>1733.74781635</v>
      </c>
      <c r="F138" s="36">
        <f>SUMIFS(СВЦЭМ!$C$33:$C$776,СВЦЭМ!$A$33:$A$776,$A138,СВЦЭМ!$B$33:$B$776,F$119)+'СЕТ СН'!$I$9+СВЦЭМ!$D$10+'СЕТ СН'!$I$6-'СЕТ СН'!$I$19</f>
        <v>1735.8637005799999</v>
      </c>
      <c r="G138" s="36">
        <f>SUMIFS(СВЦЭМ!$C$33:$C$776,СВЦЭМ!$A$33:$A$776,$A138,СВЦЭМ!$B$33:$B$776,G$119)+'СЕТ СН'!$I$9+СВЦЭМ!$D$10+'СЕТ СН'!$I$6-'СЕТ СН'!$I$19</f>
        <v>1731.8865284599999</v>
      </c>
      <c r="H138" s="36">
        <f>SUMIFS(СВЦЭМ!$C$33:$C$776,СВЦЭМ!$A$33:$A$776,$A138,СВЦЭМ!$B$33:$B$776,H$119)+'СЕТ СН'!$I$9+СВЦЭМ!$D$10+'СЕТ СН'!$I$6-'СЕТ СН'!$I$19</f>
        <v>1678.1663068999999</v>
      </c>
      <c r="I138" s="36">
        <f>SUMIFS(СВЦЭМ!$C$33:$C$776,СВЦЭМ!$A$33:$A$776,$A138,СВЦЭМ!$B$33:$B$776,I$119)+'СЕТ СН'!$I$9+СВЦЭМ!$D$10+'СЕТ СН'!$I$6-'СЕТ СН'!$I$19</f>
        <v>1602.8640612199999</v>
      </c>
      <c r="J138" s="36">
        <f>SUMIFS(СВЦЭМ!$C$33:$C$776,СВЦЭМ!$A$33:$A$776,$A138,СВЦЭМ!$B$33:$B$776,J$119)+'СЕТ СН'!$I$9+СВЦЭМ!$D$10+'СЕТ СН'!$I$6-'СЕТ СН'!$I$19</f>
        <v>1518.47696997</v>
      </c>
      <c r="K138" s="36">
        <f>SUMIFS(СВЦЭМ!$C$33:$C$776,СВЦЭМ!$A$33:$A$776,$A138,СВЦЭМ!$B$33:$B$776,K$119)+'СЕТ СН'!$I$9+СВЦЭМ!$D$10+'СЕТ СН'!$I$6-'СЕТ СН'!$I$19</f>
        <v>1443.20341179</v>
      </c>
      <c r="L138" s="36">
        <f>SUMIFS(СВЦЭМ!$C$33:$C$776,СВЦЭМ!$A$33:$A$776,$A138,СВЦЭМ!$B$33:$B$776,L$119)+'СЕТ СН'!$I$9+СВЦЭМ!$D$10+'СЕТ СН'!$I$6-'СЕТ СН'!$I$19</f>
        <v>1405.90370054</v>
      </c>
      <c r="M138" s="36">
        <f>SUMIFS(СВЦЭМ!$C$33:$C$776,СВЦЭМ!$A$33:$A$776,$A138,СВЦЭМ!$B$33:$B$776,M$119)+'СЕТ СН'!$I$9+СВЦЭМ!$D$10+'СЕТ СН'!$I$6-'СЕТ СН'!$I$19</f>
        <v>1407.35637694</v>
      </c>
      <c r="N138" s="36">
        <f>SUMIFS(СВЦЭМ!$C$33:$C$776,СВЦЭМ!$A$33:$A$776,$A138,СВЦЭМ!$B$33:$B$776,N$119)+'СЕТ СН'!$I$9+СВЦЭМ!$D$10+'СЕТ СН'!$I$6-'СЕТ СН'!$I$19</f>
        <v>1401.7422919099999</v>
      </c>
      <c r="O138" s="36">
        <f>SUMIFS(СВЦЭМ!$C$33:$C$776,СВЦЭМ!$A$33:$A$776,$A138,СВЦЭМ!$B$33:$B$776,O$119)+'СЕТ СН'!$I$9+СВЦЭМ!$D$10+'СЕТ СН'!$I$6-'СЕТ СН'!$I$19</f>
        <v>1396.3462005700001</v>
      </c>
      <c r="P138" s="36">
        <f>SUMIFS(СВЦЭМ!$C$33:$C$776,СВЦЭМ!$A$33:$A$776,$A138,СВЦЭМ!$B$33:$B$776,P$119)+'СЕТ СН'!$I$9+СВЦЭМ!$D$10+'СЕТ СН'!$I$6-'СЕТ СН'!$I$19</f>
        <v>1398.99538252</v>
      </c>
      <c r="Q138" s="36">
        <f>SUMIFS(СВЦЭМ!$C$33:$C$776,СВЦЭМ!$A$33:$A$776,$A138,СВЦЭМ!$B$33:$B$776,Q$119)+'СЕТ СН'!$I$9+СВЦЭМ!$D$10+'СЕТ СН'!$I$6-'СЕТ СН'!$I$19</f>
        <v>1399.68275279</v>
      </c>
      <c r="R138" s="36">
        <f>SUMIFS(СВЦЭМ!$C$33:$C$776,СВЦЭМ!$A$33:$A$776,$A138,СВЦЭМ!$B$33:$B$776,R$119)+'СЕТ СН'!$I$9+СВЦЭМ!$D$10+'СЕТ СН'!$I$6-'СЕТ СН'!$I$19</f>
        <v>1399.5862062900001</v>
      </c>
      <c r="S138" s="36">
        <f>SUMIFS(СВЦЭМ!$C$33:$C$776,СВЦЭМ!$A$33:$A$776,$A138,СВЦЭМ!$B$33:$B$776,S$119)+'СЕТ СН'!$I$9+СВЦЭМ!$D$10+'СЕТ СН'!$I$6-'СЕТ СН'!$I$19</f>
        <v>1385.64488409</v>
      </c>
      <c r="T138" s="36">
        <f>SUMIFS(СВЦЭМ!$C$33:$C$776,СВЦЭМ!$A$33:$A$776,$A138,СВЦЭМ!$B$33:$B$776,T$119)+'СЕТ СН'!$I$9+СВЦЭМ!$D$10+'СЕТ СН'!$I$6-'СЕТ СН'!$I$19</f>
        <v>1390.5933349300001</v>
      </c>
      <c r="U138" s="36">
        <f>SUMIFS(СВЦЭМ!$C$33:$C$776,СВЦЭМ!$A$33:$A$776,$A138,СВЦЭМ!$B$33:$B$776,U$119)+'СЕТ СН'!$I$9+СВЦЭМ!$D$10+'СЕТ СН'!$I$6-'СЕТ СН'!$I$19</f>
        <v>1393.5103885400001</v>
      </c>
      <c r="V138" s="36">
        <f>SUMIFS(СВЦЭМ!$C$33:$C$776,СВЦЭМ!$A$33:$A$776,$A138,СВЦЭМ!$B$33:$B$776,V$119)+'СЕТ СН'!$I$9+СВЦЭМ!$D$10+'СЕТ СН'!$I$6-'СЕТ СН'!$I$19</f>
        <v>1403.1364616600001</v>
      </c>
      <c r="W138" s="36">
        <f>SUMIFS(СВЦЭМ!$C$33:$C$776,СВЦЭМ!$A$33:$A$776,$A138,СВЦЭМ!$B$33:$B$776,W$119)+'СЕТ СН'!$I$9+СВЦЭМ!$D$10+'СЕТ СН'!$I$6-'СЕТ СН'!$I$19</f>
        <v>1396.7613475400001</v>
      </c>
      <c r="X138" s="36">
        <f>SUMIFS(СВЦЭМ!$C$33:$C$776,СВЦЭМ!$A$33:$A$776,$A138,СВЦЭМ!$B$33:$B$776,X$119)+'СЕТ СН'!$I$9+СВЦЭМ!$D$10+'СЕТ СН'!$I$6-'СЕТ СН'!$I$19</f>
        <v>1421.3174238300001</v>
      </c>
      <c r="Y138" s="36">
        <f>SUMIFS(СВЦЭМ!$C$33:$C$776,СВЦЭМ!$A$33:$A$776,$A138,СВЦЭМ!$B$33:$B$776,Y$119)+'СЕТ СН'!$I$9+СВЦЭМ!$D$10+'СЕТ СН'!$I$6-'СЕТ СН'!$I$19</f>
        <v>1501.09362358</v>
      </c>
    </row>
    <row r="139" spans="1:25" ht="15.75" x14ac:dyDescent="0.2">
      <c r="A139" s="35">
        <f t="shared" si="3"/>
        <v>43575</v>
      </c>
      <c r="B139" s="36">
        <f>SUMIFS(СВЦЭМ!$C$33:$C$776,СВЦЭМ!$A$33:$A$776,$A139,СВЦЭМ!$B$33:$B$776,B$119)+'СЕТ СН'!$I$9+СВЦЭМ!$D$10+'СЕТ СН'!$I$6-'СЕТ СН'!$I$19</f>
        <v>1599.2259025199999</v>
      </c>
      <c r="C139" s="36">
        <f>SUMIFS(СВЦЭМ!$C$33:$C$776,СВЦЭМ!$A$33:$A$776,$A139,СВЦЭМ!$B$33:$B$776,C$119)+'СЕТ СН'!$I$9+СВЦЭМ!$D$10+'СЕТ СН'!$I$6-'СЕТ СН'!$I$19</f>
        <v>1674.68829248</v>
      </c>
      <c r="D139" s="36">
        <f>SUMIFS(СВЦЭМ!$C$33:$C$776,СВЦЭМ!$A$33:$A$776,$A139,СВЦЭМ!$B$33:$B$776,D$119)+'СЕТ СН'!$I$9+СВЦЭМ!$D$10+'СЕТ СН'!$I$6-'СЕТ СН'!$I$19</f>
        <v>1739.64286591</v>
      </c>
      <c r="E139" s="36">
        <f>SUMIFS(СВЦЭМ!$C$33:$C$776,СВЦЭМ!$A$33:$A$776,$A139,СВЦЭМ!$B$33:$B$776,E$119)+'СЕТ СН'!$I$9+СВЦЭМ!$D$10+'СЕТ СН'!$I$6-'СЕТ СН'!$I$19</f>
        <v>1742.75555029</v>
      </c>
      <c r="F139" s="36">
        <f>SUMIFS(СВЦЭМ!$C$33:$C$776,СВЦЭМ!$A$33:$A$776,$A139,СВЦЭМ!$B$33:$B$776,F$119)+'СЕТ СН'!$I$9+СВЦЭМ!$D$10+'СЕТ СН'!$I$6-'СЕТ СН'!$I$19</f>
        <v>1748.6980529800001</v>
      </c>
      <c r="G139" s="36">
        <f>SUMIFS(СВЦЭМ!$C$33:$C$776,СВЦЭМ!$A$33:$A$776,$A139,СВЦЭМ!$B$33:$B$776,G$119)+'СЕТ СН'!$I$9+СВЦЭМ!$D$10+'СЕТ СН'!$I$6-'СЕТ СН'!$I$19</f>
        <v>1740.3378751099999</v>
      </c>
      <c r="H139" s="36">
        <f>SUMIFS(СВЦЭМ!$C$33:$C$776,СВЦЭМ!$A$33:$A$776,$A139,СВЦЭМ!$B$33:$B$776,H$119)+'СЕТ СН'!$I$9+СВЦЭМ!$D$10+'СЕТ СН'!$I$6-'СЕТ СН'!$I$19</f>
        <v>1673.7103571800001</v>
      </c>
      <c r="I139" s="36">
        <f>SUMIFS(СВЦЭМ!$C$33:$C$776,СВЦЭМ!$A$33:$A$776,$A139,СВЦЭМ!$B$33:$B$776,I$119)+'СЕТ СН'!$I$9+СВЦЭМ!$D$10+'СЕТ СН'!$I$6-'СЕТ СН'!$I$19</f>
        <v>1648.2858735899999</v>
      </c>
      <c r="J139" s="36">
        <f>SUMIFS(СВЦЭМ!$C$33:$C$776,СВЦЭМ!$A$33:$A$776,$A139,СВЦЭМ!$B$33:$B$776,J$119)+'СЕТ СН'!$I$9+СВЦЭМ!$D$10+'СЕТ СН'!$I$6-'СЕТ СН'!$I$19</f>
        <v>1553.45627522</v>
      </c>
      <c r="K139" s="36">
        <f>SUMIFS(СВЦЭМ!$C$33:$C$776,СВЦЭМ!$A$33:$A$776,$A139,СВЦЭМ!$B$33:$B$776,K$119)+'СЕТ СН'!$I$9+СВЦЭМ!$D$10+'СЕТ СН'!$I$6-'СЕТ СН'!$I$19</f>
        <v>1425.0151475100001</v>
      </c>
      <c r="L139" s="36">
        <f>SUMIFS(СВЦЭМ!$C$33:$C$776,СВЦЭМ!$A$33:$A$776,$A139,СВЦЭМ!$B$33:$B$776,L$119)+'СЕТ СН'!$I$9+СВЦЭМ!$D$10+'СЕТ СН'!$I$6-'СЕТ СН'!$I$19</f>
        <v>1373.3095246800001</v>
      </c>
      <c r="M139" s="36">
        <f>SUMIFS(СВЦЭМ!$C$33:$C$776,СВЦЭМ!$A$33:$A$776,$A139,СВЦЭМ!$B$33:$B$776,M$119)+'СЕТ СН'!$I$9+СВЦЭМ!$D$10+'СЕТ СН'!$I$6-'СЕТ СН'!$I$19</f>
        <v>1388.41017244</v>
      </c>
      <c r="N139" s="36">
        <f>SUMIFS(СВЦЭМ!$C$33:$C$776,СВЦЭМ!$A$33:$A$776,$A139,СВЦЭМ!$B$33:$B$776,N$119)+'СЕТ СН'!$I$9+СВЦЭМ!$D$10+'СЕТ СН'!$I$6-'СЕТ СН'!$I$19</f>
        <v>1391.1889967500001</v>
      </c>
      <c r="O139" s="36">
        <f>SUMIFS(СВЦЭМ!$C$33:$C$776,СВЦЭМ!$A$33:$A$776,$A139,СВЦЭМ!$B$33:$B$776,O$119)+'СЕТ СН'!$I$9+СВЦЭМ!$D$10+'СЕТ СН'!$I$6-'СЕТ СН'!$I$19</f>
        <v>1383.0343171900001</v>
      </c>
      <c r="P139" s="36">
        <f>SUMIFS(СВЦЭМ!$C$33:$C$776,СВЦЭМ!$A$33:$A$776,$A139,СВЦЭМ!$B$33:$B$776,P$119)+'СЕТ СН'!$I$9+СВЦЭМ!$D$10+'СЕТ СН'!$I$6-'СЕТ СН'!$I$19</f>
        <v>1390.2294352000001</v>
      </c>
      <c r="Q139" s="36">
        <f>SUMIFS(СВЦЭМ!$C$33:$C$776,СВЦЭМ!$A$33:$A$776,$A139,СВЦЭМ!$B$33:$B$776,Q$119)+'СЕТ СН'!$I$9+СВЦЭМ!$D$10+'СЕТ СН'!$I$6-'СЕТ СН'!$I$19</f>
        <v>1407.34150583</v>
      </c>
      <c r="R139" s="36">
        <f>SUMIFS(СВЦЭМ!$C$33:$C$776,СВЦЭМ!$A$33:$A$776,$A139,СВЦЭМ!$B$33:$B$776,R$119)+'СЕТ СН'!$I$9+СВЦЭМ!$D$10+'СЕТ СН'!$I$6-'СЕТ СН'!$I$19</f>
        <v>1404.7405193700001</v>
      </c>
      <c r="S139" s="36">
        <f>SUMIFS(СВЦЭМ!$C$33:$C$776,СВЦЭМ!$A$33:$A$776,$A139,СВЦЭМ!$B$33:$B$776,S$119)+'СЕТ СН'!$I$9+СВЦЭМ!$D$10+'СЕТ СН'!$I$6-'СЕТ СН'!$I$19</f>
        <v>1415.4845001900001</v>
      </c>
      <c r="T139" s="36">
        <f>SUMIFS(СВЦЭМ!$C$33:$C$776,СВЦЭМ!$A$33:$A$776,$A139,СВЦЭМ!$B$33:$B$776,T$119)+'СЕТ СН'!$I$9+СВЦЭМ!$D$10+'СЕТ СН'!$I$6-'СЕТ СН'!$I$19</f>
        <v>1406.8483629300001</v>
      </c>
      <c r="U139" s="36">
        <f>SUMIFS(СВЦЭМ!$C$33:$C$776,СВЦЭМ!$A$33:$A$776,$A139,СВЦЭМ!$B$33:$B$776,U$119)+'СЕТ СН'!$I$9+СВЦЭМ!$D$10+'СЕТ СН'!$I$6-'СЕТ СН'!$I$19</f>
        <v>1362.0173405400001</v>
      </c>
      <c r="V139" s="36">
        <f>SUMIFS(СВЦЭМ!$C$33:$C$776,СВЦЭМ!$A$33:$A$776,$A139,СВЦЭМ!$B$33:$B$776,V$119)+'СЕТ СН'!$I$9+СВЦЭМ!$D$10+'СЕТ СН'!$I$6-'СЕТ СН'!$I$19</f>
        <v>1366.43445271</v>
      </c>
      <c r="W139" s="36">
        <f>SUMIFS(СВЦЭМ!$C$33:$C$776,СВЦЭМ!$A$33:$A$776,$A139,СВЦЭМ!$B$33:$B$776,W$119)+'СЕТ СН'!$I$9+СВЦЭМ!$D$10+'СЕТ СН'!$I$6-'СЕТ СН'!$I$19</f>
        <v>1466.30907303</v>
      </c>
      <c r="X139" s="36">
        <f>SUMIFS(СВЦЭМ!$C$33:$C$776,СВЦЭМ!$A$33:$A$776,$A139,СВЦЭМ!$B$33:$B$776,X$119)+'СЕТ СН'!$I$9+СВЦЭМ!$D$10+'СЕТ СН'!$I$6-'СЕТ СН'!$I$19</f>
        <v>1590.73127772</v>
      </c>
      <c r="Y139" s="36">
        <f>SUMIFS(СВЦЭМ!$C$33:$C$776,СВЦЭМ!$A$33:$A$776,$A139,СВЦЭМ!$B$33:$B$776,Y$119)+'СЕТ СН'!$I$9+СВЦЭМ!$D$10+'СЕТ СН'!$I$6-'СЕТ СН'!$I$19</f>
        <v>1636.34870931</v>
      </c>
    </row>
    <row r="140" spans="1:25" ht="15.75" x14ac:dyDescent="0.2">
      <c r="A140" s="35">
        <f t="shared" si="3"/>
        <v>43576</v>
      </c>
      <c r="B140" s="36">
        <f>SUMIFS(СВЦЭМ!$C$33:$C$776,СВЦЭМ!$A$33:$A$776,$A140,СВЦЭМ!$B$33:$B$776,B$119)+'СЕТ СН'!$I$9+СВЦЭМ!$D$10+'СЕТ СН'!$I$6-'СЕТ СН'!$I$19</f>
        <v>1533.86136401</v>
      </c>
      <c r="C140" s="36">
        <f>SUMIFS(СВЦЭМ!$C$33:$C$776,СВЦЭМ!$A$33:$A$776,$A140,СВЦЭМ!$B$33:$B$776,C$119)+'СЕТ СН'!$I$9+СВЦЭМ!$D$10+'СЕТ СН'!$I$6-'СЕТ СН'!$I$19</f>
        <v>1563.9964185700001</v>
      </c>
      <c r="D140" s="36">
        <f>SUMIFS(СВЦЭМ!$C$33:$C$776,СВЦЭМ!$A$33:$A$776,$A140,СВЦЭМ!$B$33:$B$776,D$119)+'СЕТ СН'!$I$9+СВЦЭМ!$D$10+'СЕТ СН'!$I$6-'СЕТ СН'!$I$19</f>
        <v>1595.1697113999999</v>
      </c>
      <c r="E140" s="36">
        <f>SUMIFS(СВЦЭМ!$C$33:$C$776,СВЦЭМ!$A$33:$A$776,$A140,СВЦЭМ!$B$33:$B$776,E$119)+'СЕТ СН'!$I$9+СВЦЭМ!$D$10+'СЕТ СН'!$I$6-'СЕТ СН'!$I$19</f>
        <v>1589.6294159899999</v>
      </c>
      <c r="F140" s="36">
        <f>SUMIFS(СВЦЭМ!$C$33:$C$776,СВЦЭМ!$A$33:$A$776,$A140,СВЦЭМ!$B$33:$B$776,F$119)+'СЕТ СН'!$I$9+СВЦЭМ!$D$10+'СЕТ СН'!$I$6-'СЕТ СН'!$I$19</f>
        <v>1597.2507615499999</v>
      </c>
      <c r="G140" s="36">
        <f>SUMIFS(СВЦЭМ!$C$33:$C$776,СВЦЭМ!$A$33:$A$776,$A140,СВЦЭМ!$B$33:$B$776,G$119)+'СЕТ СН'!$I$9+СВЦЭМ!$D$10+'СЕТ СН'!$I$6-'СЕТ СН'!$I$19</f>
        <v>1587.72076582</v>
      </c>
      <c r="H140" s="36">
        <f>SUMIFS(СВЦЭМ!$C$33:$C$776,СВЦЭМ!$A$33:$A$776,$A140,СВЦЭМ!$B$33:$B$776,H$119)+'СЕТ СН'!$I$9+СВЦЭМ!$D$10+'СЕТ СН'!$I$6-'СЕТ СН'!$I$19</f>
        <v>1574.02058913</v>
      </c>
      <c r="I140" s="36">
        <f>SUMIFS(СВЦЭМ!$C$33:$C$776,СВЦЭМ!$A$33:$A$776,$A140,СВЦЭМ!$B$33:$B$776,I$119)+'СЕТ СН'!$I$9+СВЦЭМ!$D$10+'СЕТ СН'!$I$6-'СЕТ СН'!$I$19</f>
        <v>1567.3823205899998</v>
      </c>
      <c r="J140" s="36">
        <f>SUMIFS(СВЦЭМ!$C$33:$C$776,СВЦЭМ!$A$33:$A$776,$A140,СВЦЭМ!$B$33:$B$776,J$119)+'СЕТ СН'!$I$9+СВЦЭМ!$D$10+'СЕТ СН'!$I$6-'СЕТ СН'!$I$19</f>
        <v>1517.4770643100001</v>
      </c>
      <c r="K140" s="36">
        <f>SUMIFS(СВЦЭМ!$C$33:$C$776,СВЦЭМ!$A$33:$A$776,$A140,СВЦЭМ!$B$33:$B$776,K$119)+'СЕТ СН'!$I$9+СВЦЭМ!$D$10+'СЕТ СН'!$I$6-'СЕТ СН'!$I$19</f>
        <v>1478.5550284999999</v>
      </c>
      <c r="L140" s="36">
        <f>SUMIFS(СВЦЭМ!$C$33:$C$776,СВЦЭМ!$A$33:$A$776,$A140,СВЦЭМ!$B$33:$B$776,L$119)+'СЕТ СН'!$I$9+СВЦЭМ!$D$10+'СЕТ СН'!$I$6-'СЕТ СН'!$I$19</f>
        <v>1459.2967834200001</v>
      </c>
      <c r="M140" s="36">
        <f>SUMIFS(СВЦЭМ!$C$33:$C$776,СВЦЭМ!$A$33:$A$776,$A140,СВЦЭМ!$B$33:$B$776,M$119)+'СЕТ СН'!$I$9+СВЦЭМ!$D$10+'СЕТ СН'!$I$6-'СЕТ СН'!$I$19</f>
        <v>1467.6959122800001</v>
      </c>
      <c r="N140" s="36">
        <f>SUMIFS(СВЦЭМ!$C$33:$C$776,СВЦЭМ!$A$33:$A$776,$A140,СВЦЭМ!$B$33:$B$776,N$119)+'СЕТ СН'!$I$9+СВЦЭМ!$D$10+'СЕТ СН'!$I$6-'СЕТ СН'!$I$19</f>
        <v>1494.5847765999999</v>
      </c>
      <c r="O140" s="36">
        <f>SUMIFS(СВЦЭМ!$C$33:$C$776,СВЦЭМ!$A$33:$A$776,$A140,СВЦЭМ!$B$33:$B$776,O$119)+'СЕТ СН'!$I$9+СВЦЭМ!$D$10+'СЕТ СН'!$I$6-'СЕТ СН'!$I$19</f>
        <v>1497.38125767</v>
      </c>
      <c r="P140" s="36">
        <f>SUMIFS(СВЦЭМ!$C$33:$C$776,СВЦЭМ!$A$33:$A$776,$A140,СВЦЭМ!$B$33:$B$776,P$119)+'СЕТ СН'!$I$9+СВЦЭМ!$D$10+'СЕТ СН'!$I$6-'СЕТ СН'!$I$19</f>
        <v>1510.23214534</v>
      </c>
      <c r="Q140" s="36">
        <f>SUMIFS(СВЦЭМ!$C$33:$C$776,СВЦЭМ!$A$33:$A$776,$A140,СВЦЭМ!$B$33:$B$776,Q$119)+'СЕТ СН'!$I$9+СВЦЭМ!$D$10+'СЕТ СН'!$I$6-'СЕТ СН'!$I$19</f>
        <v>1523.9499215000001</v>
      </c>
      <c r="R140" s="36">
        <f>SUMIFS(СВЦЭМ!$C$33:$C$776,СВЦЭМ!$A$33:$A$776,$A140,СВЦЭМ!$B$33:$B$776,R$119)+'СЕТ СН'!$I$9+СВЦЭМ!$D$10+'СЕТ СН'!$I$6-'СЕТ СН'!$I$19</f>
        <v>1543.3619599200001</v>
      </c>
      <c r="S140" s="36">
        <f>SUMIFS(СВЦЭМ!$C$33:$C$776,СВЦЭМ!$A$33:$A$776,$A140,СВЦЭМ!$B$33:$B$776,S$119)+'СЕТ СН'!$I$9+СВЦЭМ!$D$10+'СЕТ СН'!$I$6-'СЕТ СН'!$I$19</f>
        <v>1528.89354916</v>
      </c>
      <c r="T140" s="36">
        <f>SUMIFS(СВЦЭМ!$C$33:$C$776,СВЦЭМ!$A$33:$A$776,$A140,СВЦЭМ!$B$33:$B$776,T$119)+'СЕТ СН'!$I$9+СВЦЭМ!$D$10+'СЕТ СН'!$I$6-'СЕТ СН'!$I$19</f>
        <v>1501.6674318099999</v>
      </c>
      <c r="U140" s="36">
        <f>SUMIFS(СВЦЭМ!$C$33:$C$776,СВЦЭМ!$A$33:$A$776,$A140,СВЦЭМ!$B$33:$B$776,U$119)+'СЕТ СН'!$I$9+СВЦЭМ!$D$10+'СЕТ СН'!$I$6-'СЕТ СН'!$I$19</f>
        <v>1458.3588026899999</v>
      </c>
      <c r="V140" s="36">
        <f>SUMIFS(СВЦЭМ!$C$33:$C$776,СВЦЭМ!$A$33:$A$776,$A140,СВЦЭМ!$B$33:$B$776,V$119)+'СЕТ СН'!$I$9+СВЦЭМ!$D$10+'СЕТ СН'!$I$6-'СЕТ СН'!$I$19</f>
        <v>1435.3804884200001</v>
      </c>
      <c r="W140" s="36">
        <f>SUMIFS(СВЦЭМ!$C$33:$C$776,СВЦЭМ!$A$33:$A$776,$A140,СВЦЭМ!$B$33:$B$776,W$119)+'СЕТ СН'!$I$9+СВЦЭМ!$D$10+'СЕТ СН'!$I$6-'СЕТ СН'!$I$19</f>
        <v>1433.8839038799999</v>
      </c>
      <c r="X140" s="36">
        <f>SUMIFS(СВЦЭМ!$C$33:$C$776,СВЦЭМ!$A$33:$A$776,$A140,СВЦЭМ!$B$33:$B$776,X$119)+'СЕТ СН'!$I$9+СВЦЭМ!$D$10+'СЕТ СН'!$I$6-'СЕТ СН'!$I$19</f>
        <v>1436.7758112700001</v>
      </c>
      <c r="Y140" s="36">
        <f>SUMIFS(СВЦЭМ!$C$33:$C$776,СВЦЭМ!$A$33:$A$776,$A140,СВЦЭМ!$B$33:$B$776,Y$119)+'СЕТ СН'!$I$9+СВЦЭМ!$D$10+'СЕТ СН'!$I$6-'СЕТ СН'!$I$19</f>
        <v>1486.17011585</v>
      </c>
    </row>
    <row r="141" spans="1:25" ht="15.75" x14ac:dyDescent="0.2">
      <c r="A141" s="35">
        <f t="shared" si="3"/>
        <v>43577</v>
      </c>
      <c r="B141" s="36">
        <f>SUMIFS(СВЦЭМ!$C$33:$C$776,СВЦЭМ!$A$33:$A$776,$A141,СВЦЭМ!$B$33:$B$776,B$119)+'СЕТ СН'!$I$9+СВЦЭМ!$D$10+'СЕТ СН'!$I$6-'СЕТ СН'!$I$19</f>
        <v>1489.81828062</v>
      </c>
      <c r="C141" s="36">
        <f>SUMIFS(СВЦЭМ!$C$33:$C$776,СВЦЭМ!$A$33:$A$776,$A141,СВЦЭМ!$B$33:$B$776,C$119)+'СЕТ СН'!$I$9+СВЦЭМ!$D$10+'СЕТ СН'!$I$6-'СЕТ СН'!$I$19</f>
        <v>1511.0130183799999</v>
      </c>
      <c r="D141" s="36">
        <f>SUMIFS(СВЦЭМ!$C$33:$C$776,СВЦЭМ!$A$33:$A$776,$A141,СВЦЭМ!$B$33:$B$776,D$119)+'СЕТ СН'!$I$9+СВЦЭМ!$D$10+'СЕТ СН'!$I$6-'СЕТ СН'!$I$19</f>
        <v>1557.4200892200001</v>
      </c>
      <c r="E141" s="36">
        <f>SUMIFS(СВЦЭМ!$C$33:$C$776,СВЦЭМ!$A$33:$A$776,$A141,СВЦЭМ!$B$33:$B$776,E$119)+'СЕТ СН'!$I$9+СВЦЭМ!$D$10+'СЕТ СН'!$I$6-'СЕТ СН'!$I$19</f>
        <v>1592.7372815900001</v>
      </c>
      <c r="F141" s="36">
        <f>SUMIFS(СВЦЭМ!$C$33:$C$776,СВЦЭМ!$A$33:$A$776,$A141,СВЦЭМ!$B$33:$B$776,F$119)+'СЕТ СН'!$I$9+СВЦЭМ!$D$10+'СЕТ СН'!$I$6-'СЕТ СН'!$I$19</f>
        <v>1609.61901999</v>
      </c>
      <c r="G141" s="36">
        <f>SUMIFS(СВЦЭМ!$C$33:$C$776,СВЦЭМ!$A$33:$A$776,$A141,СВЦЭМ!$B$33:$B$776,G$119)+'СЕТ СН'!$I$9+СВЦЭМ!$D$10+'СЕТ СН'!$I$6-'СЕТ СН'!$I$19</f>
        <v>1566.2702331800001</v>
      </c>
      <c r="H141" s="36">
        <f>SUMIFS(СВЦЭМ!$C$33:$C$776,СВЦЭМ!$A$33:$A$776,$A141,СВЦЭМ!$B$33:$B$776,H$119)+'СЕТ СН'!$I$9+СВЦЭМ!$D$10+'СЕТ СН'!$I$6-'СЕТ СН'!$I$19</f>
        <v>1542.4275629799999</v>
      </c>
      <c r="I141" s="36">
        <f>SUMIFS(СВЦЭМ!$C$33:$C$776,СВЦЭМ!$A$33:$A$776,$A141,СВЦЭМ!$B$33:$B$776,I$119)+'СЕТ СН'!$I$9+СВЦЭМ!$D$10+'СЕТ СН'!$I$6-'СЕТ СН'!$I$19</f>
        <v>1536.15457582</v>
      </c>
      <c r="J141" s="36">
        <f>SUMIFS(СВЦЭМ!$C$33:$C$776,СВЦЭМ!$A$33:$A$776,$A141,СВЦЭМ!$B$33:$B$776,J$119)+'СЕТ СН'!$I$9+СВЦЭМ!$D$10+'СЕТ СН'!$I$6-'СЕТ СН'!$I$19</f>
        <v>1519.7425650800001</v>
      </c>
      <c r="K141" s="36">
        <f>SUMIFS(СВЦЭМ!$C$33:$C$776,СВЦЭМ!$A$33:$A$776,$A141,СВЦЭМ!$B$33:$B$776,K$119)+'СЕТ СН'!$I$9+СВЦЭМ!$D$10+'СЕТ СН'!$I$6-'СЕТ СН'!$I$19</f>
        <v>1533.6610584399998</v>
      </c>
      <c r="L141" s="36">
        <f>SUMIFS(СВЦЭМ!$C$33:$C$776,СВЦЭМ!$A$33:$A$776,$A141,СВЦЭМ!$B$33:$B$776,L$119)+'СЕТ СН'!$I$9+СВЦЭМ!$D$10+'СЕТ СН'!$I$6-'СЕТ СН'!$I$19</f>
        <v>1527.20182955</v>
      </c>
      <c r="M141" s="36">
        <f>SUMIFS(СВЦЭМ!$C$33:$C$776,СВЦЭМ!$A$33:$A$776,$A141,СВЦЭМ!$B$33:$B$776,M$119)+'СЕТ СН'!$I$9+СВЦЭМ!$D$10+'СЕТ СН'!$I$6-'СЕТ СН'!$I$19</f>
        <v>1520.12470927</v>
      </c>
      <c r="N141" s="36">
        <f>SUMIFS(СВЦЭМ!$C$33:$C$776,СВЦЭМ!$A$33:$A$776,$A141,СВЦЭМ!$B$33:$B$776,N$119)+'СЕТ СН'!$I$9+СВЦЭМ!$D$10+'СЕТ СН'!$I$6-'СЕТ СН'!$I$19</f>
        <v>1532.7851215599999</v>
      </c>
      <c r="O141" s="36">
        <f>SUMIFS(СВЦЭМ!$C$33:$C$776,СВЦЭМ!$A$33:$A$776,$A141,СВЦЭМ!$B$33:$B$776,O$119)+'СЕТ СН'!$I$9+СВЦЭМ!$D$10+'СЕТ СН'!$I$6-'СЕТ СН'!$I$19</f>
        <v>1529.3474486499999</v>
      </c>
      <c r="P141" s="36">
        <f>SUMIFS(СВЦЭМ!$C$33:$C$776,СВЦЭМ!$A$33:$A$776,$A141,СВЦЭМ!$B$33:$B$776,P$119)+'СЕТ СН'!$I$9+СВЦЭМ!$D$10+'СЕТ СН'!$I$6-'СЕТ СН'!$I$19</f>
        <v>1536.50775626</v>
      </c>
      <c r="Q141" s="36">
        <f>SUMIFS(СВЦЭМ!$C$33:$C$776,СВЦЭМ!$A$33:$A$776,$A141,СВЦЭМ!$B$33:$B$776,Q$119)+'СЕТ СН'!$I$9+СВЦЭМ!$D$10+'СЕТ СН'!$I$6-'СЕТ СН'!$I$19</f>
        <v>1547.44058845</v>
      </c>
      <c r="R141" s="36">
        <f>SUMIFS(СВЦЭМ!$C$33:$C$776,СВЦЭМ!$A$33:$A$776,$A141,СВЦЭМ!$B$33:$B$776,R$119)+'СЕТ СН'!$I$9+СВЦЭМ!$D$10+'СЕТ СН'!$I$6-'СЕТ СН'!$I$19</f>
        <v>1543.85749055</v>
      </c>
      <c r="S141" s="36">
        <f>SUMIFS(СВЦЭМ!$C$33:$C$776,СВЦЭМ!$A$33:$A$776,$A141,СВЦЭМ!$B$33:$B$776,S$119)+'СЕТ СН'!$I$9+СВЦЭМ!$D$10+'СЕТ СН'!$I$6-'СЕТ СН'!$I$19</f>
        <v>1532.8643873899998</v>
      </c>
      <c r="T141" s="36">
        <f>SUMIFS(СВЦЭМ!$C$33:$C$776,СВЦЭМ!$A$33:$A$776,$A141,СВЦЭМ!$B$33:$B$776,T$119)+'СЕТ СН'!$I$9+СВЦЭМ!$D$10+'СЕТ СН'!$I$6-'СЕТ СН'!$I$19</f>
        <v>1508.48541413</v>
      </c>
      <c r="U141" s="36">
        <f>SUMIFS(СВЦЭМ!$C$33:$C$776,СВЦЭМ!$A$33:$A$776,$A141,СВЦЭМ!$B$33:$B$776,U$119)+'СЕТ СН'!$I$9+СВЦЭМ!$D$10+'СЕТ СН'!$I$6-'СЕТ СН'!$I$19</f>
        <v>1504.8118176099999</v>
      </c>
      <c r="V141" s="36">
        <f>SUMIFS(СВЦЭМ!$C$33:$C$776,СВЦЭМ!$A$33:$A$776,$A141,СВЦЭМ!$B$33:$B$776,V$119)+'СЕТ СН'!$I$9+СВЦЭМ!$D$10+'СЕТ СН'!$I$6-'СЕТ СН'!$I$19</f>
        <v>1495.99105179</v>
      </c>
      <c r="W141" s="36">
        <f>SUMIFS(СВЦЭМ!$C$33:$C$776,СВЦЭМ!$A$33:$A$776,$A141,СВЦЭМ!$B$33:$B$776,W$119)+'СЕТ СН'!$I$9+СВЦЭМ!$D$10+'СЕТ СН'!$I$6-'СЕТ СН'!$I$19</f>
        <v>1497.9434136100001</v>
      </c>
      <c r="X141" s="36">
        <f>SUMIFS(СВЦЭМ!$C$33:$C$776,СВЦЭМ!$A$33:$A$776,$A141,СВЦЭМ!$B$33:$B$776,X$119)+'СЕТ СН'!$I$9+СВЦЭМ!$D$10+'СЕТ СН'!$I$6-'СЕТ СН'!$I$19</f>
        <v>1525.5246317000001</v>
      </c>
      <c r="Y141" s="36">
        <f>SUMIFS(СВЦЭМ!$C$33:$C$776,СВЦЭМ!$A$33:$A$776,$A141,СВЦЭМ!$B$33:$B$776,Y$119)+'СЕТ СН'!$I$9+СВЦЭМ!$D$10+'СЕТ СН'!$I$6-'СЕТ СН'!$I$19</f>
        <v>1543.25774299</v>
      </c>
    </row>
    <row r="142" spans="1:25" ht="15.75" x14ac:dyDescent="0.2">
      <c r="A142" s="35">
        <f t="shared" si="3"/>
        <v>43578</v>
      </c>
      <c r="B142" s="36">
        <f>SUMIFS(СВЦЭМ!$C$33:$C$776,СВЦЭМ!$A$33:$A$776,$A142,СВЦЭМ!$B$33:$B$776,B$119)+'СЕТ СН'!$I$9+СВЦЭМ!$D$10+'СЕТ СН'!$I$6-'СЕТ СН'!$I$19</f>
        <v>1506.86810298</v>
      </c>
      <c r="C142" s="36">
        <f>SUMIFS(СВЦЭМ!$C$33:$C$776,СВЦЭМ!$A$33:$A$776,$A142,СВЦЭМ!$B$33:$B$776,C$119)+'СЕТ СН'!$I$9+СВЦЭМ!$D$10+'СЕТ СН'!$I$6-'СЕТ СН'!$I$19</f>
        <v>1554.2739186200001</v>
      </c>
      <c r="D142" s="36">
        <f>SUMIFS(СВЦЭМ!$C$33:$C$776,СВЦЭМ!$A$33:$A$776,$A142,СВЦЭМ!$B$33:$B$776,D$119)+'СЕТ СН'!$I$9+СВЦЭМ!$D$10+'СЕТ СН'!$I$6-'СЕТ СН'!$I$19</f>
        <v>1587.7775024</v>
      </c>
      <c r="E142" s="36">
        <f>SUMIFS(СВЦЭМ!$C$33:$C$776,СВЦЭМ!$A$33:$A$776,$A142,СВЦЭМ!$B$33:$B$776,E$119)+'СЕТ СН'!$I$9+СВЦЭМ!$D$10+'СЕТ СН'!$I$6-'СЕТ СН'!$I$19</f>
        <v>1600.33892904</v>
      </c>
      <c r="F142" s="36">
        <f>SUMIFS(СВЦЭМ!$C$33:$C$776,СВЦЭМ!$A$33:$A$776,$A142,СВЦЭМ!$B$33:$B$776,F$119)+'СЕТ СН'!$I$9+СВЦЭМ!$D$10+'СЕТ СН'!$I$6-'СЕТ СН'!$I$19</f>
        <v>1604.8497862199999</v>
      </c>
      <c r="G142" s="36">
        <f>SUMIFS(СВЦЭМ!$C$33:$C$776,СВЦЭМ!$A$33:$A$776,$A142,СВЦЭМ!$B$33:$B$776,G$119)+'СЕТ СН'!$I$9+СВЦЭМ!$D$10+'СЕТ СН'!$I$6-'СЕТ СН'!$I$19</f>
        <v>1579.0210877999998</v>
      </c>
      <c r="H142" s="36">
        <f>SUMIFS(СВЦЭМ!$C$33:$C$776,СВЦЭМ!$A$33:$A$776,$A142,СВЦЭМ!$B$33:$B$776,H$119)+'СЕТ СН'!$I$9+СВЦЭМ!$D$10+'СЕТ СН'!$I$6-'СЕТ СН'!$I$19</f>
        <v>1559.2491091100001</v>
      </c>
      <c r="I142" s="36">
        <f>SUMIFS(СВЦЭМ!$C$33:$C$776,СВЦЭМ!$A$33:$A$776,$A142,СВЦЭМ!$B$33:$B$776,I$119)+'СЕТ СН'!$I$9+СВЦЭМ!$D$10+'СЕТ СН'!$I$6-'СЕТ СН'!$I$19</f>
        <v>1568.80173126</v>
      </c>
      <c r="J142" s="36">
        <f>SUMIFS(СВЦЭМ!$C$33:$C$776,СВЦЭМ!$A$33:$A$776,$A142,СВЦЭМ!$B$33:$B$776,J$119)+'СЕТ СН'!$I$9+СВЦЭМ!$D$10+'СЕТ СН'!$I$6-'СЕТ СН'!$I$19</f>
        <v>1532.4966870599999</v>
      </c>
      <c r="K142" s="36">
        <f>SUMIFS(СВЦЭМ!$C$33:$C$776,СВЦЭМ!$A$33:$A$776,$A142,СВЦЭМ!$B$33:$B$776,K$119)+'СЕТ СН'!$I$9+СВЦЭМ!$D$10+'СЕТ СН'!$I$6-'СЕТ СН'!$I$19</f>
        <v>1540.5854601000001</v>
      </c>
      <c r="L142" s="36">
        <f>SUMIFS(СВЦЭМ!$C$33:$C$776,СВЦЭМ!$A$33:$A$776,$A142,СВЦЭМ!$B$33:$B$776,L$119)+'СЕТ СН'!$I$9+СВЦЭМ!$D$10+'СЕТ СН'!$I$6-'СЕТ СН'!$I$19</f>
        <v>1513.5637919600001</v>
      </c>
      <c r="M142" s="36">
        <f>SUMIFS(СВЦЭМ!$C$33:$C$776,СВЦЭМ!$A$33:$A$776,$A142,СВЦЭМ!$B$33:$B$776,M$119)+'СЕТ СН'!$I$9+СВЦЭМ!$D$10+'СЕТ СН'!$I$6-'СЕТ СН'!$I$19</f>
        <v>1532.3449546299998</v>
      </c>
      <c r="N142" s="36">
        <f>SUMIFS(СВЦЭМ!$C$33:$C$776,СВЦЭМ!$A$33:$A$776,$A142,СВЦЭМ!$B$33:$B$776,N$119)+'СЕТ СН'!$I$9+СВЦЭМ!$D$10+'СЕТ СН'!$I$6-'СЕТ СН'!$I$19</f>
        <v>1526.8864486300001</v>
      </c>
      <c r="O142" s="36">
        <f>SUMIFS(СВЦЭМ!$C$33:$C$776,СВЦЭМ!$A$33:$A$776,$A142,СВЦЭМ!$B$33:$B$776,O$119)+'СЕТ СН'!$I$9+СВЦЭМ!$D$10+'СЕТ СН'!$I$6-'СЕТ СН'!$I$19</f>
        <v>1531.2285078300001</v>
      </c>
      <c r="P142" s="36">
        <f>SUMIFS(СВЦЭМ!$C$33:$C$776,СВЦЭМ!$A$33:$A$776,$A142,СВЦЭМ!$B$33:$B$776,P$119)+'СЕТ СН'!$I$9+СВЦЭМ!$D$10+'СЕТ СН'!$I$6-'СЕТ СН'!$I$19</f>
        <v>1550.8475024300001</v>
      </c>
      <c r="Q142" s="36">
        <f>SUMIFS(СВЦЭМ!$C$33:$C$776,СВЦЭМ!$A$33:$A$776,$A142,СВЦЭМ!$B$33:$B$776,Q$119)+'СЕТ СН'!$I$9+СВЦЭМ!$D$10+'СЕТ СН'!$I$6-'СЕТ СН'!$I$19</f>
        <v>1561.2793799799999</v>
      </c>
      <c r="R142" s="36">
        <f>SUMIFS(СВЦЭМ!$C$33:$C$776,СВЦЭМ!$A$33:$A$776,$A142,СВЦЭМ!$B$33:$B$776,R$119)+'СЕТ СН'!$I$9+СВЦЭМ!$D$10+'СЕТ СН'!$I$6-'СЕТ СН'!$I$19</f>
        <v>1555.6627710299999</v>
      </c>
      <c r="S142" s="36">
        <f>SUMIFS(СВЦЭМ!$C$33:$C$776,СВЦЭМ!$A$33:$A$776,$A142,СВЦЭМ!$B$33:$B$776,S$119)+'СЕТ СН'!$I$9+СВЦЭМ!$D$10+'СЕТ СН'!$I$6-'СЕТ СН'!$I$19</f>
        <v>1566.9627188300001</v>
      </c>
      <c r="T142" s="36">
        <f>SUMIFS(СВЦЭМ!$C$33:$C$776,СВЦЭМ!$A$33:$A$776,$A142,СВЦЭМ!$B$33:$B$776,T$119)+'СЕТ СН'!$I$9+СВЦЭМ!$D$10+'СЕТ СН'!$I$6-'СЕТ СН'!$I$19</f>
        <v>1542.5753744200001</v>
      </c>
      <c r="U142" s="36">
        <f>SUMIFS(СВЦЭМ!$C$33:$C$776,СВЦЭМ!$A$33:$A$776,$A142,СВЦЭМ!$B$33:$B$776,U$119)+'СЕТ СН'!$I$9+СВЦЭМ!$D$10+'СЕТ СН'!$I$6-'СЕТ СН'!$I$19</f>
        <v>1521.2488665800001</v>
      </c>
      <c r="V142" s="36">
        <f>SUMIFS(СВЦЭМ!$C$33:$C$776,СВЦЭМ!$A$33:$A$776,$A142,СВЦЭМ!$B$33:$B$776,V$119)+'СЕТ СН'!$I$9+СВЦЭМ!$D$10+'СЕТ СН'!$I$6-'СЕТ СН'!$I$19</f>
        <v>1506.0873628500001</v>
      </c>
      <c r="W142" s="36">
        <f>SUMIFS(СВЦЭМ!$C$33:$C$776,СВЦЭМ!$A$33:$A$776,$A142,СВЦЭМ!$B$33:$B$776,W$119)+'СЕТ СН'!$I$9+СВЦЭМ!$D$10+'СЕТ СН'!$I$6-'СЕТ СН'!$I$19</f>
        <v>1497.2377534899999</v>
      </c>
      <c r="X142" s="36">
        <f>SUMIFS(СВЦЭМ!$C$33:$C$776,СВЦЭМ!$A$33:$A$776,$A142,СВЦЭМ!$B$33:$B$776,X$119)+'СЕТ СН'!$I$9+СВЦЭМ!$D$10+'СЕТ СН'!$I$6-'СЕТ СН'!$I$19</f>
        <v>1539.5997842699999</v>
      </c>
      <c r="Y142" s="36">
        <f>SUMIFS(СВЦЭМ!$C$33:$C$776,СВЦЭМ!$A$33:$A$776,$A142,СВЦЭМ!$B$33:$B$776,Y$119)+'СЕТ СН'!$I$9+СВЦЭМ!$D$10+'СЕТ СН'!$I$6-'СЕТ СН'!$I$19</f>
        <v>1576.05520813</v>
      </c>
    </row>
    <row r="143" spans="1:25" ht="15.75" x14ac:dyDescent="0.2">
      <c r="A143" s="35">
        <f t="shared" si="3"/>
        <v>43579</v>
      </c>
      <c r="B143" s="36">
        <f>SUMIFS(СВЦЭМ!$C$33:$C$776,СВЦЭМ!$A$33:$A$776,$A143,СВЦЭМ!$B$33:$B$776,B$119)+'СЕТ СН'!$I$9+СВЦЭМ!$D$10+'СЕТ СН'!$I$6-'СЕТ СН'!$I$19</f>
        <v>1459.1994289300001</v>
      </c>
      <c r="C143" s="36">
        <f>SUMIFS(СВЦЭМ!$C$33:$C$776,СВЦЭМ!$A$33:$A$776,$A143,СВЦЭМ!$B$33:$B$776,C$119)+'СЕТ СН'!$I$9+СВЦЭМ!$D$10+'СЕТ СН'!$I$6-'СЕТ СН'!$I$19</f>
        <v>1503.2355313099999</v>
      </c>
      <c r="D143" s="36">
        <f>SUMIFS(СВЦЭМ!$C$33:$C$776,СВЦЭМ!$A$33:$A$776,$A143,СВЦЭМ!$B$33:$B$776,D$119)+'СЕТ СН'!$I$9+СВЦЭМ!$D$10+'СЕТ СН'!$I$6-'СЕТ СН'!$I$19</f>
        <v>1538.6355418200001</v>
      </c>
      <c r="E143" s="36">
        <f>SUMIFS(СВЦЭМ!$C$33:$C$776,СВЦЭМ!$A$33:$A$776,$A143,СВЦЭМ!$B$33:$B$776,E$119)+'СЕТ СН'!$I$9+СВЦЭМ!$D$10+'СЕТ СН'!$I$6-'СЕТ СН'!$I$19</f>
        <v>1551.41712826</v>
      </c>
      <c r="F143" s="36">
        <f>SUMIFS(СВЦЭМ!$C$33:$C$776,СВЦЭМ!$A$33:$A$776,$A143,СВЦЭМ!$B$33:$B$776,F$119)+'СЕТ СН'!$I$9+СВЦЭМ!$D$10+'СЕТ СН'!$I$6-'СЕТ СН'!$I$19</f>
        <v>1578.80123486</v>
      </c>
      <c r="G143" s="36">
        <f>SUMIFS(СВЦЭМ!$C$33:$C$776,СВЦЭМ!$A$33:$A$776,$A143,СВЦЭМ!$B$33:$B$776,G$119)+'СЕТ СН'!$I$9+СВЦЭМ!$D$10+'СЕТ СН'!$I$6-'СЕТ СН'!$I$19</f>
        <v>1573.86988135</v>
      </c>
      <c r="H143" s="36">
        <f>SUMIFS(СВЦЭМ!$C$33:$C$776,СВЦЭМ!$A$33:$A$776,$A143,СВЦЭМ!$B$33:$B$776,H$119)+'СЕТ СН'!$I$9+СВЦЭМ!$D$10+'СЕТ СН'!$I$6-'СЕТ СН'!$I$19</f>
        <v>1553.7446443399999</v>
      </c>
      <c r="I143" s="36">
        <f>SUMIFS(СВЦЭМ!$C$33:$C$776,СВЦЭМ!$A$33:$A$776,$A143,СВЦЭМ!$B$33:$B$776,I$119)+'СЕТ СН'!$I$9+СВЦЭМ!$D$10+'СЕТ СН'!$I$6-'СЕТ СН'!$I$19</f>
        <v>1508.18894404</v>
      </c>
      <c r="J143" s="36">
        <f>SUMIFS(СВЦЭМ!$C$33:$C$776,СВЦЭМ!$A$33:$A$776,$A143,СВЦЭМ!$B$33:$B$776,J$119)+'СЕТ СН'!$I$9+СВЦЭМ!$D$10+'СЕТ СН'!$I$6-'СЕТ СН'!$I$19</f>
        <v>1468.2369722799999</v>
      </c>
      <c r="K143" s="36">
        <f>SUMIFS(СВЦЭМ!$C$33:$C$776,СВЦЭМ!$A$33:$A$776,$A143,СВЦЭМ!$B$33:$B$776,K$119)+'СЕТ СН'!$I$9+СВЦЭМ!$D$10+'СЕТ СН'!$I$6-'СЕТ СН'!$I$19</f>
        <v>1487.55803965</v>
      </c>
      <c r="L143" s="36">
        <f>SUMIFS(СВЦЭМ!$C$33:$C$776,СВЦЭМ!$A$33:$A$776,$A143,СВЦЭМ!$B$33:$B$776,L$119)+'СЕТ СН'!$I$9+СВЦЭМ!$D$10+'СЕТ СН'!$I$6-'СЕТ СН'!$I$19</f>
        <v>1528.5712402900001</v>
      </c>
      <c r="M143" s="36">
        <f>SUMIFS(СВЦЭМ!$C$33:$C$776,СВЦЭМ!$A$33:$A$776,$A143,СВЦЭМ!$B$33:$B$776,M$119)+'СЕТ СН'!$I$9+СВЦЭМ!$D$10+'СЕТ СН'!$I$6-'СЕТ СН'!$I$19</f>
        <v>1559.4962253799999</v>
      </c>
      <c r="N143" s="36">
        <f>SUMIFS(СВЦЭМ!$C$33:$C$776,СВЦЭМ!$A$33:$A$776,$A143,СВЦЭМ!$B$33:$B$776,N$119)+'СЕТ СН'!$I$9+СВЦЭМ!$D$10+'СЕТ СН'!$I$6-'СЕТ СН'!$I$19</f>
        <v>1531.7643844500001</v>
      </c>
      <c r="O143" s="36">
        <f>SUMIFS(СВЦЭМ!$C$33:$C$776,СВЦЭМ!$A$33:$A$776,$A143,СВЦЭМ!$B$33:$B$776,O$119)+'СЕТ СН'!$I$9+СВЦЭМ!$D$10+'СЕТ СН'!$I$6-'СЕТ СН'!$I$19</f>
        <v>1555.61515571</v>
      </c>
      <c r="P143" s="36">
        <f>SUMIFS(СВЦЭМ!$C$33:$C$776,СВЦЭМ!$A$33:$A$776,$A143,СВЦЭМ!$B$33:$B$776,P$119)+'СЕТ СН'!$I$9+СВЦЭМ!$D$10+'СЕТ СН'!$I$6-'СЕТ СН'!$I$19</f>
        <v>1564.2557329400001</v>
      </c>
      <c r="Q143" s="36">
        <f>SUMIFS(СВЦЭМ!$C$33:$C$776,СВЦЭМ!$A$33:$A$776,$A143,СВЦЭМ!$B$33:$B$776,Q$119)+'СЕТ СН'!$I$9+СВЦЭМ!$D$10+'СЕТ СН'!$I$6-'СЕТ СН'!$I$19</f>
        <v>1569.63558091</v>
      </c>
      <c r="R143" s="36">
        <f>SUMIFS(СВЦЭМ!$C$33:$C$776,СВЦЭМ!$A$33:$A$776,$A143,СВЦЭМ!$B$33:$B$776,R$119)+'СЕТ СН'!$I$9+СВЦЭМ!$D$10+'СЕТ СН'!$I$6-'СЕТ СН'!$I$19</f>
        <v>1565.17689685</v>
      </c>
      <c r="S143" s="36">
        <f>SUMIFS(СВЦЭМ!$C$33:$C$776,СВЦЭМ!$A$33:$A$776,$A143,СВЦЭМ!$B$33:$B$776,S$119)+'СЕТ СН'!$I$9+СВЦЭМ!$D$10+'СЕТ СН'!$I$6-'СЕТ СН'!$I$19</f>
        <v>1556.8720125</v>
      </c>
      <c r="T143" s="36">
        <f>SUMIFS(СВЦЭМ!$C$33:$C$776,СВЦЭМ!$A$33:$A$776,$A143,СВЦЭМ!$B$33:$B$776,T$119)+'СЕТ СН'!$I$9+СВЦЭМ!$D$10+'СЕТ СН'!$I$6-'СЕТ СН'!$I$19</f>
        <v>1543.25468968</v>
      </c>
      <c r="U143" s="36">
        <f>SUMIFS(СВЦЭМ!$C$33:$C$776,СВЦЭМ!$A$33:$A$776,$A143,СВЦЭМ!$B$33:$B$776,U$119)+'СЕТ СН'!$I$9+СВЦЭМ!$D$10+'СЕТ СН'!$I$6-'СЕТ СН'!$I$19</f>
        <v>1538.0037383399999</v>
      </c>
      <c r="V143" s="36">
        <f>SUMIFS(СВЦЭМ!$C$33:$C$776,СВЦЭМ!$A$33:$A$776,$A143,СВЦЭМ!$B$33:$B$776,V$119)+'СЕТ СН'!$I$9+СВЦЭМ!$D$10+'СЕТ СН'!$I$6-'СЕТ СН'!$I$19</f>
        <v>1511.9430394200001</v>
      </c>
      <c r="W143" s="36">
        <f>SUMIFS(СВЦЭМ!$C$33:$C$776,СВЦЭМ!$A$33:$A$776,$A143,СВЦЭМ!$B$33:$B$776,W$119)+'СЕТ СН'!$I$9+СВЦЭМ!$D$10+'СЕТ СН'!$I$6-'СЕТ СН'!$I$19</f>
        <v>1498.1573423899999</v>
      </c>
      <c r="X143" s="36">
        <f>SUMIFS(СВЦЭМ!$C$33:$C$776,СВЦЭМ!$A$33:$A$776,$A143,СВЦЭМ!$B$33:$B$776,X$119)+'СЕТ СН'!$I$9+СВЦЭМ!$D$10+'СЕТ СН'!$I$6-'СЕТ СН'!$I$19</f>
        <v>1507.1190288600001</v>
      </c>
      <c r="Y143" s="36">
        <f>SUMIFS(СВЦЭМ!$C$33:$C$776,СВЦЭМ!$A$33:$A$776,$A143,СВЦЭМ!$B$33:$B$776,Y$119)+'СЕТ СН'!$I$9+СВЦЭМ!$D$10+'СЕТ СН'!$I$6-'СЕТ СН'!$I$19</f>
        <v>1554.6848038200001</v>
      </c>
    </row>
    <row r="144" spans="1:25" ht="15.75" x14ac:dyDescent="0.2">
      <c r="A144" s="35">
        <f t="shared" si="3"/>
        <v>43580</v>
      </c>
      <c r="B144" s="36">
        <f>SUMIFS(СВЦЭМ!$C$33:$C$776,СВЦЭМ!$A$33:$A$776,$A144,СВЦЭМ!$B$33:$B$776,B$119)+'СЕТ СН'!$I$9+СВЦЭМ!$D$10+'СЕТ СН'!$I$6-'СЕТ СН'!$I$19</f>
        <v>1533.2816289299999</v>
      </c>
      <c r="C144" s="36">
        <f>SUMIFS(СВЦЭМ!$C$33:$C$776,СВЦЭМ!$A$33:$A$776,$A144,СВЦЭМ!$B$33:$B$776,C$119)+'СЕТ СН'!$I$9+СВЦЭМ!$D$10+'СЕТ СН'!$I$6-'СЕТ СН'!$I$19</f>
        <v>1573.0381129100001</v>
      </c>
      <c r="D144" s="36">
        <f>SUMIFS(СВЦЭМ!$C$33:$C$776,СВЦЭМ!$A$33:$A$776,$A144,СВЦЭМ!$B$33:$B$776,D$119)+'СЕТ СН'!$I$9+СВЦЭМ!$D$10+'СЕТ СН'!$I$6-'СЕТ СН'!$I$19</f>
        <v>1605.59555428</v>
      </c>
      <c r="E144" s="36">
        <f>SUMIFS(СВЦЭМ!$C$33:$C$776,СВЦЭМ!$A$33:$A$776,$A144,СВЦЭМ!$B$33:$B$776,E$119)+'СЕТ СН'!$I$9+СВЦЭМ!$D$10+'СЕТ СН'!$I$6-'СЕТ СН'!$I$19</f>
        <v>1628.6709676099999</v>
      </c>
      <c r="F144" s="36">
        <f>SUMIFS(СВЦЭМ!$C$33:$C$776,СВЦЭМ!$A$33:$A$776,$A144,СВЦЭМ!$B$33:$B$776,F$119)+'СЕТ СН'!$I$9+СВЦЭМ!$D$10+'СЕТ СН'!$I$6-'СЕТ СН'!$I$19</f>
        <v>1640.6950025599999</v>
      </c>
      <c r="G144" s="36">
        <f>SUMIFS(СВЦЭМ!$C$33:$C$776,СВЦЭМ!$A$33:$A$776,$A144,СВЦЭМ!$B$33:$B$776,G$119)+'СЕТ СН'!$I$9+СВЦЭМ!$D$10+'СЕТ СН'!$I$6-'СЕТ СН'!$I$19</f>
        <v>1620.80663908</v>
      </c>
      <c r="H144" s="36">
        <f>SUMIFS(СВЦЭМ!$C$33:$C$776,СВЦЭМ!$A$33:$A$776,$A144,СВЦЭМ!$B$33:$B$776,H$119)+'СЕТ СН'!$I$9+СВЦЭМ!$D$10+'СЕТ СН'!$I$6-'СЕТ СН'!$I$19</f>
        <v>1586.0393291099999</v>
      </c>
      <c r="I144" s="36">
        <f>SUMIFS(СВЦЭМ!$C$33:$C$776,СВЦЭМ!$A$33:$A$776,$A144,СВЦЭМ!$B$33:$B$776,I$119)+'СЕТ СН'!$I$9+СВЦЭМ!$D$10+'СЕТ СН'!$I$6-'СЕТ СН'!$I$19</f>
        <v>1525.79276583</v>
      </c>
      <c r="J144" s="36">
        <f>SUMIFS(СВЦЭМ!$C$33:$C$776,СВЦЭМ!$A$33:$A$776,$A144,СВЦЭМ!$B$33:$B$776,J$119)+'СЕТ СН'!$I$9+СВЦЭМ!$D$10+'СЕТ СН'!$I$6-'СЕТ СН'!$I$19</f>
        <v>1485.0143746599999</v>
      </c>
      <c r="K144" s="36">
        <f>SUMIFS(СВЦЭМ!$C$33:$C$776,СВЦЭМ!$A$33:$A$776,$A144,СВЦЭМ!$B$33:$B$776,K$119)+'СЕТ СН'!$I$9+СВЦЭМ!$D$10+'СЕТ СН'!$I$6-'СЕТ СН'!$I$19</f>
        <v>1479.9998317300001</v>
      </c>
      <c r="L144" s="36">
        <f>SUMIFS(СВЦЭМ!$C$33:$C$776,СВЦЭМ!$A$33:$A$776,$A144,СВЦЭМ!$B$33:$B$776,L$119)+'СЕТ СН'!$I$9+СВЦЭМ!$D$10+'СЕТ СН'!$I$6-'СЕТ СН'!$I$19</f>
        <v>1473.20875469</v>
      </c>
      <c r="M144" s="36">
        <f>SUMIFS(СВЦЭМ!$C$33:$C$776,СВЦЭМ!$A$33:$A$776,$A144,СВЦЭМ!$B$33:$B$776,M$119)+'СЕТ СН'!$I$9+СВЦЭМ!$D$10+'СЕТ СН'!$I$6-'СЕТ СН'!$I$19</f>
        <v>1492.1034588</v>
      </c>
      <c r="N144" s="36">
        <f>SUMIFS(СВЦЭМ!$C$33:$C$776,СВЦЭМ!$A$33:$A$776,$A144,СВЦЭМ!$B$33:$B$776,N$119)+'СЕТ СН'!$I$9+СВЦЭМ!$D$10+'СЕТ СН'!$I$6-'СЕТ СН'!$I$19</f>
        <v>1481.6934293100001</v>
      </c>
      <c r="O144" s="36">
        <f>SUMIFS(СВЦЭМ!$C$33:$C$776,СВЦЭМ!$A$33:$A$776,$A144,СВЦЭМ!$B$33:$B$776,O$119)+'СЕТ СН'!$I$9+СВЦЭМ!$D$10+'СЕТ СН'!$I$6-'СЕТ СН'!$I$19</f>
        <v>1483.1188601599999</v>
      </c>
      <c r="P144" s="36">
        <f>SUMIFS(СВЦЭМ!$C$33:$C$776,СВЦЭМ!$A$33:$A$776,$A144,СВЦЭМ!$B$33:$B$776,P$119)+'СЕТ СН'!$I$9+СВЦЭМ!$D$10+'СЕТ СН'!$I$6-'СЕТ СН'!$I$19</f>
        <v>1494.0733096500001</v>
      </c>
      <c r="Q144" s="36">
        <f>SUMIFS(СВЦЭМ!$C$33:$C$776,СВЦЭМ!$A$33:$A$776,$A144,СВЦЭМ!$B$33:$B$776,Q$119)+'СЕТ СН'!$I$9+СВЦЭМ!$D$10+'СЕТ СН'!$I$6-'СЕТ СН'!$I$19</f>
        <v>1513.7814655100001</v>
      </c>
      <c r="R144" s="36">
        <f>SUMIFS(СВЦЭМ!$C$33:$C$776,СВЦЭМ!$A$33:$A$776,$A144,СВЦЭМ!$B$33:$B$776,R$119)+'СЕТ СН'!$I$9+СВЦЭМ!$D$10+'СЕТ СН'!$I$6-'СЕТ СН'!$I$19</f>
        <v>1518.36163773</v>
      </c>
      <c r="S144" s="36">
        <f>SUMIFS(СВЦЭМ!$C$33:$C$776,СВЦЭМ!$A$33:$A$776,$A144,СВЦЭМ!$B$33:$B$776,S$119)+'СЕТ СН'!$I$9+СВЦЭМ!$D$10+'СЕТ СН'!$I$6-'СЕТ СН'!$I$19</f>
        <v>1526.8515545400001</v>
      </c>
      <c r="T144" s="36">
        <f>SUMIFS(СВЦЭМ!$C$33:$C$776,СВЦЭМ!$A$33:$A$776,$A144,СВЦЭМ!$B$33:$B$776,T$119)+'СЕТ СН'!$I$9+СВЦЭМ!$D$10+'СЕТ СН'!$I$6-'СЕТ СН'!$I$19</f>
        <v>1507.73266143</v>
      </c>
      <c r="U144" s="36">
        <f>SUMIFS(СВЦЭМ!$C$33:$C$776,СВЦЭМ!$A$33:$A$776,$A144,СВЦЭМ!$B$33:$B$776,U$119)+'СЕТ СН'!$I$9+СВЦЭМ!$D$10+'СЕТ СН'!$I$6-'СЕТ СН'!$I$19</f>
        <v>1484.5878046</v>
      </c>
      <c r="V144" s="36">
        <f>SUMIFS(СВЦЭМ!$C$33:$C$776,СВЦЭМ!$A$33:$A$776,$A144,СВЦЭМ!$B$33:$B$776,V$119)+'СЕТ СН'!$I$9+СВЦЭМ!$D$10+'СЕТ СН'!$I$6-'СЕТ СН'!$I$19</f>
        <v>1471.58231796</v>
      </c>
      <c r="W144" s="36">
        <f>SUMIFS(СВЦЭМ!$C$33:$C$776,СВЦЭМ!$A$33:$A$776,$A144,СВЦЭМ!$B$33:$B$776,W$119)+'СЕТ СН'!$I$9+СВЦЭМ!$D$10+'СЕТ СН'!$I$6-'СЕТ СН'!$I$19</f>
        <v>1467.4687256</v>
      </c>
      <c r="X144" s="36">
        <f>SUMIFS(СВЦЭМ!$C$33:$C$776,СВЦЭМ!$A$33:$A$776,$A144,СВЦЭМ!$B$33:$B$776,X$119)+'СЕТ СН'!$I$9+СВЦЭМ!$D$10+'СЕТ СН'!$I$6-'СЕТ СН'!$I$19</f>
        <v>1454.86787895</v>
      </c>
      <c r="Y144" s="36">
        <f>SUMIFS(СВЦЭМ!$C$33:$C$776,СВЦЭМ!$A$33:$A$776,$A144,СВЦЭМ!$B$33:$B$776,Y$119)+'СЕТ СН'!$I$9+СВЦЭМ!$D$10+'СЕТ СН'!$I$6-'СЕТ СН'!$I$19</f>
        <v>1519.8816951900001</v>
      </c>
    </row>
    <row r="145" spans="1:26" ht="15.75" x14ac:dyDescent="0.2">
      <c r="A145" s="35">
        <f t="shared" si="3"/>
        <v>43581</v>
      </c>
      <c r="B145" s="36">
        <f>SUMIFS(СВЦЭМ!$C$33:$C$776,СВЦЭМ!$A$33:$A$776,$A145,СВЦЭМ!$B$33:$B$776,B$119)+'СЕТ СН'!$I$9+СВЦЭМ!$D$10+'СЕТ СН'!$I$6-'СЕТ СН'!$I$19</f>
        <v>1557.4939622100001</v>
      </c>
      <c r="C145" s="36">
        <f>SUMIFS(СВЦЭМ!$C$33:$C$776,СВЦЭМ!$A$33:$A$776,$A145,СВЦЭМ!$B$33:$B$776,C$119)+'СЕТ СН'!$I$9+СВЦЭМ!$D$10+'СЕТ СН'!$I$6-'СЕТ СН'!$I$19</f>
        <v>1596.46244247</v>
      </c>
      <c r="D145" s="36">
        <f>SUMIFS(СВЦЭМ!$C$33:$C$776,СВЦЭМ!$A$33:$A$776,$A145,СВЦЭМ!$B$33:$B$776,D$119)+'СЕТ СН'!$I$9+СВЦЭМ!$D$10+'СЕТ СН'!$I$6-'СЕТ СН'!$I$19</f>
        <v>1614.7739823699999</v>
      </c>
      <c r="E145" s="36">
        <f>SUMIFS(СВЦЭМ!$C$33:$C$776,СВЦЭМ!$A$33:$A$776,$A145,СВЦЭМ!$B$33:$B$776,E$119)+'СЕТ СН'!$I$9+СВЦЭМ!$D$10+'СЕТ СН'!$I$6-'СЕТ СН'!$I$19</f>
        <v>1628.0146127099999</v>
      </c>
      <c r="F145" s="36">
        <f>SUMIFS(СВЦЭМ!$C$33:$C$776,СВЦЭМ!$A$33:$A$776,$A145,СВЦЭМ!$B$33:$B$776,F$119)+'СЕТ СН'!$I$9+СВЦЭМ!$D$10+'СЕТ СН'!$I$6-'СЕТ СН'!$I$19</f>
        <v>1621.91649549</v>
      </c>
      <c r="G145" s="36">
        <f>SUMIFS(СВЦЭМ!$C$33:$C$776,СВЦЭМ!$A$33:$A$776,$A145,СВЦЭМ!$B$33:$B$776,G$119)+'СЕТ СН'!$I$9+СВЦЭМ!$D$10+'СЕТ СН'!$I$6-'СЕТ СН'!$I$19</f>
        <v>1605.7557934199999</v>
      </c>
      <c r="H145" s="36">
        <f>SUMIFS(СВЦЭМ!$C$33:$C$776,СВЦЭМ!$A$33:$A$776,$A145,СВЦЭМ!$B$33:$B$776,H$119)+'СЕТ СН'!$I$9+СВЦЭМ!$D$10+'СЕТ СН'!$I$6-'СЕТ СН'!$I$19</f>
        <v>1574.5235944400001</v>
      </c>
      <c r="I145" s="36">
        <f>SUMIFS(СВЦЭМ!$C$33:$C$776,СВЦЭМ!$A$33:$A$776,$A145,СВЦЭМ!$B$33:$B$776,I$119)+'СЕТ СН'!$I$9+СВЦЭМ!$D$10+'СЕТ СН'!$I$6-'СЕТ СН'!$I$19</f>
        <v>1537.1666051799998</v>
      </c>
      <c r="J145" s="36">
        <f>SUMIFS(СВЦЭМ!$C$33:$C$776,СВЦЭМ!$A$33:$A$776,$A145,СВЦЭМ!$B$33:$B$776,J$119)+'СЕТ СН'!$I$9+СВЦЭМ!$D$10+'СЕТ СН'!$I$6-'СЕТ СН'!$I$19</f>
        <v>1505.06105959</v>
      </c>
      <c r="K145" s="36">
        <f>SUMIFS(СВЦЭМ!$C$33:$C$776,СВЦЭМ!$A$33:$A$776,$A145,СВЦЭМ!$B$33:$B$776,K$119)+'СЕТ СН'!$I$9+СВЦЭМ!$D$10+'СЕТ СН'!$I$6-'СЕТ СН'!$I$19</f>
        <v>1491.1161955499999</v>
      </c>
      <c r="L145" s="36">
        <f>SUMIFS(СВЦЭМ!$C$33:$C$776,СВЦЭМ!$A$33:$A$776,$A145,СВЦЭМ!$B$33:$B$776,L$119)+'СЕТ СН'!$I$9+СВЦЭМ!$D$10+'СЕТ СН'!$I$6-'СЕТ СН'!$I$19</f>
        <v>1493.3577628099999</v>
      </c>
      <c r="M145" s="36">
        <f>SUMIFS(СВЦЭМ!$C$33:$C$776,СВЦЭМ!$A$33:$A$776,$A145,СВЦЭМ!$B$33:$B$776,M$119)+'СЕТ СН'!$I$9+СВЦЭМ!$D$10+'СЕТ СН'!$I$6-'СЕТ СН'!$I$19</f>
        <v>1497.71854882</v>
      </c>
      <c r="N145" s="36">
        <f>SUMIFS(СВЦЭМ!$C$33:$C$776,СВЦЭМ!$A$33:$A$776,$A145,СВЦЭМ!$B$33:$B$776,N$119)+'СЕТ СН'!$I$9+СВЦЭМ!$D$10+'СЕТ СН'!$I$6-'СЕТ СН'!$I$19</f>
        <v>1502.3251579299999</v>
      </c>
      <c r="O145" s="36">
        <f>SUMIFS(СВЦЭМ!$C$33:$C$776,СВЦЭМ!$A$33:$A$776,$A145,СВЦЭМ!$B$33:$B$776,O$119)+'СЕТ СН'!$I$9+СВЦЭМ!$D$10+'СЕТ СН'!$I$6-'СЕТ СН'!$I$19</f>
        <v>1505.86824224</v>
      </c>
      <c r="P145" s="36">
        <f>SUMIFS(СВЦЭМ!$C$33:$C$776,СВЦЭМ!$A$33:$A$776,$A145,СВЦЭМ!$B$33:$B$776,P$119)+'СЕТ СН'!$I$9+СВЦЭМ!$D$10+'СЕТ СН'!$I$6-'СЕТ СН'!$I$19</f>
        <v>1509.0155549400001</v>
      </c>
      <c r="Q145" s="36">
        <f>SUMIFS(СВЦЭМ!$C$33:$C$776,СВЦЭМ!$A$33:$A$776,$A145,СВЦЭМ!$B$33:$B$776,Q$119)+'СЕТ СН'!$I$9+СВЦЭМ!$D$10+'СЕТ СН'!$I$6-'СЕТ СН'!$I$19</f>
        <v>1521.81564198</v>
      </c>
      <c r="R145" s="36">
        <f>SUMIFS(СВЦЭМ!$C$33:$C$776,СВЦЭМ!$A$33:$A$776,$A145,СВЦЭМ!$B$33:$B$776,R$119)+'СЕТ СН'!$I$9+СВЦЭМ!$D$10+'СЕТ СН'!$I$6-'СЕТ СН'!$I$19</f>
        <v>1527.0299669600001</v>
      </c>
      <c r="S145" s="36">
        <f>SUMIFS(СВЦЭМ!$C$33:$C$776,СВЦЭМ!$A$33:$A$776,$A145,СВЦЭМ!$B$33:$B$776,S$119)+'СЕТ СН'!$I$9+СВЦЭМ!$D$10+'СЕТ СН'!$I$6-'СЕТ СН'!$I$19</f>
        <v>1513.08070718</v>
      </c>
      <c r="T145" s="36">
        <f>SUMIFS(СВЦЭМ!$C$33:$C$776,СВЦЭМ!$A$33:$A$776,$A145,СВЦЭМ!$B$33:$B$776,T$119)+'СЕТ СН'!$I$9+СВЦЭМ!$D$10+'СЕТ СН'!$I$6-'СЕТ СН'!$I$19</f>
        <v>1490.0334594000001</v>
      </c>
      <c r="U145" s="36">
        <f>SUMIFS(СВЦЭМ!$C$33:$C$776,СВЦЭМ!$A$33:$A$776,$A145,СВЦЭМ!$B$33:$B$776,U$119)+'СЕТ СН'!$I$9+СВЦЭМ!$D$10+'СЕТ СН'!$I$6-'СЕТ СН'!$I$19</f>
        <v>1459.4735407600001</v>
      </c>
      <c r="V145" s="36">
        <f>SUMIFS(СВЦЭМ!$C$33:$C$776,СВЦЭМ!$A$33:$A$776,$A145,СВЦЭМ!$B$33:$B$776,V$119)+'СЕТ СН'!$I$9+СВЦЭМ!$D$10+'СЕТ СН'!$I$6-'СЕТ СН'!$I$19</f>
        <v>1450.19229724</v>
      </c>
      <c r="W145" s="36">
        <f>SUMIFS(СВЦЭМ!$C$33:$C$776,СВЦЭМ!$A$33:$A$776,$A145,СВЦЭМ!$B$33:$B$776,W$119)+'СЕТ СН'!$I$9+СВЦЭМ!$D$10+'СЕТ СН'!$I$6-'СЕТ СН'!$I$19</f>
        <v>1467.0662973400001</v>
      </c>
      <c r="X145" s="36">
        <f>SUMIFS(СВЦЭМ!$C$33:$C$776,СВЦЭМ!$A$33:$A$776,$A145,СВЦЭМ!$B$33:$B$776,X$119)+'СЕТ СН'!$I$9+СВЦЭМ!$D$10+'СЕТ СН'!$I$6-'СЕТ СН'!$I$19</f>
        <v>1509.6935803700001</v>
      </c>
      <c r="Y145" s="36">
        <f>SUMIFS(СВЦЭМ!$C$33:$C$776,СВЦЭМ!$A$33:$A$776,$A145,СВЦЭМ!$B$33:$B$776,Y$119)+'СЕТ СН'!$I$9+СВЦЭМ!$D$10+'СЕТ СН'!$I$6-'СЕТ СН'!$I$19</f>
        <v>1554.78658948</v>
      </c>
    </row>
    <row r="146" spans="1:26" ht="15.75" x14ac:dyDescent="0.2">
      <c r="A146" s="35">
        <f t="shared" si="3"/>
        <v>43582</v>
      </c>
      <c r="B146" s="36">
        <f>SUMIFS(СВЦЭМ!$C$33:$C$776,СВЦЭМ!$A$33:$A$776,$A146,СВЦЭМ!$B$33:$B$776,B$119)+'СЕТ СН'!$I$9+СВЦЭМ!$D$10+'СЕТ СН'!$I$6-'СЕТ СН'!$I$19</f>
        <v>1543.8359869999999</v>
      </c>
      <c r="C146" s="36">
        <f>SUMIFS(СВЦЭМ!$C$33:$C$776,СВЦЭМ!$A$33:$A$776,$A146,СВЦЭМ!$B$33:$B$776,C$119)+'СЕТ СН'!$I$9+СВЦЭМ!$D$10+'СЕТ СН'!$I$6-'СЕТ СН'!$I$19</f>
        <v>1547.4067986999999</v>
      </c>
      <c r="D146" s="36">
        <f>SUMIFS(СВЦЭМ!$C$33:$C$776,СВЦЭМ!$A$33:$A$776,$A146,СВЦЭМ!$B$33:$B$776,D$119)+'СЕТ СН'!$I$9+СВЦЭМ!$D$10+'СЕТ СН'!$I$6-'СЕТ СН'!$I$19</f>
        <v>1567.9007841</v>
      </c>
      <c r="E146" s="36">
        <f>SUMIFS(СВЦЭМ!$C$33:$C$776,СВЦЭМ!$A$33:$A$776,$A146,СВЦЭМ!$B$33:$B$776,E$119)+'СЕТ СН'!$I$9+СВЦЭМ!$D$10+'СЕТ СН'!$I$6-'СЕТ СН'!$I$19</f>
        <v>1572.9753130700001</v>
      </c>
      <c r="F146" s="36">
        <f>SUMIFS(СВЦЭМ!$C$33:$C$776,СВЦЭМ!$A$33:$A$776,$A146,СВЦЭМ!$B$33:$B$776,F$119)+'СЕТ СН'!$I$9+СВЦЭМ!$D$10+'СЕТ СН'!$I$6-'СЕТ СН'!$I$19</f>
        <v>1598.25693286</v>
      </c>
      <c r="G146" s="36">
        <f>SUMIFS(СВЦЭМ!$C$33:$C$776,СВЦЭМ!$A$33:$A$776,$A146,СВЦЭМ!$B$33:$B$776,G$119)+'СЕТ СН'!$I$9+СВЦЭМ!$D$10+'СЕТ СН'!$I$6-'СЕТ СН'!$I$19</f>
        <v>1570.0776146600001</v>
      </c>
      <c r="H146" s="36">
        <f>SUMIFS(СВЦЭМ!$C$33:$C$776,СВЦЭМ!$A$33:$A$776,$A146,СВЦЭМ!$B$33:$B$776,H$119)+'СЕТ СН'!$I$9+СВЦЭМ!$D$10+'СЕТ СН'!$I$6-'СЕТ СН'!$I$19</f>
        <v>1571.56624083</v>
      </c>
      <c r="I146" s="36">
        <f>SUMIFS(СВЦЭМ!$C$33:$C$776,СВЦЭМ!$A$33:$A$776,$A146,СВЦЭМ!$B$33:$B$776,I$119)+'СЕТ СН'!$I$9+СВЦЭМ!$D$10+'СЕТ СН'!$I$6-'СЕТ СН'!$I$19</f>
        <v>1550.17281011</v>
      </c>
      <c r="J146" s="36">
        <f>SUMIFS(СВЦЭМ!$C$33:$C$776,СВЦЭМ!$A$33:$A$776,$A146,СВЦЭМ!$B$33:$B$776,J$119)+'СЕТ СН'!$I$9+СВЦЭМ!$D$10+'СЕТ СН'!$I$6-'СЕТ СН'!$I$19</f>
        <v>1511.25136832</v>
      </c>
      <c r="K146" s="36">
        <f>SUMIFS(СВЦЭМ!$C$33:$C$776,СВЦЭМ!$A$33:$A$776,$A146,СВЦЭМ!$B$33:$B$776,K$119)+'СЕТ СН'!$I$9+СВЦЭМ!$D$10+'СЕТ СН'!$I$6-'СЕТ СН'!$I$19</f>
        <v>1479.1616337600001</v>
      </c>
      <c r="L146" s="36">
        <f>SUMIFS(СВЦЭМ!$C$33:$C$776,СВЦЭМ!$A$33:$A$776,$A146,СВЦЭМ!$B$33:$B$776,L$119)+'СЕТ СН'!$I$9+СВЦЭМ!$D$10+'СЕТ СН'!$I$6-'СЕТ СН'!$I$19</f>
        <v>1468.0671588600001</v>
      </c>
      <c r="M146" s="36">
        <f>SUMIFS(СВЦЭМ!$C$33:$C$776,СВЦЭМ!$A$33:$A$776,$A146,СВЦЭМ!$B$33:$B$776,M$119)+'СЕТ СН'!$I$9+СВЦЭМ!$D$10+'СЕТ СН'!$I$6-'СЕТ СН'!$I$19</f>
        <v>1483.8533887200001</v>
      </c>
      <c r="N146" s="36">
        <f>SUMIFS(СВЦЭМ!$C$33:$C$776,СВЦЭМ!$A$33:$A$776,$A146,СВЦЭМ!$B$33:$B$776,N$119)+'СЕТ СН'!$I$9+СВЦЭМ!$D$10+'СЕТ СН'!$I$6-'СЕТ СН'!$I$19</f>
        <v>1467.7079510799999</v>
      </c>
      <c r="O146" s="36">
        <f>SUMIFS(СВЦЭМ!$C$33:$C$776,СВЦЭМ!$A$33:$A$776,$A146,СВЦЭМ!$B$33:$B$776,O$119)+'СЕТ СН'!$I$9+СВЦЭМ!$D$10+'СЕТ СН'!$I$6-'СЕТ СН'!$I$19</f>
        <v>1481.67389368</v>
      </c>
      <c r="P146" s="36">
        <f>SUMIFS(СВЦЭМ!$C$33:$C$776,СВЦЭМ!$A$33:$A$776,$A146,СВЦЭМ!$B$33:$B$776,P$119)+'СЕТ СН'!$I$9+СВЦЭМ!$D$10+'СЕТ СН'!$I$6-'СЕТ СН'!$I$19</f>
        <v>1496.4431345600001</v>
      </c>
      <c r="Q146" s="36">
        <f>SUMIFS(СВЦЭМ!$C$33:$C$776,СВЦЭМ!$A$33:$A$776,$A146,СВЦЭМ!$B$33:$B$776,Q$119)+'СЕТ СН'!$I$9+СВЦЭМ!$D$10+'СЕТ СН'!$I$6-'СЕТ СН'!$I$19</f>
        <v>1508.5242075799999</v>
      </c>
      <c r="R146" s="36">
        <f>SUMIFS(СВЦЭМ!$C$33:$C$776,СВЦЭМ!$A$33:$A$776,$A146,СВЦЭМ!$B$33:$B$776,R$119)+'СЕТ СН'!$I$9+СВЦЭМ!$D$10+'СЕТ СН'!$I$6-'СЕТ СН'!$I$19</f>
        <v>1485.77612632</v>
      </c>
      <c r="S146" s="36">
        <f>SUMIFS(СВЦЭМ!$C$33:$C$776,СВЦЭМ!$A$33:$A$776,$A146,СВЦЭМ!$B$33:$B$776,S$119)+'СЕТ СН'!$I$9+СВЦЭМ!$D$10+'СЕТ СН'!$I$6-'СЕТ СН'!$I$19</f>
        <v>1490.9067424500001</v>
      </c>
      <c r="T146" s="36">
        <f>SUMIFS(СВЦЭМ!$C$33:$C$776,СВЦЭМ!$A$33:$A$776,$A146,СВЦЭМ!$B$33:$B$776,T$119)+'СЕТ СН'!$I$9+СВЦЭМ!$D$10+'СЕТ СН'!$I$6-'СЕТ СН'!$I$19</f>
        <v>1499.51905227</v>
      </c>
      <c r="U146" s="36">
        <f>SUMIFS(СВЦЭМ!$C$33:$C$776,СВЦЭМ!$A$33:$A$776,$A146,СВЦЭМ!$B$33:$B$776,U$119)+'СЕТ СН'!$I$9+СВЦЭМ!$D$10+'СЕТ СН'!$I$6-'СЕТ СН'!$I$19</f>
        <v>1543.29945269</v>
      </c>
      <c r="V146" s="36">
        <f>SUMIFS(СВЦЭМ!$C$33:$C$776,СВЦЭМ!$A$33:$A$776,$A146,СВЦЭМ!$B$33:$B$776,V$119)+'СЕТ СН'!$I$9+СВЦЭМ!$D$10+'СЕТ СН'!$I$6-'СЕТ СН'!$I$19</f>
        <v>1509.1344121</v>
      </c>
      <c r="W146" s="36">
        <f>SUMIFS(СВЦЭМ!$C$33:$C$776,СВЦЭМ!$A$33:$A$776,$A146,СВЦЭМ!$B$33:$B$776,W$119)+'СЕТ СН'!$I$9+СВЦЭМ!$D$10+'СЕТ СН'!$I$6-'СЕТ СН'!$I$19</f>
        <v>1472.6905075500001</v>
      </c>
      <c r="X146" s="36">
        <f>SUMIFS(СВЦЭМ!$C$33:$C$776,СВЦЭМ!$A$33:$A$776,$A146,СВЦЭМ!$B$33:$B$776,X$119)+'СЕТ СН'!$I$9+СВЦЭМ!$D$10+'СЕТ СН'!$I$6-'СЕТ СН'!$I$19</f>
        <v>1485.71676351</v>
      </c>
      <c r="Y146" s="36">
        <f>SUMIFS(СВЦЭМ!$C$33:$C$776,СВЦЭМ!$A$33:$A$776,$A146,СВЦЭМ!$B$33:$B$776,Y$119)+'СЕТ СН'!$I$9+СВЦЭМ!$D$10+'СЕТ СН'!$I$6-'СЕТ СН'!$I$19</f>
        <v>1505.2259543299999</v>
      </c>
    </row>
    <row r="147" spans="1:26" ht="15.75" x14ac:dyDescent="0.2">
      <c r="A147" s="35">
        <f t="shared" si="3"/>
        <v>43583</v>
      </c>
      <c r="B147" s="36">
        <f>SUMIFS(СВЦЭМ!$C$33:$C$776,СВЦЭМ!$A$33:$A$776,$A147,СВЦЭМ!$B$33:$B$776,B$119)+'СЕТ СН'!$I$9+СВЦЭМ!$D$10+'СЕТ СН'!$I$6-'СЕТ СН'!$I$19</f>
        <v>1462.92918523</v>
      </c>
      <c r="C147" s="36">
        <f>SUMIFS(СВЦЭМ!$C$33:$C$776,СВЦЭМ!$A$33:$A$776,$A147,СВЦЭМ!$B$33:$B$776,C$119)+'СЕТ СН'!$I$9+СВЦЭМ!$D$10+'СЕТ СН'!$I$6-'СЕТ СН'!$I$19</f>
        <v>1539.4213192</v>
      </c>
      <c r="D147" s="36">
        <f>SUMIFS(СВЦЭМ!$C$33:$C$776,СВЦЭМ!$A$33:$A$776,$A147,СВЦЭМ!$B$33:$B$776,D$119)+'СЕТ СН'!$I$9+СВЦЭМ!$D$10+'СЕТ СН'!$I$6-'СЕТ СН'!$I$19</f>
        <v>1573.24171744</v>
      </c>
      <c r="E147" s="36">
        <f>SUMIFS(СВЦЭМ!$C$33:$C$776,СВЦЭМ!$A$33:$A$776,$A147,СВЦЭМ!$B$33:$B$776,E$119)+'СЕТ СН'!$I$9+СВЦЭМ!$D$10+'СЕТ СН'!$I$6-'СЕТ СН'!$I$19</f>
        <v>1596.75253443</v>
      </c>
      <c r="F147" s="36">
        <f>SUMIFS(СВЦЭМ!$C$33:$C$776,СВЦЭМ!$A$33:$A$776,$A147,СВЦЭМ!$B$33:$B$776,F$119)+'СЕТ СН'!$I$9+СВЦЭМ!$D$10+'СЕТ СН'!$I$6-'СЕТ СН'!$I$19</f>
        <v>1600.4351025799999</v>
      </c>
      <c r="G147" s="36">
        <f>SUMIFS(СВЦЭМ!$C$33:$C$776,СВЦЭМ!$A$33:$A$776,$A147,СВЦЭМ!$B$33:$B$776,G$119)+'СЕТ СН'!$I$9+СВЦЭМ!$D$10+'СЕТ СН'!$I$6-'СЕТ СН'!$I$19</f>
        <v>1600.6191716799999</v>
      </c>
      <c r="H147" s="36">
        <f>SUMIFS(СВЦЭМ!$C$33:$C$776,СВЦЭМ!$A$33:$A$776,$A147,СВЦЭМ!$B$33:$B$776,H$119)+'СЕТ СН'!$I$9+СВЦЭМ!$D$10+'СЕТ СН'!$I$6-'СЕТ СН'!$I$19</f>
        <v>1604.3216516800001</v>
      </c>
      <c r="I147" s="36">
        <f>SUMIFS(СВЦЭМ!$C$33:$C$776,СВЦЭМ!$A$33:$A$776,$A147,СВЦЭМ!$B$33:$B$776,I$119)+'СЕТ СН'!$I$9+СВЦЭМ!$D$10+'СЕТ СН'!$I$6-'СЕТ СН'!$I$19</f>
        <v>1553.1138988299999</v>
      </c>
      <c r="J147" s="36">
        <f>SUMIFS(СВЦЭМ!$C$33:$C$776,СВЦЭМ!$A$33:$A$776,$A147,СВЦЭМ!$B$33:$B$776,J$119)+'СЕТ СН'!$I$9+СВЦЭМ!$D$10+'СЕТ СН'!$I$6-'СЕТ СН'!$I$19</f>
        <v>1510.3646807</v>
      </c>
      <c r="K147" s="36">
        <f>SUMIFS(СВЦЭМ!$C$33:$C$776,СВЦЭМ!$A$33:$A$776,$A147,СВЦЭМ!$B$33:$B$776,K$119)+'СЕТ СН'!$I$9+СВЦЭМ!$D$10+'СЕТ СН'!$I$6-'СЕТ СН'!$I$19</f>
        <v>1464.4444654200001</v>
      </c>
      <c r="L147" s="36">
        <f>SUMIFS(СВЦЭМ!$C$33:$C$776,СВЦЭМ!$A$33:$A$776,$A147,СВЦЭМ!$B$33:$B$776,L$119)+'СЕТ СН'!$I$9+СВЦЭМ!$D$10+'СЕТ СН'!$I$6-'СЕТ СН'!$I$19</f>
        <v>1442.7148647900001</v>
      </c>
      <c r="M147" s="36">
        <f>SUMIFS(СВЦЭМ!$C$33:$C$776,СВЦЭМ!$A$33:$A$776,$A147,СВЦЭМ!$B$33:$B$776,M$119)+'СЕТ СН'!$I$9+СВЦЭМ!$D$10+'СЕТ СН'!$I$6-'СЕТ СН'!$I$19</f>
        <v>1451.4443241000001</v>
      </c>
      <c r="N147" s="36">
        <f>SUMIFS(СВЦЭМ!$C$33:$C$776,СВЦЭМ!$A$33:$A$776,$A147,СВЦЭМ!$B$33:$B$776,N$119)+'СЕТ СН'!$I$9+СВЦЭМ!$D$10+'СЕТ СН'!$I$6-'СЕТ СН'!$I$19</f>
        <v>1485.0889284</v>
      </c>
      <c r="O147" s="36">
        <f>SUMIFS(СВЦЭМ!$C$33:$C$776,СВЦЭМ!$A$33:$A$776,$A147,СВЦЭМ!$B$33:$B$776,O$119)+'СЕТ СН'!$I$9+СВЦЭМ!$D$10+'СЕТ СН'!$I$6-'СЕТ СН'!$I$19</f>
        <v>1500.24037544</v>
      </c>
      <c r="P147" s="36">
        <f>SUMIFS(СВЦЭМ!$C$33:$C$776,СВЦЭМ!$A$33:$A$776,$A147,СВЦЭМ!$B$33:$B$776,P$119)+'СЕТ СН'!$I$9+СВЦЭМ!$D$10+'СЕТ СН'!$I$6-'СЕТ СН'!$I$19</f>
        <v>1521.8269382400001</v>
      </c>
      <c r="Q147" s="36">
        <f>SUMIFS(СВЦЭМ!$C$33:$C$776,СВЦЭМ!$A$33:$A$776,$A147,СВЦЭМ!$B$33:$B$776,Q$119)+'СЕТ СН'!$I$9+СВЦЭМ!$D$10+'СЕТ СН'!$I$6-'СЕТ СН'!$I$19</f>
        <v>1536.90667044</v>
      </c>
      <c r="R147" s="36">
        <f>SUMIFS(СВЦЭМ!$C$33:$C$776,СВЦЭМ!$A$33:$A$776,$A147,СВЦЭМ!$B$33:$B$776,R$119)+'СЕТ СН'!$I$9+СВЦЭМ!$D$10+'СЕТ СН'!$I$6-'СЕТ СН'!$I$19</f>
        <v>1514.5280859500001</v>
      </c>
      <c r="S147" s="36">
        <f>SUMIFS(СВЦЭМ!$C$33:$C$776,СВЦЭМ!$A$33:$A$776,$A147,СВЦЭМ!$B$33:$B$776,S$119)+'СЕТ СН'!$I$9+СВЦЭМ!$D$10+'СЕТ СН'!$I$6-'СЕТ СН'!$I$19</f>
        <v>1481.22436406</v>
      </c>
      <c r="T147" s="36">
        <f>SUMIFS(СВЦЭМ!$C$33:$C$776,СВЦЭМ!$A$33:$A$776,$A147,СВЦЭМ!$B$33:$B$776,T$119)+'СЕТ СН'!$I$9+СВЦЭМ!$D$10+'СЕТ СН'!$I$6-'СЕТ СН'!$I$19</f>
        <v>1447.41675025</v>
      </c>
      <c r="U147" s="36">
        <f>SUMIFS(СВЦЭМ!$C$33:$C$776,СВЦЭМ!$A$33:$A$776,$A147,СВЦЭМ!$B$33:$B$776,U$119)+'СЕТ СН'!$I$9+СВЦЭМ!$D$10+'СЕТ СН'!$I$6-'СЕТ СН'!$I$19</f>
        <v>1401.2341661299999</v>
      </c>
      <c r="V147" s="36">
        <f>SUMIFS(СВЦЭМ!$C$33:$C$776,СВЦЭМ!$A$33:$A$776,$A147,СВЦЭМ!$B$33:$B$776,V$119)+'СЕТ СН'!$I$9+СВЦЭМ!$D$10+'СЕТ СН'!$I$6-'СЕТ СН'!$I$19</f>
        <v>1372.04883197</v>
      </c>
      <c r="W147" s="36">
        <f>SUMIFS(СВЦЭМ!$C$33:$C$776,СВЦЭМ!$A$33:$A$776,$A147,СВЦЭМ!$B$33:$B$776,W$119)+'СЕТ СН'!$I$9+СВЦЭМ!$D$10+'СЕТ СН'!$I$6-'СЕТ СН'!$I$19</f>
        <v>1381.3566098399999</v>
      </c>
      <c r="X147" s="36">
        <f>SUMIFS(СВЦЭМ!$C$33:$C$776,СВЦЭМ!$A$33:$A$776,$A147,СВЦЭМ!$B$33:$B$776,X$119)+'СЕТ СН'!$I$9+СВЦЭМ!$D$10+'СЕТ СН'!$I$6-'СЕТ СН'!$I$19</f>
        <v>1393.2076022900001</v>
      </c>
      <c r="Y147" s="36">
        <f>SUMIFS(СВЦЭМ!$C$33:$C$776,СВЦЭМ!$A$33:$A$776,$A147,СВЦЭМ!$B$33:$B$776,Y$119)+'СЕТ СН'!$I$9+СВЦЭМ!$D$10+'СЕТ СН'!$I$6-'СЕТ СН'!$I$19</f>
        <v>1427.17057241</v>
      </c>
    </row>
    <row r="148" spans="1:26" ht="15.75" x14ac:dyDescent="0.2">
      <c r="A148" s="35">
        <f t="shared" si="3"/>
        <v>43584</v>
      </c>
      <c r="B148" s="36">
        <f>SUMIFS(СВЦЭМ!$C$33:$C$776,СВЦЭМ!$A$33:$A$776,$A148,СВЦЭМ!$B$33:$B$776,B$119)+'СЕТ СН'!$I$9+СВЦЭМ!$D$10+'СЕТ СН'!$I$6-'СЕТ СН'!$I$19</f>
        <v>1532.7363275299999</v>
      </c>
      <c r="C148" s="36">
        <f>SUMIFS(СВЦЭМ!$C$33:$C$776,СВЦЭМ!$A$33:$A$776,$A148,СВЦЭМ!$B$33:$B$776,C$119)+'СЕТ СН'!$I$9+СВЦЭМ!$D$10+'СЕТ СН'!$I$6-'СЕТ СН'!$I$19</f>
        <v>1559.0427119799999</v>
      </c>
      <c r="D148" s="36">
        <f>SUMIFS(СВЦЭМ!$C$33:$C$776,СВЦЭМ!$A$33:$A$776,$A148,СВЦЭМ!$B$33:$B$776,D$119)+'СЕТ СН'!$I$9+СВЦЭМ!$D$10+'СЕТ СН'!$I$6-'СЕТ СН'!$I$19</f>
        <v>1581.0560021199999</v>
      </c>
      <c r="E148" s="36">
        <f>SUMIFS(СВЦЭМ!$C$33:$C$776,СВЦЭМ!$A$33:$A$776,$A148,СВЦЭМ!$B$33:$B$776,E$119)+'СЕТ СН'!$I$9+СВЦЭМ!$D$10+'СЕТ СН'!$I$6-'СЕТ СН'!$I$19</f>
        <v>1591.6925232199999</v>
      </c>
      <c r="F148" s="36">
        <f>SUMIFS(СВЦЭМ!$C$33:$C$776,СВЦЭМ!$A$33:$A$776,$A148,СВЦЭМ!$B$33:$B$776,F$119)+'СЕТ СН'!$I$9+СВЦЭМ!$D$10+'СЕТ СН'!$I$6-'СЕТ СН'!$I$19</f>
        <v>1598.23218114</v>
      </c>
      <c r="G148" s="36">
        <f>SUMIFS(СВЦЭМ!$C$33:$C$776,СВЦЭМ!$A$33:$A$776,$A148,СВЦЭМ!$B$33:$B$776,G$119)+'СЕТ СН'!$I$9+СВЦЭМ!$D$10+'СЕТ СН'!$I$6-'СЕТ СН'!$I$19</f>
        <v>1581.3156553499998</v>
      </c>
      <c r="H148" s="36">
        <f>SUMIFS(СВЦЭМ!$C$33:$C$776,СВЦЭМ!$A$33:$A$776,$A148,СВЦЭМ!$B$33:$B$776,H$119)+'СЕТ СН'!$I$9+СВЦЭМ!$D$10+'СЕТ СН'!$I$6-'СЕТ СН'!$I$19</f>
        <v>1568.6939494200001</v>
      </c>
      <c r="I148" s="36">
        <f>SUMIFS(СВЦЭМ!$C$33:$C$776,СВЦЭМ!$A$33:$A$776,$A148,СВЦЭМ!$B$33:$B$776,I$119)+'СЕТ СН'!$I$9+СВЦЭМ!$D$10+'СЕТ СН'!$I$6-'СЕТ СН'!$I$19</f>
        <v>1540.02550959</v>
      </c>
      <c r="J148" s="36">
        <f>SUMIFS(СВЦЭМ!$C$33:$C$776,СВЦЭМ!$A$33:$A$776,$A148,СВЦЭМ!$B$33:$B$776,J$119)+'СЕТ СН'!$I$9+СВЦЭМ!$D$10+'СЕТ СН'!$I$6-'СЕТ СН'!$I$19</f>
        <v>1503.5825777699999</v>
      </c>
      <c r="K148" s="36">
        <f>SUMIFS(СВЦЭМ!$C$33:$C$776,СВЦЭМ!$A$33:$A$776,$A148,СВЦЭМ!$B$33:$B$776,K$119)+'СЕТ СН'!$I$9+СВЦЭМ!$D$10+'СЕТ СН'!$I$6-'СЕТ СН'!$I$19</f>
        <v>1472.72175146</v>
      </c>
      <c r="L148" s="36">
        <f>SUMIFS(СВЦЭМ!$C$33:$C$776,СВЦЭМ!$A$33:$A$776,$A148,СВЦЭМ!$B$33:$B$776,L$119)+'СЕТ СН'!$I$9+СВЦЭМ!$D$10+'СЕТ СН'!$I$6-'СЕТ СН'!$I$19</f>
        <v>1444.35969596</v>
      </c>
      <c r="M148" s="36">
        <f>SUMIFS(СВЦЭМ!$C$33:$C$776,СВЦЭМ!$A$33:$A$776,$A148,СВЦЭМ!$B$33:$B$776,M$119)+'СЕТ СН'!$I$9+СВЦЭМ!$D$10+'СЕТ СН'!$I$6-'СЕТ СН'!$I$19</f>
        <v>1463.0948256900001</v>
      </c>
      <c r="N148" s="36">
        <f>SUMIFS(СВЦЭМ!$C$33:$C$776,СВЦЭМ!$A$33:$A$776,$A148,СВЦЭМ!$B$33:$B$776,N$119)+'СЕТ СН'!$I$9+СВЦЭМ!$D$10+'СЕТ СН'!$I$6-'СЕТ СН'!$I$19</f>
        <v>1465.99209483</v>
      </c>
      <c r="O148" s="36">
        <f>SUMIFS(СВЦЭМ!$C$33:$C$776,СВЦЭМ!$A$33:$A$776,$A148,СВЦЭМ!$B$33:$B$776,O$119)+'СЕТ СН'!$I$9+СВЦЭМ!$D$10+'СЕТ СН'!$I$6-'СЕТ СН'!$I$19</f>
        <v>1464.41338479</v>
      </c>
      <c r="P148" s="36">
        <f>SUMIFS(СВЦЭМ!$C$33:$C$776,СВЦЭМ!$A$33:$A$776,$A148,СВЦЭМ!$B$33:$B$776,P$119)+'СЕТ СН'!$I$9+СВЦЭМ!$D$10+'СЕТ СН'!$I$6-'СЕТ СН'!$I$19</f>
        <v>1473.1477511400001</v>
      </c>
      <c r="Q148" s="36">
        <f>SUMIFS(СВЦЭМ!$C$33:$C$776,СВЦЭМ!$A$33:$A$776,$A148,СВЦЭМ!$B$33:$B$776,Q$119)+'СЕТ СН'!$I$9+СВЦЭМ!$D$10+'СЕТ СН'!$I$6-'СЕТ СН'!$I$19</f>
        <v>1490.3013334</v>
      </c>
      <c r="R148" s="36">
        <f>SUMIFS(СВЦЭМ!$C$33:$C$776,СВЦЭМ!$A$33:$A$776,$A148,СВЦЭМ!$B$33:$B$776,R$119)+'СЕТ СН'!$I$9+СВЦЭМ!$D$10+'СЕТ СН'!$I$6-'СЕТ СН'!$I$19</f>
        <v>1486.3418767400001</v>
      </c>
      <c r="S148" s="36">
        <f>SUMIFS(СВЦЭМ!$C$33:$C$776,СВЦЭМ!$A$33:$A$776,$A148,СВЦЭМ!$B$33:$B$776,S$119)+'СЕТ СН'!$I$9+СВЦЭМ!$D$10+'СЕТ СН'!$I$6-'СЕТ СН'!$I$19</f>
        <v>1482.6633166900001</v>
      </c>
      <c r="T148" s="36">
        <f>SUMIFS(СВЦЭМ!$C$33:$C$776,СВЦЭМ!$A$33:$A$776,$A148,СВЦЭМ!$B$33:$B$776,T$119)+'СЕТ СН'!$I$9+СВЦЭМ!$D$10+'СЕТ СН'!$I$6-'СЕТ СН'!$I$19</f>
        <v>1469.26608534</v>
      </c>
      <c r="U148" s="36">
        <f>SUMIFS(СВЦЭМ!$C$33:$C$776,СВЦЭМ!$A$33:$A$776,$A148,СВЦЭМ!$B$33:$B$776,U$119)+'СЕТ СН'!$I$9+СВЦЭМ!$D$10+'СЕТ СН'!$I$6-'СЕТ СН'!$I$19</f>
        <v>1462.13730018</v>
      </c>
      <c r="V148" s="36">
        <f>SUMIFS(СВЦЭМ!$C$33:$C$776,СВЦЭМ!$A$33:$A$776,$A148,СВЦЭМ!$B$33:$B$776,V$119)+'СЕТ СН'!$I$9+СВЦЭМ!$D$10+'СЕТ СН'!$I$6-'СЕТ СН'!$I$19</f>
        <v>1419.69175692</v>
      </c>
      <c r="W148" s="36">
        <f>SUMIFS(СВЦЭМ!$C$33:$C$776,СВЦЭМ!$A$33:$A$776,$A148,СВЦЭМ!$B$33:$B$776,W$119)+'СЕТ СН'!$I$9+СВЦЭМ!$D$10+'СЕТ СН'!$I$6-'СЕТ СН'!$I$19</f>
        <v>1399.3712517500001</v>
      </c>
      <c r="X148" s="36">
        <f>SUMIFS(СВЦЭМ!$C$33:$C$776,СВЦЭМ!$A$33:$A$776,$A148,СВЦЭМ!$B$33:$B$776,X$119)+'СЕТ СН'!$I$9+СВЦЭМ!$D$10+'СЕТ СН'!$I$6-'СЕТ СН'!$I$19</f>
        <v>1430.78547456</v>
      </c>
      <c r="Y148" s="36">
        <f>SUMIFS(СВЦЭМ!$C$33:$C$776,СВЦЭМ!$A$33:$A$776,$A148,СВЦЭМ!$B$33:$B$776,Y$119)+'СЕТ СН'!$I$9+СВЦЭМ!$D$10+'СЕТ СН'!$I$6-'СЕТ СН'!$I$19</f>
        <v>1461.46433718</v>
      </c>
    </row>
    <row r="149" spans="1:26" ht="15.75" x14ac:dyDescent="0.2">
      <c r="A149" s="35">
        <f t="shared" si="3"/>
        <v>43585</v>
      </c>
      <c r="B149" s="36">
        <f>SUMIFS(СВЦЭМ!$C$33:$C$776,СВЦЭМ!$A$33:$A$776,$A149,СВЦЭМ!$B$33:$B$776,B$119)+'СЕТ СН'!$I$9+СВЦЭМ!$D$10+'СЕТ СН'!$I$6-'СЕТ СН'!$I$19</f>
        <v>1539.9457625800001</v>
      </c>
      <c r="C149" s="36">
        <f>SUMIFS(СВЦЭМ!$C$33:$C$776,СВЦЭМ!$A$33:$A$776,$A149,СВЦЭМ!$B$33:$B$776,C$119)+'СЕТ СН'!$I$9+СВЦЭМ!$D$10+'СЕТ СН'!$I$6-'СЕТ СН'!$I$19</f>
        <v>1588.8126317799999</v>
      </c>
      <c r="D149" s="36">
        <f>SUMIFS(СВЦЭМ!$C$33:$C$776,СВЦЭМ!$A$33:$A$776,$A149,СВЦЭМ!$B$33:$B$776,D$119)+'СЕТ СН'!$I$9+СВЦЭМ!$D$10+'СЕТ СН'!$I$6-'СЕТ СН'!$I$19</f>
        <v>1627.0728878099999</v>
      </c>
      <c r="E149" s="36">
        <f>SUMIFS(СВЦЭМ!$C$33:$C$776,СВЦЭМ!$A$33:$A$776,$A149,СВЦЭМ!$B$33:$B$776,E$119)+'СЕТ СН'!$I$9+СВЦЭМ!$D$10+'СЕТ СН'!$I$6-'СЕТ СН'!$I$19</f>
        <v>1628.90999936</v>
      </c>
      <c r="F149" s="36">
        <f>SUMIFS(СВЦЭМ!$C$33:$C$776,СВЦЭМ!$A$33:$A$776,$A149,СВЦЭМ!$B$33:$B$776,F$119)+'СЕТ СН'!$I$9+СВЦЭМ!$D$10+'СЕТ СН'!$I$6-'СЕТ СН'!$I$19</f>
        <v>1636.73923977</v>
      </c>
      <c r="G149" s="36">
        <f>SUMIFS(СВЦЭМ!$C$33:$C$776,СВЦЭМ!$A$33:$A$776,$A149,СВЦЭМ!$B$33:$B$776,G$119)+'СЕТ СН'!$I$9+СВЦЭМ!$D$10+'СЕТ СН'!$I$6-'СЕТ СН'!$I$19</f>
        <v>1596.2929093999999</v>
      </c>
      <c r="H149" s="36">
        <f>SUMIFS(СВЦЭМ!$C$33:$C$776,СВЦЭМ!$A$33:$A$776,$A149,СВЦЭМ!$B$33:$B$776,H$119)+'СЕТ СН'!$I$9+СВЦЭМ!$D$10+'СЕТ СН'!$I$6-'СЕТ СН'!$I$19</f>
        <v>1529.26149108</v>
      </c>
      <c r="I149" s="36">
        <f>SUMIFS(СВЦЭМ!$C$33:$C$776,СВЦЭМ!$A$33:$A$776,$A149,СВЦЭМ!$B$33:$B$776,I$119)+'СЕТ СН'!$I$9+СВЦЭМ!$D$10+'СЕТ СН'!$I$6-'СЕТ СН'!$I$19</f>
        <v>1475.2449963500001</v>
      </c>
      <c r="J149" s="36">
        <f>SUMIFS(СВЦЭМ!$C$33:$C$776,СВЦЭМ!$A$33:$A$776,$A149,СВЦЭМ!$B$33:$B$776,J$119)+'СЕТ СН'!$I$9+СВЦЭМ!$D$10+'СЕТ СН'!$I$6-'СЕТ СН'!$I$19</f>
        <v>1464.4675544300001</v>
      </c>
      <c r="K149" s="36">
        <f>SUMIFS(СВЦЭМ!$C$33:$C$776,СВЦЭМ!$A$33:$A$776,$A149,СВЦЭМ!$B$33:$B$776,K$119)+'СЕТ СН'!$I$9+СВЦЭМ!$D$10+'СЕТ СН'!$I$6-'СЕТ СН'!$I$19</f>
        <v>1462.28524892</v>
      </c>
      <c r="L149" s="36">
        <f>SUMIFS(СВЦЭМ!$C$33:$C$776,СВЦЭМ!$A$33:$A$776,$A149,СВЦЭМ!$B$33:$B$776,L$119)+'СЕТ СН'!$I$9+СВЦЭМ!$D$10+'СЕТ СН'!$I$6-'СЕТ СН'!$I$19</f>
        <v>1457.3622174100001</v>
      </c>
      <c r="M149" s="36">
        <f>SUMIFS(СВЦЭМ!$C$33:$C$776,СВЦЭМ!$A$33:$A$776,$A149,СВЦЭМ!$B$33:$B$776,M$119)+'СЕТ СН'!$I$9+СВЦЭМ!$D$10+'СЕТ СН'!$I$6-'СЕТ СН'!$I$19</f>
        <v>1446.7317524499999</v>
      </c>
      <c r="N149" s="36">
        <f>SUMIFS(СВЦЭМ!$C$33:$C$776,СВЦЭМ!$A$33:$A$776,$A149,СВЦЭМ!$B$33:$B$776,N$119)+'СЕТ СН'!$I$9+СВЦЭМ!$D$10+'СЕТ СН'!$I$6-'СЕТ СН'!$I$19</f>
        <v>1444.91560671</v>
      </c>
      <c r="O149" s="36">
        <f>SUMIFS(СВЦЭМ!$C$33:$C$776,СВЦЭМ!$A$33:$A$776,$A149,СВЦЭМ!$B$33:$B$776,O$119)+'СЕТ СН'!$I$9+СВЦЭМ!$D$10+'СЕТ СН'!$I$6-'СЕТ СН'!$I$19</f>
        <v>1446.3731790500001</v>
      </c>
      <c r="P149" s="36">
        <f>SUMIFS(СВЦЭМ!$C$33:$C$776,СВЦЭМ!$A$33:$A$776,$A149,СВЦЭМ!$B$33:$B$776,P$119)+'СЕТ СН'!$I$9+СВЦЭМ!$D$10+'СЕТ СН'!$I$6-'СЕТ СН'!$I$19</f>
        <v>1457.9125672499999</v>
      </c>
      <c r="Q149" s="36">
        <f>SUMIFS(СВЦЭМ!$C$33:$C$776,СВЦЭМ!$A$33:$A$776,$A149,СВЦЭМ!$B$33:$B$776,Q$119)+'СЕТ СН'!$I$9+СВЦЭМ!$D$10+'СЕТ СН'!$I$6-'СЕТ СН'!$I$19</f>
        <v>1466.3375326299999</v>
      </c>
      <c r="R149" s="36">
        <f>SUMIFS(СВЦЭМ!$C$33:$C$776,СВЦЭМ!$A$33:$A$776,$A149,СВЦЭМ!$B$33:$B$776,R$119)+'СЕТ СН'!$I$9+СВЦЭМ!$D$10+'СЕТ СН'!$I$6-'СЕТ СН'!$I$19</f>
        <v>1465.3253455399999</v>
      </c>
      <c r="S149" s="36">
        <f>SUMIFS(СВЦЭМ!$C$33:$C$776,СВЦЭМ!$A$33:$A$776,$A149,СВЦЭМ!$B$33:$B$776,S$119)+'СЕТ СН'!$I$9+СВЦЭМ!$D$10+'СЕТ СН'!$I$6-'СЕТ СН'!$I$19</f>
        <v>1452.9841491500001</v>
      </c>
      <c r="T149" s="36">
        <f>SUMIFS(СВЦЭМ!$C$33:$C$776,СВЦЭМ!$A$33:$A$776,$A149,СВЦЭМ!$B$33:$B$776,T$119)+'СЕТ СН'!$I$9+СВЦЭМ!$D$10+'СЕТ СН'!$I$6-'СЕТ СН'!$I$19</f>
        <v>1435.23435612</v>
      </c>
      <c r="U149" s="36">
        <f>SUMIFS(СВЦЭМ!$C$33:$C$776,СВЦЭМ!$A$33:$A$776,$A149,СВЦЭМ!$B$33:$B$776,U$119)+'СЕТ СН'!$I$9+СВЦЭМ!$D$10+'СЕТ СН'!$I$6-'СЕТ СН'!$I$19</f>
        <v>1425.8407549600001</v>
      </c>
      <c r="V149" s="36">
        <f>SUMIFS(СВЦЭМ!$C$33:$C$776,СВЦЭМ!$A$33:$A$776,$A149,СВЦЭМ!$B$33:$B$776,V$119)+'СЕТ СН'!$I$9+СВЦЭМ!$D$10+'СЕТ СН'!$I$6-'СЕТ СН'!$I$19</f>
        <v>1411.5950282599999</v>
      </c>
      <c r="W149" s="36">
        <f>SUMIFS(СВЦЭМ!$C$33:$C$776,СВЦЭМ!$A$33:$A$776,$A149,СВЦЭМ!$B$33:$B$776,W$119)+'СЕТ СН'!$I$9+СВЦЭМ!$D$10+'СЕТ СН'!$I$6-'СЕТ СН'!$I$19</f>
        <v>1413.1241831300001</v>
      </c>
      <c r="X149" s="36">
        <f>SUMIFS(СВЦЭМ!$C$33:$C$776,СВЦЭМ!$A$33:$A$776,$A149,СВЦЭМ!$B$33:$B$776,X$119)+'СЕТ СН'!$I$9+СВЦЭМ!$D$10+'СЕТ СН'!$I$6-'СЕТ СН'!$I$19</f>
        <v>1430.6700840000001</v>
      </c>
      <c r="Y149" s="36">
        <f>SUMIFS(СВЦЭМ!$C$33:$C$776,СВЦЭМ!$A$33:$A$776,$A149,СВЦЭМ!$B$33:$B$776,Y$119)+'СЕТ СН'!$I$9+СВЦЭМ!$D$10+'СЕТ СН'!$I$6-'СЕТ СН'!$I$19</f>
        <v>1451.91319355</v>
      </c>
    </row>
    <row r="150" spans="1:26" ht="15.75" hidden="1" x14ac:dyDescent="0.2">
      <c r="A150" s="35">
        <f t="shared" si="3"/>
        <v>43586</v>
      </c>
      <c r="B150" s="36">
        <f>SUMIFS(СВЦЭМ!$C$33:$C$776,СВЦЭМ!$A$33:$A$776,$A150,СВЦЭМ!$B$33:$B$776,B$119)+'СЕТ СН'!$I$9+СВЦЭМ!$D$10+'СЕТ СН'!$I$6-'СЕТ СН'!$I$19</f>
        <v>561.23344386999997</v>
      </c>
      <c r="C150" s="36">
        <f>SUMIFS(СВЦЭМ!$C$33:$C$776,СВЦЭМ!$A$33:$A$776,$A150,СВЦЭМ!$B$33:$B$776,C$119)+'СЕТ СН'!$I$9+СВЦЭМ!$D$10+'СЕТ СН'!$I$6-'СЕТ СН'!$I$19</f>
        <v>561.23344386999997</v>
      </c>
      <c r="D150" s="36">
        <f>SUMIFS(СВЦЭМ!$C$33:$C$776,СВЦЭМ!$A$33:$A$776,$A150,СВЦЭМ!$B$33:$B$776,D$119)+'СЕТ СН'!$I$9+СВЦЭМ!$D$10+'СЕТ СН'!$I$6-'СЕТ СН'!$I$19</f>
        <v>561.23344386999997</v>
      </c>
      <c r="E150" s="36">
        <f>SUMIFS(СВЦЭМ!$C$33:$C$776,СВЦЭМ!$A$33:$A$776,$A150,СВЦЭМ!$B$33:$B$776,E$119)+'СЕТ СН'!$I$9+СВЦЭМ!$D$10+'СЕТ СН'!$I$6-'СЕТ СН'!$I$19</f>
        <v>561.23344386999997</v>
      </c>
      <c r="F150" s="36">
        <f>SUMIFS(СВЦЭМ!$C$33:$C$776,СВЦЭМ!$A$33:$A$776,$A150,СВЦЭМ!$B$33:$B$776,F$119)+'СЕТ СН'!$I$9+СВЦЭМ!$D$10+'СЕТ СН'!$I$6-'СЕТ СН'!$I$19</f>
        <v>561.23344386999997</v>
      </c>
      <c r="G150" s="36">
        <f>SUMIFS(СВЦЭМ!$C$33:$C$776,СВЦЭМ!$A$33:$A$776,$A150,СВЦЭМ!$B$33:$B$776,G$119)+'СЕТ СН'!$I$9+СВЦЭМ!$D$10+'СЕТ СН'!$I$6-'СЕТ СН'!$I$19</f>
        <v>561.23344386999997</v>
      </c>
      <c r="H150" s="36">
        <f>SUMIFS(СВЦЭМ!$C$33:$C$776,СВЦЭМ!$A$33:$A$776,$A150,СВЦЭМ!$B$33:$B$776,H$119)+'СЕТ СН'!$I$9+СВЦЭМ!$D$10+'СЕТ СН'!$I$6-'СЕТ СН'!$I$19</f>
        <v>561.23344386999997</v>
      </c>
      <c r="I150" s="36">
        <f>SUMIFS(СВЦЭМ!$C$33:$C$776,СВЦЭМ!$A$33:$A$776,$A150,СВЦЭМ!$B$33:$B$776,I$119)+'СЕТ СН'!$I$9+СВЦЭМ!$D$10+'СЕТ СН'!$I$6-'СЕТ СН'!$I$19</f>
        <v>561.23344386999997</v>
      </c>
      <c r="J150" s="36">
        <f>SUMIFS(СВЦЭМ!$C$33:$C$776,СВЦЭМ!$A$33:$A$776,$A150,СВЦЭМ!$B$33:$B$776,J$119)+'СЕТ СН'!$I$9+СВЦЭМ!$D$10+'СЕТ СН'!$I$6-'СЕТ СН'!$I$19</f>
        <v>561.23344386999997</v>
      </c>
      <c r="K150" s="36">
        <f>SUMIFS(СВЦЭМ!$C$33:$C$776,СВЦЭМ!$A$33:$A$776,$A150,СВЦЭМ!$B$33:$B$776,K$119)+'СЕТ СН'!$I$9+СВЦЭМ!$D$10+'СЕТ СН'!$I$6-'СЕТ СН'!$I$19</f>
        <v>561.23344386999997</v>
      </c>
      <c r="L150" s="36">
        <f>SUMIFS(СВЦЭМ!$C$33:$C$776,СВЦЭМ!$A$33:$A$776,$A150,СВЦЭМ!$B$33:$B$776,L$119)+'СЕТ СН'!$I$9+СВЦЭМ!$D$10+'СЕТ СН'!$I$6-'СЕТ СН'!$I$19</f>
        <v>561.23344386999997</v>
      </c>
      <c r="M150" s="36">
        <f>SUMIFS(СВЦЭМ!$C$33:$C$776,СВЦЭМ!$A$33:$A$776,$A150,СВЦЭМ!$B$33:$B$776,M$119)+'СЕТ СН'!$I$9+СВЦЭМ!$D$10+'СЕТ СН'!$I$6-'СЕТ СН'!$I$19</f>
        <v>561.23344386999997</v>
      </c>
      <c r="N150" s="36">
        <f>SUMIFS(СВЦЭМ!$C$33:$C$776,СВЦЭМ!$A$33:$A$776,$A150,СВЦЭМ!$B$33:$B$776,N$119)+'СЕТ СН'!$I$9+СВЦЭМ!$D$10+'СЕТ СН'!$I$6-'СЕТ СН'!$I$19</f>
        <v>561.23344386999997</v>
      </c>
      <c r="O150" s="36">
        <f>SUMIFS(СВЦЭМ!$C$33:$C$776,СВЦЭМ!$A$33:$A$776,$A150,СВЦЭМ!$B$33:$B$776,O$119)+'СЕТ СН'!$I$9+СВЦЭМ!$D$10+'СЕТ СН'!$I$6-'СЕТ СН'!$I$19</f>
        <v>561.23344386999997</v>
      </c>
      <c r="P150" s="36">
        <f>SUMIFS(СВЦЭМ!$C$33:$C$776,СВЦЭМ!$A$33:$A$776,$A150,СВЦЭМ!$B$33:$B$776,P$119)+'СЕТ СН'!$I$9+СВЦЭМ!$D$10+'СЕТ СН'!$I$6-'СЕТ СН'!$I$19</f>
        <v>561.23344386999997</v>
      </c>
      <c r="Q150" s="36">
        <f>SUMIFS(СВЦЭМ!$C$33:$C$776,СВЦЭМ!$A$33:$A$776,$A150,СВЦЭМ!$B$33:$B$776,Q$119)+'СЕТ СН'!$I$9+СВЦЭМ!$D$10+'СЕТ СН'!$I$6-'СЕТ СН'!$I$19</f>
        <v>561.23344386999997</v>
      </c>
      <c r="R150" s="36">
        <f>SUMIFS(СВЦЭМ!$C$33:$C$776,СВЦЭМ!$A$33:$A$776,$A150,СВЦЭМ!$B$33:$B$776,R$119)+'СЕТ СН'!$I$9+СВЦЭМ!$D$10+'СЕТ СН'!$I$6-'СЕТ СН'!$I$19</f>
        <v>561.23344386999997</v>
      </c>
      <c r="S150" s="36">
        <f>SUMIFS(СВЦЭМ!$C$33:$C$776,СВЦЭМ!$A$33:$A$776,$A150,СВЦЭМ!$B$33:$B$776,S$119)+'СЕТ СН'!$I$9+СВЦЭМ!$D$10+'СЕТ СН'!$I$6-'СЕТ СН'!$I$19</f>
        <v>561.23344386999997</v>
      </c>
      <c r="T150" s="36">
        <f>SUMIFS(СВЦЭМ!$C$33:$C$776,СВЦЭМ!$A$33:$A$776,$A150,СВЦЭМ!$B$33:$B$776,T$119)+'СЕТ СН'!$I$9+СВЦЭМ!$D$10+'СЕТ СН'!$I$6-'СЕТ СН'!$I$19</f>
        <v>561.23344386999997</v>
      </c>
      <c r="U150" s="36">
        <f>SUMIFS(СВЦЭМ!$C$33:$C$776,СВЦЭМ!$A$33:$A$776,$A150,СВЦЭМ!$B$33:$B$776,U$119)+'СЕТ СН'!$I$9+СВЦЭМ!$D$10+'СЕТ СН'!$I$6-'СЕТ СН'!$I$19</f>
        <v>561.23344386999997</v>
      </c>
      <c r="V150" s="36">
        <f>SUMIFS(СВЦЭМ!$C$33:$C$776,СВЦЭМ!$A$33:$A$776,$A150,СВЦЭМ!$B$33:$B$776,V$119)+'СЕТ СН'!$I$9+СВЦЭМ!$D$10+'СЕТ СН'!$I$6-'СЕТ СН'!$I$19</f>
        <v>561.23344386999997</v>
      </c>
      <c r="W150" s="36">
        <f>SUMIFS(СВЦЭМ!$C$33:$C$776,СВЦЭМ!$A$33:$A$776,$A150,СВЦЭМ!$B$33:$B$776,W$119)+'СЕТ СН'!$I$9+СВЦЭМ!$D$10+'СЕТ СН'!$I$6-'СЕТ СН'!$I$19</f>
        <v>561.23344386999997</v>
      </c>
      <c r="X150" s="36">
        <f>SUMIFS(СВЦЭМ!$C$33:$C$776,СВЦЭМ!$A$33:$A$776,$A150,СВЦЭМ!$B$33:$B$776,X$119)+'СЕТ СН'!$I$9+СВЦЭМ!$D$10+'СЕТ СН'!$I$6-'СЕТ СН'!$I$19</f>
        <v>561.23344386999997</v>
      </c>
      <c r="Y150" s="36">
        <f>SUMIFS(СВЦЭМ!$C$33:$C$776,СВЦЭМ!$A$33:$A$776,$A150,СВЦЭМ!$B$33:$B$776,Y$119)+'СЕТ СН'!$I$9+СВЦЭМ!$D$10+'СЕТ СН'!$I$6-'СЕТ СН'!$I$19</f>
        <v>561.23344386999997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3" t="s">
        <v>74</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5">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2"/>
      <c r="W154" s="32"/>
      <c r="X154" s="32"/>
      <c r="Y154" s="32"/>
    </row>
    <row r="155" spans="1:26" ht="15.75" x14ac:dyDescent="0.2">
      <c r="A155" s="133"/>
      <c r="B155" s="133"/>
      <c r="C155" s="133"/>
      <c r="D155" s="133"/>
      <c r="E155" s="133"/>
      <c r="F155" s="133"/>
      <c r="G155" s="133"/>
      <c r="H155" s="133"/>
      <c r="I155" s="133"/>
      <c r="J155" s="133"/>
      <c r="K155" s="133"/>
      <c r="L155" s="133"/>
      <c r="M155" s="133"/>
      <c r="N155" s="136">
        <f>СВЦЭМ!$D$12+'СЕТ СН'!$F$10-'СЕТ СН'!$F$20</f>
        <v>553228.90295358654</v>
      </c>
      <c r="O155" s="137"/>
      <c r="P155" s="136">
        <f>СВЦЭМ!$D$12+'СЕТ СН'!$F$10-'СЕТ СН'!$G$20</f>
        <v>553228.90295358654</v>
      </c>
      <c r="Q155" s="137"/>
      <c r="R155" s="136">
        <f>СВЦЭМ!$D$12+'СЕТ СН'!$F$10-'СЕТ СН'!$H$20</f>
        <v>553228.90295358654</v>
      </c>
      <c r="S155" s="137"/>
      <c r="T155" s="136">
        <f>СВЦЭМ!$D$12+'СЕТ СН'!$F$10-'СЕТ СН'!$I$20</f>
        <v>553228.90295358654</v>
      </c>
      <c r="U155" s="137"/>
      <c r="V155" s="40"/>
      <c r="W155" s="40"/>
      <c r="X155" s="40"/>
      <c r="Y155" s="40"/>
    </row>
    <row r="156" spans="1:26" x14ac:dyDescent="0.25">
      <c r="A156" s="139"/>
      <c r="B156" s="139"/>
      <c r="C156" s="139"/>
      <c r="D156" s="139"/>
      <c r="E156" s="139"/>
      <c r="F156" s="140"/>
      <c r="G156" s="140"/>
      <c r="H156" s="140"/>
      <c r="I156" s="140"/>
      <c r="J156" s="140"/>
      <c r="K156" s="140"/>
      <c r="L156" s="140"/>
      <c r="M156" s="140"/>
    </row>
    <row r="157" spans="1:26" ht="15.75" x14ac:dyDescent="0.25">
      <c r="A157" s="142" t="s">
        <v>75</v>
      </c>
      <c r="B157" s="143"/>
      <c r="C157" s="143"/>
      <c r="D157" s="143"/>
      <c r="E157" s="143"/>
      <c r="F157" s="143"/>
      <c r="G157" s="143"/>
      <c r="H157" s="143"/>
      <c r="I157" s="143"/>
      <c r="J157" s="143"/>
      <c r="K157" s="143"/>
      <c r="L157" s="143"/>
      <c r="M157" s="144"/>
      <c r="N157" s="134" t="s">
        <v>29</v>
      </c>
      <c r="O157" s="134"/>
      <c r="P157" s="134"/>
      <c r="Q157" s="134"/>
      <c r="R157" s="134"/>
      <c r="S157" s="134"/>
      <c r="T157" s="134"/>
      <c r="U157" s="134"/>
    </row>
    <row r="158" spans="1:26" ht="15.75" x14ac:dyDescent="0.25">
      <c r="A158" s="145"/>
      <c r="B158" s="146"/>
      <c r="C158" s="146"/>
      <c r="D158" s="146"/>
      <c r="E158" s="146"/>
      <c r="F158" s="146"/>
      <c r="G158" s="146"/>
      <c r="H158" s="146"/>
      <c r="I158" s="146"/>
      <c r="J158" s="146"/>
      <c r="K158" s="146"/>
      <c r="L158" s="146"/>
      <c r="M158" s="147"/>
      <c r="N158" s="135" t="s">
        <v>0</v>
      </c>
      <c r="O158" s="135"/>
      <c r="P158" s="135" t="s">
        <v>1</v>
      </c>
      <c r="Q158" s="135"/>
      <c r="R158" s="135" t="s">
        <v>2</v>
      </c>
      <c r="S158" s="135"/>
      <c r="T158" s="135" t="s">
        <v>3</v>
      </c>
      <c r="U158" s="135"/>
    </row>
    <row r="159" spans="1:26" ht="15.75" x14ac:dyDescent="0.25">
      <c r="A159" s="148"/>
      <c r="B159" s="149"/>
      <c r="C159" s="149"/>
      <c r="D159" s="149"/>
      <c r="E159" s="149"/>
      <c r="F159" s="149"/>
      <c r="G159" s="149"/>
      <c r="H159" s="149"/>
      <c r="I159" s="149"/>
      <c r="J159" s="149"/>
      <c r="K159" s="149"/>
      <c r="L159" s="149"/>
      <c r="M159" s="150"/>
      <c r="N159" s="141">
        <f>'СЕТ СН'!$F$7</f>
        <v>921252.81</v>
      </c>
      <c r="O159" s="141"/>
      <c r="P159" s="141">
        <f>'СЕТ СН'!$G$7</f>
        <v>1390504.25</v>
      </c>
      <c r="Q159" s="141"/>
      <c r="R159" s="141">
        <f>'СЕТ СН'!$H$7</f>
        <v>1104995.04</v>
      </c>
      <c r="S159" s="141"/>
      <c r="T159" s="141">
        <f>'СЕТ СН'!$I$7</f>
        <v>809809.99</v>
      </c>
      <c r="U159" s="141"/>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2019г.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1" t="s">
        <v>40</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10</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01.04.2019</v>
      </c>
      <c r="B12" s="36">
        <f>SUMIFS(СВЦЭМ!$D$33:$D$776,СВЦЭМ!$A$33:$A$776,$A12,СВЦЭМ!$B$33:$B$776,B$11)+'СЕТ СН'!$F$11+СВЦЭМ!$D$10+'СЕТ СН'!$F$5-'СЕТ СН'!$F$21</f>
        <v>2601.3648468199999</v>
      </c>
      <c r="C12" s="36">
        <f>SUMIFS(СВЦЭМ!$D$33:$D$776,СВЦЭМ!$A$33:$A$776,$A12,СВЦЭМ!$B$33:$B$776,C$11)+'СЕТ СН'!$F$11+СВЦЭМ!$D$10+'СЕТ СН'!$F$5-'СЕТ СН'!$F$21</f>
        <v>2639.3713887099998</v>
      </c>
      <c r="D12" s="36">
        <f>SUMIFS(СВЦЭМ!$D$33:$D$776,СВЦЭМ!$A$33:$A$776,$A12,СВЦЭМ!$B$33:$B$776,D$11)+'СЕТ СН'!$F$11+СВЦЭМ!$D$10+'СЕТ СН'!$F$5-'СЕТ СН'!$F$21</f>
        <v>2659.28503667</v>
      </c>
      <c r="E12" s="36">
        <f>SUMIFS(СВЦЭМ!$D$33:$D$776,СВЦЭМ!$A$33:$A$776,$A12,СВЦЭМ!$B$33:$B$776,E$11)+'СЕТ СН'!$F$11+СВЦЭМ!$D$10+'СЕТ СН'!$F$5-'СЕТ СН'!$F$21</f>
        <v>2676.8559108300001</v>
      </c>
      <c r="F12" s="36">
        <f>SUMIFS(СВЦЭМ!$D$33:$D$776,СВЦЭМ!$A$33:$A$776,$A12,СВЦЭМ!$B$33:$B$776,F$11)+'СЕТ СН'!$F$11+СВЦЭМ!$D$10+'СЕТ СН'!$F$5-'СЕТ СН'!$F$21</f>
        <v>2663.48625416</v>
      </c>
      <c r="G12" s="36">
        <f>SUMIFS(СВЦЭМ!$D$33:$D$776,СВЦЭМ!$A$33:$A$776,$A12,СВЦЭМ!$B$33:$B$776,G$11)+'СЕТ СН'!$F$11+СВЦЭМ!$D$10+'СЕТ СН'!$F$5-'СЕТ СН'!$F$21</f>
        <v>2666.6888774899999</v>
      </c>
      <c r="H12" s="36">
        <f>SUMIFS(СВЦЭМ!$D$33:$D$776,СВЦЭМ!$A$33:$A$776,$A12,СВЦЭМ!$B$33:$B$776,H$11)+'СЕТ СН'!$F$11+СВЦЭМ!$D$10+'СЕТ СН'!$F$5-'СЕТ СН'!$F$21</f>
        <v>2574.2419642</v>
      </c>
      <c r="I12" s="36">
        <f>SUMIFS(СВЦЭМ!$D$33:$D$776,СВЦЭМ!$A$33:$A$776,$A12,СВЦЭМ!$B$33:$B$776,I$11)+'СЕТ СН'!$F$11+СВЦЭМ!$D$10+'СЕТ СН'!$F$5-'СЕТ СН'!$F$21</f>
        <v>2557.5343500600002</v>
      </c>
      <c r="J12" s="36">
        <f>SUMIFS(СВЦЭМ!$D$33:$D$776,СВЦЭМ!$A$33:$A$776,$A12,СВЦЭМ!$B$33:$B$776,J$11)+'СЕТ СН'!$F$11+СВЦЭМ!$D$10+'СЕТ СН'!$F$5-'СЕТ СН'!$F$21</f>
        <v>2498.0961535500001</v>
      </c>
      <c r="K12" s="36">
        <f>SUMIFS(СВЦЭМ!$D$33:$D$776,СВЦЭМ!$A$33:$A$776,$A12,СВЦЭМ!$B$33:$B$776,K$11)+'СЕТ СН'!$F$11+СВЦЭМ!$D$10+'СЕТ СН'!$F$5-'СЕТ СН'!$F$21</f>
        <v>2468.8041623300001</v>
      </c>
      <c r="L12" s="36">
        <f>SUMIFS(СВЦЭМ!$D$33:$D$776,СВЦЭМ!$A$33:$A$776,$A12,СВЦЭМ!$B$33:$B$776,L$11)+'СЕТ СН'!$F$11+СВЦЭМ!$D$10+'СЕТ СН'!$F$5-'СЕТ СН'!$F$21</f>
        <v>2454.5692667899998</v>
      </c>
      <c r="M12" s="36">
        <f>SUMIFS(СВЦЭМ!$D$33:$D$776,СВЦЭМ!$A$33:$A$776,$A12,СВЦЭМ!$B$33:$B$776,M$11)+'СЕТ СН'!$F$11+СВЦЭМ!$D$10+'СЕТ СН'!$F$5-'СЕТ СН'!$F$21</f>
        <v>2462.6039041599997</v>
      </c>
      <c r="N12" s="36">
        <f>SUMIFS(СВЦЭМ!$D$33:$D$776,СВЦЭМ!$A$33:$A$776,$A12,СВЦЭМ!$B$33:$B$776,N$11)+'СЕТ СН'!$F$11+СВЦЭМ!$D$10+'СЕТ СН'!$F$5-'СЕТ СН'!$F$21</f>
        <v>2464.6557118399996</v>
      </c>
      <c r="O12" s="36">
        <f>SUMIFS(СВЦЭМ!$D$33:$D$776,СВЦЭМ!$A$33:$A$776,$A12,СВЦЭМ!$B$33:$B$776,O$11)+'СЕТ СН'!$F$11+СВЦЭМ!$D$10+'СЕТ СН'!$F$5-'СЕТ СН'!$F$21</f>
        <v>2473.6557050699998</v>
      </c>
      <c r="P12" s="36">
        <f>SUMIFS(СВЦЭМ!$D$33:$D$776,СВЦЭМ!$A$33:$A$776,$A12,СВЦЭМ!$B$33:$B$776,P$11)+'СЕТ СН'!$F$11+СВЦЭМ!$D$10+'СЕТ СН'!$F$5-'СЕТ СН'!$F$21</f>
        <v>2479.42519481</v>
      </c>
      <c r="Q12" s="36">
        <f>SUMIFS(СВЦЭМ!$D$33:$D$776,СВЦЭМ!$A$33:$A$776,$A12,СВЦЭМ!$B$33:$B$776,Q$11)+'СЕТ СН'!$F$11+СВЦЭМ!$D$10+'СЕТ СН'!$F$5-'СЕТ СН'!$F$21</f>
        <v>2470.6531738599997</v>
      </c>
      <c r="R12" s="36">
        <f>SUMIFS(СВЦЭМ!$D$33:$D$776,СВЦЭМ!$A$33:$A$776,$A12,СВЦЭМ!$B$33:$B$776,R$11)+'СЕТ СН'!$F$11+СВЦЭМ!$D$10+'СЕТ СН'!$F$5-'СЕТ СН'!$F$21</f>
        <v>2476.8804489700001</v>
      </c>
      <c r="S12" s="36">
        <f>SUMIFS(СВЦЭМ!$D$33:$D$776,СВЦЭМ!$A$33:$A$776,$A12,СВЦЭМ!$B$33:$B$776,S$11)+'СЕТ СН'!$F$11+СВЦЭМ!$D$10+'СЕТ СН'!$F$5-'СЕТ СН'!$F$21</f>
        <v>2469.4946578099998</v>
      </c>
      <c r="T12" s="36">
        <f>SUMIFS(СВЦЭМ!$D$33:$D$776,СВЦЭМ!$A$33:$A$776,$A12,СВЦЭМ!$B$33:$B$776,T$11)+'СЕТ СН'!$F$11+СВЦЭМ!$D$10+'СЕТ СН'!$F$5-'СЕТ СН'!$F$21</f>
        <v>2444.5535488999999</v>
      </c>
      <c r="U12" s="36">
        <f>SUMIFS(СВЦЭМ!$D$33:$D$776,СВЦЭМ!$A$33:$A$776,$A12,СВЦЭМ!$B$33:$B$776,U$11)+'СЕТ СН'!$F$11+СВЦЭМ!$D$10+'СЕТ СН'!$F$5-'СЕТ СН'!$F$21</f>
        <v>2421.8820898499998</v>
      </c>
      <c r="V12" s="36">
        <f>SUMIFS(СВЦЭМ!$D$33:$D$776,СВЦЭМ!$A$33:$A$776,$A12,СВЦЭМ!$B$33:$B$776,V$11)+'СЕТ СН'!$F$11+СВЦЭМ!$D$10+'СЕТ СН'!$F$5-'СЕТ СН'!$F$21</f>
        <v>2407.5014198199997</v>
      </c>
      <c r="W12" s="36">
        <f>SUMIFS(СВЦЭМ!$D$33:$D$776,СВЦЭМ!$A$33:$A$776,$A12,СВЦЭМ!$B$33:$B$776,W$11)+'СЕТ СН'!$F$11+СВЦЭМ!$D$10+'СЕТ СН'!$F$5-'СЕТ СН'!$F$21</f>
        <v>2401.2709942900001</v>
      </c>
      <c r="X12" s="36">
        <f>SUMIFS(СВЦЭМ!$D$33:$D$776,СВЦЭМ!$A$33:$A$776,$A12,СВЦЭМ!$B$33:$B$776,X$11)+'СЕТ СН'!$F$11+СВЦЭМ!$D$10+'СЕТ СН'!$F$5-'СЕТ СН'!$F$21</f>
        <v>2465.8507694299997</v>
      </c>
      <c r="Y12" s="36">
        <f>SUMIFS(СВЦЭМ!$D$33:$D$776,СВЦЭМ!$A$33:$A$776,$A12,СВЦЭМ!$B$33:$B$776,Y$11)+'СЕТ СН'!$F$11+СВЦЭМ!$D$10+'СЕТ СН'!$F$5-'СЕТ СН'!$F$21</f>
        <v>2570.92450061</v>
      </c>
      <c r="AA12" s="45"/>
    </row>
    <row r="13" spans="1:27" ht="15.75" x14ac:dyDescent="0.2">
      <c r="A13" s="35">
        <f>A12+1</f>
        <v>43557</v>
      </c>
      <c r="B13" s="36">
        <f>SUMIFS(СВЦЭМ!$D$33:$D$776,СВЦЭМ!$A$33:$A$776,$A13,СВЦЭМ!$B$33:$B$776,B$11)+'СЕТ СН'!$F$11+СВЦЭМ!$D$10+'СЕТ СН'!$F$5-'СЕТ СН'!$F$21</f>
        <v>2643.9404490400002</v>
      </c>
      <c r="C13" s="36">
        <f>SUMIFS(СВЦЭМ!$D$33:$D$776,СВЦЭМ!$A$33:$A$776,$A13,СВЦЭМ!$B$33:$B$776,C$11)+'СЕТ СН'!$F$11+СВЦЭМ!$D$10+'СЕТ СН'!$F$5-'СЕТ СН'!$F$21</f>
        <v>2756.6286636499999</v>
      </c>
      <c r="D13" s="36">
        <f>SUMIFS(СВЦЭМ!$D$33:$D$776,СВЦЭМ!$A$33:$A$776,$A13,СВЦЭМ!$B$33:$B$776,D$11)+'СЕТ СН'!$F$11+СВЦЭМ!$D$10+'СЕТ СН'!$F$5-'СЕТ СН'!$F$21</f>
        <v>2809.2122471100001</v>
      </c>
      <c r="E13" s="36">
        <f>SUMIFS(СВЦЭМ!$D$33:$D$776,СВЦЭМ!$A$33:$A$776,$A13,СВЦЭМ!$B$33:$B$776,E$11)+'СЕТ СН'!$F$11+СВЦЭМ!$D$10+'СЕТ СН'!$F$5-'СЕТ СН'!$F$21</f>
        <v>2819.9073924300001</v>
      </c>
      <c r="F13" s="36">
        <f>SUMIFS(СВЦЭМ!$D$33:$D$776,СВЦЭМ!$A$33:$A$776,$A13,СВЦЭМ!$B$33:$B$776,F$11)+'СЕТ СН'!$F$11+СВЦЭМ!$D$10+'СЕТ СН'!$F$5-'СЕТ СН'!$F$21</f>
        <v>2817.2245039299996</v>
      </c>
      <c r="G13" s="36">
        <f>SUMIFS(СВЦЭМ!$D$33:$D$776,СВЦЭМ!$A$33:$A$776,$A13,СВЦЭМ!$B$33:$B$776,G$11)+'СЕТ СН'!$F$11+СВЦЭМ!$D$10+'СЕТ СН'!$F$5-'СЕТ СН'!$F$21</f>
        <v>2811.1923084800001</v>
      </c>
      <c r="H13" s="36">
        <f>SUMIFS(СВЦЭМ!$D$33:$D$776,СВЦЭМ!$A$33:$A$776,$A13,СВЦЭМ!$B$33:$B$776,H$11)+'СЕТ СН'!$F$11+СВЦЭМ!$D$10+'СЕТ СН'!$F$5-'СЕТ СН'!$F$21</f>
        <v>2698.9548340199999</v>
      </c>
      <c r="I13" s="36">
        <f>SUMIFS(СВЦЭМ!$D$33:$D$776,СВЦЭМ!$A$33:$A$776,$A13,СВЦЭМ!$B$33:$B$776,I$11)+'СЕТ СН'!$F$11+СВЦЭМ!$D$10+'СЕТ СН'!$F$5-'СЕТ СН'!$F$21</f>
        <v>2618.3261920499999</v>
      </c>
      <c r="J13" s="36">
        <f>SUMIFS(СВЦЭМ!$D$33:$D$776,СВЦЭМ!$A$33:$A$776,$A13,СВЦЭМ!$B$33:$B$776,J$11)+'СЕТ СН'!$F$11+СВЦЭМ!$D$10+'СЕТ СН'!$F$5-'СЕТ СН'!$F$21</f>
        <v>2521.8499287999998</v>
      </c>
      <c r="K13" s="36">
        <f>SUMIFS(СВЦЭМ!$D$33:$D$776,СВЦЭМ!$A$33:$A$776,$A13,СВЦЭМ!$B$33:$B$776,K$11)+'СЕТ СН'!$F$11+СВЦЭМ!$D$10+'СЕТ СН'!$F$5-'СЕТ СН'!$F$21</f>
        <v>2427.4958832799998</v>
      </c>
      <c r="L13" s="36">
        <f>SUMIFS(СВЦЭМ!$D$33:$D$776,СВЦЭМ!$A$33:$A$776,$A13,СВЦЭМ!$B$33:$B$776,L$11)+'СЕТ СН'!$F$11+СВЦЭМ!$D$10+'СЕТ СН'!$F$5-'СЕТ СН'!$F$21</f>
        <v>2396.8154050200001</v>
      </c>
      <c r="M13" s="36">
        <f>SUMIFS(СВЦЭМ!$D$33:$D$776,СВЦЭМ!$A$33:$A$776,$A13,СВЦЭМ!$B$33:$B$776,M$11)+'СЕТ СН'!$F$11+СВЦЭМ!$D$10+'СЕТ СН'!$F$5-'СЕТ СН'!$F$21</f>
        <v>2408.7379949199999</v>
      </c>
      <c r="N13" s="36">
        <f>SUMIFS(СВЦЭМ!$D$33:$D$776,СВЦЭМ!$A$33:$A$776,$A13,СВЦЭМ!$B$33:$B$776,N$11)+'СЕТ СН'!$F$11+СВЦЭМ!$D$10+'СЕТ СН'!$F$5-'СЕТ СН'!$F$21</f>
        <v>2406.65642484</v>
      </c>
      <c r="O13" s="36">
        <f>SUMIFS(СВЦЭМ!$D$33:$D$776,СВЦЭМ!$A$33:$A$776,$A13,СВЦЭМ!$B$33:$B$776,O$11)+'СЕТ СН'!$F$11+СВЦЭМ!$D$10+'СЕТ СН'!$F$5-'СЕТ СН'!$F$21</f>
        <v>2411.5094521399997</v>
      </c>
      <c r="P13" s="36">
        <f>SUMIFS(СВЦЭМ!$D$33:$D$776,СВЦЭМ!$A$33:$A$776,$A13,СВЦЭМ!$B$33:$B$776,P$11)+'СЕТ СН'!$F$11+СВЦЭМ!$D$10+'СЕТ СН'!$F$5-'СЕТ СН'!$F$21</f>
        <v>2423.23427296</v>
      </c>
      <c r="Q13" s="36">
        <f>SUMIFS(СВЦЭМ!$D$33:$D$776,СВЦЭМ!$A$33:$A$776,$A13,СВЦЭМ!$B$33:$B$776,Q$11)+'СЕТ СН'!$F$11+СВЦЭМ!$D$10+'СЕТ СН'!$F$5-'СЕТ СН'!$F$21</f>
        <v>2437.01657501</v>
      </c>
      <c r="R13" s="36">
        <f>SUMIFS(СВЦЭМ!$D$33:$D$776,СВЦЭМ!$A$33:$A$776,$A13,СВЦЭМ!$B$33:$B$776,R$11)+'СЕТ СН'!$F$11+СВЦЭМ!$D$10+'СЕТ СН'!$F$5-'СЕТ СН'!$F$21</f>
        <v>2429.0349179300001</v>
      </c>
      <c r="S13" s="36">
        <f>SUMIFS(СВЦЭМ!$D$33:$D$776,СВЦЭМ!$A$33:$A$776,$A13,СВЦЭМ!$B$33:$B$776,S$11)+'СЕТ СН'!$F$11+СВЦЭМ!$D$10+'СЕТ СН'!$F$5-'СЕТ СН'!$F$21</f>
        <v>2425.6418412499997</v>
      </c>
      <c r="T13" s="36">
        <f>SUMIFS(СВЦЭМ!$D$33:$D$776,СВЦЭМ!$A$33:$A$776,$A13,СВЦЭМ!$B$33:$B$776,T$11)+'СЕТ СН'!$F$11+СВЦЭМ!$D$10+'СЕТ СН'!$F$5-'СЕТ СН'!$F$21</f>
        <v>2402.36923037</v>
      </c>
      <c r="U13" s="36">
        <f>SUMIFS(СВЦЭМ!$D$33:$D$776,СВЦЭМ!$A$33:$A$776,$A13,СВЦЭМ!$B$33:$B$776,U$11)+'СЕТ СН'!$F$11+СВЦЭМ!$D$10+'СЕТ СН'!$F$5-'СЕТ СН'!$F$21</f>
        <v>2388.55028425</v>
      </c>
      <c r="V13" s="36">
        <f>SUMIFS(СВЦЭМ!$D$33:$D$776,СВЦЭМ!$A$33:$A$776,$A13,СВЦЭМ!$B$33:$B$776,V$11)+'СЕТ СН'!$F$11+СВЦЭМ!$D$10+'СЕТ СН'!$F$5-'СЕТ СН'!$F$21</f>
        <v>2386.6315856699998</v>
      </c>
      <c r="W13" s="36">
        <f>SUMIFS(СВЦЭМ!$D$33:$D$776,СВЦЭМ!$A$33:$A$776,$A13,СВЦЭМ!$B$33:$B$776,W$11)+'СЕТ СН'!$F$11+СВЦЭМ!$D$10+'СЕТ СН'!$F$5-'СЕТ СН'!$F$21</f>
        <v>2378.8706050699998</v>
      </c>
      <c r="X13" s="36">
        <f>SUMIFS(СВЦЭМ!$D$33:$D$776,СВЦЭМ!$A$33:$A$776,$A13,СВЦЭМ!$B$33:$B$776,X$11)+'СЕТ СН'!$F$11+СВЦЭМ!$D$10+'СЕТ СН'!$F$5-'СЕТ СН'!$F$21</f>
        <v>2422.83591776</v>
      </c>
      <c r="Y13" s="36">
        <f>SUMIFS(СВЦЭМ!$D$33:$D$776,СВЦЭМ!$A$33:$A$776,$A13,СВЦЭМ!$B$33:$B$776,Y$11)+'СЕТ СН'!$F$11+СВЦЭМ!$D$10+'СЕТ СН'!$F$5-'СЕТ СН'!$F$21</f>
        <v>2527.3532735600002</v>
      </c>
    </row>
    <row r="14" spans="1:27" ht="15.75" x14ac:dyDescent="0.2">
      <c r="A14" s="35">
        <f t="shared" ref="A14:A42" si="0">A13+1</f>
        <v>43558</v>
      </c>
      <c r="B14" s="36">
        <f>SUMIFS(СВЦЭМ!$D$33:$D$776,СВЦЭМ!$A$33:$A$776,$A14,СВЦЭМ!$B$33:$B$776,B$11)+'СЕТ СН'!$F$11+СВЦЭМ!$D$10+'СЕТ СН'!$F$5-'СЕТ СН'!$F$21</f>
        <v>2647.4486602299999</v>
      </c>
      <c r="C14" s="36">
        <f>SUMIFS(СВЦЭМ!$D$33:$D$776,СВЦЭМ!$A$33:$A$776,$A14,СВЦЭМ!$B$33:$B$776,C$11)+'СЕТ СН'!$F$11+СВЦЭМ!$D$10+'СЕТ СН'!$F$5-'СЕТ СН'!$F$21</f>
        <v>2748.3686717299997</v>
      </c>
      <c r="D14" s="36">
        <f>SUMIFS(СВЦЭМ!$D$33:$D$776,СВЦЭМ!$A$33:$A$776,$A14,СВЦЭМ!$B$33:$B$776,D$11)+'СЕТ СН'!$F$11+СВЦЭМ!$D$10+'СЕТ СН'!$F$5-'СЕТ СН'!$F$21</f>
        <v>2730.4045514600002</v>
      </c>
      <c r="E14" s="36">
        <f>SUMIFS(СВЦЭМ!$D$33:$D$776,СВЦЭМ!$A$33:$A$776,$A14,СВЦЭМ!$B$33:$B$776,E$11)+'СЕТ СН'!$F$11+СВЦЭМ!$D$10+'СЕТ СН'!$F$5-'СЕТ СН'!$F$21</f>
        <v>2728.43496564</v>
      </c>
      <c r="F14" s="36">
        <f>SUMIFS(СВЦЭМ!$D$33:$D$776,СВЦЭМ!$A$33:$A$776,$A14,СВЦЭМ!$B$33:$B$776,F$11)+'СЕТ СН'!$F$11+СВЦЭМ!$D$10+'СЕТ СН'!$F$5-'СЕТ СН'!$F$21</f>
        <v>2725.4263559299998</v>
      </c>
      <c r="G14" s="36">
        <f>SUMIFS(СВЦЭМ!$D$33:$D$776,СВЦЭМ!$A$33:$A$776,$A14,СВЦЭМ!$B$33:$B$776,G$11)+'СЕТ СН'!$F$11+СВЦЭМ!$D$10+'СЕТ СН'!$F$5-'СЕТ СН'!$F$21</f>
        <v>2753.8567074299999</v>
      </c>
      <c r="H14" s="36">
        <f>SUMIFS(СВЦЭМ!$D$33:$D$776,СВЦЭМ!$A$33:$A$776,$A14,СВЦЭМ!$B$33:$B$776,H$11)+'СЕТ СН'!$F$11+СВЦЭМ!$D$10+'СЕТ СН'!$F$5-'СЕТ СН'!$F$21</f>
        <v>2700.68237391</v>
      </c>
      <c r="I14" s="36">
        <f>SUMIFS(СВЦЭМ!$D$33:$D$776,СВЦЭМ!$A$33:$A$776,$A14,СВЦЭМ!$B$33:$B$776,I$11)+'СЕТ СН'!$F$11+СВЦЭМ!$D$10+'СЕТ СН'!$F$5-'СЕТ СН'!$F$21</f>
        <v>2618.2898854099999</v>
      </c>
      <c r="J14" s="36">
        <f>SUMIFS(СВЦЭМ!$D$33:$D$776,СВЦЭМ!$A$33:$A$776,$A14,СВЦЭМ!$B$33:$B$776,J$11)+'СЕТ СН'!$F$11+СВЦЭМ!$D$10+'СЕТ СН'!$F$5-'СЕТ СН'!$F$21</f>
        <v>2524.3321650799999</v>
      </c>
      <c r="K14" s="36">
        <f>SUMIFS(СВЦЭМ!$D$33:$D$776,СВЦЭМ!$A$33:$A$776,$A14,СВЦЭМ!$B$33:$B$776,K$11)+'СЕТ СН'!$F$11+СВЦЭМ!$D$10+'СЕТ СН'!$F$5-'СЕТ СН'!$F$21</f>
        <v>2448.4446846699998</v>
      </c>
      <c r="L14" s="36">
        <f>SUMIFS(СВЦЭМ!$D$33:$D$776,СВЦЭМ!$A$33:$A$776,$A14,СВЦЭМ!$B$33:$B$776,L$11)+'СЕТ СН'!$F$11+СВЦЭМ!$D$10+'СЕТ СН'!$F$5-'СЕТ СН'!$F$21</f>
        <v>2427.5372618699998</v>
      </c>
      <c r="M14" s="36">
        <f>SUMIFS(СВЦЭМ!$D$33:$D$776,СВЦЭМ!$A$33:$A$776,$A14,СВЦЭМ!$B$33:$B$776,M$11)+'СЕТ СН'!$F$11+СВЦЭМ!$D$10+'СЕТ СН'!$F$5-'СЕТ СН'!$F$21</f>
        <v>2437.0522258000001</v>
      </c>
      <c r="N14" s="36">
        <f>SUMIFS(СВЦЭМ!$D$33:$D$776,СВЦЭМ!$A$33:$A$776,$A14,СВЦЭМ!$B$33:$B$776,N$11)+'СЕТ СН'!$F$11+СВЦЭМ!$D$10+'СЕТ СН'!$F$5-'СЕТ СН'!$F$21</f>
        <v>2426.15562357</v>
      </c>
      <c r="O14" s="36">
        <f>SUMIFS(СВЦЭМ!$D$33:$D$776,СВЦЭМ!$A$33:$A$776,$A14,СВЦЭМ!$B$33:$B$776,O$11)+'СЕТ СН'!$F$11+СВЦЭМ!$D$10+'СЕТ СН'!$F$5-'СЕТ СН'!$F$21</f>
        <v>2436.4539727599999</v>
      </c>
      <c r="P14" s="36">
        <f>SUMIFS(СВЦЭМ!$D$33:$D$776,СВЦЭМ!$A$33:$A$776,$A14,СВЦЭМ!$B$33:$B$776,P$11)+'СЕТ СН'!$F$11+СВЦЭМ!$D$10+'СЕТ СН'!$F$5-'СЕТ СН'!$F$21</f>
        <v>2443.4804315399997</v>
      </c>
      <c r="Q14" s="36">
        <f>SUMIFS(СВЦЭМ!$D$33:$D$776,СВЦЭМ!$A$33:$A$776,$A14,СВЦЭМ!$B$33:$B$776,Q$11)+'СЕТ СН'!$F$11+СВЦЭМ!$D$10+'СЕТ СН'!$F$5-'СЕТ СН'!$F$21</f>
        <v>2450.9660067499999</v>
      </c>
      <c r="R14" s="36">
        <f>SUMIFS(СВЦЭМ!$D$33:$D$776,СВЦЭМ!$A$33:$A$776,$A14,СВЦЭМ!$B$33:$B$776,R$11)+'СЕТ СН'!$F$11+СВЦЭМ!$D$10+'СЕТ СН'!$F$5-'СЕТ СН'!$F$21</f>
        <v>2456.4888369800001</v>
      </c>
      <c r="S14" s="36">
        <f>SUMIFS(СВЦЭМ!$D$33:$D$776,СВЦЭМ!$A$33:$A$776,$A14,СВЦЭМ!$B$33:$B$776,S$11)+'СЕТ СН'!$F$11+СВЦЭМ!$D$10+'СЕТ СН'!$F$5-'СЕТ СН'!$F$21</f>
        <v>2456.5257424699998</v>
      </c>
      <c r="T14" s="36">
        <f>SUMIFS(СВЦЭМ!$D$33:$D$776,СВЦЭМ!$A$33:$A$776,$A14,СВЦЭМ!$B$33:$B$776,T$11)+'СЕТ СН'!$F$11+СВЦЭМ!$D$10+'СЕТ СН'!$F$5-'СЕТ СН'!$F$21</f>
        <v>2433.4229462799999</v>
      </c>
      <c r="U14" s="36">
        <f>SUMIFS(СВЦЭМ!$D$33:$D$776,СВЦЭМ!$A$33:$A$776,$A14,СВЦЭМ!$B$33:$B$776,U$11)+'СЕТ СН'!$F$11+СВЦЭМ!$D$10+'СЕТ СН'!$F$5-'СЕТ СН'!$F$21</f>
        <v>2409.59682406</v>
      </c>
      <c r="V14" s="36">
        <f>SUMIFS(СВЦЭМ!$D$33:$D$776,СВЦЭМ!$A$33:$A$776,$A14,СВЦЭМ!$B$33:$B$776,V$11)+'СЕТ СН'!$F$11+СВЦЭМ!$D$10+'СЕТ СН'!$F$5-'СЕТ СН'!$F$21</f>
        <v>2398.7457296299999</v>
      </c>
      <c r="W14" s="36">
        <f>SUMIFS(СВЦЭМ!$D$33:$D$776,СВЦЭМ!$A$33:$A$776,$A14,СВЦЭМ!$B$33:$B$776,W$11)+'СЕТ СН'!$F$11+СВЦЭМ!$D$10+'СЕТ СН'!$F$5-'СЕТ СН'!$F$21</f>
        <v>2391.3261767899999</v>
      </c>
      <c r="X14" s="36">
        <f>SUMIFS(СВЦЭМ!$D$33:$D$776,СВЦЭМ!$A$33:$A$776,$A14,СВЦЭМ!$B$33:$B$776,X$11)+'СЕТ СН'!$F$11+СВЦЭМ!$D$10+'СЕТ СН'!$F$5-'СЕТ СН'!$F$21</f>
        <v>2443.8064529499998</v>
      </c>
      <c r="Y14" s="36">
        <f>SUMIFS(СВЦЭМ!$D$33:$D$776,СВЦЭМ!$A$33:$A$776,$A14,СВЦЭМ!$B$33:$B$776,Y$11)+'СЕТ СН'!$F$11+СВЦЭМ!$D$10+'СЕТ СН'!$F$5-'СЕТ СН'!$F$21</f>
        <v>2571.19572535</v>
      </c>
    </row>
    <row r="15" spans="1:27" ht="15.75" x14ac:dyDescent="0.2">
      <c r="A15" s="35">
        <f t="shared" si="0"/>
        <v>43559</v>
      </c>
      <c r="B15" s="36">
        <f>SUMIFS(СВЦЭМ!$D$33:$D$776,СВЦЭМ!$A$33:$A$776,$A15,СВЦЭМ!$B$33:$B$776,B$11)+'СЕТ СН'!$F$11+СВЦЭМ!$D$10+'СЕТ СН'!$F$5-'СЕТ СН'!$F$21</f>
        <v>2630.5884453199997</v>
      </c>
      <c r="C15" s="36">
        <f>SUMIFS(СВЦЭМ!$D$33:$D$776,СВЦЭМ!$A$33:$A$776,$A15,СВЦЭМ!$B$33:$B$776,C$11)+'СЕТ СН'!$F$11+СВЦЭМ!$D$10+'СЕТ СН'!$F$5-'СЕТ СН'!$F$21</f>
        <v>2725.7161728000001</v>
      </c>
      <c r="D15" s="36">
        <f>SUMIFS(СВЦЭМ!$D$33:$D$776,СВЦЭМ!$A$33:$A$776,$A15,СВЦЭМ!$B$33:$B$776,D$11)+'СЕТ СН'!$F$11+СВЦЭМ!$D$10+'СЕТ СН'!$F$5-'СЕТ СН'!$F$21</f>
        <v>2763.5239010099999</v>
      </c>
      <c r="E15" s="36">
        <f>SUMIFS(СВЦЭМ!$D$33:$D$776,СВЦЭМ!$A$33:$A$776,$A15,СВЦЭМ!$B$33:$B$776,E$11)+'СЕТ СН'!$F$11+СВЦЭМ!$D$10+'СЕТ СН'!$F$5-'СЕТ СН'!$F$21</f>
        <v>2762.74354632</v>
      </c>
      <c r="F15" s="36">
        <f>SUMIFS(СВЦЭМ!$D$33:$D$776,СВЦЭМ!$A$33:$A$776,$A15,СВЦЭМ!$B$33:$B$776,F$11)+'СЕТ СН'!$F$11+СВЦЭМ!$D$10+'СЕТ СН'!$F$5-'СЕТ СН'!$F$21</f>
        <v>2755.4414029899999</v>
      </c>
      <c r="G15" s="36">
        <f>SUMIFS(СВЦЭМ!$D$33:$D$776,СВЦЭМ!$A$33:$A$776,$A15,СВЦЭМ!$B$33:$B$776,G$11)+'СЕТ СН'!$F$11+СВЦЭМ!$D$10+'СЕТ СН'!$F$5-'СЕТ СН'!$F$21</f>
        <v>2770.4039062399997</v>
      </c>
      <c r="H15" s="36">
        <f>SUMIFS(СВЦЭМ!$D$33:$D$776,СВЦЭМ!$A$33:$A$776,$A15,СВЦЭМ!$B$33:$B$776,H$11)+'СЕТ СН'!$F$11+СВЦЭМ!$D$10+'СЕТ СН'!$F$5-'СЕТ СН'!$F$21</f>
        <v>2682.8926775800001</v>
      </c>
      <c r="I15" s="36">
        <f>SUMIFS(СВЦЭМ!$D$33:$D$776,СВЦЭМ!$A$33:$A$776,$A15,СВЦЭМ!$B$33:$B$776,I$11)+'СЕТ СН'!$F$11+СВЦЭМ!$D$10+'СЕТ СН'!$F$5-'СЕТ СН'!$F$21</f>
        <v>2617.6698184699999</v>
      </c>
      <c r="J15" s="36">
        <f>SUMIFS(СВЦЭМ!$D$33:$D$776,СВЦЭМ!$A$33:$A$776,$A15,СВЦЭМ!$B$33:$B$776,J$11)+'СЕТ СН'!$F$11+СВЦЭМ!$D$10+'СЕТ СН'!$F$5-'СЕТ СН'!$F$21</f>
        <v>2518.55094375</v>
      </c>
      <c r="K15" s="36">
        <f>SUMIFS(СВЦЭМ!$D$33:$D$776,СВЦЭМ!$A$33:$A$776,$A15,СВЦЭМ!$B$33:$B$776,K$11)+'СЕТ СН'!$F$11+СВЦЭМ!$D$10+'СЕТ СН'!$F$5-'СЕТ СН'!$F$21</f>
        <v>2446.9847989700002</v>
      </c>
      <c r="L15" s="36">
        <f>SUMIFS(СВЦЭМ!$D$33:$D$776,СВЦЭМ!$A$33:$A$776,$A15,СВЦЭМ!$B$33:$B$776,L$11)+'СЕТ СН'!$F$11+СВЦЭМ!$D$10+'СЕТ СН'!$F$5-'СЕТ СН'!$F$21</f>
        <v>2417.4420606499998</v>
      </c>
      <c r="M15" s="36">
        <f>SUMIFS(СВЦЭМ!$D$33:$D$776,СВЦЭМ!$A$33:$A$776,$A15,СВЦЭМ!$B$33:$B$776,M$11)+'СЕТ СН'!$F$11+СВЦЭМ!$D$10+'СЕТ СН'!$F$5-'СЕТ СН'!$F$21</f>
        <v>2419.7696969999997</v>
      </c>
      <c r="N15" s="36">
        <f>SUMIFS(СВЦЭМ!$D$33:$D$776,СВЦЭМ!$A$33:$A$776,$A15,СВЦЭМ!$B$33:$B$776,N$11)+'СЕТ СН'!$F$11+СВЦЭМ!$D$10+'СЕТ СН'!$F$5-'СЕТ СН'!$F$21</f>
        <v>2406.1315464700001</v>
      </c>
      <c r="O15" s="36">
        <f>SUMIFS(СВЦЭМ!$D$33:$D$776,СВЦЭМ!$A$33:$A$776,$A15,СВЦЭМ!$B$33:$B$776,O$11)+'СЕТ СН'!$F$11+СВЦЭМ!$D$10+'СЕТ СН'!$F$5-'СЕТ СН'!$F$21</f>
        <v>2431.5283203899999</v>
      </c>
      <c r="P15" s="36">
        <f>SUMIFS(СВЦЭМ!$D$33:$D$776,СВЦЭМ!$A$33:$A$776,$A15,СВЦЭМ!$B$33:$B$776,P$11)+'СЕТ СН'!$F$11+СВЦЭМ!$D$10+'СЕТ СН'!$F$5-'СЕТ СН'!$F$21</f>
        <v>2446.09314997</v>
      </c>
      <c r="Q15" s="36">
        <f>SUMIFS(СВЦЭМ!$D$33:$D$776,СВЦЭМ!$A$33:$A$776,$A15,СВЦЭМ!$B$33:$B$776,Q$11)+'СЕТ СН'!$F$11+СВЦЭМ!$D$10+'СЕТ СН'!$F$5-'СЕТ СН'!$F$21</f>
        <v>2452.7818378299999</v>
      </c>
      <c r="R15" s="36">
        <f>SUMIFS(СВЦЭМ!$D$33:$D$776,СВЦЭМ!$A$33:$A$776,$A15,СВЦЭМ!$B$33:$B$776,R$11)+'СЕТ СН'!$F$11+СВЦЭМ!$D$10+'СЕТ СН'!$F$5-'СЕТ СН'!$F$21</f>
        <v>2456.8366895600002</v>
      </c>
      <c r="S15" s="36">
        <f>SUMIFS(СВЦЭМ!$D$33:$D$776,СВЦЭМ!$A$33:$A$776,$A15,СВЦЭМ!$B$33:$B$776,S$11)+'СЕТ СН'!$F$11+СВЦЭМ!$D$10+'СЕТ СН'!$F$5-'СЕТ СН'!$F$21</f>
        <v>2465.1069312499999</v>
      </c>
      <c r="T15" s="36">
        <f>SUMIFS(СВЦЭМ!$D$33:$D$776,СВЦЭМ!$A$33:$A$776,$A15,СВЦЭМ!$B$33:$B$776,T$11)+'СЕТ СН'!$F$11+СВЦЭМ!$D$10+'СЕТ СН'!$F$5-'СЕТ СН'!$F$21</f>
        <v>2444.44487205</v>
      </c>
      <c r="U15" s="36">
        <f>SUMIFS(СВЦЭМ!$D$33:$D$776,СВЦЭМ!$A$33:$A$776,$A15,СВЦЭМ!$B$33:$B$776,U$11)+'СЕТ СН'!$F$11+СВЦЭМ!$D$10+'СЕТ СН'!$F$5-'СЕТ СН'!$F$21</f>
        <v>2403.97154361</v>
      </c>
      <c r="V15" s="36">
        <f>SUMIFS(СВЦЭМ!$D$33:$D$776,СВЦЭМ!$A$33:$A$776,$A15,СВЦЭМ!$B$33:$B$776,V$11)+'СЕТ СН'!$F$11+СВЦЭМ!$D$10+'СЕТ СН'!$F$5-'СЕТ СН'!$F$21</f>
        <v>2396.2975440999999</v>
      </c>
      <c r="W15" s="36">
        <f>SUMIFS(СВЦЭМ!$D$33:$D$776,СВЦЭМ!$A$33:$A$776,$A15,СВЦЭМ!$B$33:$B$776,W$11)+'СЕТ СН'!$F$11+СВЦЭМ!$D$10+'СЕТ СН'!$F$5-'СЕТ СН'!$F$21</f>
        <v>2399.1596752</v>
      </c>
      <c r="X15" s="36">
        <f>SUMIFS(СВЦЭМ!$D$33:$D$776,СВЦЭМ!$A$33:$A$776,$A15,СВЦЭМ!$B$33:$B$776,X$11)+'СЕТ СН'!$F$11+СВЦЭМ!$D$10+'СЕТ СН'!$F$5-'СЕТ СН'!$F$21</f>
        <v>2483.8637583199998</v>
      </c>
      <c r="Y15" s="36">
        <f>SUMIFS(СВЦЭМ!$D$33:$D$776,СВЦЭМ!$A$33:$A$776,$A15,СВЦЭМ!$B$33:$B$776,Y$11)+'СЕТ СН'!$F$11+СВЦЭМ!$D$10+'СЕТ СН'!$F$5-'СЕТ СН'!$F$21</f>
        <v>2635.27450757</v>
      </c>
    </row>
    <row r="16" spans="1:27" ht="15.75" x14ac:dyDescent="0.2">
      <c r="A16" s="35">
        <f t="shared" si="0"/>
        <v>43560</v>
      </c>
      <c r="B16" s="36">
        <f>SUMIFS(СВЦЭМ!$D$33:$D$776,СВЦЭМ!$A$33:$A$776,$A16,СВЦЭМ!$B$33:$B$776,B$11)+'СЕТ СН'!$F$11+СВЦЭМ!$D$10+'СЕТ СН'!$F$5-'СЕТ СН'!$F$21</f>
        <v>2623.6622038199998</v>
      </c>
      <c r="C16" s="36">
        <f>SUMIFS(СВЦЭМ!$D$33:$D$776,СВЦЭМ!$A$33:$A$776,$A16,СВЦЭМ!$B$33:$B$776,C$11)+'СЕТ СН'!$F$11+СВЦЭМ!$D$10+'СЕТ СН'!$F$5-'СЕТ СН'!$F$21</f>
        <v>2716.06292773</v>
      </c>
      <c r="D16" s="36">
        <f>SUMIFS(СВЦЭМ!$D$33:$D$776,СВЦЭМ!$A$33:$A$776,$A16,СВЦЭМ!$B$33:$B$776,D$11)+'СЕТ СН'!$F$11+СВЦЭМ!$D$10+'СЕТ СН'!$F$5-'СЕТ СН'!$F$21</f>
        <v>2775.33541182</v>
      </c>
      <c r="E16" s="36">
        <f>SUMIFS(СВЦЭМ!$D$33:$D$776,СВЦЭМ!$A$33:$A$776,$A16,СВЦЭМ!$B$33:$B$776,E$11)+'СЕТ СН'!$F$11+СВЦЭМ!$D$10+'СЕТ СН'!$F$5-'СЕТ СН'!$F$21</f>
        <v>2771.2290160499997</v>
      </c>
      <c r="F16" s="36">
        <f>SUMIFS(СВЦЭМ!$D$33:$D$776,СВЦЭМ!$A$33:$A$776,$A16,СВЦЭМ!$B$33:$B$776,F$11)+'СЕТ СН'!$F$11+СВЦЭМ!$D$10+'СЕТ СН'!$F$5-'СЕТ СН'!$F$21</f>
        <v>2768.1442517099999</v>
      </c>
      <c r="G16" s="36">
        <f>SUMIFS(СВЦЭМ!$D$33:$D$776,СВЦЭМ!$A$33:$A$776,$A16,СВЦЭМ!$B$33:$B$776,G$11)+'СЕТ СН'!$F$11+СВЦЭМ!$D$10+'СЕТ СН'!$F$5-'СЕТ СН'!$F$21</f>
        <v>2765.9422497400001</v>
      </c>
      <c r="H16" s="36">
        <f>SUMIFS(СВЦЭМ!$D$33:$D$776,СВЦЭМ!$A$33:$A$776,$A16,СВЦЭМ!$B$33:$B$776,H$11)+'СЕТ СН'!$F$11+СВЦЭМ!$D$10+'СЕТ СН'!$F$5-'СЕТ СН'!$F$21</f>
        <v>2698.4513151800002</v>
      </c>
      <c r="I16" s="36">
        <f>SUMIFS(СВЦЭМ!$D$33:$D$776,СВЦЭМ!$A$33:$A$776,$A16,СВЦЭМ!$B$33:$B$776,I$11)+'СЕТ СН'!$F$11+СВЦЭМ!$D$10+'СЕТ СН'!$F$5-'СЕТ СН'!$F$21</f>
        <v>2639.1482499599997</v>
      </c>
      <c r="J16" s="36">
        <f>SUMIFS(СВЦЭМ!$D$33:$D$776,СВЦЭМ!$A$33:$A$776,$A16,СВЦЭМ!$B$33:$B$776,J$11)+'СЕТ СН'!$F$11+СВЦЭМ!$D$10+'СЕТ СН'!$F$5-'СЕТ СН'!$F$21</f>
        <v>2553.0192933600001</v>
      </c>
      <c r="K16" s="36">
        <f>SUMIFS(СВЦЭМ!$D$33:$D$776,СВЦЭМ!$A$33:$A$776,$A16,СВЦЭМ!$B$33:$B$776,K$11)+'СЕТ СН'!$F$11+СВЦЭМ!$D$10+'СЕТ СН'!$F$5-'СЕТ СН'!$F$21</f>
        <v>2476.7993733100002</v>
      </c>
      <c r="L16" s="36">
        <f>SUMIFS(СВЦЭМ!$D$33:$D$776,СВЦЭМ!$A$33:$A$776,$A16,СВЦЭМ!$B$33:$B$776,L$11)+'СЕТ СН'!$F$11+СВЦЭМ!$D$10+'СЕТ СН'!$F$5-'СЕТ СН'!$F$21</f>
        <v>2441.84444188</v>
      </c>
      <c r="M16" s="36">
        <f>SUMIFS(СВЦЭМ!$D$33:$D$776,СВЦЭМ!$A$33:$A$776,$A16,СВЦЭМ!$B$33:$B$776,M$11)+'СЕТ СН'!$F$11+СВЦЭМ!$D$10+'СЕТ СН'!$F$5-'СЕТ СН'!$F$21</f>
        <v>2433.1354766499999</v>
      </c>
      <c r="N16" s="36">
        <f>SUMIFS(СВЦЭМ!$D$33:$D$776,СВЦЭМ!$A$33:$A$776,$A16,СВЦЭМ!$B$33:$B$776,N$11)+'СЕТ СН'!$F$11+СВЦЭМ!$D$10+'СЕТ СН'!$F$5-'СЕТ СН'!$F$21</f>
        <v>2426.8511727800001</v>
      </c>
      <c r="O16" s="36">
        <f>SUMIFS(СВЦЭМ!$D$33:$D$776,СВЦЭМ!$A$33:$A$776,$A16,СВЦЭМ!$B$33:$B$776,O$11)+'СЕТ СН'!$F$11+СВЦЭМ!$D$10+'СЕТ СН'!$F$5-'СЕТ СН'!$F$21</f>
        <v>2420.6183635699999</v>
      </c>
      <c r="P16" s="36">
        <f>SUMIFS(СВЦЭМ!$D$33:$D$776,СВЦЭМ!$A$33:$A$776,$A16,СВЦЭМ!$B$33:$B$776,P$11)+'СЕТ СН'!$F$11+СВЦЭМ!$D$10+'СЕТ СН'!$F$5-'СЕТ СН'!$F$21</f>
        <v>2426.0541315299997</v>
      </c>
      <c r="Q16" s="36">
        <f>SUMIFS(СВЦЭМ!$D$33:$D$776,СВЦЭМ!$A$33:$A$776,$A16,СВЦЭМ!$B$33:$B$776,Q$11)+'СЕТ СН'!$F$11+СВЦЭМ!$D$10+'СЕТ СН'!$F$5-'СЕТ СН'!$F$21</f>
        <v>2425.5178319299998</v>
      </c>
      <c r="R16" s="36">
        <f>SUMIFS(СВЦЭМ!$D$33:$D$776,СВЦЭМ!$A$33:$A$776,$A16,СВЦЭМ!$B$33:$B$776,R$11)+'СЕТ СН'!$F$11+СВЦЭМ!$D$10+'СЕТ СН'!$F$5-'СЕТ СН'!$F$21</f>
        <v>2426.2233247899999</v>
      </c>
      <c r="S16" s="36">
        <f>SUMIFS(СВЦЭМ!$D$33:$D$776,СВЦЭМ!$A$33:$A$776,$A16,СВЦЭМ!$B$33:$B$776,S$11)+'СЕТ СН'!$F$11+СВЦЭМ!$D$10+'СЕТ СН'!$F$5-'СЕТ СН'!$F$21</f>
        <v>2442.3663102099999</v>
      </c>
      <c r="T16" s="36">
        <f>SUMIFS(СВЦЭМ!$D$33:$D$776,СВЦЭМ!$A$33:$A$776,$A16,СВЦЭМ!$B$33:$B$776,T$11)+'СЕТ СН'!$F$11+СВЦЭМ!$D$10+'СЕТ СН'!$F$5-'СЕТ СН'!$F$21</f>
        <v>2438.11062171</v>
      </c>
      <c r="U16" s="36">
        <f>SUMIFS(СВЦЭМ!$D$33:$D$776,СВЦЭМ!$A$33:$A$776,$A16,СВЦЭМ!$B$33:$B$776,U$11)+'СЕТ СН'!$F$11+СВЦЭМ!$D$10+'СЕТ СН'!$F$5-'СЕТ СН'!$F$21</f>
        <v>2446.7963404000002</v>
      </c>
      <c r="V16" s="36">
        <f>SUMIFS(СВЦЭМ!$D$33:$D$776,СВЦЭМ!$A$33:$A$776,$A16,СВЦЭМ!$B$33:$B$776,V$11)+'СЕТ СН'!$F$11+СВЦЭМ!$D$10+'СЕТ СН'!$F$5-'СЕТ СН'!$F$21</f>
        <v>2456.5719929899997</v>
      </c>
      <c r="W16" s="36">
        <f>SUMIFS(СВЦЭМ!$D$33:$D$776,СВЦЭМ!$A$33:$A$776,$A16,СВЦЭМ!$B$33:$B$776,W$11)+'СЕТ СН'!$F$11+СВЦЭМ!$D$10+'СЕТ СН'!$F$5-'СЕТ СН'!$F$21</f>
        <v>2463.8683982100001</v>
      </c>
      <c r="X16" s="36">
        <f>SUMIFS(СВЦЭМ!$D$33:$D$776,СВЦЭМ!$A$33:$A$776,$A16,СВЦЭМ!$B$33:$B$776,X$11)+'СЕТ СН'!$F$11+СВЦЭМ!$D$10+'СЕТ СН'!$F$5-'СЕТ СН'!$F$21</f>
        <v>2504.8406871299999</v>
      </c>
      <c r="Y16" s="36">
        <f>SUMIFS(СВЦЭМ!$D$33:$D$776,СВЦЭМ!$A$33:$A$776,$A16,СВЦЭМ!$B$33:$B$776,Y$11)+'СЕТ СН'!$F$11+СВЦЭМ!$D$10+'СЕТ СН'!$F$5-'СЕТ СН'!$F$21</f>
        <v>2600.5016528799997</v>
      </c>
    </row>
    <row r="17" spans="1:25" ht="15.75" x14ac:dyDescent="0.2">
      <c r="A17" s="35">
        <f t="shared" si="0"/>
        <v>43561</v>
      </c>
      <c r="B17" s="36">
        <f>SUMIFS(СВЦЭМ!$D$33:$D$776,СВЦЭМ!$A$33:$A$776,$A17,СВЦЭМ!$B$33:$B$776,B$11)+'СЕТ СН'!$F$11+СВЦЭМ!$D$10+'СЕТ СН'!$F$5-'СЕТ СН'!$F$21</f>
        <v>2662.7858680899999</v>
      </c>
      <c r="C17" s="36">
        <f>SUMIFS(СВЦЭМ!$D$33:$D$776,СВЦЭМ!$A$33:$A$776,$A17,СВЦЭМ!$B$33:$B$776,C$11)+'СЕТ СН'!$F$11+СВЦЭМ!$D$10+'СЕТ СН'!$F$5-'СЕТ СН'!$F$21</f>
        <v>2744.87477696</v>
      </c>
      <c r="D17" s="36">
        <f>SUMIFS(СВЦЭМ!$D$33:$D$776,СВЦЭМ!$A$33:$A$776,$A17,СВЦЭМ!$B$33:$B$776,D$11)+'СЕТ СН'!$F$11+СВЦЭМ!$D$10+'СЕТ СН'!$F$5-'СЕТ СН'!$F$21</f>
        <v>2769.0145311899996</v>
      </c>
      <c r="E17" s="36">
        <f>SUMIFS(СВЦЭМ!$D$33:$D$776,СВЦЭМ!$A$33:$A$776,$A17,СВЦЭМ!$B$33:$B$776,E$11)+'СЕТ СН'!$F$11+СВЦЭМ!$D$10+'СЕТ СН'!$F$5-'СЕТ СН'!$F$21</f>
        <v>2760.7187877899996</v>
      </c>
      <c r="F17" s="36">
        <f>SUMIFS(СВЦЭМ!$D$33:$D$776,СВЦЭМ!$A$33:$A$776,$A17,СВЦЭМ!$B$33:$B$776,F$11)+'СЕТ СН'!$F$11+СВЦЭМ!$D$10+'СЕТ СН'!$F$5-'СЕТ СН'!$F$21</f>
        <v>2758.6711609200001</v>
      </c>
      <c r="G17" s="36">
        <f>SUMIFS(СВЦЭМ!$D$33:$D$776,СВЦЭМ!$A$33:$A$776,$A17,СВЦЭМ!$B$33:$B$776,G$11)+'СЕТ СН'!$F$11+СВЦЭМ!$D$10+'СЕТ СН'!$F$5-'СЕТ СН'!$F$21</f>
        <v>2768.54533283</v>
      </c>
      <c r="H17" s="36">
        <f>SUMIFS(СВЦЭМ!$D$33:$D$776,СВЦЭМ!$A$33:$A$776,$A17,СВЦЭМ!$B$33:$B$776,H$11)+'СЕТ СН'!$F$11+СВЦЭМ!$D$10+'СЕТ СН'!$F$5-'СЕТ СН'!$F$21</f>
        <v>2685.3522928799998</v>
      </c>
      <c r="I17" s="36">
        <f>SUMIFS(СВЦЭМ!$D$33:$D$776,СВЦЭМ!$A$33:$A$776,$A17,СВЦЭМ!$B$33:$B$776,I$11)+'СЕТ СН'!$F$11+СВЦЭМ!$D$10+'СЕТ СН'!$F$5-'СЕТ СН'!$F$21</f>
        <v>2682.1781310599999</v>
      </c>
      <c r="J17" s="36">
        <f>SUMIFS(СВЦЭМ!$D$33:$D$776,СВЦЭМ!$A$33:$A$776,$A17,СВЦЭМ!$B$33:$B$776,J$11)+'СЕТ СН'!$F$11+СВЦЭМ!$D$10+'СЕТ СН'!$F$5-'СЕТ СН'!$F$21</f>
        <v>2611.7316246999999</v>
      </c>
      <c r="K17" s="36">
        <f>SUMIFS(СВЦЭМ!$D$33:$D$776,СВЦЭМ!$A$33:$A$776,$A17,СВЦЭМ!$B$33:$B$776,K$11)+'СЕТ СН'!$F$11+СВЦЭМ!$D$10+'СЕТ СН'!$F$5-'СЕТ СН'!$F$21</f>
        <v>2481.6979832699999</v>
      </c>
      <c r="L17" s="36">
        <f>SUMIFS(СВЦЭМ!$D$33:$D$776,СВЦЭМ!$A$33:$A$776,$A17,СВЦЭМ!$B$33:$B$776,L$11)+'СЕТ СН'!$F$11+СВЦЭМ!$D$10+'СЕТ СН'!$F$5-'СЕТ СН'!$F$21</f>
        <v>2424.93276728</v>
      </c>
      <c r="M17" s="36">
        <f>SUMIFS(СВЦЭМ!$D$33:$D$776,СВЦЭМ!$A$33:$A$776,$A17,СВЦЭМ!$B$33:$B$776,M$11)+'СЕТ СН'!$F$11+СВЦЭМ!$D$10+'СЕТ СН'!$F$5-'СЕТ СН'!$F$21</f>
        <v>2427.4529596399998</v>
      </c>
      <c r="N17" s="36">
        <f>SUMIFS(СВЦЭМ!$D$33:$D$776,СВЦЭМ!$A$33:$A$776,$A17,СВЦЭМ!$B$33:$B$776,N$11)+'СЕТ СН'!$F$11+СВЦЭМ!$D$10+'СЕТ СН'!$F$5-'СЕТ СН'!$F$21</f>
        <v>2437.57929672</v>
      </c>
      <c r="O17" s="36">
        <f>SUMIFS(СВЦЭМ!$D$33:$D$776,СВЦЭМ!$A$33:$A$776,$A17,СВЦЭМ!$B$33:$B$776,O$11)+'СЕТ СН'!$F$11+СВЦЭМ!$D$10+'СЕТ СН'!$F$5-'СЕТ СН'!$F$21</f>
        <v>2451.8175911499998</v>
      </c>
      <c r="P17" s="36">
        <f>SUMIFS(СВЦЭМ!$D$33:$D$776,СВЦЭМ!$A$33:$A$776,$A17,СВЦЭМ!$B$33:$B$776,P$11)+'СЕТ СН'!$F$11+СВЦЭМ!$D$10+'СЕТ СН'!$F$5-'СЕТ СН'!$F$21</f>
        <v>2454.8169578500001</v>
      </c>
      <c r="Q17" s="36">
        <f>SUMIFS(СВЦЭМ!$D$33:$D$776,СВЦЭМ!$A$33:$A$776,$A17,СВЦЭМ!$B$33:$B$776,Q$11)+'СЕТ СН'!$F$11+СВЦЭМ!$D$10+'СЕТ СН'!$F$5-'СЕТ СН'!$F$21</f>
        <v>2457.45061721</v>
      </c>
      <c r="R17" s="36">
        <f>SUMIFS(СВЦЭМ!$D$33:$D$776,СВЦЭМ!$A$33:$A$776,$A17,СВЦЭМ!$B$33:$B$776,R$11)+'СЕТ СН'!$F$11+СВЦЭМ!$D$10+'СЕТ СН'!$F$5-'СЕТ СН'!$F$21</f>
        <v>2457.4388641099999</v>
      </c>
      <c r="S17" s="36">
        <f>SUMIFS(СВЦЭМ!$D$33:$D$776,СВЦЭМ!$A$33:$A$776,$A17,СВЦЭМ!$B$33:$B$776,S$11)+'СЕТ СН'!$F$11+СВЦЭМ!$D$10+'СЕТ СН'!$F$5-'СЕТ СН'!$F$21</f>
        <v>2458.96415308</v>
      </c>
      <c r="T17" s="36">
        <f>SUMIFS(СВЦЭМ!$D$33:$D$776,СВЦЭМ!$A$33:$A$776,$A17,СВЦЭМ!$B$33:$B$776,T$11)+'СЕТ СН'!$F$11+СВЦЭМ!$D$10+'СЕТ СН'!$F$5-'СЕТ СН'!$F$21</f>
        <v>2439.3922197299999</v>
      </c>
      <c r="U17" s="36">
        <f>SUMIFS(СВЦЭМ!$D$33:$D$776,СВЦЭМ!$A$33:$A$776,$A17,СВЦЭМ!$B$33:$B$776,U$11)+'СЕТ СН'!$F$11+СВЦЭМ!$D$10+'СЕТ СН'!$F$5-'СЕТ СН'!$F$21</f>
        <v>2410.4704376999998</v>
      </c>
      <c r="V17" s="36">
        <f>SUMIFS(СВЦЭМ!$D$33:$D$776,СВЦЭМ!$A$33:$A$776,$A17,СВЦЭМ!$B$33:$B$776,V$11)+'СЕТ СН'!$F$11+СВЦЭМ!$D$10+'СЕТ СН'!$F$5-'СЕТ СН'!$F$21</f>
        <v>2389.2620643599998</v>
      </c>
      <c r="W17" s="36">
        <f>SUMIFS(СВЦЭМ!$D$33:$D$776,СВЦЭМ!$A$33:$A$776,$A17,СВЦЭМ!$B$33:$B$776,W$11)+'СЕТ СН'!$F$11+СВЦЭМ!$D$10+'СЕТ СН'!$F$5-'СЕТ СН'!$F$21</f>
        <v>2367.8170286099999</v>
      </c>
      <c r="X17" s="36">
        <f>SUMIFS(СВЦЭМ!$D$33:$D$776,СВЦЭМ!$A$33:$A$776,$A17,СВЦЭМ!$B$33:$B$776,X$11)+'СЕТ СН'!$F$11+СВЦЭМ!$D$10+'СЕТ СН'!$F$5-'СЕТ СН'!$F$21</f>
        <v>2391.0735408299997</v>
      </c>
      <c r="Y17" s="36">
        <f>SUMIFS(СВЦЭМ!$D$33:$D$776,СВЦЭМ!$A$33:$A$776,$A17,СВЦЭМ!$B$33:$B$776,Y$11)+'СЕТ СН'!$F$11+СВЦЭМ!$D$10+'СЕТ СН'!$F$5-'СЕТ СН'!$F$21</f>
        <v>2497.4448420399999</v>
      </c>
    </row>
    <row r="18" spans="1:25" ht="15.75" x14ac:dyDescent="0.2">
      <c r="A18" s="35">
        <f t="shared" si="0"/>
        <v>43562</v>
      </c>
      <c r="B18" s="36">
        <f>SUMIFS(СВЦЭМ!$D$33:$D$776,СВЦЭМ!$A$33:$A$776,$A18,СВЦЭМ!$B$33:$B$776,B$11)+'СЕТ СН'!$F$11+СВЦЭМ!$D$10+'СЕТ СН'!$F$5-'СЕТ СН'!$F$21</f>
        <v>2631.9174007399997</v>
      </c>
      <c r="C18" s="36">
        <f>SUMIFS(СВЦЭМ!$D$33:$D$776,СВЦЭМ!$A$33:$A$776,$A18,СВЦЭМ!$B$33:$B$776,C$11)+'СЕТ СН'!$F$11+СВЦЭМ!$D$10+'СЕТ СН'!$F$5-'СЕТ СН'!$F$21</f>
        <v>2732.2571580599997</v>
      </c>
      <c r="D18" s="36">
        <f>SUMIFS(СВЦЭМ!$D$33:$D$776,СВЦЭМ!$A$33:$A$776,$A18,СВЦЭМ!$B$33:$B$776,D$11)+'СЕТ СН'!$F$11+СВЦЭМ!$D$10+'СЕТ СН'!$F$5-'СЕТ СН'!$F$21</f>
        <v>2802.0428888799997</v>
      </c>
      <c r="E18" s="36">
        <f>SUMIFS(СВЦЭМ!$D$33:$D$776,СВЦЭМ!$A$33:$A$776,$A18,СВЦЭМ!$B$33:$B$776,E$11)+'СЕТ СН'!$F$11+СВЦЭМ!$D$10+'СЕТ СН'!$F$5-'СЕТ СН'!$F$21</f>
        <v>2824.7996262899997</v>
      </c>
      <c r="F18" s="36">
        <f>SUMIFS(СВЦЭМ!$D$33:$D$776,СВЦЭМ!$A$33:$A$776,$A18,СВЦЭМ!$B$33:$B$776,F$11)+'СЕТ СН'!$F$11+СВЦЭМ!$D$10+'СЕТ СН'!$F$5-'СЕТ СН'!$F$21</f>
        <v>2814.2618612799997</v>
      </c>
      <c r="G18" s="36">
        <f>SUMIFS(СВЦЭМ!$D$33:$D$776,СВЦЭМ!$A$33:$A$776,$A18,СВЦЭМ!$B$33:$B$776,G$11)+'СЕТ СН'!$F$11+СВЦЭМ!$D$10+'СЕТ СН'!$F$5-'СЕТ СН'!$F$21</f>
        <v>2784.8980181099996</v>
      </c>
      <c r="H18" s="36">
        <f>SUMIFS(СВЦЭМ!$D$33:$D$776,СВЦЭМ!$A$33:$A$776,$A18,СВЦЭМ!$B$33:$B$776,H$11)+'СЕТ СН'!$F$11+СВЦЭМ!$D$10+'СЕТ СН'!$F$5-'СЕТ СН'!$F$21</f>
        <v>2710.3709803900001</v>
      </c>
      <c r="I18" s="36">
        <f>SUMIFS(СВЦЭМ!$D$33:$D$776,СВЦЭМ!$A$33:$A$776,$A18,СВЦЭМ!$B$33:$B$776,I$11)+'СЕТ СН'!$F$11+СВЦЭМ!$D$10+'СЕТ СН'!$F$5-'СЕТ СН'!$F$21</f>
        <v>2678.1693687399998</v>
      </c>
      <c r="J18" s="36">
        <f>SUMIFS(СВЦЭМ!$D$33:$D$776,СВЦЭМ!$A$33:$A$776,$A18,СВЦЭМ!$B$33:$B$776,J$11)+'СЕТ СН'!$F$11+СВЦЭМ!$D$10+'СЕТ СН'!$F$5-'СЕТ СН'!$F$21</f>
        <v>2577.0721880599999</v>
      </c>
      <c r="K18" s="36">
        <f>SUMIFS(СВЦЭМ!$D$33:$D$776,СВЦЭМ!$A$33:$A$776,$A18,СВЦЭМ!$B$33:$B$776,K$11)+'СЕТ СН'!$F$11+СВЦЭМ!$D$10+'СЕТ СН'!$F$5-'СЕТ СН'!$F$21</f>
        <v>2449.3129960900001</v>
      </c>
      <c r="L18" s="36">
        <f>SUMIFS(СВЦЭМ!$D$33:$D$776,СВЦЭМ!$A$33:$A$776,$A18,СВЦЭМ!$B$33:$B$776,L$11)+'СЕТ СН'!$F$11+СВЦЭМ!$D$10+'СЕТ СН'!$F$5-'СЕТ СН'!$F$21</f>
        <v>2410.2086277799999</v>
      </c>
      <c r="M18" s="36">
        <f>SUMIFS(СВЦЭМ!$D$33:$D$776,СВЦЭМ!$A$33:$A$776,$A18,СВЦЭМ!$B$33:$B$776,M$11)+'СЕТ СН'!$F$11+СВЦЭМ!$D$10+'СЕТ СН'!$F$5-'СЕТ СН'!$F$21</f>
        <v>2397.8762146600002</v>
      </c>
      <c r="N18" s="36">
        <f>SUMIFS(СВЦЭМ!$D$33:$D$776,СВЦЭМ!$A$33:$A$776,$A18,СВЦЭМ!$B$33:$B$776,N$11)+'СЕТ СН'!$F$11+СВЦЭМ!$D$10+'СЕТ СН'!$F$5-'СЕТ СН'!$F$21</f>
        <v>2405.10249647</v>
      </c>
      <c r="O18" s="36">
        <f>SUMIFS(СВЦЭМ!$D$33:$D$776,СВЦЭМ!$A$33:$A$776,$A18,СВЦЭМ!$B$33:$B$776,O$11)+'СЕТ СН'!$F$11+СВЦЭМ!$D$10+'СЕТ СН'!$F$5-'СЕТ СН'!$F$21</f>
        <v>2417.3846141200002</v>
      </c>
      <c r="P18" s="36">
        <f>SUMIFS(СВЦЭМ!$D$33:$D$776,СВЦЭМ!$A$33:$A$776,$A18,СВЦЭМ!$B$33:$B$776,P$11)+'СЕТ СН'!$F$11+СВЦЭМ!$D$10+'СЕТ СН'!$F$5-'СЕТ СН'!$F$21</f>
        <v>2435.1861013500002</v>
      </c>
      <c r="Q18" s="36">
        <f>SUMIFS(СВЦЭМ!$D$33:$D$776,СВЦЭМ!$A$33:$A$776,$A18,СВЦЭМ!$B$33:$B$776,Q$11)+'СЕТ СН'!$F$11+СВЦЭМ!$D$10+'СЕТ СН'!$F$5-'СЕТ СН'!$F$21</f>
        <v>2446.79848971</v>
      </c>
      <c r="R18" s="36">
        <f>SUMIFS(СВЦЭМ!$D$33:$D$776,СВЦЭМ!$A$33:$A$776,$A18,СВЦЭМ!$B$33:$B$776,R$11)+'СЕТ СН'!$F$11+СВЦЭМ!$D$10+'СЕТ СН'!$F$5-'СЕТ СН'!$F$21</f>
        <v>2455.1132392499999</v>
      </c>
      <c r="S18" s="36">
        <f>SUMIFS(СВЦЭМ!$D$33:$D$776,СВЦЭМ!$A$33:$A$776,$A18,СВЦЭМ!$B$33:$B$776,S$11)+'СЕТ СН'!$F$11+СВЦЭМ!$D$10+'СЕТ СН'!$F$5-'СЕТ СН'!$F$21</f>
        <v>2453.5177129099998</v>
      </c>
      <c r="T18" s="36">
        <f>SUMIFS(СВЦЭМ!$D$33:$D$776,СВЦЭМ!$A$33:$A$776,$A18,СВЦЭМ!$B$33:$B$776,T$11)+'СЕТ СН'!$F$11+СВЦЭМ!$D$10+'СЕТ СН'!$F$5-'СЕТ СН'!$F$21</f>
        <v>2416.7984257600001</v>
      </c>
      <c r="U18" s="36">
        <f>SUMIFS(СВЦЭМ!$D$33:$D$776,СВЦЭМ!$A$33:$A$776,$A18,СВЦЭМ!$B$33:$B$776,U$11)+'СЕТ СН'!$F$11+СВЦЭМ!$D$10+'СЕТ СН'!$F$5-'СЕТ СН'!$F$21</f>
        <v>2378.9649037300001</v>
      </c>
      <c r="V18" s="36">
        <f>SUMIFS(СВЦЭМ!$D$33:$D$776,СВЦЭМ!$A$33:$A$776,$A18,СВЦЭМ!$B$33:$B$776,V$11)+'СЕТ СН'!$F$11+СВЦЭМ!$D$10+'СЕТ СН'!$F$5-'СЕТ СН'!$F$21</f>
        <v>2360.6701116699996</v>
      </c>
      <c r="W18" s="36">
        <f>SUMIFS(СВЦЭМ!$D$33:$D$776,СВЦЭМ!$A$33:$A$776,$A18,СВЦЭМ!$B$33:$B$776,W$11)+'СЕТ СН'!$F$11+СВЦЭМ!$D$10+'СЕТ СН'!$F$5-'СЕТ СН'!$F$21</f>
        <v>2366.0647794699998</v>
      </c>
      <c r="X18" s="36">
        <f>SUMIFS(СВЦЭМ!$D$33:$D$776,СВЦЭМ!$A$33:$A$776,$A18,СВЦЭМ!$B$33:$B$776,X$11)+'СЕТ СН'!$F$11+СВЦЭМ!$D$10+'СЕТ СН'!$F$5-'СЕТ СН'!$F$21</f>
        <v>2412.11216896</v>
      </c>
      <c r="Y18" s="36">
        <f>SUMIFS(СВЦЭМ!$D$33:$D$776,СВЦЭМ!$A$33:$A$776,$A18,СВЦЭМ!$B$33:$B$776,Y$11)+'СЕТ СН'!$F$11+СВЦЭМ!$D$10+'СЕТ СН'!$F$5-'СЕТ СН'!$F$21</f>
        <v>2521.2868369999997</v>
      </c>
    </row>
    <row r="19" spans="1:25" ht="15.75" x14ac:dyDescent="0.2">
      <c r="A19" s="35">
        <f t="shared" si="0"/>
        <v>43563</v>
      </c>
      <c r="B19" s="36">
        <f>SUMIFS(СВЦЭМ!$D$33:$D$776,СВЦЭМ!$A$33:$A$776,$A19,СВЦЭМ!$B$33:$B$776,B$11)+'СЕТ СН'!$F$11+СВЦЭМ!$D$10+'СЕТ СН'!$F$5-'СЕТ СН'!$F$21</f>
        <v>2641.8250211300001</v>
      </c>
      <c r="C19" s="36">
        <f>SUMIFS(СВЦЭМ!$D$33:$D$776,СВЦЭМ!$A$33:$A$776,$A19,СВЦЭМ!$B$33:$B$776,C$11)+'СЕТ СН'!$F$11+СВЦЭМ!$D$10+'СЕТ СН'!$F$5-'СЕТ СН'!$F$21</f>
        <v>2745.2615550700002</v>
      </c>
      <c r="D19" s="36">
        <f>SUMIFS(СВЦЭМ!$D$33:$D$776,СВЦЭМ!$A$33:$A$776,$A19,СВЦЭМ!$B$33:$B$776,D$11)+'СЕТ СН'!$F$11+СВЦЭМ!$D$10+'СЕТ СН'!$F$5-'СЕТ СН'!$F$21</f>
        <v>2827.4984080300001</v>
      </c>
      <c r="E19" s="36">
        <f>SUMIFS(СВЦЭМ!$D$33:$D$776,СВЦЭМ!$A$33:$A$776,$A19,СВЦЭМ!$B$33:$B$776,E$11)+'СЕТ СН'!$F$11+СВЦЭМ!$D$10+'СЕТ СН'!$F$5-'СЕТ СН'!$F$21</f>
        <v>2828.3174924499999</v>
      </c>
      <c r="F19" s="36">
        <f>SUMIFS(СВЦЭМ!$D$33:$D$776,СВЦЭМ!$A$33:$A$776,$A19,СВЦЭМ!$B$33:$B$776,F$11)+'СЕТ СН'!$F$11+СВЦЭМ!$D$10+'СЕТ СН'!$F$5-'СЕТ СН'!$F$21</f>
        <v>2794.3290292699999</v>
      </c>
      <c r="G19" s="36">
        <f>SUMIFS(СВЦЭМ!$D$33:$D$776,СВЦЭМ!$A$33:$A$776,$A19,СВЦЭМ!$B$33:$B$776,G$11)+'СЕТ СН'!$F$11+СВЦЭМ!$D$10+'СЕТ СН'!$F$5-'СЕТ СН'!$F$21</f>
        <v>2775.4993926500001</v>
      </c>
      <c r="H19" s="36">
        <f>SUMIFS(СВЦЭМ!$D$33:$D$776,СВЦЭМ!$A$33:$A$776,$A19,СВЦЭМ!$B$33:$B$776,H$11)+'СЕТ СН'!$F$11+СВЦЭМ!$D$10+'СЕТ СН'!$F$5-'СЕТ СН'!$F$21</f>
        <v>2708.6952641899998</v>
      </c>
      <c r="I19" s="36">
        <f>SUMIFS(СВЦЭМ!$D$33:$D$776,СВЦЭМ!$A$33:$A$776,$A19,СВЦЭМ!$B$33:$B$776,I$11)+'СЕТ СН'!$F$11+СВЦЭМ!$D$10+'СЕТ СН'!$F$5-'СЕТ СН'!$F$21</f>
        <v>2628.0214802800001</v>
      </c>
      <c r="J19" s="36">
        <f>SUMIFS(СВЦЭМ!$D$33:$D$776,СВЦЭМ!$A$33:$A$776,$A19,СВЦЭМ!$B$33:$B$776,J$11)+'СЕТ СН'!$F$11+СВЦЭМ!$D$10+'СЕТ СН'!$F$5-'СЕТ СН'!$F$21</f>
        <v>2528.2833950999998</v>
      </c>
      <c r="K19" s="36">
        <f>SUMIFS(СВЦЭМ!$D$33:$D$776,СВЦЭМ!$A$33:$A$776,$A19,СВЦЭМ!$B$33:$B$776,K$11)+'СЕТ СН'!$F$11+СВЦЭМ!$D$10+'СЕТ СН'!$F$5-'СЕТ СН'!$F$21</f>
        <v>2440.40194466</v>
      </c>
      <c r="L19" s="36">
        <f>SUMIFS(СВЦЭМ!$D$33:$D$776,СВЦЭМ!$A$33:$A$776,$A19,СВЦЭМ!$B$33:$B$776,L$11)+'СЕТ СН'!$F$11+СВЦЭМ!$D$10+'СЕТ СН'!$F$5-'СЕТ СН'!$F$21</f>
        <v>2402.8792694899998</v>
      </c>
      <c r="M19" s="36">
        <f>SUMIFS(СВЦЭМ!$D$33:$D$776,СВЦЭМ!$A$33:$A$776,$A19,СВЦЭМ!$B$33:$B$776,M$11)+'СЕТ СН'!$F$11+СВЦЭМ!$D$10+'СЕТ СН'!$F$5-'СЕТ СН'!$F$21</f>
        <v>2413.6539174</v>
      </c>
      <c r="N19" s="36">
        <f>SUMIFS(СВЦЭМ!$D$33:$D$776,СВЦЭМ!$A$33:$A$776,$A19,СВЦЭМ!$B$33:$B$776,N$11)+'СЕТ СН'!$F$11+СВЦЭМ!$D$10+'СЕТ СН'!$F$5-'СЕТ СН'!$F$21</f>
        <v>2410.8290967100002</v>
      </c>
      <c r="O19" s="36">
        <f>SUMIFS(СВЦЭМ!$D$33:$D$776,СВЦЭМ!$A$33:$A$776,$A19,СВЦЭМ!$B$33:$B$776,O$11)+'СЕТ СН'!$F$11+СВЦЭМ!$D$10+'СЕТ СН'!$F$5-'СЕТ СН'!$F$21</f>
        <v>2414.3685067900001</v>
      </c>
      <c r="P19" s="36">
        <f>SUMIFS(СВЦЭМ!$D$33:$D$776,СВЦЭМ!$A$33:$A$776,$A19,СВЦЭМ!$B$33:$B$776,P$11)+'СЕТ СН'!$F$11+СВЦЭМ!$D$10+'СЕТ СН'!$F$5-'СЕТ СН'!$F$21</f>
        <v>2423.0057281499999</v>
      </c>
      <c r="Q19" s="36">
        <f>SUMIFS(СВЦЭМ!$D$33:$D$776,СВЦЭМ!$A$33:$A$776,$A19,СВЦЭМ!$B$33:$B$776,Q$11)+'СЕТ СН'!$F$11+СВЦЭМ!$D$10+'СЕТ СН'!$F$5-'СЕТ СН'!$F$21</f>
        <v>2433.9292144299998</v>
      </c>
      <c r="R19" s="36">
        <f>SUMIFS(СВЦЭМ!$D$33:$D$776,СВЦЭМ!$A$33:$A$776,$A19,СВЦЭМ!$B$33:$B$776,R$11)+'СЕТ СН'!$F$11+СВЦЭМ!$D$10+'СЕТ СН'!$F$5-'СЕТ СН'!$F$21</f>
        <v>2437.1454343099999</v>
      </c>
      <c r="S19" s="36">
        <f>SUMIFS(СВЦЭМ!$D$33:$D$776,СВЦЭМ!$A$33:$A$776,$A19,СВЦЭМ!$B$33:$B$776,S$11)+'СЕТ СН'!$F$11+СВЦЭМ!$D$10+'СЕТ СН'!$F$5-'СЕТ СН'!$F$21</f>
        <v>2431.5284127899999</v>
      </c>
      <c r="T19" s="36">
        <f>SUMIFS(СВЦЭМ!$D$33:$D$776,СВЦЭМ!$A$33:$A$776,$A19,СВЦЭМ!$B$33:$B$776,T$11)+'СЕТ СН'!$F$11+СВЦЭМ!$D$10+'СЕТ СН'!$F$5-'СЕТ СН'!$F$21</f>
        <v>2413.56129392</v>
      </c>
      <c r="U19" s="36">
        <f>SUMIFS(СВЦЭМ!$D$33:$D$776,СВЦЭМ!$A$33:$A$776,$A19,СВЦЭМ!$B$33:$B$776,U$11)+'СЕТ СН'!$F$11+СВЦЭМ!$D$10+'СЕТ СН'!$F$5-'СЕТ СН'!$F$21</f>
        <v>2395.08851499</v>
      </c>
      <c r="V19" s="36">
        <f>SUMIFS(СВЦЭМ!$D$33:$D$776,СВЦЭМ!$A$33:$A$776,$A19,СВЦЭМ!$B$33:$B$776,V$11)+'СЕТ СН'!$F$11+СВЦЭМ!$D$10+'СЕТ СН'!$F$5-'СЕТ СН'!$F$21</f>
        <v>2384.4581559399999</v>
      </c>
      <c r="W19" s="36">
        <f>SUMIFS(СВЦЭМ!$D$33:$D$776,СВЦЭМ!$A$33:$A$776,$A19,СВЦЭМ!$B$33:$B$776,W$11)+'СЕТ СН'!$F$11+СВЦЭМ!$D$10+'СЕТ СН'!$F$5-'СЕТ СН'!$F$21</f>
        <v>2401.09079028</v>
      </c>
      <c r="X19" s="36">
        <f>SUMIFS(СВЦЭМ!$D$33:$D$776,СВЦЭМ!$A$33:$A$776,$A19,СВЦЭМ!$B$33:$B$776,X$11)+'СЕТ СН'!$F$11+СВЦЭМ!$D$10+'СЕТ СН'!$F$5-'СЕТ СН'!$F$21</f>
        <v>2465.4005106</v>
      </c>
      <c r="Y19" s="36">
        <f>SUMIFS(СВЦЭМ!$D$33:$D$776,СВЦЭМ!$A$33:$A$776,$A19,СВЦЭМ!$B$33:$B$776,Y$11)+'СЕТ СН'!$F$11+СВЦЭМ!$D$10+'СЕТ СН'!$F$5-'СЕТ СН'!$F$21</f>
        <v>2574.6346717299998</v>
      </c>
    </row>
    <row r="20" spans="1:25" ht="15.75" x14ac:dyDescent="0.2">
      <c r="A20" s="35">
        <f t="shared" si="0"/>
        <v>43564</v>
      </c>
      <c r="B20" s="36">
        <f>SUMIFS(СВЦЭМ!$D$33:$D$776,СВЦЭМ!$A$33:$A$776,$A20,СВЦЭМ!$B$33:$B$776,B$11)+'СЕТ СН'!$F$11+СВЦЭМ!$D$10+'СЕТ СН'!$F$5-'СЕТ СН'!$F$21</f>
        <v>2596.6011605499998</v>
      </c>
      <c r="C20" s="36">
        <f>SUMIFS(СВЦЭМ!$D$33:$D$776,СВЦЭМ!$A$33:$A$776,$A20,СВЦЭМ!$B$33:$B$776,C$11)+'СЕТ СН'!$F$11+СВЦЭМ!$D$10+'СЕТ СН'!$F$5-'СЕТ СН'!$F$21</f>
        <v>2698.0818518199999</v>
      </c>
      <c r="D20" s="36">
        <f>SUMIFS(СВЦЭМ!$D$33:$D$776,СВЦЭМ!$A$33:$A$776,$A20,СВЦЭМ!$B$33:$B$776,D$11)+'СЕТ СН'!$F$11+СВЦЭМ!$D$10+'СЕТ СН'!$F$5-'СЕТ СН'!$F$21</f>
        <v>2774.2180375799999</v>
      </c>
      <c r="E20" s="36">
        <f>SUMIFS(СВЦЭМ!$D$33:$D$776,СВЦЭМ!$A$33:$A$776,$A20,СВЦЭМ!$B$33:$B$776,E$11)+'СЕТ СН'!$F$11+СВЦЭМ!$D$10+'СЕТ СН'!$F$5-'СЕТ СН'!$F$21</f>
        <v>2782.2163084200001</v>
      </c>
      <c r="F20" s="36">
        <f>SUMIFS(СВЦЭМ!$D$33:$D$776,СВЦЭМ!$A$33:$A$776,$A20,СВЦЭМ!$B$33:$B$776,F$11)+'СЕТ СН'!$F$11+СВЦЭМ!$D$10+'СЕТ СН'!$F$5-'СЕТ СН'!$F$21</f>
        <v>2776.8216228199999</v>
      </c>
      <c r="G20" s="36">
        <f>SUMIFS(СВЦЭМ!$D$33:$D$776,СВЦЭМ!$A$33:$A$776,$A20,СВЦЭМ!$B$33:$B$776,G$11)+'СЕТ СН'!$F$11+СВЦЭМ!$D$10+'СЕТ СН'!$F$5-'СЕТ СН'!$F$21</f>
        <v>2754.8678262899998</v>
      </c>
      <c r="H20" s="36">
        <f>SUMIFS(СВЦЭМ!$D$33:$D$776,СВЦЭМ!$A$33:$A$776,$A20,СВЦЭМ!$B$33:$B$776,H$11)+'СЕТ СН'!$F$11+СВЦЭМ!$D$10+'СЕТ СН'!$F$5-'СЕТ СН'!$F$21</f>
        <v>2655.53451279</v>
      </c>
      <c r="I20" s="36">
        <f>SUMIFS(СВЦЭМ!$D$33:$D$776,СВЦЭМ!$A$33:$A$776,$A20,СВЦЭМ!$B$33:$B$776,I$11)+'СЕТ СН'!$F$11+СВЦЭМ!$D$10+'СЕТ СН'!$F$5-'СЕТ СН'!$F$21</f>
        <v>2595.9875503799999</v>
      </c>
      <c r="J20" s="36">
        <f>SUMIFS(СВЦЭМ!$D$33:$D$776,СВЦЭМ!$A$33:$A$776,$A20,СВЦЭМ!$B$33:$B$776,J$11)+'СЕТ СН'!$F$11+СВЦЭМ!$D$10+'СЕТ СН'!$F$5-'СЕТ СН'!$F$21</f>
        <v>2521.11278545</v>
      </c>
      <c r="K20" s="36">
        <f>SUMIFS(СВЦЭМ!$D$33:$D$776,СВЦЭМ!$A$33:$A$776,$A20,СВЦЭМ!$B$33:$B$776,K$11)+'СЕТ СН'!$F$11+СВЦЭМ!$D$10+'СЕТ СН'!$F$5-'СЕТ СН'!$F$21</f>
        <v>2462.4709649500001</v>
      </c>
      <c r="L20" s="36">
        <f>SUMIFS(СВЦЭМ!$D$33:$D$776,СВЦЭМ!$A$33:$A$776,$A20,СВЦЭМ!$B$33:$B$776,L$11)+'СЕТ СН'!$F$11+СВЦЭМ!$D$10+'СЕТ СН'!$F$5-'СЕТ СН'!$F$21</f>
        <v>2430.7627817799998</v>
      </c>
      <c r="M20" s="36">
        <f>SUMIFS(СВЦЭМ!$D$33:$D$776,СВЦЭМ!$A$33:$A$776,$A20,СВЦЭМ!$B$33:$B$776,M$11)+'СЕТ СН'!$F$11+СВЦЭМ!$D$10+'СЕТ СН'!$F$5-'СЕТ СН'!$F$21</f>
        <v>2418.27817753</v>
      </c>
      <c r="N20" s="36">
        <f>SUMIFS(СВЦЭМ!$D$33:$D$776,СВЦЭМ!$A$33:$A$776,$A20,СВЦЭМ!$B$33:$B$776,N$11)+'СЕТ СН'!$F$11+СВЦЭМ!$D$10+'СЕТ СН'!$F$5-'СЕТ СН'!$F$21</f>
        <v>2414.1573699599999</v>
      </c>
      <c r="O20" s="36">
        <f>SUMIFS(СВЦЭМ!$D$33:$D$776,СВЦЭМ!$A$33:$A$776,$A20,СВЦЭМ!$B$33:$B$776,O$11)+'СЕТ СН'!$F$11+СВЦЭМ!$D$10+'СЕТ СН'!$F$5-'СЕТ СН'!$F$21</f>
        <v>2409.41308742</v>
      </c>
      <c r="P20" s="36">
        <f>SUMIFS(СВЦЭМ!$D$33:$D$776,СВЦЭМ!$A$33:$A$776,$A20,СВЦЭМ!$B$33:$B$776,P$11)+'СЕТ СН'!$F$11+СВЦЭМ!$D$10+'СЕТ СН'!$F$5-'СЕТ СН'!$F$21</f>
        <v>2431.9691748</v>
      </c>
      <c r="Q20" s="36">
        <f>SUMIFS(СВЦЭМ!$D$33:$D$776,СВЦЭМ!$A$33:$A$776,$A20,СВЦЭМ!$B$33:$B$776,Q$11)+'СЕТ СН'!$F$11+СВЦЭМ!$D$10+'СЕТ СН'!$F$5-'СЕТ СН'!$F$21</f>
        <v>2444.1509514099998</v>
      </c>
      <c r="R20" s="36">
        <f>SUMIFS(СВЦЭМ!$D$33:$D$776,СВЦЭМ!$A$33:$A$776,$A20,СВЦЭМ!$B$33:$B$776,R$11)+'СЕТ СН'!$F$11+СВЦЭМ!$D$10+'СЕТ СН'!$F$5-'СЕТ СН'!$F$21</f>
        <v>2446.53402676</v>
      </c>
      <c r="S20" s="36">
        <f>SUMIFS(СВЦЭМ!$D$33:$D$776,СВЦЭМ!$A$33:$A$776,$A20,СВЦЭМ!$B$33:$B$776,S$11)+'СЕТ СН'!$F$11+СВЦЭМ!$D$10+'СЕТ СН'!$F$5-'СЕТ СН'!$F$21</f>
        <v>2449.82308474</v>
      </c>
      <c r="T20" s="36">
        <f>SUMIFS(СВЦЭМ!$D$33:$D$776,СВЦЭМ!$A$33:$A$776,$A20,СВЦЭМ!$B$33:$B$776,T$11)+'СЕТ СН'!$F$11+СВЦЭМ!$D$10+'СЕТ СН'!$F$5-'СЕТ СН'!$F$21</f>
        <v>2434.1890485700001</v>
      </c>
      <c r="U20" s="36">
        <f>SUMIFS(СВЦЭМ!$D$33:$D$776,СВЦЭМ!$A$33:$A$776,$A20,СВЦЭМ!$B$33:$B$776,U$11)+'СЕТ СН'!$F$11+СВЦЭМ!$D$10+'СЕТ СН'!$F$5-'СЕТ СН'!$F$21</f>
        <v>2393.2851656799999</v>
      </c>
      <c r="V20" s="36">
        <f>SUMIFS(СВЦЭМ!$D$33:$D$776,СВЦЭМ!$A$33:$A$776,$A20,СВЦЭМ!$B$33:$B$776,V$11)+'СЕТ СН'!$F$11+СВЦЭМ!$D$10+'СЕТ СН'!$F$5-'СЕТ СН'!$F$21</f>
        <v>2382.6599374899997</v>
      </c>
      <c r="W20" s="36">
        <f>SUMIFS(СВЦЭМ!$D$33:$D$776,СВЦЭМ!$A$33:$A$776,$A20,СВЦЭМ!$B$33:$B$776,W$11)+'СЕТ СН'!$F$11+СВЦЭМ!$D$10+'СЕТ СН'!$F$5-'СЕТ СН'!$F$21</f>
        <v>2391.3004727799998</v>
      </c>
      <c r="X20" s="36">
        <f>SUMIFS(СВЦЭМ!$D$33:$D$776,СВЦЭМ!$A$33:$A$776,$A20,СВЦЭМ!$B$33:$B$776,X$11)+'СЕТ СН'!$F$11+СВЦЭМ!$D$10+'СЕТ СН'!$F$5-'СЕТ СН'!$F$21</f>
        <v>2412.5074001200001</v>
      </c>
      <c r="Y20" s="36">
        <f>SUMIFS(СВЦЭМ!$D$33:$D$776,СВЦЭМ!$A$33:$A$776,$A20,СВЦЭМ!$B$33:$B$776,Y$11)+'СЕТ СН'!$F$11+СВЦЭМ!$D$10+'СЕТ СН'!$F$5-'СЕТ СН'!$F$21</f>
        <v>2480.8262671399998</v>
      </c>
    </row>
    <row r="21" spans="1:25" ht="15.75" x14ac:dyDescent="0.2">
      <c r="A21" s="35">
        <f t="shared" si="0"/>
        <v>43565</v>
      </c>
      <c r="B21" s="36">
        <f>SUMIFS(СВЦЭМ!$D$33:$D$776,СВЦЭМ!$A$33:$A$776,$A21,СВЦЭМ!$B$33:$B$776,B$11)+'СЕТ СН'!$F$11+СВЦЭМ!$D$10+'СЕТ СН'!$F$5-'СЕТ СН'!$F$21</f>
        <v>2580.1947366300001</v>
      </c>
      <c r="C21" s="36">
        <f>SUMIFS(СВЦЭМ!$D$33:$D$776,СВЦЭМ!$A$33:$A$776,$A21,СВЦЭМ!$B$33:$B$776,C$11)+'СЕТ СН'!$F$11+СВЦЭМ!$D$10+'СЕТ СН'!$F$5-'СЕТ СН'!$F$21</f>
        <v>2695.2829279799998</v>
      </c>
      <c r="D21" s="36">
        <f>SUMIFS(СВЦЭМ!$D$33:$D$776,СВЦЭМ!$A$33:$A$776,$A21,СВЦЭМ!$B$33:$B$776,D$11)+'СЕТ СН'!$F$11+СВЦЭМ!$D$10+'СЕТ СН'!$F$5-'СЕТ СН'!$F$21</f>
        <v>2777.0399693199997</v>
      </c>
      <c r="E21" s="36">
        <f>SUMIFS(СВЦЭМ!$D$33:$D$776,СВЦЭМ!$A$33:$A$776,$A21,СВЦЭМ!$B$33:$B$776,E$11)+'СЕТ СН'!$F$11+СВЦЭМ!$D$10+'СЕТ СН'!$F$5-'СЕТ СН'!$F$21</f>
        <v>2793.6674577599997</v>
      </c>
      <c r="F21" s="36">
        <f>SUMIFS(СВЦЭМ!$D$33:$D$776,СВЦЭМ!$A$33:$A$776,$A21,СВЦЭМ!$B$33:$B$776,F$11)+'СЕТ СН'!$F$11+СВЦЭМ!$D$10+'СЕТ СН'!$F$5-'СЕТ СН'!$F$21</f>
        <v>2787.3334121799999</v>
      </c>
      <c r="G21" s="36">
        <f>SUMIFS(СВЦЭМ!$D$33:$D$776,СВЦЭМ!$A$33:$A$776,$A21,СВЦЭМ!$B$33:$B$776,G$11)+'СЕТ СН'!$F$11+СВЦЭМ!$D$10+'СЕТ СН'!$F$5-'СЕТ СН'!$F$21</f>
        <v>2771.7238252099996</v>
      </c>
      <c r="H21" s="36">
        <f>SUMIFS(СВЦЭМ!$D$33:$D$776,СВЦЭМ!$A$33:$A$776,$A21,СВЦЭМ!$B$33:$B$776,H$11)+'СЕТ СН'!$F$11+СВЦЭМ!$D$10+'СЕТ СН'!$F$5-'СЕТ СН'!$F$21</f>
        <v>2690.65517692</v>
      </c>
      <c r="I21" s="36">
        <f>SUMIFS(СВЦЭМ!$D$33:$D$776,СВЦЭМ!$A$33:$A$776,$A21,СВЦЭМ!$B$33:$B$776,I$11)+'СЕТ СН'!$F$11+СВЦЭМ!$D$10+'СЕТ СН'!$F$5-'СЕТ СН'!$F$21</f>
        <v>2610.2446530500001</v>
      </c>
      <c r="J21" s="36">
        <f>SUMIFS(СВЦЭМ!$D$33:$D$776,СВЦЭМ!$A$33:$A$776,$A21,СВЦЭМ!$B$33:$B$776,J$11)+'СЕТ СН'!$F$11+СВЦЭМ!$D$10+'СЕТ СН'!$F$5-'СЕТ СН'!$F$21</f>
        <v>2506.48993316</v>
      </c>
      <c r="K21" s="36">
        <f>SUMIFS(СВЦЭМ!$D$33:$D$776,СВЦЭМ!$A$33:$A$776,$A21,СВЦЭМ!$B$33:$B$776,K$11)+'СЕТ СН'!$F$11+СВЦЭМ!$D$10+'СЕТ СН'!$F$5-'СЕТ СН'!$F$21</f>
        <v>2415.05803582</v>
      </c>
      <c r="L21" s="36">
        <f>SUMIFS(СВЦЭМ!$D$33:$D$776,СВЦЭМ!$A$33:$A$776,$A21,СВЦЭМ!$B$33:$B$776,L$11)+'СЕТ СН'!$F$11+СВЦЭМ!$D$10+'СЕТ СН'!$F$5-'СЕТ СН'!$F$21</f>
        <v>2391.15339761</v>
      </c>
      <c r="M21" s="36">
        <f>SUMIFS(СВЦЭМ!$D$33:$D$776,СВЦЭМ!$A$33:$A$776,$A21,СВЦЭМ!$B$33:$B$776,M$11)+'СЕТ СН'!$F$11+СВЦЭМ!$D$10+'СЕТ СН'!$F$5-'СЕТ СН'!$F$21</f>
        <v>2398.4621845699999</v>
      </c>
      <c r="N21" s="36">
        <f>SUMIFS(СВЦЭМ!$D$33:$D$776,СВЦЭМ!$A$33:$A$776,$A21,СВЦЭМ!$B$33:$B$776,N$11)+'СЕТ СН'!$F$11+СВЦЭМ!$D$10+'СЕТ СН'!$F$5-'СЕТ СН'!$F$21</f>
        <v>2403.0979569000001</v>
      </c>
      <c r="O21" s="36">
        <f>SUMIFS(СВЦЭМ!$D$33:$D$776,СВЦЭМ!$A$33:$A$776,$A21,СВЦЭМ!$B$33:$B$776,O$11)+'СЕТ СН'!$F$11+СВЦЭМ!$D$10+'СЕТ СН'!$F$5-'СЕТ СН'!$F$21</f>
        <v>2407.0438136600001</v>
      </c>
      <c r="P21" s="36">
        <f>SUMIFS(СВЦЭМ!$D$33:$D$776,СВЦЭМ!$A$33:$A$776,$A21,СВЦЭМ!$B$33:$B$776,P$11)+'СЕТ СН'!$F$11+СВЦЭМ!$D$10+'СЕТ СН'!$F$5-'СЕТ СН'!$F$21</f>
        <v>2417.6666512699999</v>
      </c>
      <c r="Q21" s="36">
        <f>SUMIFS(СВЦЭМ!$D$33:$D$776,СВЦЭМ!$A$33:$A$776,$A21,СВЦЭМ!$B$33:$B$776,Q$11)+'СЕТ СН'!$F$11+СВЦЭМ!$D$10+'СЕТ СН'!$F$5-'СЕТ СН'!$F$21</f>
        <v>2420.81970864</v>
      </c>
      <c r="R21" s="36">
        <f>SUMIFS(СВЦЭМ!$D$33:$D$776,СВЦЭМ!$A$33:$A$776,$A21,СВЦЭМ!$B$33:$B$776,R$11)+'СЕТ СН'!$F$11+СВЦЭМ!$D$10+'СЕТ СН'!$F$5-'СЕТ СН'!$F$21</f>
        <v>2426.1231510500002</v>
      </c>
      <c r="S21" s="36">
        <f>SUMIFS(СВЦЭМ!$D$33:$D$776,СВЦЭМ!$A$33:$A$776,$A21,СВЦЭМ!$B$33:$B$776,S$11)+'СЕТ СН'!$F$11+СВЦЭМ!$D$10+'СЕТ СН'!$F$5-'СЕТ СН'!$F$21</f>
        <v>2426.3302613299998</v>
      </c>
      <c r="T21" s="36">
        <f>SUMIFS(СВЦЭМ!$D$33:$D$776,СВЦЭМ!$A$33:$A$776,$A21,СВЦЭМ!$B$33:$B$776,T$11)+'СЕТ СН'!$F$11+СВЦЭМ!$D$10+'СЕТ СН'!$F$5-'СЕТ СН'!$F$21</f>
        <v>2407.0375939</v>
      </c>
      <c r="U21" s="36">
        <f>SUMIFS(СВЦЭМ!$D$33:$D$776,СВЦЭМ!$A$33:$A$776,$A21,СВЦЭМ!$B$33:$B$776,U$11)+'СЕТ СН'!$F$11+СВЦЭМ!$D$10+'СЕТ СН'!$F$5-'СЕТ СН'!$F$21</f>
        <v>2376.59387272</v>
      </c>
      <c r="V21" s="36">
        <f>SUMIFS(СВЦЭМ!$D$33:$D$776,СВЦЭМ!$A$33:$A$776,$A21,СВЦЭМ!$B$33:$B$776,V$11)+'СЕТ СН'!$F$11+СВЦЭМ!$D$10+'СЕТ СН'!$F$5-'СЕТ СН'!$F$21</f>
        <v>2354.24890534</v>
      </c>
      <c r="W21" s="36">
        <f>SUMIFS(СВЦЭМ!$D$33:$D$776,СВЦЭМ!$A$33:$A$776,$A21,СВЦЭМ!$B$33:$B$776,W$11)+'СЕТ СН'!$F$11+СВЦЭМ!$D$10+'СЕТ СН'!$F$5-'СЕТ СН'!$F$21</f>
        <v>2350.9365303</v>
      </c>
      <c r="X21" s="36">
        <f>SUMIFS(СВЦЭМ!$D$33:$D$776,СВЦЭМ!$A$33:$A$776,$A21,СВЦЭМ!$B$33:$B$776,X$11)+'СЕТ СН'!$F$11+СВЦЭМ!$D$10+'СЕТ СН'!$F$5-'СЕТ СН'!$F$21</f>
        <v>2413.8796075999999</v>
      </c>
      <c r="Y21" s="36">
        <f>SUMIFS(СВЦЭМ!$D$33:$D$776,СВЦЭМ!$A$33:$A$776,$A21,СВЦЭМ!$B$33:$B$776,Y$11)+'СЕТ СН'!$F$11+СВЦЭМ!$D$10+'СЕТ СН'!$F$5-'СЕТ СН'!$F$21</f>
        <v>2541.2163132000001</v>
      </c>
    </row>
    <row r="22" spans="1:25" ht="15.75" x14ac:dyDescent="0.2">
      <c r="A22" s="35">
        <f t="shared" si="0"/>
        <v>43566</v>
      </c>
      <c r="B22" s="36">
        <f>SUMIFS(СВЦЭМ!$D$33:$D$776,СВЦЭМ!$A$33:$A$776,$A22,СВЦЭМ!$B$33:$B$776,B$11)+'СЕТ СН'!$F$11+СВЦЭМ!$D$10+'СЕТ СН'!$F$5-'СЕТ СН'!$F$21</f>
        <v>2601.2737927999997</v>
      </c>
      <c r="C22" s="36">
        <f>SUMIFS(СВЦЭМ!$D$33:$D$776,СВЦЭМ!$A$33:$A$776,$A22,СВЦЭМ!$B$33:$B$776,C$11)+'СЕТ СН'!$F$11+СВЦЭМ!$D$10+'СЕТ СН'!$F$5-'СЕТ СН'!$F$21</f>
        <v>2731.6413127300002</v>
      </c>
      <c r="D22" s="36">
        <f>SUMIFS(СВЦЭМ!$D$33:$D$776,СВЦЭМ!$A$33:$A$776,$A22,СВЦЭМ!$B$33:$B$776,D$11)+'СЕТ СН'!$F$11+СВЦЭМ!$D$10+'СЕТ СН'!$F$5-'СЕТ СН'!$F$21</f>
        <v>2882.7096733999997</v>
      </c>
      <c r="E22" s="36">
        <f>SUMIFS(СВЦЭМ!$D$33:$D$776,СВЦЭМ!$A$33:$A$776,$A22,СВЦЭМ!$B$33:$B$776,E$11)+'СЕТ СН'!$F$11+СВЦЭМ!$D$10+'СЕТ СН'!$F$5-'СЕТ СН'!$F$21</f>
        <v>2905.7454123299999</v>
      </c>
      <c r="F22" s="36">
        <f>SUMIFS(СВЦЭМ!$D$33:$D$776,СВЦЭМ!$A$33:$A$776,$A22,СВЦЭМ!$B$33:$B$776,F$11)+'СЕТ СН'!$F$11+СВЦЭМ!$D$10+'СЕТ СН'!$F$5-'СЕТ СН'!$F$21</f>
        <v>2908.2564573899999</v>
      </c>
      <c r="G22" s="36">
        <f>SUMIFS(СВЦЭМ!$D$33:$D$776,СВЦЭМ!$A$33:$A$776,$A22,СВЦЭМ!$B$33:$B$776,G$11)+'СЕТ СН'!$F$11+СВЦЭМ!$D$10+'СЕТ СН'!$F$5-'СЕТ СН'!$F$21</f>
        <v>2904.3144253599999</v>
      </c>
      <c r="H22" s="36">
        <f>SUMIFS(СВЦЭМ!$D$33:$D$776,СВЦЭМ!$A$33:$A$776,$A22,СВЦЭМ!$B$33:$B$776,H$11)+'СЕТ СН'!$F$11+СВЦЭМ!$D$10+'СЕТ СН'!$F$5-'СЕТ СН'!$F$21</f>
        <v>2819.7823474099996</v>
      </c>
      <c r="I22" s="36">
        <f>SUMIFS(СВЦЭМ!$D$33:$D$776,СВЦЭМ!$A$33:$A$776,$A22,СВЦЭМ!$B$33:$B$776,I$11)+'СЕТ СН'!$F$11+СВЦЭМ!$D$10+'СЕТ СН'!$F$5-'СЕТ СН'!$F$21</f>
        <v>2727.25976679</v>
      </c>
      <c r="J22" s="36">
        <f>SUMIFS(СВЦЭМ!$D$33:$D$776,СВЦЭМ!$A$33:$A$776,$A22,СВЦЭМ!$B$33:$B$776,J$11)+'СЕТ СН'!$F$11+СВЦЭМ!$D$10+'СЕТ СН'!$F$5-'СЕТ СН'!$F$21</f>
        <v>2598.9127410199999</v>
      </c>
      <c r="K22" s="36">
        <f>SUMIFS(СВЦЭМ!$D$33:$D$776,СВЦЭМ!$A$33:$A$776,$A22,СВЦЭМ!$B$33:$B$776,K$11)+'СЕТ СН'!$F$11+СВЦЭМ!$D$10+'СЕТ СН'!$F$5-'СЕТ СН'!$F$21</f>
        <v>2503.58062518</v>
      </c>
      <c r="L22" s="36">
        <f>SUMIFS(СВЦЭМ!$D$33:$D$776,СВЦЭМ!$A$33:$A$776,$A22,СВЦЭМ!$B$33:$B$776,L$11)+'СЕТ СН'!$F$11+СВЦЭМ!$D$10+'СЕТ СН'!$F$5-'СЕТ СН'!$F$21</f>
        <v>2460.7205326899998</v>
      </c>
      <c r="M22" s="36">
        <f>SUMIFS(СВЦЭМ!$D$33:$D$776,СВЦЭМ!$A$33:$A$776,$A22,СВЦЭМ!$B$33:$B$776,M$11)+'СЕТ СН'!$F$11+СВЦЭМ!$D$10+'СЕТ СН'!$F$5-'СЕТ СН'!$F$21</f>
        <v>2480.3575184699998</v>
      </c>
      <c r="N22" s="36">
        <f>SUMIFS(СВЦЭМ!$D$33:$D$776,СВЦЭМ!$A$33:$A$776,$A22,СВЦЭМ!$B$33:$B$776,N$11)+'СЕТ СН'!$F$11+СВЦЭМ!$D$10+'СЕТ СН'!$F$5-'СЕТ СН'!$F$21</f>
        <v>2466.1129035399999</v>
      </c>
      <c r="O22" s="36">
        <f>SUMIFS(СВЦЭМ!$D$33:$D$776,СВЦЭМ!$A$33:$A$776,$A22,СВЦЭМ!$B$33:$B$776,O$11)+'СЕТ СН'!$F$11+СВЦЭМ!$D$10+'СЕТ СН'!$F$5-'СЕТ СН'!$F$21</f>
        <v>2473.09269137</v>
      </c>
      <c r="P22" s="36">
        <f>SUMIFS(СВЦЭМ!$D$33:$D$776,СВЦЭМ!$A$33:$A$776,$A22,СВЦЭМ!$B$33:$B$776,P$11)+'СЕТ СН'!$F$11+СВЦЭМ!$D$10+'СЕТ СН'!$F$5-'СЕТ СН'!$F$21</f>
        <v>2488.9280852399997</v>
      </c>
      <c r="Q22" s="36">
        <f>SUMIFS(СВЦЭМ!$D$33:$D$776,СВЦЭМ!$A$33:$A$776,$A22,СВЦЭМ!$B$33:$B$776,Q$11)+'СЕТ СН'!$F$11+СВЦЭМ!$D$10+'СЕТ СН'!$F$5-'СЕТ СН'!$F$21</f>
        <v>2495.52244574</v>
      </c>
      <c r="R22" s="36">
        <f>SUMIFS(СВЦЭМ!$D$33:$D$776,СВЦЭМ!$A$33:$A$776,$A22,СВЦЭМ!$B$33:$B$776,R$11)+'СЕТ СН'!$F$11+СВЦЭМ!$D$10+'СЕТ СН'!$F$5-'СЕТ СН'!$F$21</f>
        <v>2494.1033627400002</v>
      </c>
      <c r="S22" s="36">
        <f>SUMIFS(СВЦЭМ!$D$33:$D$776,СВЦЭМ!$A$33:$A$776,$A22,СВЦЭМ!$B$33:$B$776,S$11)+'СЕТ СН'!$F$11+СВЦЭМ!$D$10+'СЕТ СН'!$F$5-'СЕТ СН'!$F$21</f>
        <v>2499.90324629</v>
      </c>
      <c r="T22" s="36">
        <f>SUMIFS(СВЦЭМ!$D$33:$D$776,СВЦЭМ!$A$33:$A$776,$A22,СВЦЭМ!$B$33:$B$776,T$11)+'СЕТ СН'!$F$11+СВЦЭМ!$D$10+'СЕТ СН'!$F$5-'СЕТ СН'!$F$21</f>
        <v>2483.4124841799999</v>
      </c>
      <c r="U22" s="36">
        <f>SUMIFS(СВЦЭМ!$D$33:$D$776,СВЦЭМ!$A$33:$A$776,$A22,СВЦЭМ!$B$33:$B$776,U$11)+'СЕТ СН'!$F$11+СВЦЭМ!$D$10+'СЕТ СН'!$F$5-'СЕТ СН'!$F$21</f>
        <v>2459.2530048899998</v>
      </c>
      <c r="V22" s="36">
        <f>SUMIFS(СВЦЭМ!$D$33:$D$776,СВЦЭМ!$A$33:$A$776,$A22,СВЦЭМ!$B$33:$B$776,V$11)+'СЕТ СН'!$F$11+СВЦЭМ!$D$10+'СЕТ СН'!$F$5-'СЕТ СН'!$F$21</f>
        <v>2456.14753621</v>
      </c>
      <c r="W22" s="36">
        <f>SUMIFS(СВЦЭМ!$D$33:$D$776,СВЦЭМ!$A$33:$A$776,$A22,СВЦЭМ!$B$33:$B$776,W$11)+'СЕТ СН'!$F$11+СВЦЭМ!$D$10+'СЕТ СН'!$F$5-'СЕТ СН'!$F$21</f>
        <v>2438.37509249</v>
      </c>
      <c r="X22" s="36">
        <f>SUMIFS(СВЦЭМ!$D$33:$D$776,СВЦЭМ!$A$33:$A$776,$A22,СВЦЭМ!$B$33:$B$776,X$11)+'СЕТ СН'!$F$11+СВЦЭМ!$D$10+'СЕТ СН'!$F$5-'СЕТ СН'!$F$21</f>
        <v>2513.6002710899998</v>
      </c>
      <c r="Y22" s="36">
        <f>SUMIFS(СВЦЭМ!$D$33:$D$776,СВЦЭМ!$A$33:$A$776,$A22,СВЦЭМ!$B$33:$B$776,Y$11)+'СЕТ СН'!$F$11+СВЦЭМ!$D$10+'СЕТ СН'!$F$5-'СЕТ СН'!$F$21</f>
        <v>2638.9419405199997</v>
      </c>
    </row>
    <row r="23" spans="1:25" ht="15.75" x14ac:dyDescent="0.2">
      <c r="A23" s="35">
        <f t="shared" si="0"/>
        <v>43567</v>
      </c>
      <c r="B23" s="36">
        <f>SUMIFS(СВЦЭМ!$D$33:$D$776,СВЦЭМ!$A$33:$A$776,$A23,СВЦЭМ!$B$33:$B$776,B$11)+'СЕТ СН'!$F$11+СВЦЭМ!$D$10+'СЕТ СН'!$F$5-'СЕТ СН'!$F$21</f>
        <v>2743.8185382900001</v>
      </c>
      <c r="C23" s="36">
        <f>SUMIFS(СВЦЭМ!$D$33:$D$776,СВЦЭМ!$A$33:$A$776,$A23,СВЦЭМ!$B$33:$B$776,C$11)+'СЕТ СН'!$F$11+СВЦЭМ!$D$10+'СЕТ СН'!$F$5-'СЕТ СН'!$F$21</f>
        <v>2835.1566031799998</v>
      </c>
      <c r="D23" s="36">
        <f>SUMIFS(СВЦЭМ!$D$33:$D$776,СВЦЭМ!$A$33:$A$776,$A23,СВЦЭМ!$B$33:$B$776,D$11)+'СЕТ СН'!$F$11+СВЦЭМ!$D$10+'СЕТ СН'!$F$5-'СЕТ СН'!$F$21</f>
        <v>2884.2421423400001</v>
      </c>
      <c r="E23" s="36">
        <f>SUMIFS(СВЦЭМ!$D$33:$D$776,СВЦЭМ!$A$33:$A$776,$A23,СВЦЭМ!$B$33:$B$776,E$11)+'СЕТ СН'!$F$11+СВЦЭМ!$D$10+'СЕТ СН'!$F$5-'СЕТ СН'!$F$21</f>
        <v>2885.0983295199999</v>
      </c>
      <c r="F23" s="36">
        <f>SUMIFS(СВЦЭМ!$D$33:$D$776,СВЦЭМ!$A$33:$A$776,$A23,СВЦЭМ!$B$33:$B$776,F$11)+'СЕТ СН'!$F$11+СВЦЭМ!$D$10+'СЕТ СН'!$F$5-'СЕТ СН'!$F$21</f>
        <v>2884.5169296200002</v>
      </c>
      <c r="G23" s="36">
        <f>SUMIFS(СВЦЭМ!$D$33:$D$776,СВЦЭМ!$A$33:$A$776,$A23,СВЦЭМ!$B$33:$B$776,G$11)+'СЕТ СН'!$F$11+СВЦЭМ!$D$10+'СЕТ СН'!$F$5-'СЕТ СН'!$F$21</f>
        <v>2870.4622174799997</v>
      </c>
      <c r="H23" s="36">
        <f>SUMIFS(СВЦЭМ!$D$33:$D$776,СВЦЭМ!$A$33:$A$776,$A23,СВЦЭМ!$B$33:$B$776,H$11)+'СЕТ СН'!$F$11+СВЦЭМ!$D$10+'СЕТ СН'!$F$5-'СЕТ СН'!$F$21</f>
        <v>2780.4788439599997</v>
      </c>
      <c r="I23" s="36">
        <f>SUMIFS(СВЦЭМ!$D$33:$D$776,СВЦЭМ!$A$33:$A$776,$A23,СВЦЭМ!$B$33:$B$776,I$11)+'СЕТ СН'!$F$11+СВЦЭМ!$D$10+'СЕТ СН'!$F$5-'СЕТ СН'!$F$21</f>
        <v>2719.7561755799998</v>
      </c>
      <c r="J23" s="36">
        <f>SUMIFS(СВЦЭМ!$D$33:$D$776,СВЦЭМ!$A$33:$A$776,$A23,СВЦЭМ!$B$33:$B$776,J$11)+'СЕТ СН'!$F$11+СВЦЭМ!$D$10+'СЕТ СН'!$F$5-'СЕТ СН'!$F$21</f>
        <v>2597.2369174099999</v>
      </c>
      <c r="K23" s="36">
        <f>SUMIFS(СВЦЭМ!$D$33:$D$776,СВЦЭМ!$A$33:$A$776,$A23,СВЦЭМ!$B$33:$B$776,K$11)+'СЕТ СН'!$F$11+СВЦЭМ!$D$10+'СЕТ СН'!$F$5-'СЕТ СН'!$F$21</f>
        <v>2504.9138027099998</v>
      </c>
      <c r="L23" s="36">
        <f>SUMIFS(СВЦЭМ!$D$33:$D$776,СВЦЭМ!$A$33:$A$776,$A23,СВЦЭМ!$B$33:$B$776,L$11)+'СЕТ СН'!$F$11+СВЦЭМ!$D$10+'СЕТ СН'!$F$5-'СЕТ СН'!$F$21</f>
        <v>2464.1700193299998</v>
      </c>
      <c r="M23" s="36">
        <f>SUMIFS(СВЦЭМ!$D$33:$D$776,СВЦЭМ!$A$33:$A$776,$A23,СВЦЭМ!$B$33:$B$776,M$11)+'СЕТ СН'!$F$11+СВЦЭМ!$D$10+'СЕТ СН'!$F$5-'СЕТ СН'!$F$21</f>
        <v>2467.4723053999996</v>
      </c>
      <c r="N23" s="36">
        <f>SUMIFS(СВЦЭМ!$D$33:$D$776,СВЦЭМ!$A$33:$A$776,$A23,СВЦЭМ!$B$33:$B$776,N$11)+'СЕТ СН'!$F$11+СВЦЭМ!$D$10+'СЕТ СН'!$F$5-'СЕТ СН'!$F$21</f>
        <v>2447.3480883100001</v>
      </c>
      <c r="O23" s="36">
        <f>SUMIFS(СВЦЭМ!$D$33:$D$776,СВЦЭМ!$A$33:$A$776,$A23,СВЦЭМ!$B$33:$B$776,O$11)+'СЕТ СН'!$F$11+СВЦЭМ!$D$10+'СЕТ СН'!$F$5-'СЕТ СН'!$F$21</f>
        <v>2457.4020839499999</v>
      </c>
      <c r="P23" s="36">
        <f>SUMIFS(СВЦЭМ!$D$33:$D$776,СВЦЭМ!$A$33:$A$776,$A23,СВЦЭМ!$B$33:$B$776,P$11)+'СЕТ СН'!$F$11+СВЦЭМ!$D$10+'СЕТ СН'!$F$5-'СЕТ СН'!$F$21</f>
        <v>2479.8439696099999</v>
      </c>
      <c r="Q23" s="36">
        <f>SUMIFS(СВЦЭМ!$D$33:$D$776,СВЦЭМ!$A$33:$A$776,$A23,СВЦЭМ!$B$33:$B$776,Q$11)+'СЕТ СН'!$F$11+СВЦЭМ!$D$10+'СЕТ СН'!$F$5-'СЕТ СН'!$F$21</f>
        <v>2491.5447188200001</v>
      </c>
      <c r="R23" s="36">
        <f>SUMIFS(СВЦЭМ!$D$33:$D$776,СВЦЭМ!$A$33:$A$776,$A23,СВЦЭМ!$B$33:$B$776,R$11)+'СЕТ СН'!$F$11+СВЦЭМ!$D$10+'СЕТ СН'!$F$5-'СЕТ СН'!$F$21</f>
        <v>2500.4627765099999</v>
      </c>
      <c r="S23" s="36">
        <f>SUMIFS(СВЦЭМ!$D$33:$D$776,СВЦЭМ!$A$33:$A$776,$A23,СВЦЭМ!$B$33:$B$776,S$11)+'СЕТ СН'!$F$11+СВЦЭМ!$D$10+'СЕТ СН'!$F$5-'СЕТ СН'!$F$21</f>
        <v>2486.24681564</v>
      </c>
      <c r="T23" s="36">
        <f>SUMIFS(СВЦЭМ!$D$33:$D$776,СВЦЭМ!$A$33:$A$776,$A23,СВЦЭМ!$B$33:$B$776,T$11)+'СЕТ СН'!$F$11+СВЦЭМ!$D$10+'СЕТ СН'!$F$5-'СЕТ СН'!$F$21</f>
        <v>2469.9899857700002</v>
      </c>
      <c r="U23" s="36">
        <f>SUMIFS(СВЦЭМ!$D$33:$D$776,СВЦЭМ!$A$33:$A$776,$A23,СВЦЭМ!$B$33:$B$776,U$11)+'СЕТ СН'!$F$11+СВЦЭМ!$D$10+'СЕТ СН'!$F$5-'СЕТ СН'!$F$21</f>
        <v>2420.0985656399998</v>
      </c>
      <c r="V23" s="36">
        <f>SUMIFS(СВЦЭМ!$D$33:$D$776,СВЦЭМ!$A$33:$A$776,$A23,СВЦЭМ!$B$33:$B$776,V$11)+'СЕТ СН'!$F$11+СВЦЭМ!$D$10+'СЕТ СН'!$F$5-'СЕТ СН'!$F$21</f>
        <v>2418.1020052499998</v>
      </c>
      <c r="W23" s="36">
        <f>SUMIFS(СВЦЭМ!$D$33:$D$776,СВЦЭМ!$A$33:$A$776,$A23,СВЦЭМ!$B$33:$B$776,W$11)+'СЕТ СН'!$F$11+СВЦЭМ!$D$10+'СЕТ СН'!$F$5-'СЕТ СН'!$F$21</f>
        <v>2428.9650766199998</v>
      </c>
      <c r="X23" s="36">
        <f>SUMIFS(СВЦЭМ!$D$33:$D$776,СВЦЭМ!$A$33:$A$776,$A23,СВЦЭМ!$B$33:$B$776,X$11)+'СЕТ СН'!$F$11+СВЦЭМ!$D$10+'СЕТ СН'!$F$5-'СЕТ СН'!$F$21</f>
        <v>2493.7230731599998</v>
      </c>
      <c r="Y23" s="36">
        <f>SUMIFS(СВЦЭМ!$D$33:$D$776,СВЦЭМ!$A$33:$A$776,$A23,СВЦЭМ!$B$33:$B$776,Y$11)+'СЕТ СН'!$F$11+СВЦЭМ!$D$10+'СЕТ СН'!$F$5-'СЕТ СН'!$F$21</f>
        <v>2614.43314685</v>
      </c>
    </row>
    <row r="24" spans="1:25" ht="15.75" x14ac:dyDescent="0.2">
      <c r="A24" s="35">
        <f t="shared" si="0"/>
        <v>43568</v>
      </c>
      <c r="B24" s="36">
        <f>SUMIFS(СВЦЭМ!$D$33:$D$776,СВЦЭМ!$A$33:$A$776,$A24,СВЦЭМ!$B$33:$B$776,B$11)+'СЕТ СН'!$F$11+СВЦЭМ!$D$10+'СЕТ СН'!$F$5-'СЕТ СН'!$F$21</f>
        <v>2702.9914635799996</v>
      </c>
      <c r="C24" s="36">
        <f>SUMIFS(СВЦЭМ!$D$33:$D$776,СВЦЭМ!$A$33:$A$776,$A24,СВЦЭМ!$B$33:$B$776,C$11)+'СЕТ СН'!$F$11+СВЦЭМ!$D$10+'СЕТ СН'!$F$5-'СЕТ СН'!$F$21</f>
        <v>2786.7697890899999</v>
      </c>
      <c r="D24" s="36">
        <f>SUMIFS(СВЦЭМ!$D$33:$D$776,СВЦЭМ!$A$33:$A$776,$A24,СВЦЭМ!$B$33:$B$776,D$11)+'СЕТ СН'!$F$11+СВЦЭМ!$D$10+'СЕТ СН'!$F$5-'СЕТ СН'!$F$21</f>
        <v>2867.4515913300002</v>
      </c>
      <c r="E24" s="36">
        <f>SUMIFS(СВЦЭМ!$D$33:$D$776,СВЦЭМ!$A$33:$A$776,$A24,СВЦЭМ!$B$33:$B$776,E$11)+'СЕТ СН'!$F$11+СВЦЭМ!$D$10+'СЕТ СН'!$F$5-'СЕТ СН'!$F$21</f>
        <v>2876.7198263</v>
      </c>
      <c r="F24" s="36">
        <f>SUMIFS(СВЦЭМ!$D$33:$D$776,СВЦЭМ!$A$33:$A$776,$A24,СВЦЭМ!$B$33:$B$776,F$11)+'СЕТ СН'!$F$11+СВЦЭМ!$D$10+'СЕТ СН'!$F$5-'СЕТ СН'!$F$21</f>
        <v>2874.77554599</v>
      </c>
      <c r="G24" s="36">
        <f>SUMIFS(СВЦЭМ!$D$33:$D$776,СВЦЭМ!$A$33:$A$776,$A24,СВЦЭМ!$B$33:$B$776,G$11)+'СЕТ СН'!$F$11+СВЦЭМ!$D$10+'СЕТ СН'!$F$5-'СЕТ СН'!$F$21</f>
        <v>2847.8123868299999</v>
      </c>
      <c r="H24" s="36">
        <f>SUMIFS(СВЦЭМ!$D$33:$D$776,СВЦЭМ!$A$33:$A$776,$A24,СВЦЭМ!$B$33:$B$776,H$11)+'СЕТ СН'!$F$11+СВЦЭМ!$D$10+'СЕТ СН'!$F$5-'СЕТ СН'!$F$21</f>
        <v>2750.2776492900002</v>
      </c>
      <c r="I24" s="36">
        <f>SUMIFS(СВЦЭМ!$D$33:$D$776,СВЦЭМ!$A$33:$A$776,$A24,СВЦЭМ!$B$33:$B$776,I$11)+'СЕТ СН'!$F$11+СВЦЭМ!$D$10+'СЕТ СН'!$F$5-'СЕТ СН'!$F$21</f>
        <v>2693.2763670200002</v>
      </c>
      <c r="J24" s="36">
        <f>SUMIFS(СВЦЭМ!$D$33:$D$776,СВЦЭМ!$A$33:$A$776,$A24,СВЦЭМ!$B$33:$B$776,J$11)+'СЕТ СН'!$F$11+СВЦЭМ!$D$10+'СЕТ СН'!$F$5-'СЕТ СН'!$F$21</f>
        <v>2629.25820965</v>
      </c>
      <c r="K24" s="36">
        <f>SUMIFS(СВЦЭМ!$D$33:$D$776,СВЦЭМ!$A$33:$A$776,$A24,СВЦЭМ!$B$33:$B$776,K$11)+'СЕТ СН'!$F$11+СВЦЭМ!$D$10+'СЕТ СН'!$F$5-'СЕТ СН'!$F$21</f>
        <v>2506.7497716899998</v>
      </c>
      <c r="L24" s="36">
        <f>SUMIFS(СВЦЭМ!$D$33:$D$776,СВЦЭМ!$A$33:$A$776,$A24,СВЦЭМ!$B$33:$B$776,L$11)+'СЕТ СН'!$F$11+СВЦЭМ!$D$10+'СЕТ СН'!$F$5-'СЕТ СН'!$F$21</f>
        <v>2468.3433506299998</v>
      </c>
      <c r="M24" s="36">
        <f>SUMIFS(СВЦЭМ!$D$33:$D$776,СВЦЭМ!$A$33:$A$776,$A24,СВЦЭМ!$B$33:$B$776,M$11)+'СЕТ СН'!$F$11+СВЦЭМ!$D$10+'СЕТ СН'!$F$5-'СЕТ СН'!$F$21</f>
        <v>2460.3087381</v>
      </c>
      <c r="N24" s="36">
        <f>SUMIFS(СВЦЭМ!$D$33:$D$776,СВЦЭМ!$A$33:$A$776,$A24,СВЦЭМ!$B$33:$B$776,N$11)+'СЕТ СН'!$F$11+СВЦЭМ!$D$10+'СЕТ СН'!$F$5-'СЕТ СН'!$F$21</f>
        <v>2474.1763261799997</v>
      </c>
      <c r="O24" s="36">
        <f>SUMIFS(СВЦЭМ!$D$33:$D$776,СВЦЭМ!$A$33:$A$776,$A24,СВЦЭМ!$B$33:$B$776,O$11)+'СЕТ СН'!$F$11+СВЦЭМ!$D$10+'СЕТ СН'!$F$5-'СЕТ СН'!$F$21</f>
        <v>2484.4786515999999</v>
      </c>
      <c r="P24" s="36">
        <f>SUMIFS(СВЦЭМ!$D$33:$D$776,СВЦЭМ!$A$33:$A$776,$A24,СВЦЭМ!$B$33:$B$776,P$11)+'СЕТ СН'!$F$11+СВЦЭМ!$D$10+'СЕТ СН'!$F$5-'СЕТ СН'!$F$21</f>
        <v>2494.2462176999998</v>
      </c>
      <c r="Q24" s="36">
        <f>SUMIFS(СВЦЭМ!$D$33:$D$776,СВЦЭМ!$A$33:$A$776,$A24,СВЦЭМ!$B$33:$B$776,Q$11)+'СЕТ СН'!$F$11+СВЦЭМ!$D$10+'СЕТ СН'!$F$5-'СЕТ СН'!$F$21</f>
        <v>2503.40349474</v>
      </c>
      <c r="R24" s="36">
        <f>SUMIFS(СВЦЭМ!$D$33:$D$776,СВЦЭМ!$A$33:$A$776,$A24,СВЦЭМ!$B$33:$B$776,R$11)+'СЕТ СН'!$F$11+СВЦЭМ!$D$10+'СЕТ СН'!$F$5-'СЕТ СН'!$F$21</f>
        <v>2506.0730170699999</v>
      </c>
      <c r="S24" s="36">
        <f>SUMIFS(СВЦЭМ!$D$33:$D$776,СВЦЭМ!$A$33:$A$776,$A24,СВЦЭМ!$B$33:$B$776,S$11)+'СЕТ СН'!$F$11+СВЦЭМ!$D$10+'СЕТ СН'!$F$5-'СЕТ СН'!$F$21</f>
        <v>2513.13603676</v>
      </c>
      <c r="T24" s="36">
        <f>SUMIFS(СВЦЭМ!$D$33:$D$776,СВЦЭМ!$A$33:$A$776,$A24,СВЦЭМ!$B$33:$B$776,T$11)+'СЕТ СН'!$F$11+СВЦЭМ!$D$10+'СЕТ СН'!$F$5-'СЕТ СН'!$F$21</f>
        <v>2510.4421955500002</v>
      </c>
      <c r="U24" s="36">
        <f>SUMIFS(СВЦЭМ!$D$33:$D$776,СВЦЭМ!$A$33:$A$776,$A24,СВЦЭМ!$B$33:$B$776,U$11)+'СЕТ СН'!$F$11+СВЦЭМ!$D$10+'СЕТ СН'!$F$5-'СЕТ СН'!$F$21</f>
        <v>2490.1161326699998</v>
      </c>
      <c r="V24" s="36">
        <f>SUMIFS(СВЦЭМ!$D$33:$D$776,СВЦЭМ!$A$33:$A$776,$A24,СВЦЭМ!$B$33:$B$776,V$11)+'СЕТ СН'!$F$11+СВЦЭМ!$D$10+'СЕТ СН'!$F$5-'СЕТ СН'!$F$21</f>
        <v>2464.4989203300001</v>
      </c>
      <c r="W24" s="36">
        <f>SUMIFS(СВЦЭМ!$D$33:$D$776,СВЦЭМ!$A$33:$A$776,$A24,СВЦЭМ!$B$33:$B$776,W$11)+'СЕТ СН'!$F$11+СВЦЭМ!$D$10+'СЕТ СН'!$F$5-'СЕТ СН'!$F$21</f>
        <v>2462.1543608900001</v>
      </c>
      <c r="X24" s="36">
        <f>SUMIFS(СВЦЭМ!$D$33:$D$776,СВЦЭМ!$A$33:$A$776,$A24,СВЦЭМ!$B$33:$B$776,X$11)+'СЕТ СН'!$F$11+СВЦЭМ!$D$10+'СЕТ СН'!$F$5-'СЕТ СН'!$F$21</f>
        <v>2549.7841005400001</v>
      </c>
      <c r="Y24" s="36">
        <f>SUMIFS(СВЦЭМ!$D$33:$D$776,СВЦЭМ!$A$33:$A$776,$A24,СВЦЭМ!$B$33:$B$776,Y$11)+'СЕТ СН'!$F$11+СВЦЭМ!$D$10+'СЕТ СН'!$F$5-'СЕТ СН'!$F$21</f>
        <v>2660.0162689700001</v>
      </c>
    </row>
    <row r="25" spans="1:25" ht="15.75" x14ac:dyDescent="0.2">
      <c r="A25" s="35">
        <f t="shared" si="0"/>
        <v>43569</v>
      </c>
      <c r="B25" s="36">
        <f>SUMIFS(СВЦЭМ!$D$33:$D$776,СВЦЭМ!$A$33:$A$776,$A25,СВЦЭМ!$B$33:$B$776,B$11)+'СЕТ СН'!$F$11+СВЦЭМ!$D$10+'СЕТ СН'!$F$5-'СЕТ СН'!$F$21</f>
        <v>2724.2894120000001</v>
      </c>
      <c r="C25" s="36">
        <f>SUMIFS(СВЦЭМ!$D$33:$D$776,СВЦЭМ!$A$33:$A$776,$A25,СВЦЭМ!$B$33:$B$776,C$11)+'СЕТ СН'!$F$11+СВЦЭМ!$D$10+'СЕТ СН'!$F$5-'СЕТ СН'!$F$21</f>
        <v>2839.5579330999999</v>
      </c>
      <c r="D25" s="36">
        <f>SUMIFS(СВЦЭМ!$D$33:$D$776,СВЦЭМ!$A$33:$A$776,$A25,СВЦЭМ!$B$33:$B$776,D$11)+'СЕТ СН'!$F$11+СВЦЭМ!$D$10+'СЕТ СН'!$F$5-'СЕТ СН'!$F$21</f>
        <v>2930.5923684999998</v>
      </c>
      <c r="E25" s="36">
        <f>SUMIFS(СВЦЭМ!$D$33:$D$776,СВЦЭМ!$A$33:$A$776,$A25,СВЦЭМ!$B$33:$B$776,E$11)+'СЕТ СН'!$F$11+СВЦЭМ!$D$10+'СЕТ СН'!$F$5-'СЕТ СН'!$F$21</f>
        <v>2930.6611741500001</v>
      </c>
      <c r="F25" s="36">
        <f>SUMIFS(СВЦЭМ!$D$33:$D$776,СВЦЭМ!$A$33:$A$776,$A25,СВЦЭМ!$B$33:$B$776,F$11)+'СЕТ СН'!$F$11+СВЦЭМ!$D$10+'СЕТ СН'!$F$5-'СЕТ СН'!$F$21</f>
        <v>2920.2378705599999</v>
      </c>
      <c r="G25" s="36">
        <f>SUMIFS(СВЦЭМ!$D$33:$D$776,СВЦЭМ!$A$33:$A$776,$A25,СВЦЭМ!$B$33:$B$776,G$11)+'СЕТ СН'!$F$11+СВЦЭМ!$D$10+'СЕТ СН'!$F$5-'СЕТ СН'!$F$21</f>
        <v>2906.13653699</v>
      </c>
      <c r="H25" s="36">
        <f>SUMIFS(СВЦЭМ!$D$33:$D$776,СВЦЭМ!$A$33:$A$776,$A25,СВЦЭМ!$B$33:$B$776,H$11)+'СЕТ СН'!$F$11+СВЦЭМ!$D$10+'СЕТ СН'!$F$5-'СЕТ СН'!$F$21</f>
        <v>2795.29537261</v>
      </c>
      <c r="I25" s="36">
        <f>SUMIFS(СВЦЭМ!$D$33:$D$776,СВЦЭМ!$A$33:$A$776,$A25,СВЦЭМ!$B$33:$B$776,I$11)+'СЕТ СН'!$F$11+СВЦЭМ!$D$10+'СЕТ СН'!$F$5-'СЕТ СН'!$F$21</f>
        <v>2720.1042916400002</v>
      </c>
      <c r="J25" s="36">
        <f>SUMIFS(СВЦЭМ!$D$33:$D$776,СВЦЭМ!$A$33:$A$776,$A25,СВЦЭМ!$B$33:$B$776,J$11)+'СЕТ СН'!$F$11+СВЦЭМ!$D$10+'СЕТ СН'!$F$5-'СЕТ СН'!$F$21</f>
        <v>2642.83738847</v>
      </c>
      <c r="K25" s="36">
        <f>SUMIFS(СВЦЭМ!$D$33:$D$776,СВЦЭМ!$A$33:$A$776,$A25,СВЦЭМ!$B$33:$B$776,K$11)+'СЕТ СН'!$F$11+СВЦЭМ!$D$10+'СЕТ СН'!$F$5-'СЕТ СН'!$F$21</f>
        <v>2525.4500821399997</v>
      </c>
      <c r="L25" s="36">
        <f>SUMIFS(СВЦЭМ!$D$33:$D$776,СВЦЭМ!$A$33:$A$776,$A25,СВЦЭМ!$B$33:$B$776,L$11)+'СЕТ СН'!$F$11+СВЦЭМ!$D$10+'СЕТ СН'!$F$5-'СЕТ СН'!$F$21</f>
        <v>2466.2592099099998</v>
      </c>
      <c r="M25" s="36">
        <f>SUMIFS(СВЦЭМ!$D$33:$D$776,СВЦЭМ!$A$33:$A$776,$A25,СВЦЭМ!$B$33:$B$776,M$11)+'СЕТ СН'!$F$11+СВЦЭМ!$D$10+'СЕТ СН'!$F$5-'СЕТ СН'!$F$21</f>
        <v>2459.5647942199998</v>
      </c>
      <c r="N25" s="36">
        <f>SUMIFS(СВЦЭМ!$D$33:$D$776,СВЦЭМ!$A$33:$A$776,$A25,СВЦЭМ!$B$33:$B$776,N$11)+'СЕТ СН'!$F$11+СВЦЭМ!$D$10+'СЕТ СН'!$F$5-'СЕТ СН'!$F$21</f>
        <v>2465.2179679800001</v>
      </c>
      <c r="O25" s="36">
        <f>SUMIFS(СВЦЭМ!$D$33:$D$776,СВЦЭМ!$A$33:$A$776,$A25,СВЦЭМ!$B$33:$B$776,O$11)+'СЕТ СН'!$F$11+СВЦЭМ!$D$10+'СЕТ СН'!$F$5-'СЕТ СН'!$F$21</f>
        <v>2472.2627909600001</v>
      </c>
      <c r="P25" s="36">
        <f>SUMIFS(СВЦЭМ!$D$33:$D$776,СВЦЭМ!$A$33:$A$776,$A25,СВЦЭМ!$B$33:$B$776,P$11)+'СЕТ СН'!$F$11+СВЦЭМ!$D$10+'СЕТ СН'!$F$5-'СЕТ СН'!$F$21</f>
        <v>2488.0662816200002</v>
      </c>
      <c r="Q25" s="36">
        <f>SUMIFS(СВЦЭМ!$D$33:$D$776,СВЦЭМ!$A$33:$A$776,$A25,СВЦЭМ!$B$33:$B$776,Q$11)+'СЕТ СН'!$F$11+СВЦЭМ!$D$10+'СЕТ СН'!$F$5-'СЕТ СН'!$F$21</f>
        <v>2489.9757424199997</v>
      </c>
      <c r="R25" s="36">
        <f>SUMIFS(СВЦЭМ!$D$33:$D$776,СВЦЭМ!$A$33:$A$776,$A25,СВЦЭМ!$B$33:$B$776,R$11)+'СЕТ СН'!$F$11+СВЦЭМ!$D$10+'СЕТ СН'!$F$5-'СЕТ СН'!$F$21</f>
        <v>2488.26718807</v>
      </c>
      <c r="S25" s="36">
        <f>SUMIFS(СВЦЭМ!$D$33:$D$776,СВЦЭМ!$A$33:$A$776,$A25,СВЦЭМ!$B$33:$B$776,S$11)+'СЕТ СН'!$F$11+СВЦЭМ!$D$10+'СЕТ СН'!$F$5-'СЕТ СН'!$F$21</f>
        <v>2501.1807558699998</v>
      </c>
      <c r="T25" s="36">
        <f>SUMIFS(СВЦЭМ!$D$33:$D$776,СВЦЭМ!$A$33:$A$776,$A25,СВЦЭМ!$B$33:$B$776,T$11)+'СЕТ СН'!$F$11+СВЦЭМ!$D$10+'СЕТ СН'!$F$5-'СЕТ СН'!$F$21</f>
        <v>2483.67714484</v>
      </c>
      <c r="U25" s="36">
        <f>SUMIFS(СВЦЭМ!$D$33:$D$776,СВЦЭМ!$A$33:$A$776,$A25,СВЦЭМ!$B$33:$B$776,U$11)+'СЕТ СН'!$F$11+СВЦЭМ!$D$10+'СЕТ СН'!$F$5-'СЕТ СН'!$F$21</f>
        <v>2456.7086027300002</v>
      </c>
      <c r="V25" s="36">
        <f>SUMIFS(СВЦЭМ!$D$33:$D$776,СВЦЭМ!$A$33:$A$776,$A25,СВЦЭМ!$B$33:$B$776,V$11)+'СЕТ СН'!$F$11+СВЦЭМ!$D$10+'СЕТ СН'!$F$5-'СЕТ СН'!$F$21</f>
        <v>2443.1486021199999</v>
      </c>
      <c r="W25" s="36">
        <f>SUMIFS(СВЦЭМ!$D$33:$D$776,СВЦЭМ!$A$33:$A$776,$A25,СВЦЭМ!$B$33:$B$776,W$11)+'СЕТ СН'!$F$11+СВЦЭМ!$D$10+'СЕТ СН'!$F$5-'СЕТ СН'!$F$21</f>
        <v>2447.6531174199999</v>
      </c>
      <c r="X25" s="36">
        <f>SUMIFS(СВЦЭМ!$D$33:$D$776,СВЦЭМ!$A$33:$A$776,$A25,СВЦЭМ!$B$33:$B$776,X$11)+'СЕТ СН'!$F$11+СВЦЭМ!$D$10+'СЕТ СН'!$F$5-'СЕТ СН'!$F$21</f>
        <v>2512.47050545</v>
      </c>
      <c r="Y25" s="36">
        <f>SUMIFS(СВЦЭМ!$D$33:$D$776,СВЦЭМ!$A$33:$A$776,$A25,СВЦЭМ!$B$33:$B$776,Y$11)+'СЕТ СН'!$F$11+СВЦЭМ!$D$10+'СЕТ СН'!$F$5-'СЕТ СН'!$F$21</f>
        <v>2623.7046427699997</v>
      </c>
    </row>
    <row r="26" spans="1:25" ht="15.75" x14ac:dyDescent="0.2">
      <c r="A26" s="35">
        <f t="shared" si="0"/>
        <v>43570</v>
      </c>
      <c r="B26" s="36">
        <f>SUMIFS(СВЦЭМ!$D$33:$D$776,СВЦЭМ!$A$33:$A$776,$A26,СВЦЭМ!$B$33:$B$776,B$11)+'СЕТ СН'!$F$11+СВЦЭМ!$D$10+'СЕТ СН'!$F$5-'СЕТ СН'!$F$21</f>
        <v>2678.2434267399999</v>
      </c>
      <c r="C26" s="36">
        <f>SUMIFS(СВЦЭМ!$D$33:$D$776,СВЦЭМ!$A$33:$A$776,$A26,СВЦЭМ!$B$33:$B$776,C$11)+'СЕТ СН'!$F$11+СВЦЭМ!$D$10+'СЕТ СН'!$F$5-'СЕТ СН'!$F$21</f>
        <v>2783.5163097899999</v>
      </c>
      <c r="D26" s="36">
        <f>SUMIFS(СВЦЭМ!$D$33:$D$776,СВЦЭМ!$A$33:$A$776,$A26,СВЦЭМ!$B$33:$B$776,D$11)+'СЕТ СН'!$F$11+СВЦЭМ!$D$10+'СЕТ СН'!$F$5-'СЕТ СН'!$F$21</f>
        <v>2843.9603715100002</v>
      </c>
      <c r="E26" s="36">
        <f>SUMIFS(СВЦЭМ!$D$33:$D$776,СВЦЭМ!$A$33:$A$776,$A26,СВЦЭМ!$B$33:$B$776,E$11)+'СЕТ СН'!$F$11+СВЦЭМ!$D$10+'СЕТ СН'!$F$5-'СЕТ СН'!$F$21</f>
        <v>2852.7113586400001</v>
      </c>
      <c r="F26" s="36">
        <f>SUMIFS(СВЦЭМ!$D$33:$D$776,СВЦЭМ!$A$33:$A$776,$A26,СВЦЭМ!$B$33:$B$776,F$11)+'СЕТ СН'!$F$11+СВЦЭМ!$D$10+'СЕТ СН'!$F$5-'СЕТ СН'!$F$21</f>
        <v>2848.0018478100001</v>
      </c>
      <c r="G26" s="36">
        <f>SUMIFS(СВЦЭМ!$D$33:$D$776,СВЦЭМ!$A$33:$A$776,$A26,СВЦЭМ!$B$33:$B$776,G$11)+'СЕТ СН'!$F$11+СВЦЭМ!$D$10+'СЕТ СН'!$F$5-'СЕТ СН'!$F$21</f>
        <v>2847.7556596499999</v>
      </c>
      <c r="H26" s="36">
        <f>SUMIFS(СВЦЭМ!$D$33:$D$776,СВЦЭМ!$A$33:$A$776,$A26,СВЦЭМ!$B$33:$B$776,H$11)+'СЕТ СН'!$F$11+СВЦЭМ!$D$10+'СЕТ СН'!$F$5-'СЕТ СН'!$F$21</f>
        <v>2761.8726347900001</v>
      </c>
      <c r="I26" s="36">
        <f>SUMIFS(СВЦЭМ!$D$33:$D$776,СВЦЭМ!$A$33:$A$776,$A26,СВЦЭМ!$B$33:$B$776,I$11)+'СЕТ СН'!$F$11+СВЦЭМ!$D$10+'СЕТ СН'!$F$5-'СЕТ СН'!$F$21</f>
        <v>2711.5663722199997</v>
      </c>
      <c r="J26" s="36">
        <f>SUMIFS(СВЦЭМ!$D$33:$D$776,СВЦЭМ!$A$33:$A$776,$A26,СВЦЭМ!$B$33:$B$776,J$11)+'СЕТ СН'!$F$11+СВЦЭМ!$D$10+'СЕТ СН'!$F$5-'СЕТ СН'!$F$21</f>
        <v>2613.2681373099999</v>
      </c>
      <c r="K26" s="36">
        <f>SUMIFS(СВЦЭМ!$D$33:$D$776,СВЦЭМ!$A$33:$A$776,$A26,СВЦЭМ!$B$33:$B$776,K$11)+'СЕТ СН'!$F$11+СВЦЭМ!$D$10+'СЕТ СН'!$F$5-'СЕТ СН'!$F$21</f>
        <v>2524.1305943399998</v>
      </c>
      <c r="L26" s="36">
        <f>SUMIFS(СВЦЭМ!$D$33:$D$776,СВЦЭМ!$A$33:$A$776,$A26,СВЦЭМ!$B$33:$B$776,L$11)+'СЕТ СН'!$F$11+СВЦЭМ!$D$10+'СЕТ СН'!$F$5-'СЕТ СН'!$F$21</f>
        <v>2492.1658153600001</v>
      </c>
      <c r="M26" s="36">
        <f>SUMIFS(СВЦЭМ!$D$33:$D$776,СВЦЭМ!$A$33:$A$776,$A26,СВЦЭМ!$B$33:$B$776,M$11)+'СЕТ СН'!$F$11+СВЦЭМ!$D$10+'СЕТ СН'!$F$5-'СЕТ СН'!$F$21</f>
        <v>2494.67760563</v>
      </c>
      <c r="N26" s="36">
        <f>SUMIFS(СВЦЭМ!$D$33:$D$776,СВЦЭМ!$A$33:$A$776,$A26,СВЦЭМ!$B$33:$B$776,N$11)+'СЕТ СН'!$F$11+СВЦЭМ!$D$10+'СЕТ СН'!$F$5-'СЕТ СН'!$F$21</f>
        <v>2491.20740372</v>
      </c>
      <c r="O26" s="36">
        <f>SUMIFS(СВЦЭМ!$D$33:$D$776,СВЦЭМ!$A$33:$A$776,$A26,СВЦЭМ!$B$33:$B$776,O$11)+'СЕТ СН'!$F$11+СВЦЭМ!$D$10+'СЕТ СН'!$F$5-'СЕТ СН'!$F$21</f>
        <v>2502.8989528699999</v>
      </c>
      <c r="P26" s="36">
        <f>SUMIFS(СВЦЭМ!$D$33:$D$776,СВЦЭМ!$A$33:$A$776,$A26,СВЦЭМ!$B$33:$B$776,P$11)+'СЕТ СН'!$F$11+СВЦЭМ!$D$10+'СЕТ СН'!$F$5-'СЕТ СН'!$F$21</f>
        <v>2516.0831472299997</v>
      </c>
      <c r="Q26" s="36">
        <f>SUMIFS(СВЦЭМ!$D$33:$D$776,СВЦЭМ!$A$33:$A$776,$A26,СВЦЭМ!$B$33:$B$776,Q$11)+'СЕТ СН'!$F$11+СВЦЭМ!$D$10+'СЕТ СН'!$F$5-'СЕТ СН'!$F$21</f>
        <v>2522.1587636200002</v>
      </c>
      <c r="R26" s="36">
        <f>SUMIFS(СВЦЭМ!$D$33:$D$776,СВЦЭМ!$A$33:$A$776,$A26,СВЦЭМ!$B$33:$B$776,R$11)+'СЕТ СН'!$F$11+СВЦЭМ!$D$10+'СЕТ СН'!$F$5-'СЕТ СН'!$F$21</f>
        <v>2522.0639409099999</v>
      </c>
      <c r="S26" s="36">
        <f>SUMIFS(СВЦЭМ!$D$33:$D$776,СВЦЭМ!$A$33:$A$776,$A26,СВЦЭМ!$B$33:$B$776,S$11)+'СЕТ СН'!$F$11+СВЦЭМ!$D$10+'СЕТ СН'!$F$5-'СЕТ СН'!$F$21</f>
        <v>2526.10915776</v>
      </c>
      <c r="T26" s="36">
        <f>SUMIFS(СВЦЭМ!$D$33:$D$776,СВЦЭМ!$A$33:$A$776,$A26,СВЦЭМ!$B$33:$B$776,T$11)+'СЕТ СН'!$F$11+СВЦЭМ!$D$10+'СЕТ СН'!$F$5-'СЕТ СН'!$F$21</f>
        <v>2508.3745400500002</v>
      </c>
      <c r="U26" s="36">
        <f>SUMIFS(СВЦЭМ!$D$33:$D$776,СВЦЭМ!$A$33:$A$776,$A26,СВЦЭМ!$B$33:$B$776,U$11)+'СЕТ СН'!$F$11+СВЦЭМ!$D$10+'СЕТ СН'!$F$5-'СЕТ СН'!$F$21</f>
        <v>2481.4398369299997</v>
      </c>
      <c r="V26" s="36">
        <f>SUMIFS(СВЦЭМ!$D$33:$D$776,СВЦЭМ!$A$33:$A$776,$A26,СВЦЭМ!$B$33:$B$776,V$11)+'СЕТ СН'!$F$11+СВЦЭМ!$D$10+'СЕТ СН'!$F$5-'СЕТ СН'!$F$21</f>
        <v>2484.7394494800001</v>
      </c>
      <c r="W26" s="36">
        <f>SUMIFS(СВЦЭМ!$D$33:$D$776,СВЦЭМ!$A$33:$A$776,$A26,СВЦЭМ!$B$33:$B$776,W$11)+'СЕТ СН'!$F$11+СВЦЭМ!$D$10+'СЕТ СН'!$F$5-'СЕТ СН'!$F$21</f>
        <v>2486.2220322100002</v>
      </c>
      <c r="X26" s="36">
        <f>SUMIFS(СВЦЭМ!$D$33:$D$776,СВЦЭМ!$A$33:$A$776,$A26,СВЦЭМ!$B$33:$B$776,X$11)+'СЕТ СН'!$F$11+СВЦЭМ!$D$10+'СЕТ СН'!$F$5-'СЕТ СН'!$F$21</f>
        <v>2531.6442926499999</v>
      </c>
      <c r="Y26" s="36">
        <f>SUMIFS(СВЦЭМ!$D$33:$D$776,СВЦЭМ!$A$33:$A$776,$A26,СВЦЭМ!$B$33:$B$776,Y$11)+'СЕТ СН'!$F$11+СВЦЭМ!$D$10+'СЕТ СН'!$F$5-'СЕТ СН'!$F$21</f>
        <v>2621.8966738300001</v>
      </c>
    </row>
    <row r="27" spans="1:25" ht="15.75" x14ac:dyDescent="0.2">
      <c r="A27" s="35">
        <f t="shared" si="0"/>
        <v>43571</v>
      </c>
      <c r="B27" s="36">
        <f>SUMIFS(СВЦЭМ!$D$33:$D$776,СВЦЭМ!$A$33:$A$776,$A27,СВЦЭМ!$B$33:$B$776,B$11)+'СЕТ СН'!$F$11+СВЦЭМ!$D$10+'СЕТ СН'!$F$5-'СЕТ СН'!$F$21</f>
        <v>2683.9314588399998</v>
      </c>
      <c r="C27" s="36">
        <f>SUMIFS(СВЦЭМ!$D$33:$D$776,СВЦЭМ!$A$33:$A$776,$A27,СВЦЭМ!$B$33:$B$776,C$11)+'СЕТ СН'!$F$11+СВЦЭМ!$D$10+'СЕТ СН'!$F$5-'СЕТ СН'!$F$21</f>
        <v>2763.4779354299999</v>
      </c>
      <c r="D27" s="36">
        <f>SUMIFS(СВЦЭМ!$D$33:$D$776,СВЦЭМ!$A$33:$A$776,$A27,СВЦЭМ!$B$33:$B$776,D$11)+'СЕТ СН'!$F$11+СВЦЭМ!$D$10+'СЕТ СН'!$F$5-'СЕТ СН'!$F$21</f>
        <v>2849.5002905399997</v>
      </c>
      <c r="E27" s="36">
        <f>SUMIFS(СВЦЭМ!$D$33:$D$776,СВЦЭМ!$A$33:$A$776,$A27,СВЦЭМ!$B$33:$B$776,E$11)+'СЕТ СН'!$F$11+СВЦЭМ!$D$10+'СЕТ СН'!$F$5-'СЕТ СН'!$F$21</f>
        <v>2860.1005965599998</v>
      </c>
      <c r="F27" s="36">
        <f>SUMIFS(СВЦЭМ!$D$33:$D$776,СВЦЭМ!$A$33:$A$776,$A27,СВЦЭМ!$B$33:$B$776,F$11)+'СЕТ СН'!$F$11+СВЦЭМ!$D$10+'СЕТ СН'!$F$5-'СЕТ СН'!$F$21</f>
        <v>2860.7673328700002</v>
      </c>
      <c r="G27" s="36">
        <f>SUMIFS(СВЦЭМ!$D$33:$D$776,СВЦЭМ!$A$33:$A$776,$A27,СВЦЭМ!$B$33:$B$776,G$11)+'СЕТ СН'!$F$11+СВЦЭМ!$D$10+'СЕТ СН'!$F$5-'СЕТ СН'!$F$21</f>
        <v>2857.6166998099998</v>
      </c>
      <c r="H27" s="36">
        <f>SUMIFS(СВЦЭМ!$D$33:$D$776,СВЦЭМ!$A$33:$A$776,$A27,СВЦЭМ!$B$33:$B$776,H$11)+'СЕТ СН'!$F$11+СВЦЭМ!$D$10+'СЕТ СН'!$F$5-'СЕТ СН'!$F$21</f>
        <v>2793.7057091299998</v>
      </c>
      <c r="I27" s="36">
        <f>SUMIFS(СВЦЭМ!$D$33:$D$776,СВЦЭМ!$A$33:$A$776,$A27,СВЦЭМ!$B$33:$B$776,I$11)+'СЕТ СН'!$F$11+СВЦЭМ!$D$10+'СЕТ СН'!$F$5-'СЕТ СН'!$F$21</f>
        <v>2730.7800124599999</v>
      </c>
      <c r="J27" s="36">
        <f>SUMIFS(СВЦЭМ!$D$33:$D$776,СВЦЭМ!$A$33:$A$776,$A27,СВЦЭМ!$B$33:$B$776,J$11)+'СЕТ СН'!$F$11+СВЦЭМ!$D$10+'СЕТ СН'!$F$5-'СЕТ СН'!$F$21</f>
        <v>2626.3796343099998</v>
      </c>
      <c r="K27" s="36">
        <f>SUMIFS(СВЦЭМ!$D$33:$D$776,СВЦЭМ!$A$33:$A$776,$A27,СВЦЭМ!$B$33:$B$776,K$11)+'СЕТ СН'!$F$11+СВЦЭМ!$D$10+'СЕТ СН'!$F$5-'СЕТ СН'!$F$21</f>
        <v>2554.1180236299997</v>
      </c>
      <c r="L27" s="36">
        <f>SUMIFS(СВЦЭМ!$D$33:$D$776,СВЦЭМ!$A$33:$A$776,$A27,СВЦЭМ!$B$33:$B$776,L$11)+'СЕТ СН'!$F$11+СВЦЭМ!$D$10+'СЕТ СН'!$F$5-'СЕТ СН'!$F$21</f>
        <v>2525.1190130300001</v>
      </c>
      <c r="M27" s="36">
        <f>SUMIFS(СВЦЭМ!$D$33:$D$776,СВЦЭМ!$A$33:$A$776,$A27,СВЦЭМ!$B$33:$B$776,M$11)+'СЕТ СН'!$F$11+СВЦЭМ!$D$10+'СЕТ СН'!$F$5-'СЕТ СН'!$F$21</f>
        <v>2501.1950655000001</v>
      </c>
      <c r="N27" s="36">
        <f>SUMIFS(СВЦЭМ!$D$33:$D$776,СВЦЭМ!$A$33:$A$776,$A27,СВЦЭМ!$B$33:$B$776,N$11)+'СЕТ СН'!$F$11+СВЦЭМ!$D$10+'СЕТ СН'!$F$5-'СЕТ СН'!$F$21</f>
        <v>2514.3363671299999</v>
      </c>
      <c r="O27" s="36">
        <f>SUMIFS(СВЦЭМ!$D$33:$D$776,СВЦЭМ!$A$33:$A$776,$A27,СВЦЭМ!$B$33:$B$776,O$11)+'СЕТ СН'!$F$11+СВЦЭМ!$D$10+'СЕТ СН'!$F$5-'СЕТ СН'!$F$21</f>
        <v>2527.2521827800001</v>
      </c>
      <c r="P27" s="36">
        <f>SUMIFS(СВЦЭМ!$D$33:$D$776,СВЦЭМ!$A$33:$A$776,$A27,СВЦЭМ!$B$33:$B$776,P$11)+'СЕТ СН'!$F$11+СВЦЭМ!$D$10+'СЕТ СН'!$F$5-'СЕТ СН'!$F$21</f>
        <v>2530.1425039300002</v>
      </c>
      <c r="Q27" s="36">
        <f>SUMIFS(СВЦЭМ!$D$33:$D$776,СВЦЭМ!$A$33:$A$776,$A27,СВЦЭМ!$B$33:$B$776,Q$11)+'СЕТ СН'!$F$11+СВЦЭМ!$D$10+'СЕТ СН'!$F$5-'СЕТ СН'!$F$21</f>
        <v>2529.0364130099997</v>
      </c>
      <c r="R27" s="36">
        <f>SUMIFS(СВЦЭМ!$D$33:$D$776,СВЦЭМ!$A$33:$A$776,$A27,СВЦЭМ!$B$33:$B$776,R$11)+'СЕТ СН'!$F$11+СВЦЭМ!$D$10+'СЕТ СН'!$F$5-'СЕТ СН'!$F$21</f>
        <v>2519.4302290099999</v>
      </c>
      <c r="S27" s="36">
        <f>SUMIFS(СВЦЭМ!$D$33:$D$776,СВЦЭМ!$A$33:$A$776,$A27,СВЦЭМ!$B$33:$B$776,S$11)+'СЕТ СН'!$F$11+СВЦЭМ!$D$10+'СЕТ СН'!$F$5-'СЕТ СН'!$F$21</f>
        <v>2517.7684106199999</v>
      </c>
      <c r="T27" s="36">
        <f>SUMIFS(СВЦЭМ!$D$33:$D$776,СВЦЭМ!$A$33:$A$776,$A27,СВЦЭМ!$B$33:$B$776,T$11)+'СЕТ СН'!$F$11+СВЦЭМ!$D$10+'СЕТ СН'!$F$5-'СЕТ СН'!$F$21</f>
        <v>2530.4553102299997</v>
      </c>
      <c r="U27" s="36">
        <f>SUMIFS(СВЦЭМ!$D$33:$D$776,СВЦЭМ!$A$33:$A$776,$A27,СВЦЭМ!$B$33:$B$776,U$11)+'СЕТ СН'!$F$11+СВЦЭМ!$D$10+'СЕТ СН'!$F$5-'СЕТ СН'!$F$21</f>
        <v>2490.0409308799999</v>
      </c>
      <c r="V27" s="36">
        <f>SUMIFS(СВЦЭМ!$D$33:$D$776,СВЦЭМ!$A$33:$A$776,$A27,СВЦЭМ!$B$33:$B$776,V$11)+'СЕТ СН'!$F$11+СВЦЭМ!$D$10+'СЕТ СН'!$F$5-'СЕТ СН'!$F$21</f>
        <v>2505.2734654199999</v>
      </c>
      <c r="W27" s="36">
        <f>SUMIFS(СВЦЭМ!$D$33:$D$776,СВЦЭМ!$A$33:$A$776,$A27,СВЦЭМ!$B$33:$B$776,W$11)+'СЕТ СН'!$F$11+СВЦЭМ!$D$10+'СЕТ СН'!$F$5-'СЕТ СН'!$F$21</f>
        <v>2497.4801334700001</v>
      </c>
      <c r="X27" s="36">
        <f>SUMIFS(СВЦЭМ!$D$33:$D$776,СВЦЭМ!$A$33:$A$776,$A27,СВЦЭМ!$B$33:$B$776,X$11)+'СЕТ СН'!$F$11+СВЦЭМ!$D$10+'СЕТ СН'!$F$5-'СЕТ СН'!$F$21</f>
        <v>2584.9466848100001</v>
      </c>
      <c r="Y27" s="36">
        <f>SUMIFS(СВЦЭМ!$D$33:$D$776,СВЦЭМ!$A$33:$A$776,$A27,СВЦЭМ!$B$33:$B$776,Y$11)+'СЕТ СН'!$F$11+СВЦЭМ!$D$10+'СЕТ СН'!$F$5-'СЕТ СН'!$F$21</f>
        <v>2665.6810176099998</v>
      </c>
    </row>
    <row r="28" spans="1:25" ht="15.75" x14ac:dyDescent="0.2">
      <c r="A28" s="35">
        <f t="shared" si="0"/>
        <v>43572</v>
      </c>
      <c r="B28" s="36">
        <f>SUMIFS(СВЦЭМ!$D$33:$D$776,СВЦЭМ!$A$33:$A$776,$A28,СВЦЭМ!$B$33:$B$776,B$11)+'СЕТ СН'!$F$11+СВЦЭМ!$D$10+'СЕТ СН'!$F$5-'СЕТ СН'!$F$21</f>
        <v>2699.9383454899998</v>
      </c>
      <c r="C28" s="36">
        <f>SUMIFS(СВЦЭМ!$D$33:$D$776,СВЦЭМ!$A$33:$A$776,$A28,СВЦЭМ!$B$33:$B$776,C$11)+'СЕТ СН'!$F$11+СВЦЭМ!$D$10+'СЕТ СН'!$F$5-'СЕТ СН'!$F$21</f>
        <v>2769.9454355500002</v>
      </c>
      <c r="D28" s="36">
        <f>SUMIFS(СВЦЭМ!$D$33:$D$776,СВЦЭМ!$A$33:$A$776,$A28,СВЦЭМ!$B$33:$B$776,D$11)+'СЕТ СН'!$F$11+СВЦЭМ!$D$10+'СЕТ СН'!$F$5-'СЕТ СН'!$F$21</f>
        <v>2823.4587673999999</v>
      </c>
      <c r="E28" s="36">
        <f>SUMIFS(СВЦЭМ!$D$33:$D$776,СВЦЭМ!$A$33:$A$776,$A28,СВЦЭМ!$B$33:$B$776,E$11)+'СЕТ СН'!$F$11+СВЦЭМ!$D$10+'СЕТ СН'!$F$5-'СЕТ СН'!$F$21</f>
        <v>2832.8220593799997</v>
      </c>
      <c r="F28" s="36">
        <f>SUMIFS(СВЦЭМ!$D$33:$D$776,СВЦЭМ!$A$33:$A$776,$A28,СВЦЭМ!$B$33:$B$776,F$11)+'СЕТ СН'!$F$11+СВЦЭМ!$D$10+'СЕТ СН'!$F$5-'СЕТ СН'!$F$21</f>
        <v>2834.2502152500001</v>
      </c>
      <c r="G28" s="36">
        <f>SUMIFS(СВЦЭМ!$D$33:$D$776,СВЦЭМ!$A$33:$A$776,$A28,СВЦЭМ!$B$33:$B$776,G$11)+'СЕТ СН'!$F$11+СВЦЭМ!$D$10+'СЕТ СН'!$F$5-'СЕТ СН'!$F$21</f>
        <v>2833.4508669799998</v>
      </c>
      <c r="H28" s="36">
        <f>SUMIFS(СВЦЭМ!$D$33:$D$776,СВЦЭМ!$A$33:$A$776,$A28,СВЦЭМ!$B$33:$B$776,H$11)+'СЕТ СН'!$F$11+СВЦЭМ!$D$10+'СЕТ СН'!$F$5-'СЕТ СН'!$F$21</f>
        <v>2766.38464587</v>
      </c>
      <c r="I28" s="36">
        <f>SUMIFS(СВЦЭМ!$D$33:$D$776,СВЦЭМ!$A$33:$A$776,$A28,СВЦЭМ!$B$33:$B$776,I$11)+'СЕТ СН'!$F$11+СВЦЭМ!$D$10+'СЕТ СН'!$F$5-'СЕТ СН'!$F$21</f>
        <v>2706.6543667899996</v>
      </c>
      <c r="J28" s="36">
        <f>SUMIFS(СВЦЭМ!$D$33:$D$776,СВЦЭМ!$A$33:$A$776,$A28,СВЦЭМ!$B$33:$B$776,J$11)+'СЕТ СН'!$F$11+СВЦЭМ!$D$10+'СЕТ СН'!$F$5-'СЕТ СН'!$F$21</f>
        <v>2607.9220647399998</v>
      </c>
      <c r="K28" s="36">
        <f>SUMIFS(СВЦЭМ!$D$33:$D$776,СВЦЭМ!$A$33:$A$776,$A28,СВЦЭМ!$B$33:$B$776,K$11)+'СЕТ СН'!$F$11+СВЦЭМ!$D$10+'СЕТ СН'!$F$5-'СЕТ СН'!$F$21</f>
        <v>2538.5894103000001</v>
      </c>
      <c r="L28" s="36">
        <f>SUMIFS(СВЦЭМ!$D$33:$D$776,СВЦЭМ!$A$33:$A$776,$A28,СВЦЭМ!$B$33:$B$776,L$11)+'СЕТ СН'!$F$11+СВЦЭМ!$D$10+'СЕТ СН'!$F$5-'СЕТ СН'!$F$21</f>
        <v>2505.7166165799999</v>
      </c>
      <c r="M28" s="36">
        <f>SUMIFS(СВЦЭМ!$D$33:$D$776,СВЦЭМ!$A$33:$A$776,$A28,СВЦЭМ!$B$33:$B$776,M$11)+'СЕТ СН'!$F$11+СВЦЭМ!$D$10+'СЕТ СН'!$F$5-'СЕТ СН'!$F$21</f>
        <v>2512.6721026800001</v>
      </c>
      <c r="N28" s="36">
        <f>SUMIFS(СВЦЭМ!$D$33:$D$776,СВЦЭМ!$A$33:$A$776,$A28,СВЦЭМ!$B$33:$B$776,N$11)+'СЕТ СН'!$F$11+СВЦЭМ!$D$10+'СЕТ СН'!$F$5-'СЕТ СН'!$F$21</f>
        <v>2500.5963463099997</v>
      </c>
      <c r="O28" s="36">
        <f>SUMIFS(СВЦЭМ!$D$33:$D$776,СВЦЭМ!$A$33:$A$776,$A28,СВЦЭМ!$B$33:$B$776,O$11)+'СЕТ СН'!$F$11+СВЦЭМ!$D$10+'СЕТ СН'!$F$5-'СЕТ СН'!$F$21</f>
        <v>2504.0386255899998</v>
      </c>
      <c r="P28" s="36">
        <f>SUMIFS(СВЦЭМ!$D$33:$D$776,СВЦЭМ!$A$33:$A$776,$A28,СВЦЭМ!$B$33:$B$776,P$11)+'СЕТ СН'!$F$11+СВЦЭМ!$D$10+'СЕТ СН'!$F$5-'СЕТ СН'!$F$21</f>
        <v>2515.7977373799999</v>
      </c>
      <c r="Q28" s="36">
        <f>SUMIFS(СВЦЭМ!$D$33:$D$776,СВЦЭМ!$A$33:$A$776,$A28,СВЦЭМ!$B$33:$B$776,Q$11)+'СЕТ СН'!$F$11+СВЦЭМ!$D$10+'СЕТ СН'!$F$5-'СЕТ СН'!$F$21</f>
        <v>2537.1602309999998</v>
      </c>
      <c r="R28" s="36">
        <f>SUMIFS(СВЦЭМ!$D$33:$D$776,СВЦЭМ!$A$33:$A$776,$A28,СВЦЭМ!$B$33:$B$776,R$11)+'СЕТ СН'!$F$11+СВЦЭМ!$D$10+'СЕТ СН'!$F$5-'СЕТ СН'!$F$21</f>
        <v>2534.6906313899999</v>
      </c>
      <c r="S28" s="36">
        <f>SUMIFS(СВЦЭМ!$D$33:$D$776,СВЦЭМ!$A$33:$A$776,$A28,СВЦЭМ!$B$33:$B$776,S$11)+'СЕТ СН'!$F$11+СВЦЭМ!$D$10+'СЕТ СН'!$F$5-'СЕТ СН'!$F$21</f>
        <v>2519.3062747599997</v>
      </c>
      <c r="T28" s="36">
        <f>SUMIFS(СВЦЭМ!$D$33:$D$776,СВЦЭМ!$A$33:$A$776,$A28,СВЦЭМ!$B$33:$B$776,T$11)+'СЕТ СН'!$F$11+СВЦЭМ!$D$10+'СЕТ СН'!$F$5-'СЕТ СН'!$F$21</f>
        <v>2526.9307068600001</v>
      </c>
      <c r="U28" s="36">
        <f>SUMIFS(СВЦЭМ!$D$33:$D$776,СВЦЭМ!$A$33:$A$776,$A28,СВЦЭМ!$B$33:$B$776,U$11)+'СЕТ СН'!$F$11+СВЦЭМ!$D$10+'СЕТ СН'!$F$5-'СЕТ СН'!$F$21</f>
        <v>2530.0511340499997</v>
      </c>
      <c r="V28" s="36">
        <f>SUMIFS(СВЦЭМ!$D$33:$D$776,СВЦЭМ!$A$33:$A$776,$A28,СВЦЭМ!$B$33:$B$776,V$11)+'СЕТ СН'!$F$11+СВЦЭМ!$D$10+'СЕТ СН'!$F$5-'СЕТ СН'!$F$21</f>
        <v>2521.4466216800001</v>
      </c>
      <c r="W28" s="36">
        <f>SUMIFS(СВЦЭМ!$D$33:$D$776,СВЦЭМ!$A$33:$A$776,$A28,СВЦЭМ!$B$33:$B$776,W$11)+'СЕТ СН'!$F$11+СВЦЭМ!$D$10+'СЕТ СН'!$F$5-'СЕТ СН'!$F$21</f>
        <v>2531.7546765799998</v>
      </c>
      <c r="X28" s="36">
        <f>SUMIFS(СВЦЭМ!$D$33:$D$776,СВЦЭМ!$A$33:$A$776,$A28,СВЦЭМ!$B$33:$B$776,X$11)+'СЕТ СН'!$F$11+СВЦЭМ!$D$10+'СЕТ СН'!$F$5-'СЕТ СН'!$F$21</f>
        <v>2565.7673397399999</v>
      </c>
      <c r="Y28" s="36">
        <f>SUMIFS(СВЦЭМ!$D$33:$D$776,СВЦЭМ!$A$33:$A$776,$A28,СВЦЭМ!$B$33:$B$776,Y$11)+'СЕТ СН'!$F$11+СВЦЭМ!$D$10+'СЕТ СН'!$F$5-'СЕТ СН'!$F$21</f>
        <v>2643.3282150300001</v>
      </c>
    </row>
    <row r="29" spans="1:25" ht="15.75" x14ac:dyDescent="0.2">
      <c r="A29" s="35">
        <f t="shared" si="0"/>
        <v>43573</v>
      </c>
      <c r="B29" s="36">
        <f>SUMIFS(СВЦЭМ!$D$33:$D$776,СВЦЭМ!$A$33:$A$776,$A29,СВЦЭМ!$B$33:$B$776,B$11)+'СЕТ СН'!$F$11+СВЦЭМ!$D$10+'СЕТ СН'!$F$5-'СЕТ СН'!$F$21</f>
        <v>2679.52865045</v>
      </c>
      <c r="C29" s="36">
        <f>SUMIFS(СВЦЭМ!$D$33:$D$776,СВЦЭМ!$A$33:$A$776,$A29,СВЦЭМ!$B$33:$B$776,C$11)+'СЕТ СН'!$F$11+СВЦЭМ!$D$10+'СЕТ СН'!$F$5-'СЕТ СН'!$F$21</f>
        <v>2752.9647055699998</v>
      </c>
      <c r="D29" s="36">
        <f>SUMIFS(СВЦЭМ!$D$33:$D$776,СВЦЭМ!$A$33:$A$776,$A29,СВЦЭМ!$B$33:$B$776,D$11)+'СЕТ СН'!$F$11+СВЦЭМ!$D$10+'СЕТ СН'!$F$5-'СЕТ СН'!$F$21</f>
        <v>2816.17626548</v>
      </c>
      <c r="E29" s="36">
        <f>SUMIFS(СВЦЭМ!$D$33:$D$776,СВЦЭМ!$A$33:$A$776,$A29,СВЦЭМ!$B$33:$B$776,E$11)+'СЕТ СН'!$F$11+СВЦЭМ!$D$10+'СЕТ СН'!$F$5-'СЕТ СН'!$F$21</f>
        <v>2811.9863997100001</v>
      </c>
      <c r="F29" s="36">
        <f>SUMIFS(СВЦЭМ!$D$33:$D$776,СВЦЭМ!$A$33:$A$776,$A29,СВЦЭМ!$B$33:$B$776,F$11)+'СЕТ СН'!$F$11+СВЦЭМ!$D$10+'СЕТ СН'!$F$5-'СЕТ СН'!$F$21</f>
        <v>2817.61292026</v>
      </c>
      <c r="G29" s="36">
        <f>SUMIFS(СВЦЭМ!$D$33:$D$776,СВЦЭМ!$A$33:$A$776,$A29,СВЦЭМ!$B$33:$B$776,G$11)+'СЕТ СН'!$F$11+СВЦЭМ!$D$10+'СЕТ СН'!$F$5-'СЕТ СН'!$F$21</f>
        <v>2816.5506905900002</v>
      </c>
      <c r="H29" s="36">
        <f>SUMIFS(СВЦЭМ!$D$33:$D$776,СВЦЭМ!$A$33:$A$776,$A29,СВЦЭМ!$B$33:$B$776,H$11)+'СЕТ СН'!$F$11+СВЦЭМ!$D$10+'СЕТ СН'!$F$5-'СЕТ СН'!$F$21</f>
        <v>2754.1963279000001</v>
      </c>
      <c r="I29" s="36">
        <f>SUMIFS(СВЦЭМ!$D$33:$D$776,СВЦЭМ!$A$33:$A$776,$A29,СВЦЭМ!$B$33:$B$776,I$11)+'СЕТ СН'!$F$11+СВЦЭМ!$D$10+'СЕТ СН'!$F$5-'СЕТ СН'!$F$21</f>
        <v>2692.8205076099998</v>
      </c>
      <c r="J29" s="36">
        <f>SUMIFS(СВЦЭМ!$D$33:$D$776,СВЦЭМ!$A$33:$A$776,$A29,СВЦЭМ!$B$33:$B$776,J$11)+'СЕТ СН'!$F$11+СВЦЭМ!$D$10+'СЕТ СН'!$F$5-'СЕТ СН'!$F$21</f>
        <v>2610.3618776399999</v>
      </c>
      <c r="K29" s="36">
        <f>SUMIFS(СВЦЭМ!$D$33:$D$776,СВЦЭМ!$A$33:$A$776,$A29,СВЦЭМ!$B$33:$B$776,K$11)+'СЕТ СН'!$F$11+СВЦЭМ!$D$10+'СЕТ СН'!$F$5-'СЕТ СН'!$F$21</f>
        <v>2523.7718173399999</v>
      </c>
      <c r="L29" s="36">
        <f>SUMIFS(СВЦЭМ!$D$33:$D$776,СВЦЭМ!$A$33:$A$776,$A29,СВЦЭМ!$B$33:$B$776,L$11)+'СЕТ СН'!$F$11+СВЦЭМ!$D$10+'СЕТ СН'!$F$5-'СЕТ СН'!$F$21</f>
        <v>2488.3927204699999</v>
      </c>
      <c r="M29" s="36">
        <f>SUMIFS(СВЦЭМ!$D$33:$D$776,СВЦЭМ!$A$33:$A$776,$A29,СВЦЭМ!$B$33:$B$776,M$11)+'СЕТ СН'!$F$11+СВЦЭМ!$D$10+'СЕТ СН'!$F$5-'СЕТ СН'!$F$21</f>
        <v>2506.6263199800001</v>
      </c>
      <c r="N29" s="36">
        <f>SUMIFS(СВЦЭМ!$D$33:$D$776,СВЦЭМ!$A$33:$A$776,$A29,СВЦЭМ!$B$33:$B$776,N$11)+'СЕТ СН'!$F$11+СВЦЭМ!$D$10+'СЕТ СН'!$F$5-'СЕТ СН'!$F$21</f>
        <v>2489.2635555299998</v>
      </c>
      <c r="O29" s="36">
        <f>SUMIFS(СВЦЭМ!$D$33:$D$776,СВЦЭМ!$A$33:$A$776,$A29,СВЦЭМ!$B$33:$B$776,O$11)+'СЕТ СН'!$F$11+СВЦЭМ!$D$10+'СЕТ СН'!$F$5-'СЕТ СН'!$F$21</f>
        <v>2493.9594425699997</v>
      </c>
      <c r="P29" s="36">
        <f>SUMIFS(СВЦЭМ!$D$33:$D$776,СВЦЭМ!$A$33:$A$776,$A29,СВЦЭМ!$B$33:$B$776,P$11)+'СЕТ СН'!$F$11+СВЦЭМ!$D$10+'СЕТ СН'!$F$5-'СЕТ СН'!$F$21</f>
        <v>2490.63913989</v>
      </c>
      <c r="Q29" s="36">
        <f>SUMIFS(СВЦЭМ!$D$33:$D$776,СВЦЭМ!$A$33:$A$776,$A29,СВЦЭМ!$B$33:$B$776,Q$11)+'СЕТ СН'!$F$11+СВЦЭМ!$D$10+'СЕТ СН'!$F$5-'СЕТ СН'!$F$21</f>
        <v>2491.1304589699998</v>
      </c>
      <c r="R29" s="36">
        <f>SUMIFS(СВЦЭМ!$D$33:$D$776,СВЦЭМ!$A$33:$A$776,$A29,СВЦЭМ!$B$33:$B$776,R$11)+'СЕТ СН'!$F$11+СВЦЭМ!$D$10+'СЕТ СН'!$F$5-'СЕТ СН'!$F$21</f>
        <v>2491.3346450700001</v>
      </c>
      <c r="S29" s="36">
        <f>SUMIFS(СВЦЭМ!$D$33:$D$776,СВЦЭМ!$A$33:$A$776,$A29,СВЦЭМ!$B$33:$B$776,S$11)+'СЕТ СН'!$F$11+СВЦЭМ!$D$10+'СЕТ СН'!$F$5-'СЕТ СН'!$F$21</f>
        <v>2493.69324065</v>
      </c>
      <c r="T29" s="36">
        <f>SUMIFS(СВЦЭМ!$D$33:$D$776,СВЦЭМ!$A$33:$A$776,$A29,СВЦЭМ!$B$33:$B$776,T$11)+'СЕТ СН'!$F$11+СВЦЭМ!$D$10+'СЕТ СН'!$F$5-'СЕТ СН'!$F$21</f>
        <v>2497.21475917</v>
      </c>
      <c r="U29" s="36">
        <f>SUMIFS(СВЦЭМ!$D$33:$D$776,СВЦЭМ!$A$33:$A$776,$A29,СВЦЭМ!$B$33:$B$776,U$11)+'СЕТ СН'!$F$11+СВЦЭМ!$D$10+'СЕТ СН'!$F$5-'СЕТ СН'!$F$21</f>
        <v>2498.7630816299998</v>
      </c>
      <c r="V29" s="36">
        <f>SUMIFS(СВЦЭМ!$D$33:$D$776,СВЦЭМ!$A$33:$A$776,$A29,СВЦЭМ!$B$33:$B$776,V$11)+'СЕТ СН'!$F$11+СВЦЭМ!$D$10+'СЕТ СН'!$F$5-'СЕТ СН'!$F$21</f>
        <v>2499.1384116999998</v>
      </c>
      <c r="W29" s="36">
        <f>SUMIFS(СВЦЭМ!$D$33:$D$776,СВЦЭМ!$A$33:$A$776,$A29,СВЦЭМ!$B$33:$B$776,W$11)+'СЕТ СН'!$F$11+СВЦЭМ!$D$10+'СЕТ СН'!$F$5-'СЕТ СН'!$F$21</f>
        <v>2482.4578882799997</v>
      </c>
      <c r="X29" s="36">
        <f>SUMIFS(СВЦЭМ!$D$33:$D$776,СВЦЭМ!$A$33:$A$776,$A29,СВЦЭМ!$B$33:$B$776,X$11)+'СЕТ СН'!$F$11+СВЦЭМ!$D$10+'СЕТ СН'!$F$5-'СЕТ СН'!$F$21</f>
        <v>2519.92326318</v>
      </c>
      <c r="Y29" s="36">
        <f>SUMIFS(СВЦЭМ!$D$33:$D$776,СВЦЭМ!$A$33:$A$776,$A29,СВЦЭМ!$B$33:$B$776,Y$11)+'СЕТ СН'!$F$11+СВЦЭМ!$D$10+'СЕТ СН'!$F$5-'СЕТ СН'!$F$21</f>
        <v>2594.59129558</v>
      </c>
    </row>
    <row r="30" spans="1:25" ht="15.75" x14ac:dyDescent="0.2">
      <c r="A30" s="35">
        <f t="shared" si="0"/>
        <v>43574</v>
      </c>
      <c r="B30" s="36">
        <f>SUMIFS(СВЦЭМ!$D$33:$D$776,СВЦЭМ!$A$33:$A$776,$A30,СВЦЭМ!$B$33:$B$776,B$11)+'СЕТ СН'!$F$11+СВЦЭМ!$D$10+'СЕТ СН'!$F$5-'СЕТ СН'!$F$21</f>
        <v>2682.2631436199999</v>
      </c>
      <c r="C30" s="36">
        <f>SUMIFS(СВЦЭМ!$D$33:$D$776,СВЦЭМ!$A$33:$A$776,$A30,СВЦЭМ!$B$33:$B$776,C$11)+'СЕТ СН'!$F$11+СВЦЭМ!$D$10+'СЕТ СН'!$F$5-'СЕТ СН'!$F$21</f>
        <v>2754.5392543299999</v>
      </c>
      <c r="D30" s="36">
        <f>SUMIFS(СВЦЭМ!$D$33:$D$776,СВЦЭМ!$A$33:$A$776,$A30,СВЦЭМ!$B$33:$B$776,D$11)+'СЕТ СН'!$F$11+СВЦЭМ!$D$10+'СЕТ СН'!$F$5-'СЕТ СН'!$F$21</f>
        <v>2814.5842112399996</v>
      </c>
      <c r="E30" s="36">
        <f>SUMIFS(СВЦЭМ!$D$33:$D$776,СВЦЭМ!$A$33:$A$776,$A30,СВЦЭМ!$B$33:$B$776,E$11)+'СЕТ СН'!$F$11+СВЦЭМ!$D$10+'СЕТ СН'!$F$5-'СЕТ СН'!$F$21</f>
        <v>2818.9880242700001</v>
      </c>
      <c r="F30" s="36">
        <f>SUMIFS(СВЦЭМ!$D$33:$D$776,СВЦЭМ!$A$33:$A$776,$A30,СВЦЭМ!$B$33:$B$776,F$11)+'СЕТ СН'!$F$11+СВЦЭМ!$D$10+'СЕТ СН'!$F$5-'СЕТ СН'!$F$21</f>
        <v>2819.5277133700001</v>
      </c>
      <c r="G30" s="36">
        <f>SUMIFS(СВЦЭМ!$D$33:$D$776,СВЦЭМ!$A$33:$A$776,$A30,СВЦЭМ!$B$33:$B$776,G$11)+'СЕТ СН'!$F$11+СВЦЭМ!$D$10+'СЕТ СН'!$F$5-'СЕТ СН'!$F$21</f>
        <v>2819.2669229599996</v>
      </c>
      <c r="H30" s="36">
        <f>SUMIFS(СВЦЭМ!$D$33:$D$776,СВЦЭМ!$A$33:$A$776,$A30,СВЦЭМ!$B$33:$B$776,H$11)+'СЕТ СН'!$F$11+СВЦЭМ!$D$10+'СЕТ СН'!$F$5-'СЕТ СН'!$F$21</f>
        <v>2762.68912976</v>
      </c>
      <c r="I30" s="36">
        <f>SUMIFS(СВЦЭМ!$D$33:$D$776,СВЦЭМ!$A$33:$A$776,$A30,СВЦЭМ!$B$33:$B$776,I$11)+'СЕТ СН'!$F$11+СВЦЭМ!$D$10+'СЕТ СН'!$F$5-'СЕТ СН'!$F$21</f>
        <v>2693.0001896100002</v>
      </c>
      <c r="J30" s="36">
        <f>SUMIFS(СВЦЭМ!$D$33:$D$776,СВЦЭМ!$A$33:$A$776,$A30,СВЦЭМ!$B$33:$B$776,J$11)+'СЕТ СН'!$F$11+СВЦЭМ!$D$10+'СЕТ СН'!$F$5-'СЕТ СН'!$F$21</f>
        <v>2604.7902538899998</v>
      </c>
      <c r="K30" s="36">
        <f>SUMIFS(СВЦЭМ!$D$33:$D$776,СВЦЭМ!$A$33:$A$776,$A30,СВЦЭМ!$B$33:$B$776,K$11)+'СЕТ СН'!$F$11+СВЦЭМ!$D$10+'СЕТ СН'!$F$5-'СЕТ СН'!$F$21</f>
        <v>2531.0185713299998</v>
      </c>
      <c r="L30" s="36">
        <f>SUMIFS(СВЦЭМ!$D$33:$D$776,СВЦЭМ!$A$33:$A$776,$A30,СВЦЭМ!$B$33:$B$776,L$11)+'СЕТ СН'!$F$11+СВЦЭМ!$D$10+'СЕТ СН'!$F$5-'СЕТ СН'!$F$21</f>
        <v>2494.2592898499997</v>
      </c>
      <c r="M30" s="36">
        <f>SUMIFS(СВЦЭМ!$D$33:$D$776,СВЦЭМ!$A$33:$A$776,$A30,СВЦЭМ!$B$33:$B$776,M$11)+'СЕТ СН'!$F$11+СВЦЭМ!$D$10+'СЕТ СН'!$F$5-'СЕТ СН'!$F$21</f>
        <v>2493.2651237800001</v>
      </c>
      <c r="N30" s="36">
        <f>SUMIFS(СВЦЭМ!$D$33:$D$776,СВЦЭМ!$A$33:$A$776,$A30,СВЦЭМ!$B$33:$B$776,N$11)+'СЕТ СН'!$F$11+СВЦЭМ!$D$10+'СЕТ СН'!$F$5-'СЕТ СН'!$F$21</f>
        <v>2481.3200474400001</v>
      </c>
      <c r="O30" s="36">
        <f>SUMIFS(СВЦЭМ!$D$33:$D$776,СВЦЭМ!$A$33:$A$776,$A30,СВЦЭМ!$B$33:$B$776,O$11)+'СЕТ СН'!$F$11+СВЦЭМ!$D$10+'СЕТ СН'!$F$5-'СЕТ СН'!$F$21</f>
        <v>2480.1955194900002</v>
      </c>
      <c r="P30" s="36">
        <f>SUMIFS(СВЦЭМ!$D$33:$D$776,СВЦЭМ!$A$33:$A$776,$A30,СВЦЭМ!$B$33:$B$776,P$11)+'СЕТ СН'!$F$11+СВЦЭМ!$D$10+'СЕТ СН'!$F$5-'СЕТ СН'!$F$21</f>
        <v>2484.2090540499998</v>
      </c>
      <c r="Q30" s="36">
        <f>SUMIFS(СВЦЭМ!$D$33:$D$776,СВЦЭМ!$A$33:$A$776,$A30,СВЦЭМ!$B$33:$B$776,Q$11)+'СЕТ СН'!$F$11+СВЦЭМ!$D$10+'СЕТ СН'!$F$5-'СЕТ СН'!$F$21</f>
        <v>2483.3454248899998</v>
      </c>
      <c r="R30" s="36">
        <f>SUMIFS(СВЦЭМ!$D$33:$D$776,СВЦЭМ!$A$33:$A$776,$A30,СВЦЭМ!$B$33:$B$776,R$11)+'СЕТ СН'!$F$11+СВЦЭМ!$D$10+'СЕТ СН'!$F$5-'СЕТ СН'!$F$21</f>
        <v>2482.3168736699999</v>
      </c>
      <c r="S30" s="36">
        <f>SUMIFS(СВЦЭМ!$D$33:$D$776,СВЦЭМ!$A$33:$A$776,$A30,СВЦЭМ!$B$33:$B$776,S$11)+'СЕТ СН'!$F$11+СВЦЭМ!$D$10+'СЕТ СН'!$F$5-'СЕТ СН'!$F$21</f>
        <v>2473.3702914599999</v>
      </c>
      <c r="T30" s="36">
        <f>SUMIFS(СВЦЭМ!$D$33:$D$776,СВЦЭМ!$A$33:$A$776,$A30,СВЦЭМ!$B$33:$B$776,T$11)+'СЕТ СН'!$F$11+СВЦЭМ!$D$10+'СЕТ СН'!$F$5-'СЕТ СН'!$F$21</f>
        <v>2478.2217479800001</v>
      </c>
      <c r="U30" s="36">
        <f>SUMIFS(СВЦЭМ!$D$33:$D$776,СВЦЭМ!$A$33:$A$776,$A30,СВЦЭМ!$B$33:$B$776,U$11)+'СЕТ СН'!$F$11+СВЦЭМ!$D$10+'СЕТ СН'!$F$5-'СЕТ СН'!$F$21</f>
        <v>2479.6783188199997</v>
      </c>
      <c r="V30" s="36">
        <f>SUMIFS(СВЦЭМ!$D$33:$D$776,СВЦЭМ!$A$33:$A$776,$A30,СВЦЭМ!$B$33:$B$776,V$11)+'СЕТ СН'!$F$11+СВЦЭМ!$D$10+'СЕТ СН'!$F$5-'СЕТ СН'!$F$21</f>
        <v>2488.6153569200001</v>
      </c>
      <c r="W30" s="36">
        <f>SUMIFS(СВЦЭМ!$D$33:$D$776,СВЦЭМ!$A$33:$A$776,$A30,СВЦЭМ!$B$33:$B$776,W$11)+'СЕТ СН'!$F$11+СВЦЭМ!$D$10+'СЕТ СН'!$F$5-'СЕТ СН'!$F$21</f>
        <v>2484.1691943199999</v>
      </c>
      <c r="X30" s="36">
        <f>SUMIFS(СВЦЭМ!$D$33:$D$776,СВЦЭМ!$A$33:$A$776,$A30,СВЦЭМ!$B$33:$B$776,X$11)+'СЕТ СН'!$F$11+СВЦЭМ!$D$10+'СЕТ СН'!$F$5-'СЕТ СН'!$F$21</f>
        <v>2506.4735483200002</v>
      </c>
      <c r="Y30" s="36">
        <f>SUMIFS(СВЦЭМ!$D$33:$D$776,СВЦЭМ!$A$33:$A$776,$A30,СВЦЭМ!$B$33:$B$776,Y$11)+'СЕТ СН'!$F$11+СВЦЭМ!$D$10+'СЕТ СН'!$F$5-'СЕТ СН'!$F$21</f>
        <v>2587.2720631699999</v>
      </c>
    </row>
    <row r="31" spans="1:25" ht="15.75" x14ac:dyDescent="0.2">
      <c r="A31" s="35">
        <f t="shared" si="0"/>
        <v>43575</v>
      </c>
      <c r="B31" s="36">
        <f>SUMIFS(СВЦЭМ!$D$33:$D$776,СВЦЭМ!$A$33:$A$776,$A31,СВЦЭМ!$B$33:$B$776,B$11)+'СЕТ СН'!$F$11+СВЦЭМ!$D$10+'СЕТ СН'!$F$5-'СЕТ СН'!$F$21</f>
        <v>2684.8007028100001</v>
      </c>
      <c r="C31" s="36">
        <f>SUMIFS(СВЦЭМ!$D$33:$D$776,СВЦЭМ!$A$33:$A$776,$A31,СВЦЭМ!$B$33:$B$776,C$11)+'СЕТ СН'!$F$11+СВЦЭМ!$D$10+'СЕТ СН'!$F$5-'СЕТ СН'!$F$21</f>
        <v>2759.5596776799998</v>
      </c>
      <c r="D31" s="36">
        <f>SUMIFS(СВЦЭМ!$D$33:$D$776,СВЦЭМ!$A$33:$A$776,$A31,СВЦЭМ!$B$33:$B$776,D$11)+'СЕТ СН'!$F$11+СВЦЭМ!$D$10+'СЕТ СН'!$F$5-'СЕТ СН'!$F$21</f>
        <v>2824.0972367300001</v>
      </c>
      <c r="E31" s="36">
        <f>SUMIFS(СВЦЭМ!$D$33:$D$776,СВЦЭМ!$A$33:$A$776,$A31,СВЦЭМ!$B$33:$B$776,E$11)+'СЕТ СН'!$F$11+СВЦЭМ!$D$10+'СЕТ СН'!$F$5-'СЕТ СН'!$F$21</f>
        <v>2828.2950032099998</v>
      </c>
      <c r="F31" s="36">
        <f>SUMIFS(СВЦЭМ!$D$33:$D$776,СВЦЭМ!$A$33:$A$776,$A31,СВЦЭМ!$B$33:$B$776,F$11)+'СЕТ СН'!$F$11+СВЦЭМ!$D$10+'СЕТ СН'!$F$5-'СЕТ СН'!$F$21</f>
        <v>2831.9463971499999</v>
      </c>
      <c r="G31" s="36">
        <f>SUMIFS(СВЦЭМ!$D$33:$D$776,СВЦЭМ!$A$33:$A$776,$A31,СВЦЭМ!$B$33:$B$776,G$11)+'СЕТ СН'!$F$11+СВЦЭМ!$D$10+'СЕТ СН'!$F$5-'СЕТ СН'!$F$21</f>
        <v>2824.1872896499999</v>
      </c>
      <c r="H31" s="36">
        <f>SUMIFS(СВЦЭМ!$D$33:$D$776,СВЦЭМ!$A$33:$A$776,$A31,СВЦЭМ!$B$33:$B$776,H$11)+'СЕТ СН'!$F$11+СВЦЭМ!$D$10+'СЕТ СН'!$F$5-'СЕТ СН'!$F$21</f>
        <v>2759.9153781499999</v>
      </c>
      <c r="I31" s="36">
        <f>SUMIFS(СВЦЭМ!$D$33:$D$776,СВЦЭМ!$A$33:$A$776,$A31,СВЦЭМ!$B$33:$B$776,I$11)+'СЕТ СН'!$F$11+СВЦЭМ!$D$10+'СЕТ СН'!$F$5-'СЕТ СН'!$F$21</f>
        <v>2725.03959592</v>
      </c>
      <c r="J31" s="36">
        <f>SUMIFS(СВЦЭМ!$D$33:$D$776,СВЦЭМ!$A$33:$A$776,$A31,СВЦЭМ!$B$33:$B$776,J$11)+'СЕТ СН'!$F$11+СВЦЭМ!$D$10+'СЕТ СН'!$F$5-'СЕТ СН'!$F$21</f>
        <v>2639.7637447699999</v>
      </c>
      <c r="K31" s="36">
        <f>SUMIFS(СВЦЭМ!$D$33:$D$776,СВЦЭМ!$A$33:$A$776,$A31,СВЦЭМ!$B$33:$B$776,K$11)+'СЕТ СН'!$F$11+СВЦЭМ!$D$10+'СЕТ СН'!$F$5-'СЕТ СН'!$F$21</f>
        <v>2508.3555023700001</v>
      </c>
      <c r="L31" s="36">
        <f>SUMIFS(СВЦЭМ!$D$33:$D$776,СВЦЭМ!$A$33:$A$776,$A31,СВЦЭМ!$B$33:$B$776,L$11)+'СЕТ СН'!$F$11+СВЦЭМ!$D$10+'СЕТ СН'!$F$5-'СЕТ СН'!$F$21</f>
        <v>2459.4045711600002</v>
      </c>
      <c r="M31" s="36">
        <f>SUMIFS(СВЦЭМ!$D$33:$D$776,СВЦЭМ!$A$33:$A$776,$A31,СВЦЭМ!$B$33:$B$776,M$11)+'СЕТ СН'!$F$11+СВЦЭМ!$D$10+'СЕТ СН'!$F$5-'СЕТ СН'!$F$21</f>
        <v>2464.5304737599999</v>
      </c>
      <c r="N31" s="36">
        <f>SUMIFS(СВЦЭМ!$D$33:$D$776,СВЦЭМ!$A$33:$A$776,$A31,СВЦЭМ!$B$33:$B$776,N$11)+'СЕТ СН'!$F$11+СВЦЭМ!$D$10+'СЕТ СН'!$F$5-'СЕТ СН'!$F$21</f>
        <v>2471.84962731</v>
      </c>
      <c r="O31" s="36">
        <f>SUMIFS(СВЦЭМ!$D$33:$D$776,СВЦЭМ!$A$33:$A$776,$A31,СВЦЭМ!$B$33:$B$776,O$11)+'СЕТ СН'!$F$11+СВЦЭМ!$D$10+'СЕТ СН'!$F$5-'СЕТ СН'!$F$21</f>
        <v>2480.0727240400001</v>
      </c>
      <c r="P31" s="36">
        <f>SUMIFS(СВЦЭМ!$D$33:$D$776,СВЦЭМ!$A$33:$A$776,$A31,СВЦЭМ!$B$33:$B$776,P$11)+'СЕТ СН'!$F$11+СВЦЭМ!$D$10+'СЕТ СН'!$F$5-'СЕТ СН'!$F$21</f>
        <v>2486.1835124899999</v>
      </c>
      <c r="Q31" s="36">
        <f>SUMIFS(СВЦЭМ!$D$33:$D$776,СВЦЭМ!$A$33:$A$776,$A31,СВЦЭМ!$B$33:$B$776,Q$11)+'СЕТ СН'!$F$11+СВЦЭМ!$D$10+'СЕТ СН'!$F$5-'СЕТ СН'!$F$21</f>
        <v>2496.18465728</v>
      </c>
      <c r="R31" s="36">
        <f>SUMIFS(СВЦЭМ!$D$33:$D$776,СВЦЭМ!$A$33:$A$776,$A31,СВЦЭМ!$B$33:$B$776,R$11)+'СЕТ СН'!$F$11+СВЦЭМ!$D$10+'СЕТ СН'!$F$5-'СЕТ СН'!$F$21</f>
        <v>2495.6615131600001</v>
      </c>
      <c r="S31" s="36">
        <f>SUMIFS(СВЦЭМ!$D$33:$D$776,СВЦЭМ!$A$33:$A$776,$A31,СВЦЭМ!$B$33:$B$776,S$11)+'СЕТ СН'!$F$11+СВЦЭМ!$D$10+'СЕТ СН'!$F$5-'СЕТ СН'!$F$21</f>
        <v>2503.7069209699998</v>
      </c>
      <c r="T31" s="36">
        <f>SUMIFS(СВЦЭМ!$D$33:$D$776,СВЦЭМ!$A$33:$A$776,$A31,СВЦЭМ!$B$33:$B$776,T$11)+'СЕТ СН'!$F$11+СВЦЭМ!$D$10+'СЕТ СН'!$F$5-'СЕТ СН'!$F$21</f>
        <v>2495.8058507699998</v>
      </c>
      <c r="U31" s="36">
        <f>SUMIFS(СВЦЭМ!$D$33:$D$776,СВЦЭМ!$A$33:$A$776,$A31,СВЦЭМ!$B$33:$B$776,U$11)+'СЕТ СН'!$F$11+СВЦЭМ!$D$10+'СЕТ СН'!$F$5-'СЕТ СН'!$F$21</f>
        <v>2453.6266130999998</v>
      </c>
      <c r="V31" s="36">
        <f>SUMIFS(СВЦЭМ!$D$33:$D$776,СВЦЭМ!$A$33:$A$776,$A31,СВЦЭМ!$B$33:$B$776,V$11)+'СЕТ СН'!$F$11+СВЦЭМ!$D$10+'СЕТ СН'!$F$5-'СЕТ СН'!$F$21</f>
        <v>2455.28129498</v>
      </c>
      <c r="W31" s="36">
        <f>SUMIFS(СВЦЭМ!$D$33:$D$776,СВЦЭМ!$A$33:$A$776,$A31,СВЦЭМ!$B$33:$B$776,W$11)+'СЕТ СН'!$F$11+СВЦЭМ!$D$10+'СЕТ СН'!$F$5-'СЕТ СН'!$F$21</f>
        <v>2559.9810432599998</v>
      </c>
      <c r="X31" s="36">
        <f>SUMIFS(СВЦЭМ!$D$33:$D$776,СВЦЭМ!$A$33:$A$776,$A31,СВЦЭМ!$B$33:$B$776,X$11)+'СЕТ СН'!$F$11+СВЦЭМ!$D$10+'СЕТ СН'!$F$5-'СЕТ СН'!$F$21</f>
        <v>2680.6806474</v>
      </c>
      <c r="Y31" s="36">
        <f>SUMIFS(СВЦЭМ!$D$33:$D$776,СВЦЭМ!$A$33:$A$776,$A31,СВЦЭМ!$B$33:$B$776,Y$11)+'СЕТ СН'!$F$11+СВЦЭМ!$D$10+'СЕТ СН'!$F$5-'СЕТ СН'!$F$21</f>
        <v>2727.00862607</v>
      </c>
    </row>
    <row r="32" spans="1:25" ht="15.75" x14ac:dyDescent="0.2">
      <c r="A32" s="35">
        <f t="shared" si="0"/>
        <v>43576</v>
      </c>
      <c r="B32" s="36">
        <f>SUMIFS(СВЦЭМ!$D$33:$D$776,СВЦЭМ!$A$33:$A$776,$A32,СВЦЭМ!$B$33:$B$776,B$11)+'СЕТ СН'!$F$11+СВЦЭМ!$D$10+'СЕТ СН'!$F$5-'СЕТ СН'!$F$21</f>
        <v>2620.9055798899999</v>
      </c>
      <c r="C32" s="36">
        <f>SUMIFS(СВЦЭМ!$D$33:$D$776,СВЦЭМ!$A$33:$A$776,$A32,СВЦЭМ!$B$33:$B$776,C$11)+'СЕТ СН'!$F$11+СВЦЭМ!$D$10+'СЕТ СН'!$F$5-'СЕТ СН'!$F$21</f>
        <v>2648.0729811299998</v>
      </c>
      <c r="D32" s="36">
        <f>SUMIFS(СВЦЭМ!$D$33:$D$776,СВЦЭМ!$A$33:$A$776,$A32,СВЦЭМ!$B$33:$B$776,D$11)+'СЕТ СН'!$F$11+СВЦЭМ!$D$10+'СЕТ СН'!$F$5-'СЕТ СН'!$F$21</f>
        <v>2679.4444242499999</v>
      </c>
      <c r="E32" s="36">
        <f>SUMIFS(СВЦЭМ!$D$33:$D$776,СВЦЭМ!$A$33:$A$776,$A32,СВЦЭМ!$B$33:$B$776,E$11)+'СЕТ СН'!$F$11+СВЦЭМ!$D$10+'СЕТ СН'!$F$5-'СЕТ СН'!$F$21</f>
        <v>2686.5735173200001</v>
      </c>
      <c r="F32" s="36">
        <f>SUMIFS(СВЦЭМ!$D$33:$D$776,СВЦЭМ!$A$33:$A$776,$A32,СВЦЭМ!$B$33:$B$776,F$11)+'СЕТ СН'!$F$11+СВЦЭМ!$D$10+'СЕТ СН'!$F$5-'СЕТ СН'!$F$21</f>
        <v>2690.48696109</v>
      </c>
      <c r="G32" s="36">
        <f>SUMIFS(СВЦЭМ!$D$33:$D$776,СВЦЭМ!$A$33:$A$776,$A32,СВЦЭМ!$B$33:$B$776,G$11)+'СЕТ СН'!$F$11+СВЦЭМ!$D$10+'СЕТ СН'!$F$5-'СЕТ СН'!$F$21</f>
        <v>2680.1139275699998</v>
      </c>
      <c r="H32" s="36">
        <f>SUMIFS(СВЦЭМ!$D$33:$D$776,СВЦЭМ!$A$33:$A$776,$A32,СВЦЭМ!$B$33:$B$776,H$11)+'СЕТ СН'!$F$11+СВЦЭМ!$D$10+'СЕТ СН'!$F$5-'СЕТ СН'!$F$21</f>
        <v>2664.4607990499999</v>
      </c>
      <c r="I32" s="36">
        <f>SUMIFS(СВЦЭМ!$D$33:$D$776,СВЦЭМ!$A$33:$A$776,$A32,СВЦЭМ!$B$33:$B$776,I$11)+'СЕТ СН'!$F$11+СВЦЭМ!$D$10+'СЕТ СН'!$F$5-'СЕТ СН'!$F$21</f>
        <v>2652.6466372199998</v>
      </c>
      <c r="J32" s="36">
        <f>SUMIFS(СВЦЭМ!$D$33:$D$776,СВЦЭМ!$A$33:$A$776,$A32,СВЦЭМ!$B$33:$B$776,J$11)+'СЕТ СН'!$F$11+СВЦЭМ!$D$10+'СЕТ СН'!$F$5-'СЕТ СН'!$F$21</f>
        <v>2608.09109545</v>
      </c>
      <c r="K32" s="36">
        <f>SUMIFS(СВЦЭМ!$D$33:$D$776,СВЦЭМ!$A$33:$A$776,$A32,СВЦЭМ!$B$33:$B$776,K$11)+'СЕТ СН'!$F$11+СВЦЭМ!$D$10+'СЕТ СН'!$F$5-'СЕТ СН'!$F$21</f>
        <v>2566.4302581699999</v>
      </c>
      <c r="L32" s="36">
        <f>SUMIFS(СВЦЭМ!$D$33:$D$776,СВЦЭМ!$A$33:$A$776,$A32,СВЦЭМ!$B$33:$B$776,L$11)+'СЕТ СН'!$F$11+СВЦЭМ!$D$10+'СЕТ СН'!$F$5-'СЕТ СН'!$F$21</f>
        <v>2547.17528348</v>
      </c>
      <c r="M32" s="36">
        <f>SUMIFS(СВЦЭМ!$D$33:$D$776,СВЦЭМ!$A$33:$A$776,$A32,СВЦЭМ!$B$33:$B$776,M$11)+'СЕТ СН'!$F$11+СВЦЭМ!$D$10+'СЕТ СН'!$F$5-'СЕТ СН'!$F$21</f>
        <v>2558.20196455</v>
      </c>
      <c r="N32" s="36">
        <f>SUMIFS(СВЦЭМ!$D$33:$D$776,СВЦЭМ!$A$33:$A$776,$A32,СВЦЭМ!$B$33:$B$776,N$11)+'СЕТ СН'!$F$11+СВЦЭМ!$D$10+'СЕТ СН'!$F$5-'СЕТ СН'!$F$21</f>
        <v>2573.0536855299997</v>
      </c>
      <c r="O32" s="36">
        <f>SUMIFS(СВЦЭМ!$D$33:$D$776,СВЦЭМ!$A$33:$A$776,$A32,СВЦЭМ!$B$33:$B$776,O$11)+'СЕТ СН'!$F$11+СВЦЭМ!$D$10+'СЕТ СН'!$F$5-'СЕТ СН'!$F$21</f>
        <v>2586.8141532700001</v>
      </c>
      <c r="P32" s="36">
        <f>SUMIFS(СВЦЭМ!$D$33:$D$776,СВЦЭМ!$A$33:$A$776,$A32,СВЦЭМ!$B$33:$B$776,P$11)+'СЕТ СН'!$F$11+СВЦЭМ!$D$10+'СЕТ СН'!$F$5-'СЕТ СН'!$F$21</f>
        <v>2593.0859378</v>
      </c>
      <c r="Q32" s="36">
        <f>SUMIFS(СВЦЭМ!$D$33:$D$776,СВЦЭМ!$A$33:$A$776,$A32,СВЦЭМ!$B$33:$B$776,Q$11)+'СЕТ СН'!$F$11+СВЦЭМ!$D$10+'СЕТ СН'!$F$5-'СЕТ СН'!$F$21</f>
        <v>2613.2281090799997</v>
      </c>
      <c r="R32" s="36">
        <f>SUMIFS(СВЦЭМ!$D$33:$D$776,СВЦЭМ!$A$33:$A$776,$A32,СВЦЭМ!$B$33:$B$776,R$11)+'СЕТ СН'!$F$11+СВЦЭМ!$D$10+'СЕТ СН'!$F$5-'СЕТ СН'!$F$21</f>
        <v>2633.8887188899998</v>
      </c>
      <c r="S32" s="36">
        <f>SUMIFS(СВЦЭМ!$D$33:$D$776,СВЦЭМ!$A$33:$A$776,$A32,СВЦЭМ!$B$33:$B$776,S$11)+'СЕТ СН'!$F$11+СВЦЭМ!$D$10+'СЕТ СН'!$F$5-'СЕТ СН'!$F$21</f>
        <v>2616.1503301100001</v>
      </c>
      <c r="T32" s="36">
        <f>SUMIFS(СВЦЭМ!$D$33:$D$776,СВЦЭМ!$A$33:$A$776,$A32,СВЦЭМ!$B$33:$B$776,T$11)+'СЕТ СН'!$F$11+СВЦЭМ!$D$10+'СЕТ СН'!$F$5-'СЕТ СН'!$F$21</f>
        <v>2580.8669200999998</v>
      </c>
      <c r="U32" s="36">
        <f>SUMIFS(СВЦЭМ!$D$33:$D$776,СВЦЭМ!$A$33:$A$776,$A32,СВЦЭМ!$B$33:$B$776,U$11)+'СЕТ СН'!$F$11+СВЦЭМ!$D$10+'СЕТ СН'!$F$5-'СЕТ СН'!$F$21</f>
        <v>2555.8998912699999</v>
      </c>
      <c r="V32" s="36">
        <f>SUMIFS(СВЦЭМ!$D$33:$D$776,СВЦЭМ!$A$33:$A$776,$A32,СВЦЭМ!$B$33:$B$776,V$11)+'СЕТ СН'!$F$11+СВЦЭМ!$D$10+'СЕТ СН'!$F$5-'СЕТ СН'!$F$21</f>
        <v>2522.9852762699998</v>
      </c>
      <c r="W32" s="36">
        <f>SUMIFS(СВЦЭМ!$D$33:$D$776,СВЦЭМ!$A$33:$A$776,$A32,СВЦЭМ!$B$33:$B$776,W$11)+'СЕТ СН'!$F$11+СВЦЭМ!$D$10+'СЕТ СН'!$F$5-'СЕТ СН'!$F$21</f>
        <v>2522.2711580599998</v>
      </c>
      <c r="X32" s="36">
        <f>SUMIFS(СВЦЭМ!$D$33:$D$776,СВЦЭМ!$A$33:$A$776,$A32,СВЦЭМ!$B$33:$B$776,X$11)+'СЕТ СН'!$F$11+СВЦЭМ!$D$10+'СЕТ СН'!$F$5-'СЕТ СН'!$F$21</f>
        <v>2524.8977398799998</v>
      </c>
      <c r="Y32" s="36">
        <f>SUMIFS(СВЦЭМ!$D$33:$D$776,СВЦЭМ!$A$33:$A$776,$A32,СВЦЭМ!$B$33:$B$776,Y$11)+'СЕТ СН'!$F$11+СВЦЭМ!$D$10+'СЕТ СН'!$F$5-'СЕТ СН'!$F$21</f>
        <v>2574.1188771100001</v>
      </c>
    </row>
    <row r="33" spans="1:27" ht="15.75" x14ac:dyDescent="0.2">
      <c r="A33" s="35">
        <f t="shared" si="0"/>
        <v>43577</v>
      </c>
      <c r="B33" s="36">
        <f>SUMIFS(СВЦЭМ!$D$33:$D$776,СВЦЭМ!$A$33:$A$776,$A33,СВЦЭМ!$B$33:$B$776,B$11)+'СЕТ СН'!$F$11+СВЦЭМ!$D$10+'СЕТ СН'!$F$5-'СЕТ СН'!$F$21</f>
        <v>2580.42614336</v>
      </c>
      <c r="C33" s="36">
        <f>SUMIFS(СВЦЭМ!$D$33:$D$776,СВЦЭМ!$A$33:$A$776,$A33,СВЦЭМ!$B$33:$B$776,C$11)+'СЕТ СН'!$F$11+СВЦЭМ!$D$10+'СЕТ СН'!$F$5-'СЕТ СН'!$F$21</f>
        <v>2601.3334961699998</v>
      </c>
      <c r="D33" s="36">
        <f>SUMIFS(СВЦЭМ!$D$33:$D$776,СВЦЭМ!$A$33:$A$776,$A33,СВЦЭМ!$B$33:$B$776,D$11)+'СЕТ СН'!$F$11+СВЦЭМ!$D$10+'СЕТ СН'!$F$5-'СЕТ СН'!$F$21</f>
        <v>2646.6509188800001</v>
      </c>
      <c r="E33" s="36">
        <f>SUMIFS(СВЦЭМ!$D$33:$D$776,СВЦЭМ!$A$33:$A$776,$A33,СВЦЭМ!$B$33:$B$776,E$11)+'СЕТ СН'!$F$11+СВЦЭМ!$D$10+'СЕТ СН'!$F$5-'СЕТ СН'!$F$21</f>
        <v>2682.4841900399997</v>
      </c>
      <c r="F33" s="36">
        <f>SUMIFS(СВЦЭМ!$D$33:$D$776,СВЦЭМ!$A$33:$A$776,$A33,СВЦЭМ!$B$33:$B$776,F$11)+'СЕТ СН'!$F$11+СВЦЭМ!$D$10+'СЕТ СН'!$F$5-'СЕТ СН'!$F$21</f>
        <v>2695.57228252</v>
      </c>
      <c r="G33" s="36">
        <f>SUMIFS(СВЦЭМ!$D$33:$D$776,СВЦЭМ!$A$33:$A$776,$A33,СВЦЭМ!$B$33:$B$776,G$11)+'СЕТ СН'!$F$11+СВЦЭМ!$D$10+'СЕТ СН'!$F$5-'СЕТ СН'!$F$21</f>
        <v>2650.0328088900001</v>
      </c>
      <c r="H33" s="36">
        <f>SUMIFS(СВЦЭМ!$D$33:$D$776,СВЦЭМ!$A$33:$A$776,$A33,СВЦЭМ!$B$33:$B$776,H$11)+'СЕТ СН'!$F$11+СВЦЭМ!$D$10+'СЕТ СН'!$F$5-'СЕТ СН'!$F$21</f>
        <v>2629.56348665</v>
      </c>
      <c r="I33" s="36">
        <f>SUMIFS(СВЦЭМ!$D$33:$D$776,СВЦЭМ!$A$33:$A$776,$A33,СВЦЭМ!$B$33:$B$776,I$11)+'СЕТ СН'!$F$11+СВЦЭМ!$D$10+'СЕТ СН'!$F$5-'СЕТ СН'!$F$21</f>
        <v>2623.8276698299996</v>
      </c>
      <c r="J33" s="36">
        <f>SUMIFS(СВЦЭМ!$D$33:$D$776,СВЦЭМ!$A$33:$A$776,$A33,СВЦЭМ!$B$33:$B$776,J$11)+'СЕТ СН'!$F$11+СВЦЭМ!$D$10+'СЕТ СН'!$F$5-'СЕТ СН'!$F$21</f>
        <v>2615.4407850799998</v>
      </c>
      <c r="K33" s="36">
        <f>SUMIFS(СВЦЭМ!$D$33:$D$776,СВЦЭМ!$A$33:$A$776,$A33,СВЦЭМ!$B$33:$B$776,K$11)+'СЕТ СН'!$F$11+СВЦЭМ!$D$10+'СЕТ СН'!$F$5-'СЕТ СН'!$F$21</f>
        <v>2620.4882386199997</v>
      </c>
      <c r="L33" s="36">
        <f>SUMIFS(СВЦЭМ!$D$33:$D$776,СВЦЭМ!$A$33:$A$776,$A33,СВЦЭМ!$B$33:$B$776,L$11)+'СЕТ СН'!$F$11+СВЦЭМ!$D$10+'СЕТ СН'!$F$5-'СЕТ СН'!$F$21</f>
        <v>2613.7138447500001</v>
      </c>
      <c r="M33" s="36">
        <f>SUMIFS(СВЦЭМ!$D$33:$D$776,СВЦЭМ!$A$33:$A$776,$A33,СВЦЭМ!$B$33:$B$776,M$11)+'СЕТ СН'!$F$11+СВЦЭМ!$D$10+'СЕТ СН'!$F$5-'СЕТ СН'!$F$21</f>
        <v>2611.37272467</v>
      </c>
      <c r="N33" s="36">
        <f>SUMIFS(СВЦЭМ!$D$33:$D$776,СВЦЭМ!$A$33:$A$776,$A33,СВЦЭМ!$B$33:$B$776,N$11)+'СЕТ СН'!$F$11+СВЦЭМ!$D$10+'СЕТ СН'!$F$5-'СЕТ СН'!$F$21</f>
        <v>2609.4630557099999</v>
      </c>
      <c r="O33" s="36">
        <f>SUMIFS(СВЦЭМ!$D$33:$D$776,СВЦЭМ!$A$33:$A$776,$A33,СВЦЭМ!$B$33:$B$776,O$11)+'СЕТ СН'!$F$11+СВЦЭМ!$D$10+'СЕТ СН'!$F$5-'СЕТ СН'!$F$21</f>
        <v>2617.0242867799998</v>
      </c>
      <c r="P33" s="36">
        <f>SUMIFS(СВЦЭМ!$D$33:$D$776,СВЦЭМ!$A$33:$A$776,$A33,СВЦЭМ!$B$33:$B$776,P$11)+'СЕТ СН'!$F$11+СВЦЭМ!$D$10+'СЕТ СН'!$F$5-'СЕТ СН'!$F$21</f>
        <v>2622.5368421399999</v>
      </c>
      <c r="Q33" s="36">
        <f>SUMIFS(СВЦЭМ!$D$33:$D$776,СВЦЭМ!$A$33:$A$776,$A33,СВЦЭМ!$B$33:$B$776,Q$11)+'СЕТ СН'!$F$11+СВЦЭМ!$D$10+'СЕТ СН'!$F$5-'СЕТ СН'!$F$21</f>
        <v>2632.5661807799997</v>
      </c>
      <c r="R33" s="36">
        <f>SUMIFS(СВЦЭМ!$D$33:$D$776,СВЦЭМ!$A$33:$A$776,$A33,СВЦЭМ!$B$33:$B$776,R$11)+'СЕТ СН'!$F$11+СВЦЭМ!$D$10+'СЕТ СН'!$F$5-'СЕТ СН'!$F$21</f>
        <v>2630.8092379999998</v>
      </c>
      <c r="S33" s="36">
        <f>SUMIFS(СВЦЭМ!$D$33:$D$776,СВЦЭМ!$A$33:$A$776,$A33,СВЦЭМ!$B$33:$B$776,S$11)+'СЕТ СН'!$F$11+СВЦЭМ!$D$10+'СЕТ СН'!$F$5-'СЕТ СН'!$F$21</f>
        <v>2609.0147269499998</v>
      </c>
      <c r="T33" s="36">
        <f>SUMIFS(СВЦЭМ!$D$33:$D$776,СВЦЭМ!$A$33:$A$776,$A33,СВЦЭМ!$B$33:$B$776,T$11)+'СЕТ СН'!$F$11+СВЦЭМ!$D$10+'СЕТ СН'!$F$5-'СЕТ СН'!$F$21</f>
        <v>2606.5749728399996</v>
      </c>
      <c r="U33" s="36">
        <f>SUMIFS(СВЦЭМ!$D$33:$D$776,СВЦЭМ!$A$33:$A$776,$A33,СВЦЭМ!$B$33:$B$776,U$11)+'СЕТ СН'!$F$11+СВЦЭМ!$D$10+'СЕТ СН'!$F$5-'СЕТ СН'!$F$21</f>
        <v>2591.7601856299998</v>
      </c>
      <c r="V33" s="36">
        <f>SUMIFS(СВЦЭМ!$D$33:$D$776,СВЦЭМ!$A$33:$A$776,$A33,СВЦЭМ!$B$33:$B$776,V$11)+'СЕТ СН'!$F$11+СВЦЭМ!$D$10+'СЕТ СН'!$F$5-'СЕТ СН'!$F$21</f>
        <v>2579.1464090700001</v>
      </c>
      <c r="W33" s="36">
        <f>SUMIFS(СВЦЭМ!$D$33:$D$776,СВЦЭМ!$A$33:$A$776,$A33,СВЦЭМ!$B$33:$B$776,W$11)+'СЕТ СН'!$F$11+СВЦЭМ!$D$10+'СЕТ СН'!$F$5-'СЕТ СН'!$F$21</f>
        <v>2582.9307953399998</v>
      </c>
      <c r="X33" s="36">
        <f>SUMIFS(СВЦЭМ!$D$33:$D$776,СВЦЭМ!$A$33:$A$776,$A33,СВЦЭМ!$B$33:$B$776,X$11)+'СЕТ СН'!$F$11+СВЦЭМ!$D$10+'СЕТ СН'!$F$5-'СЕТ СН'!$F$21</f>
        <v>2612.0097891400001</v>
      </c>
      <c r="Y33" s="36">
        <f>SUMIFS(СВЦЭМ!$D$33:$D$776,СВЦЭМ!$A$33:$A$776,$A33,СВЦЭМ!$B$33:$B$776,Y$11)+'СЕТ СН'!$F$11+СВЦЭМ!$D$10+'СЕТ СН'!$F$5-'СЕТ СН'!$F$21</f>
        <v>2626.5025243999999</v>
      </c>
    </row>
    <row r="34" spans="1:27" ht="15.75" x14ac:dyDescent="0.2">
      <c r="A34" s="35">
        <f t="shared" si="0"/>
        <v>43578</v>
      </c>
      <c r="B34" s="36">
        <f>SUMIFS(СВЦЭМ!$D$33:$D$776,СВЦЭМ!$A$33:$A$776,$A34,СВЦЭМ!$B$33:$B$776,B$11)+'СЕТ СН'!$F$11+СВЦЭМ!$D$10+'СЕТ СН'!$F$5-'СЕТ СН'!$F$21</f>
        <v>2593.0482980100001</v>
      </c>
      <c r="C34" s="36">
        <f>SUMIFS(СВЦЭМ!$D$33:$D$776,СВЦЭМ!$A$33:$A$776,$A34,СВЦЭМ!$B$33:$B$776,C$11)+'СЕТ СН'!$F$11+СВЦЭМ!$D$10+'СЕТ СН'!$F$5-'СЕТ СН'!$F$21</f>
        <v>2641.4503322199998</v>
      </c>
      <c r="D34" s="36">
        <f>SUMIFS(СВЦЭМ!$D$33:$D$776,СВЦЭМ!$A$33:$A$776,$A34,СВЦЭМ!$B$33:$B$776,D$11)+'СЕТ СН'!$F$11+СВЦЭМ!$D$10+'СЕТ СН'!$F$5-'СЕТ СН'!$F$21</f>
        <v>2674.5614175699998</v>
      </c>
      <c r="E34" s="36">
        <f>SUMIFS(СВЦЭМ!$D$33:$D$776,СВЦЭМ!$A$33:$A$776,$A34,СВЦЭМ!$B$33:$B$776,E$11)+'СЕТ СН'!$F$11+СВЦЭМ!$D$10+'СЕТ СН'!$F$5-'СЕТ СН'!$F$21</f>
        <v>2685.9646630799998</v>
      </c>
      <c r="F34" s="36">
        <f>SUMIFS(СВЦЭМ!$D$33:$D$776,СВЦЭМ!$A$33:$A$776,$A34,СВЦЭМ!$B$33:$B$776,F$11)+'СЕТ СН'!$F$11+СВЦЭМ!$D$10+'СЕТ СН'!$F$5-'СЕТ СН'!$F$21</f>
        <v>2690.278421</v>
      </c>
      <c r="G34" s="36">
        <f>SUMIFS(СВЦЭМ!$D$33:$D$776,СВЦЭМ!$A$33:$A$776,$A34,СВЦЭМ!$B$33:$B$776,G$11)+'СЕТ СН'!$F$11+СВЦЭМ!$D$10+'СЕТ СН'!$F$5-'СЕТ СН'!$F$21</f>
        <v>2660.8618456699996</v>
      </c>
      <c r="H34" s="36">
        <f>SUMIFS(СВЦЭМ!$D$33:$D$776,СВЦЭМ!$A$33:$A$776,$A34,СВЦЭМ!$B$33:$B$776,H$11)+'СЕТ СН'!$F$11+СВЦЭМ!$D$10+'СЕТ СН'!$F$5-'СЕТ СН'!$F$21</f>
        <v>2640.6361393899997</v>
      </c>
      <c r="I34" s="36">
        <f>SUMIFS(СВЦЭМ!$D$33:$D$776,СВЦЭМ!$A$33:$A$776,$A34,СВЦЭМ!$B$33:$B$776,I$11)+'СЕТ СН'!$F$11+СВЦЭМ!$D$10+'СЕТ СН'!$F$5-'СЕТ СН'!$F$21</f>
        <v>2654.40956749</v>
      </c>
      <c r="J34" s="36">
        <f>SUMIFS(СВЦЭМ!$D$33:$D$776,СВЦЭМ!$A$33:$A$776,$A34,СВЦЭМ!$B$33:$B$776,J$11)+'СЕТ СН'!$F$11+СВЦЭМ!$D$10+'СЕТ СН'!$F$5-'СЕТ СН'!$F$21</f>
        <v>2622.0715698700001</v>
      </c>
      <c r="K34" s="36">
        <f>SUMIFS(СВЦЭМ!$D$33:$D$776,СВЦЭМ!$A$33:$A$776,$A34,СВЦЭМ!$B$33:$B$776,K$11)+'СЕТ СН'!$F$11+СВЦЭМ!$D$10+'СЕТ СН'!$F$5-'СЕТ СН'!$F$21</f>
        <v>2625.7429062699998</v>
      </c>
      <c r="L34" s="36">
        <f>SUMIFS(СВЦЭМ!$D$33:$D$776,СВЦЭМ!$A$33:$A$776,$A34,СВЦЭМ!$B$33:$B$776,L$11)+'СЕТ СН'!$F$11+СВЦЭМ!$D$10+'СЕТ СН'!$F$5-'СЕТ СН'!$F$21</f>
        <v>2610.9106889099999</v>
      </c>
      <c r="M34" s="36">
        <f>SUMIFS(СВЦЭМ!$D$33:$D$776,СВЦЭМ!$A$33:$A$776,$A34,СВЦЭМ!$B$33:$B$776,M$11)+'СЕТ СН'!$F$11+СВЦЭМ!$D$10+'СЕТ СН'!$F$5-'СЕТ СН'!$F$21</f>
        <v>2621.8676053199997</v>
      </c>
      <c r="N34" s="36">
        <f>SUMIFS(СВЦЭМ!$D$33:$D$776,СВЦЭМ!$A$33:$A$776,$A34,СВЦЭМ!$B$33:$B$776,N$11)+'СЕТ СН'!$F$11+СВЦЭМ!$D$10+'СЕТ СН'!$F$5-'СЕТ СН'!$F$21</f>
        <v>2611.5152207000001</v>
      </c>
      <c r="O34" s="36">
        <f>SUMIFS(СВЦЭМ!$D$33:$D$776,СВЦЭМ!$A$33:$A$776,$A34,СВЦЭМ!$B$33:$B$776,O$11)+'СЕТ СН'!$F$11+СВЦЭМ!$D$10+'СЕТ СН'!$F$5-'СЕТ СН'!$F$21</f>
        <v>2618.87447922</v>
      </c>
      <c r="P34" s="36">
        <f>SUMIFS(СВЦЭМ!$D$33:$D$776,СВЦЭМ!$A$33:$A$776,$A34,СВЦЭМ!$B$33:$B$776,P$11)+'СЕТ СН'!$F$11+СВЦЭМ!$D$10+'СЕТ СН'!$F$5-'СЕТ СН'!$F$21</f>
        <v>2637.8465631999998</v>
      </c>
      <c r="Q34" s="36">
        <f>SUMIFS(СВЦЭМ!$D$33:$D$776,СВЦЭМ!$A$33:$A$776,$A34,СВЦЭМ!$B$33:$B$776,Q$11)+'СЕТ СН'!$F$11+СВЦЭМ!$D$10+'СЕТ СН'!$F$5-'СЕТ СН'!$F$21</f>
        <v>2648.6639841599999</v>
      </c>
      <c r="R34" s="36">
        <f>SUMIFS(СВЦЭМ!$D$33:$D$776,СВЦЭМ!$A$33:$A$776,$A34,СВЦЭМ!$B$33:$B$776,R$11)+'СЕТ СН'!$F$11+СВЦЭМ!$D$10+'СЕТ СН'!$F$5-'СЕТ СН'!$F$21</f>
        <v>2645.9946068199997</v>
      </c>
      <c r="S34" s="36">
        <f>SUMIFS(СВЦЭМ!$D$33:$D$776,СВЦЭМ!$A$33:$A$776,$A34,СВЦЭМ!$B$33:$B$776,S$11)+'СЕТ СН'!$F$11+СВЦЭМ!$D$10+'СЕТ СН'!$F$5-'СЕТ СН'!$F$21</f>
        <v>2654.74379507</v>
      </c>
      <c r="T34" s="36">
        <f>SUMIFS(СВЦЭМ!$D$33:$D$776,СВЦЭМ!$A$33:$A$776,$A34,СВЦЭМ!$B$33:$B$776,T$11)+'СЕТ СН'!$F$11+СВЦЭМ!$D$10+'СЕТ СН'!$F$5-'СЕТ СН'!$F$21</f>
        <v>2638.9648940500001</v>
      </c>
      <c r="U34" s="36">
        <f>SUMIFS(СВЦЭМ!$D$33:$D$776,СВЦЭМ!$A$33:$A$776,$A34,СВЦЭМ!$B$33:$B$776,U$11)+'СЕТ СН'!$F$11+СВЦЭМ!$D$10+'СЕТ СН'!$F$5-'СЕТ СН'!$F$21</f>
        <v>2612.4392313600001</v>
      </c>
      <c r="V34" s="36">
        <f>SUMIFS(СВЦЭМ!$D$33:$D$776,СВЦЭМ!$A$33:$A$776,$A34,СВЦЭМ!$B$33:$B$776,V$11)+'СЕТ СН'!$F$11+СВЦЭМ!$D$10+'СЕТ СН'!$F$5-'СЕТ СН'!$F$21</f>
        <v>2596.6648521699999</v>
      </c>
      <c r="W34" s="36">
        <f>SUMIFS(СВЦЭМ!$D$33:$D$776,СВЦЭМ!$A$33:$A$776,$A34,СВЦЭМ!$B$33:$B$776,W$11)+'СЕТ СН'!$F$11+СВЦЭМ!$D$10+'СЕТ СН'!$F$5-'СЕТ СН'!$F$21</f>
        <v>2593.2138704899999</v>
      </c>
      <c r="X34" s="36">
        <f>SUMIFS(СВЦЭМ!$D$33:$D$776,СВЦЭМ!$A$33:$A$776,$A34,СВЦЭМ!$B$33:$B$776,X$11)+'СЕТ СН'!$F$11+СВЦЭМ!$D$10+'СЕТ СН'!$F$5-'СЕТ СН'!$F$21</f>
        <v>2628.8812042099999</v>
      </c>
      <c r="Y34" s="36">
        <f>SUMIFS(СВЦЭМ!$D$33:$D$776,СВЦЭМ!$A$33:$A$776,$A34,СВЦЭМ!$B$33:$B$776,Y$11)+'СЕТ СН'!$F$11+СВЦЭМ!$D$10+'СЕТ СН'!$F$5-'СЕТ СН'!$F$21</f>
        <v>2664.66199598</v>
      </c>
    </row>
    <row r="35" spans="1:27" ht="15.75" x14ac:dyDescent="0.2">
      <c r="A35" s="35">
        <f t="shared" si="0"/>
        <v>43579</v>
      </c>
      <c r="B35" s="36">
        <f>SUMIFS(СВЦЭМ!$D$33:$D$776,СВЦЭМ!$A$33:$A$776,$A35,СВЦЭМ!$B$33:$B$776,B$11)+'СЕТ СН'!$F$11+СВЦЭМ!$D$10+'СЕТ СН'!$F$5-'СЕТ СН'!$F$21</f>
        <v>2549.0961272499999</v>
      </c>
      <c r="C35" s="36">
        <f>SUMIFS(СВЦЭМ!$D$33:$D$776,СВЦЭМ!$A$33:$A$776,$A35,СВЦЭМ!$B$33:$B$776,C$11)+'СЕТ СН'!$F$11+СВЦЭМ!$D$10+'СЕТ СН'!$F$5-'СЕТ СН'!$F$21</f>
        <v>2593.3036828300001</v>
      </c>
      <c r="D35" s="36">
        <f>SUMIFS(СВЦЭМ!$D$33:$D$776,СВЦЭМ!$A$33:$A$776,$A35,СВЦЭМ!$B$33:$B$776,D$11)+'СЕТ СН'!$F$11+СВЦЭМ!$D$10+'СЕТ СН'!$F$5-'СЕТ СН'!$F$21</f>
        <v>2629.7213502099999</v>
      </c>
      <c r="E35" s="36">
        <f>SUMIFS(СВЦЭМ!$D$33:$D$776,СВЦЭМ!$A$33:$A$776,$A35,СВЦЭМ!$B$33:$B$776,E$11)+'СЕТ СН'!$F$11+СВЦЭМ!$D$10+'СЕТ СН'!$F$5-'СЕТ СН'!$F$21</f>
        <v>2638.8930730499997</v>
      </c>
      <c r="F35" s="36">
        <f>SUMIFS(СВЦЭМ!$D$33:$D$776,СВЦЭМ!$A$33:$A$776,$A35,СВЦЭМ!$B$33:$B$776,F$11)+'СЕТ СН'!$F$11+СВЦЭМ!$D$10+'СЕТ СН'!$F$5-'СЕТ СН'!$F$21</f>
        <v>2662.4981122300001</v>
      </c>
      <c r="G35" s="36">
        <f>SUMIFS(СВЦЭМ!$D$33:$D$776,СВЦЭМ!$A$33:$A$776,$A35,СВЦЭМ!$B$33:$B$776,G$11)+'СЕТ СН'!$F$11+СВЦЭМ!$D$10+'СЕТ СН'!$F$5-'СЕТ СН'!$F$21</f>
        <v>2656.4992673899997</v>
      </c>
      <c r="H35" s="36">
        <f>SUMIFS(СВЦЭМ!$D$33:$D$776,СВЦЭМ!$A$33:$A$776,$A35,СВЦЭМ!$B$33:$B$776,H$11)+'СЕТ СН'!$F$11+СВЦЭМ!$D$10+'СЕТ СН'!$F$5-'СЕТ СН'!$F$21</f>
        <v>2635.2100728799996</v>
      </c>
      <c r="I35" s="36">
        <f>SUMIFS(СВЦЭМ!$D$33:$D$776,СВЦЭМ!$A$33:$A$776,$A35,СВЦЭМ!$B$33:$B$776,I$11)+'СЕТ СН'!$F$11+СВЦЭМ!$D$10+'СЕТ СН'!$F$5-'СЕТ СН'!$F$21</f>
        <v>2598.0777995399999</v>
      </c>
      <c r="J35" s="36">
        <f>SUMIFS(СВЦЭМ!$D$33:$D$776,СВЦЭМ!$A$33:$A$776,$A35,СВЦЭМ!$B$33:$B$776,J$11)+'СЕТ СН'!$F$11+СВЦЭМ!$D$10+'СЕТ СН'!$F$5-'СЕТ СН'!$F$21</f>
        <v>2559.67015412</v>
      </c>
      <c r="K35" s="36">
        <f>SUMIFS(СВЦЭМ!$D$33:$D$776,СВЦЭМ!$A$33:$A$776,$A35,СВЦЭМ!$B$33:$B$776,K$11)+'СЕТ СН'!$F$11+СВЦЭМ!$D$10+'СЕТ СН'!$F$5-'СЕТ СН'!$F$21</f>
        <v>2576.55108101</v>
      </c>
      <c r="L35" s="36">
        <f>SUMIFS(СВЦЭМ!$D$33:$D$776,СВЦЭМ!$A$33:$A$776,$A35,СВЦЭМ!$B$33:$B$776,L$11)+'СЕТ СН'!$F$11+СВЦЭМ!$D$10+'СЕТ СН'!$F$5-'СЕТ СН'!$F$21</f>
        <v>2610.9189110899997</v>
      </c>
      <c r="M35" s="36">
        <f>SUMIFS(СВЦЭМ!$D$33:$D$776,СВЦЭМ!$A$33:$A$776,$A35,СВЦЭМ!$B$33:$B$776,M$11)+'СЕТ СН'!$F$11+СВЦЭМ!$D$10+'СЕТ СН'!$F$5-'СЕТ СН'!$F$21</f>
        <v>2630.0521954000001</v>
      </c>
      <c r="N35" s="36">
        <f>SUMIFS(СВЦЭМ!$D$33:$D$776,СВЦЭМ!$A$33:$A$776,$A35,СВЦЭМ!$B$33:$B$776,N$11)+'СЕТ СН'!$F$11+СВЦЭМ!$D$10+'СЕТ СН'!$F$5-'СЕТ СН'!$F$21</f>
        <v>2618.3739343699999</v>
      </c>
      <c r="O35" s="36">
        <f>SUMIFS(СВЦЭМ!$D$33:$D$776,СВЦЭМ!$A$33:$A$776,$A35,СВЦЭМ!$B$33:$B$776,O$11)+'СЕТ СН'!$F$11+СВЦЭМ!$D$10+'СЕТ СН'!$F$5-'СЕТ СН'!$F$21</f>
        <v>2626.4921970599999</v>
      </c>
      <c r="P35" s="36">
        <f>SUMIFS(СВЦЭМ!$D$33:$D$776,СВЦЭМ!$A$33:$A$776,$A35,СВЦЭМ!$B$33:$B$776,P$11)+'СЕТ СН'!$F$11+СВЦЭМ!$D$10+'СЕТ СН'!$F$5-'СЕТ СН'!$F$21</f>
        <v>2635.0999395399999</v>
      </c>
      <c r="Q35" s="36">
        <f>SUMIFS(СВЦЭМ!$D$33:$D$776,СВЦЭМ!$A$33:$A$776,$A35,СВЦЭМ!$B$33:$B$776,Q$11)+'СЕТ СН'!$F$11+СВЦЭМ!$D$10+'СЕТ СН'!$F$5-'СЕТ СН'!$F$21</f>
        <v>2639.6651785700001</v>
      </c>
      <c r="R35" s="36">
        <f>SUMIFS(СВЦЭМ!$D$33:$D$776,СВЦЭМ!$A$33:$A$776,$A35,СВЦЭМ!$B$33:$B$776,R$11)+'СЕТ СН'!$F$11+СВЦЭМ!$D$10+'СЕТ СН'!$F$5-'СЕТ СН'!$F$21</f>
        <v>2642.60533885</v>
      </c>
      <c r="S35" s="36">
        <f>SUMIFS(СВЦЭМ!$D$33:$D$776,СВЦЭМ!$A$33:$A$776,$A35,СВЦЭМ!$B$33:$B$776,S$11)+'СЕТ СН'!$F$11+СВЦЭМ!$D$10+'СЕТ СН'!$F$5-'СЕТ СН'!$F$21</f>
        <v>2643.81004282</v>
      </c>
      <c r="T35" s="36">
        <f>SUMIFS(СВЦЭМ!$D$33:$D$776,СВЦЭМ!$A$33:$A$776,$A35,СВЦЭМ!$B$33:$B$776,T$11)+'СЕТ СН'!$F$11+СВЦЭМ!$D$10+'СЕТ СН'!$F$5-'СЕТ СН'!$F$21</f>
        <v>2630.4842167899997</v>
      </c>
      <c r="U35" s="36">
        <f>SUMIFS(СВЦЭМ!$D$33:$D$776,СВЦЭМ!$A$33:$A$776,$A35,СВЦЭМ!$B$33:$B$776,U$11)+'СЕТ СН'!$F$11+СВЦЭМ!$D$10+'СЕТ СН'!$F$5-'СЕТ СН'!$F$21</f>
        <v>2624.10321471</v>
      </c>
      <c r="V35" s="36">
        <f>SUMIFS(СВЦЭМ!$D$33:$D$776,СВЦЭМ!$A$33:$A$776,$A35,СВЦЭМ!$B$33:$B$776,V$11)+'СЕТ СН'!$F$11+СВЦЭМ!$D$10+'СЕТ СН'!$F$5-'СЕТ СН'!$F$21</f>
        <v>2599.50683037</v>
      </c>
      <c r="W35" s="36">
        <f>SUMIFS(СВЦЭМ!$D$33:$D$776,СВЦЭМ!$A$33:$A$776,$A35,СВЦЭМ!$B$33:$B$776,W$11)+'СЕТ СН'!$F$11+СВЦЭМ!$D$10+'СЕТ СН'!$F$5-'СЕТ СН'!$F$21</f>
        <v>2587.5275665999998</v>
      </c>
      <c r="X35" s="36">
        <f>SUMIFS(СВЦЭМ!$D$33:$D$776,СВЦЭМ!$A$33:$A$776,$A35,СВЦЭМ!$B$33:$B$776,X$11)+'СЕТ СН'!$F$11+СВЦЭМ!$D$10+'СЕТ СН'!$F$5-'СЕТ СН'!$F$21</f>
        <v>2598.8007007599999</v>
      </c>
      <c r="Y35" s="36">
        <f>SUMIFS(СВЦЭМ!$D$33:$D$776,СВЦЭМ!$A$33:$A$776,$A35,СВЦЭМ!$B$33:$B$776,Y$11)+'СЕТ СН'!$F$11+СВЦЭМ!$D$10+'СЕТ СН'!$F$5-'СЕТ СН'!$F$21</f>
        <v>2638.7388874200001</v>
      </c>
    </row>
    <row r="36" spans="1:27" ht="15.75" x14ac:dyDescent="0.2">
      <c r="A36" s="35">
        <f t="shared" si="0"/>
        <v>43580</v>
      </c>
      <c r="B36" s="36">
        <f>SUMIFS(СВЦЭМ!$D$33:$D$776,СВЦЭМ!$A$33:$A$776,$A36,СВЦЭМ!$B$33:$B$776,B$11)+'СЕТ СН'!$F$11+СВЦЭМ!$D$10+'СЕТ СН'!$F$5-'СЕТ СН'!$F$21</f>
        <v>2623.1099213699999</v>
      </c>
      <c r="C36" s="36">
        <f>SUMIFS(СВЦЭМ!$D$33:$D$776,СВЦЭМ!$A$33:$A$776,$A36,СВЦЭМ!$B$33:$B$776,C$11)+'СЕТ СН'!$F$11+СВЦЭМ!$D$10+'СЕТ СН'!$F$5-'СЕТ СН'!$F$21</f>
        <v>2661.7028215299997</v>
      </c>
      <c r="D36" s="36">
        <f>SUMIFS(СВЦЭМ!$D$33:$D$776,СВЦЭМ!$A$33:$A$776,$A36,СВЦЭМ!$B$33:$B$776,D$11)+'СЕТ СН'!$F$11+СВЦЭМ!$D$10+'СЕТ СН'!$F$5-'СЕТ СН'!$F$21</f>
        <v>2694.9061440999999</v>
      </c>
      <c r="E36" s="36">
        <f>SUMIFS(СВЦЭМ!$D$33:$D$776,СВЦЭМ!$A$33:$A$776,$A36,СВЦЭМ!$B$33:$B$776,E$11)+'СЕТ СН'!$F$11+СВЦЭМ!$D$10+'СЕТ СН'!$F$5-'СЕТ СН'!$F$21</f>
        <v>2710.2034262699999</v>
      </c>
      <c r="F36" s="36">
        <f>SUMIFS(СВЦЭМ!$D$33:$D$776,СВЦЭМ!$A$33:$A$776,$A36,СВЦЭМ!$B$33:$B$776,F$11)+'СЕТ СН'!$F$11+СВЦЭМ!$D$10+'СЕТ СН'!$F$5-'СЕТ СН'!$F$21</f>
        <v>2714.00487909</v>
      </c>
      <c r="G36" s="36">
        <f>SUMIFS(СВЦЭМ!$D$33:$D$776,СВЦЭМ!$A$33:$A$776,$A36,СВЦЭМ!$B$33:$B$776,G$11)+'СЕТ СН'!$F$11+СВЦЭМ!$D$10+'СЕТ СН'!$F$5-'СЕТ СН'!$F$21</f>
        <v>2697.2412807000001</v>
      </c>
      <c r="H36" s="36">
        <f>SUMIFS(СВЦЭМ!$D$33:$D$776,СВЦЭМ!$A$33:$A$776,$A36,СВЦЭМ!$B$33:$B$776,H$11)+'СЕТ СН'!$F$11+СВЦЭМ!$D$10+'СЕТ СН'!$F$5-'СЕТ СН'!$F$21</f>
        <v>2657.3700324699998</v>
      </c>
      <c r="I36" s="36">
        <f>SUMIFS(СВЦЭМ!$D$33:$D$776,СВЦЭМ!$A$33:$A$776,$A36,СВЦЭМ!$B$33:$B$776,I$11)+'СЕТ СН'!$F$11+СВЦЭМ!$D$10+'СЕТ СН'!$F$5-'СЕТ СН'!$F$21</f>
        <v>2612.7255931899999</v>
      </c>
      <c r="J36" s="36">
        <f>SUMIFS(СВЦЭМ!$D$33:$D$776,СВЦЭМ!$A$33:$A$776,$A36,СВЦЭМ!$B$33:$B$776,J$11)+'СЕТ СН'!$F$11+СВЦЭМ!$D$10+'СЕТ СН'!$F$5-'СЕТ СН'!$F$21</f>
        <v>2572.71393893</v>
      </c>
      <c r="K36" s="36">
        <f>SUMIFS(СВЦЭМ!$D$33:$D$776,СВЦЭМ!$A$33:$A$776,$A36,СВЦЭМ!$B$33:$B$776,K$11)+'СЕТ СН'!$F$11+СВЦЭМ!$D$10+'СЕТ СН'!$F$5-'СЕТ СН'!$F$21</f>
        <v>2568.4245637200002</v>
      </c>
      <c r="L36" s="36">
        <f>SUMIFS(СВЦЭМ!$D$33:$D$776,СВЦЭМ!$A$33:$A$776,$A36,СВЦЭМ!$B$33:$B$776,L$11)+'СЕТ СН'!$F$11+СВЦЭМ!$D$10+'СЕТ СН'!$F$5-'СЕТ СН'!$F$21</f>
        <v>2561.4260319599998</v>
      </c>
      <c r="M36" s="36">
        <f>SUMIFS(СВЦЭМ!$D$33:$D$776,СВЦЭМ!$A$33:$A$776,$A36,СВЦЭМ!$B$33:$B$776,M$11)+'СЕТ СН'!$F$11+СВЦЭМ!$D$10+'СЕТ СН'!$F$5-'СЕТ СН'!$F$21</f>
        <v>2578.7414516399999</v>
      </c>
      <c r="N36" s="36">
        <f>SUMIFS(СВЦЭМ!$D$33:$D$776,СВЦЭМ!$A$33:$A$776,$A36,СВЦЭМ!$B$33:$B$776,N$11)+'СЕТ СН'!$F$11+СВЦЭМ!$D$10+'СЕТ СН'!$F$5-'СЕТ СН'!$F$21</f>
        <v>2570.1495285800002</v>
      </c>
      <c r="O36" s="36">
        <f>SUMIFS(СВЦЭМ!$D$33:$D$776,СВЦЭМ!$A$33:$A$776,$A36,СВЦЭМ!$B$33:$B$776,O$11)+'СЕТ СН'!$F$11+СВЦЭМ!$D$10+'СЕТ СН'!$F$5-'СЕТ СН'!$F$21</f>
        <v>2570.4935548099998</v>
      </c>
      <c r="P36" s="36">
        <f>SUMIFS(СВЦЭМ!$D$33:$D$776,СВЦЭМ!$A$33:$A$776,$A36,СВЦЭМ!$B$33:$B$776,P$11)+'СЕТ СН'!$F$11+СВЦЭМ!$D$10+'СЕТ СН'!$F$5-'СЕТ СН'!$F$21</f>
        <v>2580.9154997199998</v>
      </c>
      <c r="Q36" s="36">
        <f>SUMIFS(СВЦЭМ!$D$33:$D$776,СВЦЭМ!$A$33:$A$776,$A36,СВЦЭМ!$B$33:$B$776,Q$11)+'СЕТ СН'!$F$11+СВЦЭМ!$D$10+'СЕТ СН'!$F$5-'СЕТ СН'!$F$21</f>
        <v>2600.0571776899997</v>
      </c>
      <c r="R36" s="36">
        <f>SUMIFS(СВЦЭМ!$D$33:$D$776,СВЦЭМ!$A$33:$A$776,$A36,СВЦЭМ!$B$33:$B$776,R$11)+'СЕТ СН'!$F$11+СВЦЭМ!$D$10+'СЕТ СН'!$F$5-'СЕТ СН'!$F$21</f>
        <v>2611.6466465200001</v>
      </c>
      <c r="S36" s="36">
        <f>SUMIFS(СВЦЭМ!$D$33:$D$776,СВЦЭМ!$A$33:$A$776,$A36,СВЦЭМ!$B$33:$B$776,S$11)+'СЕТ СН'!$F$11+СВЦЭМ!$D$10+'СЕТ СН'!$F$5-'СЕТ СН'!$F$21</f>
        <v>2610.6103465400001</v>
      </c>
      <c r="T36" s="36">
        <f>SUMIFS(СВЦЭМ!$D$33:$D$776,СВЦЭМ!$A$33:$A$776,$A36,СВЦЭМ!$B$33:$B$776,T$11)+'СЕТ СН'!$F$11+СВЦЭМ!$D$10+'СЕТ СН'!$F$5-'СЕТ СН'!$F$21</f>
        <v>2595.41882463</v>
      </c>
      <c r="U36" s="36">
        <f>SUMIFS(СВЦЭМ!$D$33:$D$776,СВЦЭМ!$A$33:$A$776,$A36,СВЦЭМ!$B$33:$B$776,U$11)+'СЕТ СН'!$F$11+СВЦЭМ!$D$10+'СЕТ СН'!$F$5-'СЕТ СН'!$F$21</f>
        <v>2575.9417015199997</v>
      </c>
      <c r="V36" s="36">
        <f>SUMIFS(СВЦЭМ!$D$33:$D$776,СВЦЭМ!$A$33:$A$776,$A36,СВЦЭМ!$B$33:$B$776,V$11)+'СЕТ СН'!$F$11+СВЦЭМ!$D$10+'СЕТ СН'!$F$5-'СЕТ СН'!$F$21</f>
        <v>2559.8471203499998</v>
      </c>
      <c r="W36" s="36">
        <f>SUMIFS(СВЦЭМ!$D$33:$D$776,СВЦЭМ!$A$33:$A$776,$A36,СВЦЭМ!$B$33:$B$776,W$11)+'СЕТ СН'!$F$11+СВЦЭМ!$D$10+'СЕТ СН'!$F$5-'СЕТ СН'!$F$21</f>
        <v>2559.7413161200002</v>
      </c>
      <c r="X36" s="36">
        <f>SUMIFS(СВЦЭМ!$D$33:$D$776,СВЦЭМ!$A$33:$A$776,$A36,СВЦЭМ!$B$33:$B$776,X$11)+'СЕТ СН'!$F$11+СВЦЭМ!$D$10+'СЕТ СН'!$F$5-'СЕТ СН'!$F$21</f>
        <v>2543.5111498699998</v>
      </c>
      <c r="Y36" s="36">
        <f>SUMIFS(СВЦЭМ!$D$33:$D$776,СВЦЭМ!$A$33:$A$776,$A36,СВЦЭМ!$B$33:$B$776,Y$11)+'СЕТ СН'!$F$11+СВЦЭМ!$D$10+'СЕТ СН'!$F$5-'СЕТ СН'!$F$21</f>
        <v>2607.1261711899997</v>
      </c>
    </row>
    <row r="37" spans="1:27" ht="15.75" x14ac:dyDescent="0.2">
      <c r="A37" s="35">
        <f t="shared" si="0"/>
        <v>43581</v>
      </c>
      <c r="B37" s="36">
        <f>SUMIFS(СВЦЭМ!$D$33:$D$776,СВЦЭМ!$A$33:$A$776,$A37,СВЦЭМ!$B$33:$B$776,B$11)+'СЕТ СН'!$F$11+СВЦЭМ!$D$10+'СЕТ СН'!$F$5-'СЕТ СН'!$F$21</f>
        <v>2642.6321102499996</v>
      </c>
      <c r="C37" s="36">
        <f>SUMIFS(СВЦЭМ!$D$33:$D$776,СВЦЭМ!$A$33:$A$776,$A37,СВЦЭМ!$B$33:$B$776,C$11)+'СЕТ СН'!$F$11+СВЦЭМ!$D$10+'СЕТ СН'!$F$5-'СЕТ СН'!$F$21</f>
        <v>2679.8039179500001</v>
      </c>
      <c r="D37" s="36">
        <f>SUMIFS(СВЦЭМ!$D$33:$D$776,СВЦЭМ!$A$33:$A$776,$A37,СВЦЭМ!$B$33:$B$776,D$11)+'СЕТ СН'!$F$11+СВЦЭМ!$D$10+'СЕТ СН'!$F$5-'СЕТ СН'!$F$21</f>
        <v>2696.2337573999998</v>
      </c>
      <c r="E37" s="36">
        <f>SUMIFS(СВЦЭМ!$D$33:$D$776,СВЦЭМ!$A$33:$A$776,$A37,СВЦЭМ!$B$33:$B$776,E$11)+'СЕТ СН'!$F$11+СВЦЭМ!$D$10+'СЕТ СН'!$F$5-'СЕТ СН'!$F$21</f>
        <v>2703.9323611299997</v>
      </c>
      <c r="F37" s="36">
        <f>SUMIFS(СВЦЭМ!$D$33:$D$776,СВЦЭМ!$A$33:$A$776,$A37,СВЦЭМ!$B$33:$B$776,F$11)+'СЕТ СН'!$F$11+СВЦЭМ!$D$10+'СЕТ СН'!$F$5-'СЕТ СН'!$F$21</f>
        <v>2710.25288714</v>
      </c>
      <c r="G37" s="36">
        <f>SUMIFS(СВЦЭМ!$D$33:$D$776,СВЦЭМ!$A$33:$A$776,$A37,СВЦЭМ!$B$33:$B$776,G$11)+'СЕТ СН'!$F$11+СВЦЭМ!$D$10+'СЕТ СН'!$F$5-'СЕТ СН'!$F$21</f>
        <v>2697.1422819700001</v>
      </c>
      <c r="H37" s="36">
        <f>SUMIFS(СВЦЭМ!$D$33:$D$776,СВЦЭМ!$A$33:$A$776,$A37,СВЦЭМ!$B$33:$B$776,H$11)+'СЕТ СН'!$F$11+СВЦЭМ!$D$10+'СЕТ СН'!$F$5-'СЕТ СН'!$F$21</f>
        <v>2660.2889398299999</v>
      </c>
      <c r="I37" s="36">
        <f>SUMIFS(СВЦЭМ!$D$33:$D$776,СВЦЭМ!$A$33:$A$776,$A37,СВЦЭМ!$B$33:$B$776,I$11)+'СЕТ СН'!$F$11+СВЦЭМ!$D$10+'СЕТ СН'!$F$5-'СЕТ СН'!$F$21</f>
        <v>2618.5442924700001</v>
      </c>
      <c r="J37" s="36">
        <f>SUMIFS(СВЦЭМ!$D$33:$D$776,СВЦЭМ!$A$33:$A$776,$A37,СВЦЭМ!$B$33:$B$776,J$11)+'СЕТ СН'!$F$11+СВЦЭМ!$D$10+'СЕТ СН'!$F$5-'СЕТ СН'!$F$21</f>
        <v>2584.85203052</v>
      </c>
      <c r="K37" s="36">
        <f>SUMIFS(СВЦЭМ!$D$33:$D$776,СВЦЭМ!$A$33:$A$776,$A37,СВЦЭМ!$B$33:$B$776,K$11)+'СЕТ СН'!$F$11+СВЦЭМ!$D$10+'СЕТ СН'!$F$5-'СЕТ СН'!$F$21</f>
        <v>2574.0331898200002</v>
      </c>
      <c r="L37" s="36">
        <f>SUMIFS(СВЦЭМ!$D$33:$D$776,СВЦЭМ!$A$33:$A$776,$A37,СВЦЭМ!$B$33:$B$776,L$11)+'СЕТ СН'!$F$11+СВЦЭМ!$D$10+'СЕТ СН'!$F$5-'СЕТ СН'!$F$21</f>
        <v>2576.59206657</v>
      </c>
      <c r="M37" s="36">
        <f>SUMIFS(СВЦЭМ!$D$33:$D$776,СВЦЭМ!$A$33:$A$776,$A37,СВЦЭМ!$B$33:$B$776,M$11)+'СЕТ СН'!$F$11+СВЦЭМ!$D$10+'СЕТ СН'!$F$5-'СЕТ СН'!$F$21</f>
        <v>2584.7263564699997</v>
      </c>
      <c r="N37" s="36">
        <f>SUMIFS(СВЦЭМ!$D$33:$D$776,СВЦЭМ!$A$33:$A$776,$A37,СВЦЭМ!$B$33:$B$776,N$11)+'СЕТ СН'!$F$11+СВЦЭМ!$D$10+'СЕТ СН'!$F$5-'СЕТ СН'!$F$21</f>
        <v>2588.3531797599999</v>
      </c>
      <c r="O37" s="36">
        <f>SUMIFS(СВЦЭМ!$D$33:$D$776,СВЦЭМ!$A$33:$A$776,$A37,СВЦЭМ!$B$33:$B$776,O$11)+'СЕТ СН'!$F$11+СВЦЭМ!$D$10+'СЕТ СН'!$F$5-'СЕТ СН'!$F$21</f>
        <v>2591.2065173999999</v>
      </c>
      <c r="P37" s="36">
        <f>SUMIFS(СВЦЭМ!$D$33:$D$776,СВЦЭМ!$A$33:$A$776,$A37,СВЦЭМ!$B$33:$B$776,P$11)+'СЕТ СН'!$F$11+СВЦЭМ!$D$10+'СЕТ СН'!$F$5-'СЕТ СН'!$F$21</f>
        <v>2598.96599926</v>
      </c>
      <c r="Q37" s="36">
        <f>SUMIFS(СВЦЭМ!$D$33:$D$776,СВЦЭМ!$A$33:$A$776,$A37,СВЦЭМ!$B$33:$B$776,Q$11)+'СЕТ СН'!$F$11+СВЦЭМ!$D$10+'СЕТ СН'!$F$5-'СЕТ СН'!$F$21</f>
        <v>2608.2168468999998</v>
      </c>
      <c r="R37" s="36">
        <f>SUMIFS(СВЦЭМ!$D$33:$D$776,СВЦЭМ!$A$33:$A$776,$A37,СВЦЭМ!$B$33:$B$776,R$11)+'СЕТ СН'!$F$11+СВЦЭМ!$D$10+'СЕТ СН'!$F$5-'СЕТ СН'!$F$21</f>
        <v>2612.9293647499999</v>
      </c>
      <c r="S37" s="36">
        <f>SUMIFS(СВЦЭМ!$D$33:$D$776,СВЦЭМ!$A$33:$A$776,$A37,СВЦЭМ!$B$33:$B$776,S$11)+'СЕТ СН'!$F$11+СВЦЭМ!$D$10+'СЕТ СН'!$F$5-'СЕТ СН'!$F$21</f>
        <v>2597.8225287099999</v>
      </c>
      <c r="T37" s="36">
        <f>SUMIFS(СВЦЭМ!$D$33:$D$776,СВЦЭМ!$A$33:$A$776,$A37,СВЦЭМ!$B$33:$B$776,T$11)+'СЕТ СН'!$F$11+СВЦЭМ!$D$10+'СЕТ СН'!$F$5-'СЕТ СН'!$F$21</f>
        <v>2576.7723186399999</v>
      </c>
      <c r="U37" s="36">
        <f>SUMIFS(СВЦЭМ!$D$33:$D$776,СВЦЭМ!$A$33:$A$776,$A37,СВЦЭМ!$B$33:$B$776,U$11)+'СЕТ СН'!$F$11+СВЦЭМ!$D$10+'СЕТ СН'!$F$5-'СЕТ СН'!$F$21</f>
        <v>2542.3586939500001</v>
      </c>
      <c r="V37" s="36">
        <f>SUMIFS(СВЦЭМ!$D$33:$D$776,СВЦЭМ!$A$33:$A$776,$A37,СВЦЭМ!$B$33:$B$776,V$11)+'СЕТ СН'!$F$11+СВЦЭМ!$D$10+'СЕТ СН'!$F$5-'СЕТ СН'!$F$21</f>
        <v>2534.6570360799997</v>
      </c>
      <c r="W37" s="36">
        <f>SUMIFS(СВЦЭМ!$D$33:$D$776,СВЦЭМ!$A$33:$A$776,$A37,СВЦЭМ!$B$33:$B$776,W$11)+'СЕТ СН'!$F$11+СВЦЭМ!$D$10+'СЕТ СН'!$F$5-'СЕТ СН'!$F$21</f>
        <v>2552.6432273999999</v>
      </c>
      <c r="X37" s="36">
        <f>SUMIFS(СВЦЭМ!$D$33:$D$776,СВЦЭМ!$A$33:$A$776,$A37,СВЦЭМ!$B$33:$B$776,X$11)+'СЕТ СН'!$F$11+СВЦЭМ!$D$10+'СЕТ СН'!$F$5-'СЕТ СН'!$F$21</f>
        <v>2588.3716981699999</v>
      </c>
      <c r="Y37" s="36">
        <f>SUMIFS(СВЦЭМ!$D$33:$D$776,СВЦЭМ!$A$33:$A$776,$A37,СВЦЭМ!$B$33:$B$776,Y$11)+'СЕТ СН'!$F$11+СВЦЭМ!$D$10+'СЕТ СН'!$F$5-'СЕТ СН'!$F$21</f>
        <v>2624.6551679599997</v>
      </c>
    </row>
    <row r="38" spans="1:27" ht="15.75" x14ac:dyDescent="0.2">
      <c r="A38" s="35">
        <f t="shared" si="0"/>
        <v>43582</v>
      </c>
      <c r="B38" s="36">
        <f>SUMIFS(СВЦЭМ!$D$33:$D$776,СВЦЭМ!$A$33:$A$776,$A38,СВЦЭМ!$B$33:$B$776,B$11)+'СЕТ СН'!$F$11+СВЦЭМ!$D$10+'СЕТ СН'!$F$5-'СЕТ СН'!$F$21</f>
        <v>2626.1716437300001</v>
      </c>
      <c r="C38" s="36">
        <f>SUMIFS(СВЦЭМ!$D$33:$D$776,СВЦЭМ!$A$33:$A$776,$A38,СВЦЭМ!$B$33:$B$776,C$11)+'СЕТ СН'!$F$11+СВЦЭМ!$D$10+'СЕТ СН'!$F$5-'СЕТ СН'!$F$21</f>
        <v>2616.7449053999999</v>
      </c>
      <c r="D38" s="36">
        <f>SUMIFS(СВЦЭМ!$D$33:$D$776,СВЦЭМ!$A$33:$A$776,$A38,СВЦЭМ!$B$33:$B$776,D$11)+'СЕТ СН'!$F$11+СВЦЭМ!$D$10+'СЕТ СН'!$F$5-'СЕТ СН'!$F$21</f>
        <v>2626.47707889</v>
      </c>
      <c r="E38" s="36">
        <f>SUMIFS(СВЦЭМ!$D$33:$D$776,СВЦЭМ!$A$33:$A$776,$A38,СВЦЭМ!$B$33:$B$776,E$11)+'СЕТ СН'!$F$11+СВЦЭМ!$D$10+'СЕТ СН'!$F$5-'СЕТ СН'!$F$21</f>
        <v>2635.5250728199999</v>
      </c>
      <c r="F38" s="36">
        <f>SUMIFS(СВЦЭМ!$D$33:$D$776,СВЦЭМ!$A$33:$A$776,$A38,СВЦЭМ!$B$33:$B$776,F$11)+'СЕТ СН'!$F$11+СВЦЭМ!$D$10+'СЕТ СН'!$F$5-'СЕТ СН'!$F$21</f>
        <v>2662.8416701299998</v>
      </c>
      <c r="G38" s="36">
        <f>SUMIFS(СВЦЭМ!$D$33:$D$776,СВЦЭМ!$A$33:$A$776,$A38,СВЦЭМ!$B$33:$B$776,G$11)+'СЕТ СН'!$F$11+СВЦЭМ!$D$10+'СЕТ СН'!$F$5-'СЕТ СН'!$F$21</f>
        <v>2642.4899402199999</v>
      </c>
      <c r="H38" s="36">
        <f>SUMIFS(СВЦЭМ!$D$33:$D$776,СВЦЭМ!$A$33:$A$776,$A38,СВЦЭМ!$B$33:$B$776,H$11)+'СЕТ СН'!$F$11+СВЦЭМ!$D$10+'СЕТ СН'!$F$5-'СЕТ СН'!$F$21</f>
        <v>2640.17028114</v>
      </c>
      <c r="I38" s="36">
        <f>SUMIFS(СВЦЭМ!$D$33:$D$776,СВЦЭМ!$A$33:$A$776,$A38,СВЦЭМ!$B$33:$B$776,I$11)+'СЕТ СН'!$F$11+СВЦЭМ!$D$10+'СЕТ СН'!$F$5-'СЕТ СН'!$F$21</f>
        <v>2616.0052383299999</v>
      </c>
      <c r="J38" s="36">
        <f>SUMIFS(СВЦЭМ!$D$33:$D$776,СВЦЭМ!$A$33:$A$776,$A38,СВЦЭМ!$B$33:$B$776,J$11)+'СЕТ СН'!$F$11+СВЦЭМ!$D$10+'СЕТ СН'!$F$5-'СЕТ СН'!$F$21</f>
        <v>2568.7758470399999</v>
      </c>
      <c r="K38" s="36">
        <f>SUMIFS(СВЦЭМ!$D$33:$D$776,СВЦЭМ!$A$33:$A$776,$A38,СВЦЭМ!$B$33:$B$776,K$11)+'СЕТ СН'!$F$11+СВЦЭМ!$D$10+'СЕТ СН'!$F$5-'СЕТ СН'!$F$21</f>
        <v>2545.5747305800001</v>
      </c>
      <c r="L38" s="36">
        <f>SUMIFS(СВЦЭМ!$D$33:$D$776,СВЦЭМ!$A$33:$A$776,$A38,СВЦЭМ!$B$33:$B$776,L$11)+'СЕТ СН'!$F$11+СВЦЭМ!$D$10+'СЕТ СН'!$F$5-'СЕТ СН'!$F$21</f>
        <v>2529.4727414499998</v>
      </c>
      <c r="M38" s="36">
        <f>SUMIFS(СВЦЭМ!$D$33:$D$776,СВЦЭМ!$A$33:$A$776,$A38,СВЦЭМ!$B$33:$B$776,M$11)+'СЕТ СН'!$F$11+СВЦЭМ!$D$10+'СЕТ СН'!$F$5-'СЕТ СН'!$F$21</f>
        <v>2542.96737274</v>
      </c>
      <c r="N38" s="36">
        <f>SUMIFS(СВЦЭМ!$D$33:$D$776,СВЦЭМ!$A$33:$A$776,$A38,СВЦЭМ!$B$33:$B$776,N$11)+'СЕТ СН'!$F$11+СВЦЭМ!$D$10+'СЕТ СН'!$F$5-'СЕТ СН'!$F$21</f>
        <v>2543.3838258000001</v>
      </c>
      <c r="O38" s="36">
        <f>SUMIFS(СВЦЭМ!$D$33:$D$776,СВЦЭМ!$A$33:$A$776,$A38,СВЦЭМ!$B$33:$B$776,O$11)+'СЕТ СН'!$F$11+СВЦЭМ!$D$10+'СЕТ СН'!$F$5-'СЕТ СН'!$F$21</f>
        <v>2538.8684807199998</v>
      </c>
      <c r="P38" s="36">
        <f>SUMIFS(СВЦЭМ!$D$33:$D$776,СВЦЭМ!$A$33:$A$776,$A38,СВЦЭМ!$B$33:$B$776,P$11)+'СЕТ СН'!$F$11+СВЦЭМ!$D$10+'СЕТ СН'!$F$5-'СЕТ СН'!$F$21</f>
        <v>2548.2635061199999</v>
      </c>
      <c r="Q38" s="36">
        <f>SUMIFS(СВЦЭМ!$D$33:$D$776,СВЦЭМ!$A$33:$A$776,$A38,СВЦЭМ!$B$33:$B$776,Q$11)+'СЕТ СН'!$F$11+СВЦЭМ!$D$10+'СЕТ СН'!$F$5-'СЕТ СН'!$F$21</f>
        <v>2564.0912939499999</v>
      </c>
      <c r="R38" s="36">
        <f>SUMIFS(СВЦЭМ!$D$33:$D$776,СВЦЭМ!$A$33:$A$776,$A38,СВЦЭМ!$B$33:$B$776,R$11)+'СЕТ СН'!$F$11+СВЦЭМ!$D$10+'СЕТ СН'!$F$5-'СЕТ СН'!$F$21</f>
        <v>2568.41517819</v>
      </c>
      <c r="S38" s="36">
        <f>SUMIFS(СВЦЭМ!$D$33:$D$776,СВЦЭМ!$A$33:$A$776,$A38,СВЦЭМ!$B$33:$B$776,S$11)+'СЕТ СН'!$F$11+СВЦЭМ!$D$10+'СЕТ СН'!$F$5-'СЕТ СН'!$F$21</f>
        <v>2576.38430526</v>
      </c>
      <c r="T38" s="36">
        <f>SUMIFS(СВЦЭМ!$D$33:$D$776,СВЦЭМ!$A$33:$A$776,$A38,СВЦЭМ!$B$33:$B$776,T$11)+'СЕТ СН'!$F$11+СВЦЭМ!$D$10+'СЕТ СН'!$F$5-'СЕТ СН'!$F$21</f>
        <v>2584.72981514</v>
      </c>
      <c r="U38" s="36">
        <f>SUMIFS(СВЦЭМ!$D$33:$D$776,СВЦЭМ!$A$33:$A$776,$A38,СВЦЭМ!$B$33:$B$776,U$11)+'СЕТ СН'!$F$11+СВЦЭМ!$D$10+'СЕТ СН'!$F$5-'СЕТ СН'!$F$21</f>
        <v>2597.07310577</v>
      </c>
      <c r="V38" s="36">
        <f>SUMIFS(СВЦЭМ!$D$33:$D$776,СВЦЭМ!$A$33:$A$776,$A38,СВЦЭМ!$B$33:$B$776,V$11)+'СЕТ СН'!$F$11+СВЦЭМ!$D$10+'СЕТ СН'!$F$5-'СЕТ СН'!$F$21</f>
        <v>2565.1950224000002</v>
      </c>
      <c r="W38" s="36">
        <f>SUMIFS(СВЦЭМ!$D$33:$D$776,СВЦЭМ!$A$33:$A$776,$A38,СВЦЭМ!$B$33:$B$776,W$11)+'СЕТ СН'!$F$11+СВЦЭМ!$D$10+'СЕТ СН'!$F$5-'СЕТ СН'!$F$21</f>
        <v>2553.8861110399998</v>
      </c>
      <c r="X38" s="36">
        <f>SUMIFS(СВЦЭМ!$D$33:$D$776,СВЦЭМ!$A$33:$A$776,$A38,СВЦЭМ!$B$33:$B$776,X$11)+'СЕТ СН'!$F$11+СВЦЭМ!$D$10+'СЕТ СН'!$F$5-'СЕТ СН'!$F$21</f>
        <v>2572.6661633599997</v>
      </c>
      <c r="Y38" s="36">
        <f>SUMIFS(СВЦЭМ!$D$33:$D$776,СВЦЭМ!$A$33:$A$776,$A38,СВЦЭМ!$B$33:$B$776,Y$11)+'СЕТ СН'!$F$11+СВЦЭМ!$D$10+'СЕТ СН'!$F$5-'СЕТ СН'!$F$21</f>
        <v>2588.4188154599997</v>
      </c>
    </row>
    <row r="39" spans="1:27" ht="15.75" x14ac:dyDescent="0.2">
      <c r="A39" s="35">
        <f t="shared" si="0"/>
        <v>43583</v>
      </c>
      <c r="B39" s="36">
        <f>SUMIFS(СВЦЭМ!$D$33:$D$776,СВЦЭМ!$A$33:$A$776,$A39,СВЦЭМ!$B$33:$B$776,B$11)+'СЕТ СН'!$F$11+СВЦЭМ!$D$10+'СЕТ СН'!$F$5-'СЕТ СН'!$F$21</f>
        <v>2547.04904971</v>
      </c>
      <c r="C39" s="36">
        <f>SUMIFS(СВЦЭМ!$D$33:$D$776,СВЦЭМ!$A$33:$A$776,$A39,СВЦЭМ!$B$33:$B$776,C$11)+'СЕТ СН'!$F$11+СВЦЭМ!$D$10+'СЕТ СН'!$F$5-'СЕТ СН'!$F$21</f>
        <v>2622.9499177500002</v>
      </c>
      <c r="D39" s="36">
        <f>SUMIFS(СВЦЭМ!$D$33:$D$776,СВЦЭМ!$A$33:$A$776,$A39,СВЦЭМ!$B$33:$B$776,D$11)+'СЕТ СН'!$F$11+СВЦЭМ!$D$10+'СЕТ СН'!$F$5-'СЕТ СН'!$F$21</f>
        <v>2659.4581599899998</v>
      </c>
      <c r="E39" s="36">
        <f>SUMIFS(СВЦЭМ!$D$33:$D$776,СВЦЭМ!$A$33:$A$776,$A39,СВЦЭМ!$B$33:$B$776,E$11)+'СЕТ СН'!$F$11+СВЦЭМ!$D$10+'СЕТ СН'!$F$5-'СЕТ СН'!$F$21</f>
        <v>2683.0866225899999</v>
      </c>
      <c r="F39" s="36">
        <f>SUMIFS(СВЦЭМ!$D$33:$D$776,СВЦЭМ!$A$33:$A$776,$A39,СВЦЭМ!$B$33:$B$776,F$11)+'СЕТ СН'!$F$11+СВЦЭМ!$D$10+'СЕТ СН'!$F$5-'СЕТ СН'!$F$21</f>
        <v>2686.6264021500001</v>
      </c>
      <c r="G39" s="36">
        <f>SUMIFS(СВЦЭМ!$D$33:$D$776,СВЦЭМ!$A$33:$A$776,$A39,СВЦЭМ!$B$33:$B$776,G$11)+'СЕТ СН'!$F$11+СВЦЭМ!$D$10+'СЕТ СН'!$F$5-'СЕТ СН'!$F$21</f>
        <v>2675.0908131900001</v>
      </c>
      <c r="H39" s="36">
        <f>SUMIFS(СВЦЭМ!$D$33:$D$776,СВЦЭМ!$A$33:$A$776,$A39,СВЦЭМ!$B$33:$B$776,H$11)+'СЕТ СН'!$F$11+СВЦЭМ!$D$10+'СЕТ СН'!$F$5-'СЕТ СН'!$F$21</f>
        <v>2685.2466367099996</v>
      </c>
      <c r="I39" s="36">
        <f>SUMIFS(СВЦЭМ!$D$33:$D$776,СВЦЭМ!$A$33:$A$776,$A39,СВЦЭМ!$B$33:$B$776,I$11)+'СЕТ СН'!$F$11+СВЦЭМ!$D$10+'СЕТ СН'!$F$5-'СЕТ СН'!$F$21</f>
        <v>2638.9200503100001</v>
      </c>
      <c r="J39" s="36">
        <f>SUMIFS(СВЦЭМ!$D$33:$D$776,СВЦЭМ!$A$33:$A$776,$A39,СВЦЭМ!$B$33:$B$776,J$11)+'СЕТ СН'!$F$11+СВЦЭМ!$D$10+'СЕТ СН'!$F$5-'СЕТ СН'!$F$21</f>
        <v>2596.23716388</v>
      </c>
      <c r="K39" s="36">
        <f>SUMIFS(СВЦЭМ!$D$33:$D$776,СВЦЭМ!$A$33:$A$776,$A39,СВЦЭМ!$B$33:$B$776,K$11)+'СЕТ СН'!$F$11+СВЦЭМ!$D$10+'СЕТ СН'!$F$5-'СЕТ СН'!$F$21</f>
        <v>2552.1414590499999</v>
      </c>
      <c r="L39" s="36">
        <f>SUMIFS(СВЦЭМ!$D$33:$D$776,СВЦЭМ!$A$33:$A$776,$A39,СВЦЭМ!$B$33:$B$776,L$11)+'СЕТ СН'!$F$11+СВЦЭМ!$D$10+'СЕТ СН'!$F$5-'СЕТ СН'!$F$21</f>
        <v>2539.3049758500001</v>
      </c>
      <c r="M39" s="36">
        <f>SUMIFS(СВЦЭМ!$D$33:$D$776,СВЦЭМ!$A$33:$A$776,$A39,СВЦЭМ!$B$33:$B$776,M$11)+'СЕТ СН'!$F$11+СВЦЭМ!$D$10+'СЕТ СН'!$F$5-'СЕТ СН'!$F$21</f>
        <v>2540.1431915899998</v>
      </c>
      <c r="N39" s="36">
        <f>SUMIFS(СВЦЭМ!$D$33:$D$776,СВЦЭМ!$A$33:$A$776,$A39,СВЦЭМ!$B$33:$B$776,N$11)+'СЕТ СН'!$F$11+СВЦЭМ!$D$10+'СЕТ СН'!$F$5-'СЕТ СН'!$F$21</f>
        <v>2568.23411665</v>
      </c>
      <c r="O39" s="36">
        <f>SUMIFS(СВЦЭМ!$D$33:$D$776,СВЦЭМ!$A$33:$A$776,$A39,СВЦЭМ!$B$33:$B$776,O$11)+'СЕТ СН'!$F$11+СВЦЭМ!$D$10+'СЕТ СН'!$F$5-'СЕТ СН'!$F$21</f>
        <v>2587.74458843</v>
      </c>
      <c r="P39" s="36">
        <f>SUMIFS(СВЦЭМ!$D$33:$D$776,СВЦЭМ!$A$33:$A$776,$A39,СВЦЭМ!$B$33:$B$776,P$11)+'СЕТ СН'!$F$11+СВЦЭМ!$D$10+'СЕТ СН'!$F$5-'СЕТ СН'!$F$21</f>
        <v>2612.7239616899997</v>
      </c>
      <c r="Q39" s="36">
        <f>SUMIFS(СВЦЭМ!$D$33:$D$776,СВЦЭМ!$A$33:$A$776,$A39,СВЦЭМ!$B$33:$B$776,Q$11)+'СЕТ СН'!$F$11+СВЦЭМ!$D$10+'СЕТ СН'!$F$5-'СЕТ СН'!$F$21</f>
        <v>2624.0242666499998</v>
      </c>
      <c r="R39" s="36">
        <f>SUMIFS(СВЦЭМ!$D$33:$D$776,СВЦЭМ!$A$33:$A$776,$A39,СВЦЭМ!$B$33:$B$776,R$11)+'СЕТ СН'!$F$11+СВЦЭМ!$D$10+'СЕТ СН'!$F$5-'СЕТ СН'!$F$21</f>
        <v>2603.8265388199998</v>
      </c>
      <c r="S39" s="36">
        <f>SUMIFS(СВЦЭМ!$D$33:$D$776,СВЦЭМ!$A$33:$A$776,$A39,СВЦЭМ!$B$33:$B$776,S$11)+'СЕТ СН'!$F$11+СВЦЭМ!$D$10+'СЕТ СН'!$F$5-'СЕТ СН'!$F$21</f>
        <v>2573.4281708999997</v>
      </c>
      <c r="T39" s="36">
        <f>SUMIFS(СВЦЭМ!$D$33:$D$776,СВЦЭМ!$A$33:$A$776,$A39,СВЦЭМ!$B$33:$B$776,T$11)+'СЕТ СН'!$F$11+СВЦЭМ!$D$10+'СЕТ СН'!$F$5-'СЕТ СН'!$F$21</f>
        <v>2536.1166217599998</v>
      </c>
      <c r="U39" s="36">
        <f>SUMIFS(СВЦЭМ!$D$33:$D$776,СВЦЭМ!$A$33:$A$776,$A39,СВЦЭМ!$B$33:$B$776,U$11)+'СЕТ СН'!$F$11+СВЦЭМ!$D$10+'СЕТ СН'!$F$5-'СЕТ СН'!$F$21</f>
        <v>2487.0384636799999</v>
      </c>
      <c r="V39" s="36">
        <f>SUMIFS(СВЦЭМ!$D$33:$D$776,СВЦЭМ!$A$33:$A$776,$A39,СВЦЭМ!$B$33:$B$776,V$11)+'СЕТ СН'!$F$11+СВЦЭМ!$D$10+'СЕТ СН'!$F$5-'СЕТ СН'!$F$21</f>
        <v>2463.1092204799997</v>
      </c>
      <c r="W39" s="36">
        <f>SUMIFS(СВЦЭМ!$D$33:$D$776,СВЦЭМ!$A$33:$A$776,$A39,СВЦЭМ!$B$33:$B$776,W$11)+'СЕТ СН'!$F$11+СВЦЭМ!$D$10+'СЕТ СН'!$F$5-'СЕТ СН'!$F$21</f>
        <v>2472.1985549699998</v>
      </c>
      <c r="X39" s="36">
        <f>SUMIFS(СВЦЭМ!$D$33:$D$776,СВЦЭМ!$A$33:$A$776,$A39,СВЦЭМ!$B$33:$B$776,X$11)+'СЕТ СН'!$F$11+СВЦЭМ!$D$10+'СЕТ СН'!$F$5-'СЕТ СН'!$F$21</f>
        <v>2483.9186397099998</v>
      </c>
      <c r="Y39" s="36">
        <f>SUMIFS(СВЦЭМ!$D$33:$D$776,СВЦЭМ!$A$33:$A$776,$A39,СВЦЭМ!$B$33:$B$776,Y$11)+'СЕТ СН'!$F$11+СВЦЭМ!$D$10+'СЕТ СН'!$F$5-'СЕТ СН'!$F$21</f>
        <v>2524.7090591900001</v>
      </c>
    </row>
    <row r="40" spans="1:27" ht="15.75" x14ac:dyDescent="0.2">
      <c r="A40" s="35">
        <f t="shared" si="0"/>
        <v>43584</v>
      </c>
      <c r="B40" s="36">
        <f>SUMIFS(СВЦЭМ!$D$33:$D$776,СВЦЭМ!$A$33:$A$776,$A40,СВЦЭМ!$B$33:$B$776,B$11)+'СЕТ СН'!$F$11+СВЦЭМ!$D$10+'СЕТ СН'!$F$5-'СЕТ СН'!$F$21</f>
        <v>2615.2215185999999</v>
      </c>
      <c r="C40" s="36">
        <f>SUMIFS(СВЦЭМ!$D$33:$D$776,СВЦЭМ!$A$33:$A$776,$A40,СВЦЭМ!$B$33:$B$776,C$11)+'СЕТ СН'!$F$11+СВЦЭМ!$D$10+'СЕТ СН'!$F$5-'СЕТ СН'!$F$21</f>
        <v>2647.82907518</v>
      </c>
      <c r="D40" s="36">
        <f>SUMIFS(СВЦЭМ!$D$33:$D$776,СВЦЭМ!$A$33:$A$776,$A40,СВЦЭМ!$B$33:$B$776,D$11)+'СЕТ СН'!$F$11+СВЦЭМ!$D$10+'СЕТ СН'!$F$5-'СЕТ СН'!$F$21</f>
        <v>2669.5840793399998</v>
      </c>
      <c r="E40" s="36">
        <f>SUMIFS(СВЦЭМ!$D$33:$D$776,СВЦЭМ!$A$33:$A$776,$A40,СВЦЭМ!$B$33:$B$776,E$11)+'СЕТ СН'!$F$11+СВЦЭМ!$D$10+'СЕТ СН'!$F$5-'СЕТ СН'!$F$21</f>
        <v>2675.5939956699999</v>
      </c>
      <c r="F40" s="36">
        <f>SUMIFS(СВЦЭМ!$D$33:$D$776,СВЦЭМ!$A$33:$A$776,$A40,СВЦЭМ!$B$33:$B$776,F$11)+'СЕТ СН'!$F$11+СВЦЭМ!$D$10+'СЕТ СН'!$F$5-'СЕТ СН'!$F$21</f>
        <v>2684.7173959399997</v>
      </c>
      <c r="G40" s="36">
        <f>SUMIFS(СВЦЭМ!$D$33:$D$776,СВЦЭМ!$A$33:$A$776,$A40,СВЦЭМ!$B$33:$B$776,G$11)+'СЕТ СН'!$F$11+СВЦЭМ!$D$10+'СЕТ СН'!$F$5-'СЕТ СН'!$F$21</f>
        <v>2671.3544057300001</v>
      </c>
      <c r="H40" s="36">
        <f>SUMIFS(СВЦЭМ!$D$33:$D$776,СВЦЭМ!$A$33:$A$776,$A40,СВЦЭМ!$B$33:$B$776,H$11)+'СЕТ СН'!$F$11+СВЦЭМ!$D$10+'СЕТ СН'!$F$5-'СЕТ СН'!$F$21</f>
        <v>2658.5977515699997</v>
      </c>
      <c r="I40" s="36">
        <f>SUMIFS(СВЦЭМ!$D$33:$D$776,СВЦЭМ!$A$33:$A$776,$A40,СВЦЭМ!$B$33:$B$776,I$11)+'СЕТ СН'!$F$11+СВЦЭМ!$D$10+'СЕТ СН'!$F$5-'СЕТ СН'!$F$21</f>
        <v>2613.4108150399998</v>
      </c>
      <c r="J40" s="36">
        <f>SUMIFS(СВЦЭМ!$D$33:$D$776,СВЦЭМ!$A$33:$A$776,$A40,СВЦЭМ!$B$33:$B$776,J$11)+'СЕТ СН'!$F$11+СВЦЭМ!$D$10+'СЕТ СН'!$F$5-'СЕТ СН'!$F$21</f>
        <v>2569.30178914</v>
      </c>
      <c r="K40" s="36">
        <f>SUMIFS(СВЦЭМ!$D$33:$D$776,СВЦЭМ!$A$33:$A$776,$A40,СВЦЭМ!$B$33:$B$776,K$11)+'СЕТ СН'!$F$11+СВЦЭМ!$D$10+'СЕТ СН'!$F$5-'СЕТ СН'!$F$21</f>
        <v>2557.0812428700001</v>
      </c>
      <c r="L40" s="36">
        <f>SUMIFS(СВЦЭМ!$D$33:$D$776,СВЦЭМ!$A$33:$A$776,$A40,СВЦЭМ!$B$33:$B$776,L$11)+'СЕТ СН'!$F$11+СВЦЭМ!$D$10+'СЕТ СН'!$F$5-'СЕТ СН'!$F$21</f>
        <v>2535.0621643699997</v>
      </c>
      <c r="M40" s="36">
        <f>SUMIFS(СВЦЭМ!$D$33:$D$776,СВЦЭМ!$A$33:$A$776,$A40,СВЦЭМ!$B$33:$B$776,M$11)+'СЕТ СН'!$F$11+СВЦЭМ!$D$10+'СЕТ СН'!$F$5-'СЕТ СН'!$F$21</f>
        <v>2553.9769331500001</v>
      </c>
      <c r="N40" s="36">
        <f>SUMIFS(СВЦЭМ!$D$33:$D$776,СВЦЭМ!$A$33:$A$776,$A40,СВЦЭМ!$B$33:$B$776,N$11)+'СЕТ СН'!$F$11+СВЦЭМ!$D$10+'СЕТ СН'!$F$5-'СЕТ СН'!$F$21</f>
        <v>2553.7405334499999</v>
      </c>
      <c r="O40" s="36">
        <f>SUMIFS(СВЦЭМ!$D$33:$D$776,СВЦЭМ!$A$33:$A$776,$A40,СВЦЭМ!$B$33:$B$776,O$11)+'СЕТ СН'!$F$11+СВЦЭМ!$D$10+'СЕТ СН'!$F$5-'СЕТ СН'!$F$21</f>
        <v>2555.6914954599997</v>
      </c>
      <c r="P40" s="36">
        <f>SUMIFS(СВЦЭМ!$D$33:$D$776,СВЦЭМ!$A$33:$A$776,$A40,СВЦЭМ!$B$33:$B$776,P$11)+'СЕТ СН'!$F$11+СВЦЭМ!$D$10+'СЕТ СН'!$F$5-'СЕТ СН'!$F$21</f>
        <v>2563.53774217</v>
      </c>
      <c r="Q40" s="36">
        <f>SUMIFS(СВЦЭМ!$D$33:$D$776,СВЦЭМ!$A$33:$A$776,$A40,СВЦЭМ!$B$33:$B$776,Q$11)+'СЕТ СН'!$F$11+СВЦЭМ!$D$10+'СЕТ СН'!$F$5-'СЕТ СН'!$F$21</f>
        <v>2573.2322548100001</v>
      </c>
      <c r="R40" s="36">
        <f>SUMIFS(СВЦЭМ!$D$33:$D$776,СВЦЭМ!$A$33:$A$776,$A40,СВЦЭМ!$B$33:$B$776,R$11)+'СЕТ СН'!$F$11+СВЦЭМ!$D$10+'СЕТ СН'!$F$5-'СЕТ СН'!$F$21</f>
        <v>2572.6625194999997</v>
      </c>
      <c r="S40" s="36">
        <f>SUMIFS(СВЦЭМ!$D$33:$D$776,СВЦЭМ!$A$33:$A$776,$A40,СВЦЭМ!$B$33:$B$776,S$11)+'СЕТ СН'!$F$11+СВЦЭМ!$D$10+'СЕТ СН'!$F$5-'СЕТ СН'!$F$21</f>
        <v>2573.2092372699999</v>
      </c>
      <c r="T40" s="36">
        <f>SUMIFS(СВЦЭМ!$D$33:$D$776,СВЦЭМ!$A$33:$A$776,$A40,СВЦЭМ!$B$33:$B$776,T$11)+'СЕТ СН'!$F$11+СВЦЭМ!$D$10+'СЕТ СН'!$F$5-'СЕТ СН'!$F$21</f>
        <v>2557.0813396799999</v>
      </c>
      <c r="U40" s="36">
        <f>SUMIFS(СВЦЭМ!$D$33:$D$776,СВЦЭМ!$A$33:$A$776,$A40,СВЦЭМ!$B$33:$B$776,U$11)+'СЕТ СН'!$F$11+СВЦЭМ!$D$10+'СЕТ СН'!$F$5-'СЕТ СН'!$F$21</f>
        <v>2544.0984506499999</v>
      </c>
      <c r="V40" s="36">
        <f>SUMIFS(СВЦЭМ!$D$33:$D$776,СВЦЭМ!$A$33:$A$776,$A40,СВЦЭМ!$B$33:$B$776,V$11)+'СЕТ СН'!$F$11+СВЦЭМ!$D$10+'СЕТ СН'!$F$5-'СЕТ СН'!$F$21</f>
        <v>2511.3840229099997</v>
      </c>
      <c r="W40" s="36">
        <f>SUMIFS(СВЦЭМ!$D$33:$D$776,СВЦЭМ!$A$33:$A$776,$A40,СВЦЭМ!$B$33:$B$776,W$11)+'СЕТ СН'!$F$11+СВЦЭМ!$D$10+'СЕТ СН'!$F$5-'СЕТ СН'!$F$21</f>
        <v>2490.9403632899998</v>
      </c>
      <c r="X40" s="36">
        <f>SUMIFS(СВЦЭМ!$D$33:$D$776,СВЦЭМ!$A$33:$A$776,$A40,СВЦЭМ!$B$33:$B$776,X$11)+'СЕТ СН'!$F$11+СВЦЭМ!$D$10+'СЕТ СН'!$F$5-'СЕТ СН'!$F$21</f>
        <v>2521.1362054800002</v>
      </c>
      <c r="Y40" s="36">
        <f>SUMIFS(СВЦЭМ!$D$33:$D$776,СВЦЭМ!$A$33:$A$776,$A40,СВЦЭМ!$B$33:$B$776,Y$11)+'СЕТ СН'!$F$11+СВЦЭМ!$D$10+'СЕТ СН'!$F$5-'СЕТ СН'!$F$21</f>
        <v>2554.5632997499997</v>
      </c>
    </row>
    <row r="41" spans="1:27" ht="15.75" x14ac:dyDescent="0.2">
      <c r="A41" s="35">
        <f t="shared" si="0"/>
        <v>43585</v>
      </c>
      <c r="B41" s="36">
        <f>SUMIFS(СВЦЭМ!$D$33:$D$776,СВЦЭМ!$A$33:$A$776,$A41,СВЦЭМ!$B$33:$B$776,B$11)+'СЕТ СН'!$F$11+СВЦЭМ!$D$10+'СЕТ СН'!$F$5-'СЕТ СН'!$F$21</f>
        <v>2623.2496057600001</v>
      </c>
      <c r="C41" s="36">
        <f>SUMIFS(СВЦЭМ!$D$33:$D$776,СВЦЭМ!$A$33:$A$776,$A41,СВЦЭМ!$B$33:$B$776,C$11)+'СЕТ СН'!$F$11+СВЦЭМ!$D$10+'СЕТ СН'!$F$5-'СЕТ СН'!$F$21</f>
        <v>2659.4959564599999</v>
      </c>
      <c r="D41" s="36">
        <f>SUMIFS(СВЦЭМ!$D$33:$D$776,СВЦЭМ!$A$33:$A$776,$A41,СВЦЭМ!$B$33:$B$776,D$11)+'СЕТ СН'!$F$11+СВЦЭМ!$D$10+'СЕТ СН'!$F$5-'СЕТ СН'!$F$21</f>
        <v>2691.0647824099997</v>
      </c>
      <c r="E41" s="36">
        <f>SUMIFS(СВЦЭМ!$D$33:$D$776,СВЦЭМ!$A$33:$A$776,$A41,СВЦЭМ!$B$33:$B$776,E$11)+'СЕТ СН'!$F$11+СВЦЭМ!$D$10+'СЕТ СН'!$F$5-'СЕТ СН'!$F$21</f>
        <v>2696.8550095999999</v>
      </c>
      <c r="F41" s="36">
        <f>SUMIFS(СВЦЭМ!$D$33:$D$776,СВЦЭМ!$A$33:$A$776,$A41,СВЦЭМ!$B$33:$B$776,F$11)+'СЕТ СН'!$F$11+СВЦЭМ!$D$10+'СЕТ СН'!$F$5-'СЕТ СН'!$F$21</f>
        <v>2701.1477874100001</v>
      </c>
      <c r="G41" s="36">
        <f>SUMIFS(СВЦЭМ!$D$33:$D$776,СВЦЭМ!$A$33:$A$776,$A41,СВЦЭМ!$B$33:$B$776,G$11)+'СЕТ СН'!$F$11+СВЦЭМ!$D$10+'СЕТ СН'!$F$5-'СЕТ СН'!$F$21</f>
        <v>2681.8100104699997</v>
      </c>
      <c r="H41" s="36">
        <f>SUMIFS(СВЦЭМ!$D$33:$D$776,СВЦЭМ!$A$33:$A$776,$A41,СВЦЭМ!$B$33:$B$776,H$11)+'СЕТ СН'!$F$11+СВЦЭМ!$D$10+'СЕТ СН'!$F$5-'СЕТ СН'!$F$21</f>
        <v>2617.0901082</v>
      </c>
      <c r="I41" s="36">
        <f>SUMIFS(СВЦЭМ!$D$33:$D$776,СВЦЭМ!$A$33:$A$776,$A41,СВЦЭМ!$B$33:$B$776,I$11)+'СЕТ СН'!$F$11+СВЦЭМ!$D$10+'СЕТ СН'!$F$5-'СЕТ СН'!$F$21</f>
        <v>2562.05732382</v>
      </c>
      <c r="J41" s="36">
        <f>SUMIFS(СВЦЭМ!$D$33:$D$776,СВЦЭМ!$A$33:$A$776,$A41,СВЦЭМ!$B$33:$B$776,J$11)+'СЕТ СН'!$F$11+СВЦЭМ!$D$10+'СЕТ СН'!$F$5-'СЕТ СН'!$F$21</f>
        <v>2550.2232841</v>
      </c>
      <c r="K41" s="36">
        <f>SUMIFS(СВЦЭМ!$D$33:$D$776,СВЦЭМ!$A$33:$A$776,$A41,СВЦЭМ!$B$33:$B$776,K$11)+'СЕТ СН'!$F$11+СВЦЭМ!$D$10+'СЕТ СН'!$F$5-'СЕТ СН'!$F$21</f>
        <v>2549.6544165699997</v>
      </c>
      <c r="L41" s="36">
        <f>SUMIFS(СВЦЭМ!$D$33:$D$776,СВЦЭМ!$A$33:$A$776,$A41,СВЦЭМ!$B$33:$B$776,L$11)+'СЕТ СН'!$F$11+СВЦЭМ!$D$10+'СЕТ СН'!$F$5-'СЕТ СН'!$F$21</f>
        <v>2549.10518882</v>
      </c>
      <c r="M41" s="36">
        <f>SUMIFS(СВЦЭМ!$D$33:$D$776,СВЦЭМ!$A$33:$A$776,$A41,СВЦЭМ!$B$33:$B$776,M$11)+'СЕТ СН'!$F$11+СВЦЭМ!$D$10+'СЕТ СН'!$F$5-'СЕТ СН'!$F$21</f>
        <v>2533.8730001499998</v>
      </c>
      <c r="N41" s="36">
        <f>SUMIFS(СВЦЭМ!$D$33:$D$776,СВЦЭМ!$A$33:$A$776,$A41,СВЦЭМ!$B$33:$B$776,N$11)+'СЕТ СН'!$F$11+СВЦЭМ!$D$10+'СЕТ СН'!$F$5-'СЕТ СН'!$F$21</f>
        <v>2533.4615129099998</v>
      </c>
      <c r="O41" s="36">
        <f>SUMIFS(СВЦЭМ!$D$33:$D$776,СВЦЭМ!$A$33:$A$776,$A41,СВЦЭМ!$B$33:$B$776,O$11)+'СЕТ СН'!$F$11+СВЦЭМ!$D$10+'СЕТ СН'!$F$5-'СЕТ СН'!$F$21</f>
        <v>2536.3630805100001</v>
      </c>
      <c r="P41" s="36">
        <f>SUMIFS(СВЦЭМ!$D$33:$D$776,СВЦЭМ!$A$33:$A$776,$A41,СВЦЭМ!$B$33:$B$776,P$11)+'СЕТ СН'!$F$11+СВЦЭМ!$D$10+'СЕТ СН'!$F$5-'СЕТ СН'!$F$21</f>
        <v>2548.5664662999998</v>
      </c>
      <c r="Q41" s="36">
        <f>SUMIFS(СВЦЭМ!$D$33:$D$776,СВЦЭМ!$A$33:$A$776,$A41,СВЦЭМ!$B$33:$B$776,Q$11)+'СЕТ СН'!$F$11+СВЦЭМ!$D$10+'СЕТ СН'!$F$5-'СЕТ СН'!$F$21</f>
        <v>2554.6346201199999</v>
      </c>
      <c r="R41" s="36">
        <f>SUMIFS(СВЦЭМ!$D$33:$D$776,СВЦЭМ!$A$33:$A$776,$A41,СВЦЭМ!$B$33:$B$776,R$11)+'СЕТ СН'!$F$11+СВЦЭМ!$D$10+'СЕТ СН'!$F$5-'СЕТ СН'!$F$21</f>
        <v>2554.0489237299998</v>
      </c>
      <c r="S41" s="36">
        <f>SUMIFS(СВЦЭМ!$D$33:$D$776,СВЦЭМ!$A$33:$A$776,$A41,СВЦЭМ!$B$33:$B$776,S$11)+'СЕТ СН'!$F$11+СВЦЭМ!$D$10+'СЕТ СН'!$F$5-'СЕТ СН'!$F$21</f>
        <v>2541.7982358599997</v>
      </c>
      <c r="T41" s="36">
        <f>SUMIFS(СВЦЭМ!$D$33:$D$776,СВЦЭМ!$A$33:$A$776,$A41,СВЦЭМ!$B$33:$B$776,T$11)+'СЕТ СН'!$F$11+СВЦЭМ!$D$10+'СЕТ СН'!$F$5-'СЕТ СН'!$F$21</f>
        <v>2526.2083420600002</v>
      </c>
      <c r="U41" s="36">
        <f>SUMIFS(СВЦЭМ!$D$33:$D$776,СВЦЭМ!$A$33:$A$776,$A41,СВЦЭМ!$B$33:$B$776,U$11)+'СЕТ СН'!$F$11+СВЦЭМ!$D$10+'СЕТ СН'!$F$5-'СЕТ СН'!$F$21</f>
        <v>2513.2455844699998</v>
      </c>
      <c r="V41" s="36">
        <f>SUMIFS(СВЦЭМ!$D$33:$D$776,СВЦЭМ!$A$33:$A$776,$A41,СВЦЭМ!$B$33:$B$776,V$11)+'СЕТ СН'!$F$11+СВЦЭМ!$D$10+'СЕТ СН'!$F$5-'СЕТ СН'!$F$21</f>
        <v>2500.7472863899998</v>
      </c>
      <c r="W41" s="36">
        <f>SUMIFS(СВЦЭМ!$D$33:$D$776,СВЦЭМ!$A$33:$A$776,$A41,СВЦЭМ!$B$33:$B$776,W$11)+'СЕТ СН'!$F$11+СВЦЭМ!$D$10+'СЕТ СН'!$F$5-'СЕТ СН'!$F$21</f>
        <v>2498.0554546100002</v>
      </c>
      <c r="X41" s="36">
        <f>SUMIFS(СВЦЭМ!$D$33:$D$776,СВЦЭМ!$A$33:$A$776,$A41,СВЦЭМ!$B$33:$B$776,X$11)+'СЕТ СН'!$F$11+СВЦЭМ!$D$10+'СЕТ СН'!$F$5-'СЕТ СН'!$F$21</f>
        <v>2518.2777040800001</v>
      </c>
      <c r="Y41" s="36">
        <f>SUMIFS(СВЦЭМ!$D$33:$D$776,СВЦЭМ!$A$33:$A$776,$A41,СВЦЭМ!$B$33:$B$776,Y$11)+'СЕТ СН'!$F$11+СВЦЭМ!$D$10+'СЕТ СН'!$F$5-'СЕТ СН'!$F$21</f>
        <v>2538.1125707699998</v>
      </c>
    </row>
    <row r="42" spans="1:27" ht="15.75" hidden="1" x14ac:dyDescent="0.2">
      <c r="A42" s="35">
        <f t="shared" si="0"/>
        <v>43586</v>
      </c>
      <c r="B42" s="36">
        <f>SUMIFS(СВЦЭМ!$D$33:$D$776,СВЦЭМ!$A$33:$A$776,$A42,СВЦЭМ!$B$33:$B$776,B$11)+'СЕТ СН'!$F$11+СВЦЭМ!$D$10+'СЕТ СН'!$F$5-'СЕТ СН'!$F$21</f>
        <v>1660.0434438699999</v>
      </c>
      <c r="C42" s="36">
        <f>SUMIFS(СВЦЭМ!$D$33:$D$776,СВЦЭМ!$A$33:$A$776,$A42,СВЦЭМ!$B$33:$B$776,C$11)+'СЕТ СН'!$F$11+СВЦЭМ!$D$10+'СЕТ СН'!$F$5-'СЕТ СН'!$F$21</f>
        <v>1660.0434438699999</v>
      </c>
      <c r="D42" s="36">
        <f>SUMIFS(СВЦЭМ!$D$33:$D$776,СВЦЭМ!$A$33:$A$776,$A42,СВЦЭМ!$B$33:$B$776,D$11)+'СЕТ СН'!$F$11+СВЦЭМ!$D$10+'СЕТ СН'!$F$5-'СЕТ СН'!$F$21</f>
        <v>1660.0434438699999</v>
      </c>
      <c r="E42" s="36">
        <f>SUMIFS(СВЦЭМ!$D$33:$D$776,СВЦЭМ!$A$33:$A$776,$A42,СВЦЭМ!$B$33:$B$776,E$11)+'СЕТ СН'!$F$11+СВЦЭМ!$D$10+'СЕТ СН'!$F$5-'СЕТ СН'!$F$21</f>
        <v>1660.0434438699999</v>
      </c>
      <c r="F42" s="36">
        <f>SUMIFS(СВЦЭМ!$D$33:$D$776,СВЦЭМ!$A$33:$A$776,$A42,СВЦЭМ!$B$33:$B$776,F$11)+'СЕТ СН'!$F$11+СВЦЭМ!$D$10+'СЕТ СН'!$F$5-'СЕТ СН'!$F$21</f>
        <v>1660.0434438699999</v>
      </c>
      <c r="G42" s="36">
        <f>SUMIFS(СВЦЭМ!$D$33:$D$776,СВЦЭМ!$A$33:$A$776,$A42,СВЦЭМ!$B$33:$B$776,G$11)+'СЕТ СН'!$F$11+СВЦЭМ!$D$10+'СЕТ СН'!$F$5-'СЕТ СН'!$F$21</f>
        <v>1660.0434438699999</v>
      </c>
      <c r="H42" s="36">
        <f>SUMIFS(СВЦЭМ!$D$33:$D$776,СВЦЭМ!$A$33:$A$776,$A42,СВЦЭМ!$B$33:$B$776,H$11)+'СЕТ СН'!$F$11+СВЦЭМ!$D$10+'СЕТ СН'!$F$5-'СЕТ СН'!$F$21</f>
        <v>1660.0434438699999</v>
      </c>
      <c r="I42" s="36">
        <f>SUMIFS(СВЦЭМ!$D$33:$D$776,СВЦЭМ!$A$33:$A$776,$A42,СВЦЭМ!$B$33:$B$776,I$11)+'СЕТ СН'!$F$11+СВЦЭМ!$D$10+'СЕТ СН'!$F$5-'СЕТ СН'!$F$21</f>
        <v>1660.0434438699999</v>
      </c>
      <c r="J42" s="36">
        <f>SUMIFS(СВЦЭМ!$D$33:$D$776,СВЦЭМ!$A$33:$A$776,$A42,СВЦЭМ!$B$33:$B$776,J$11)+'СЕТ СН'!$F$11+СВЦЭМ!$D$10+'СЕТ СН'!$F$5-'СЕТ СН'!$F$21</f>
        <v>1660.0434438699999</v>
      </c>
      <c r="K42" s="36">
        <f>SUMIFS(СВЦЭМ!$D$33:$D$776,СВЦЭМ!$A$33:$A$776,$A42,СВЦЭМ!$B$33:$B$776,K$11)+'СЕТ СН'!$F$11+СВЦЭМ!$D$10+'СЕТ СН'!$F$5-'СЕТ СН'!$F$21</f>
        <v>1660.0434438699999</v>
      </c>
      <c r="L42" s="36">
        <f>SUMIFS(СВЦЭМ!$D$33:$D$776,СВЦЭМ!$A$33:$A$776,$A42,СВЦЭМ!$B$33:$B$776,L$11)+'СЕТ СН'!$F$11+СВЦЭМ!$D$10+'СЕТ СН'!$F$5-'СЕТ СН'!$F$21</f>
        <v>1660.0434438699999</v>
      </c>
      <c r="M42" s="36">
        <f>SUMIFS(СВЦЭМ!$D$33:$D$776,СВЦЭМ!$A$33:$A$776,$A42,СВЦЭМ!$B$33:$B$776,M$11)+'СЕТ СН'!$F$11+СВЦЭМ!$D$10+'СЕТ СН'!$F$5-'СЕТ СН'!$F$21</f>
        <v>1660.0434438699999</v>
      </c>
      <c r="N42" s="36">
        <f>SUMIFS(СВЦЭМ!$D$33:$D$776,СВЦЭМ!$A$33:$A$776,$A42,СВЦЭМ!$B$33:$B$776,N$11)+'СЕТ СН'!$F$11+СВЦЭМ!$D$10+'СЕТ СН'!$F$5-'СЕТ СН'!$F$21</f>
        <v>1660.0434438699999</v>
      </c>
      <c r="O42" s="36">
        <f>SUMIFS(СВЦЭМ!$D$33:$D$776,СВЦЭМ!$A$33:$A$776,$A42,СВЦЭМ!$B$33:$B$776,O$11)+'СЕТ СН'!$F$11+СВЦЭМ!$D$10+'СЕТ СН'!$F$5-'СЕТ СН'!$F$21</f>
        <v>1660.0434438699999</v>
      </c>
      <c r="P42" s="36">
        <f>SUMIFS(СВЦЭМ!$D$33:$D$776,СВЦЭМ!$A$33:$A$776,$A42,СВЦЭМ!$B$33:$B$776,P$11)+'СЕТ СН'!$F$11+СВЦЭМ!$D$10+'СЕТ СН'!$F$5-'СЕТ СН'!$F$21</f>
        <v>1660.0434438699999</v>
      </c>
      <c r="Q42" s="36">
        <f>SUMIFS(СВЦЭМ!$D$33:$D$776,СВЦЭМ!$A$33:$A$776,$A42,СВЦЭМ!$B$33:$B$776,Q$11)+'СЕТ СН'!$F$11+СВЦЭМ!$D$10+'СЕТ СН'!$F$5-'СЕТ СН'!$F$21</f>
        <v>1660.0434438699999</v>
      </c>
      <c r="R42" s="36">
        <f>SUMIFS(СВЦЭМ!$D$33:$D$776,СВЦЭМ!$A$33:$A$776,$A42,СВЦЭМ!$B$33:$B$776,R$11)+'СЕТ СН'!$F$11+СВЦЭМ!$D$10+'СЕТ СН'!$F$5-'СЕТ СН'!$F$21</f>
        <v>1660.0434438699999</v>
      </c>
      <c r="S42" s="36">
        <f>SUMIFS(СВЦЭМ!$D$33:$D$776,СВЦЭМ!$A$33:$A$776,$A42,СВЦЭМ!$B$33:$B$776,S$11)+'СЕТ СН'!$F$11+СВЦЭМ!$D$10+'СЕТ СН'!$F$5-'СЕТ СН'!$F$21</f>
        <v>1660.0434438699999</v>
      </c>
      <c r="T42" s="36">
        <f>SUMIFS(СВЦЭМ!$D$33:$D$776,СВЦЭМ!$A$33:$A$776,$A42,СВЦЭМ!$B$33:$B$776,T$11)+'СЕТ СН'!$F$11+СВЦЭМ!$D$10+'СЕТ СН'!$F$5-'СЕТ СН'!$F$21</f>
        <v>1660.0434438699999</v>
      </c>
      <c r="U42" s="36">
        <f>SUMIFS(СВЦЭМ!$D$33:$D$776,СВЦЭМ!$A$33:$A$776,$A42,СВЦЭМ!$B$33:$B$776,U$11)+'СЕТ СН'!$F$11+СВЦЭМ!$D$10+'СЕТ СН'!$F$5-'СЕТ СН'!$F$21</f>
        <v>1660.0434438699999</v>
      </c>
      <c r="V42" s="36">
        <f>SUMIFS(СВЦЭМ!$D$33:$D$776,СВЦЭМ!$A$33:$A$776,$A42,СВЦЭМ!$B$33:$B$776,V$11)+'СЕТ СН'!$F$11+СВЦЭМ!$D$10+'СЕТ СН'!$F$5-'СЕТ СН'!$F$21</f>
        <v>1660.0434438699999</v>
      </c>
      <c r="W42" s="36">
        <f>SUMIFS(СВЦЭМ!$D$33:$D$776,СВЦЭМ!$A$33:$A$776,$A42,СВЦЭМ!$B$33:$B$776,W$11)+'СЕТ СН'!$F$11+СВЦЭМ!$D$10+'СЕТ СН'!$F$5-'СЕТ СН'!$F$21</f>
        <v>1660.0434438699999</v>
      </c>
      <c r="X42" s="36">
        <f>SUMIFS(СВЦЭМ!$D$33:$D$776,СВЦЭМ!$A$33:$A$776,$A42,СВЦЭМ!$B$33:$B$776,X$11)+'СЕТ СН'!$F$11+СВЦЭМ!$D$10+'СЕТ СН'!$F$5-'СЕТ СН'!$F$21</f>
        <v>1660.0434438699999</v>
      </c>
      <c r="Y42" s="36">
        <f>SUMIFS(СВЦЭМ!$D$33:$D$776,СВЦЭМ!$A$33:$A$776,$A42,СВЦЭМ!$B$33:$B$776,Y$11)+'СЕТ СН'!$F$11+СВЦЭМ!$D$10+'СЕТ СН'!$F$5-'СЕТ СН'!$F$21</f>
        <v>1660.0434438699999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01.04.2019</v>
      </c>
      <c r="B48" s="36">
        <f>SUMIFS(СВЦЭМ!$D$33:$D$776,СВЦЭМ!$A$33:$A$776,$A48,СВЦЭМ!$B$33:$B$776,B$47)+'СЕТ СН'!$G$11+СВЦЭМ!$D$10+'СЕТ СН'!$G$5-'СЕТ СН'!$G$21</f>
        <v>3527.80484682</v>
      </c>
      <c r="C48" s="36">
        <f>SUMIFS(СВЦЭМ!$D$33:$D$776,СВЦЭМ!$A$33:$A$776,$A48,СВЦЭМ!$B$33:$B$776,C$47)+'СЕТ СН'!$G$11+СВЦЭМ!$D$10+'СЕТ СН'!$G$5-'СЕТ СН'!$G$21</f>
        <v>3565.8113887099998</v>
      </c>
      <c r="D48" s="36">
        <f>SUMIFS(СВЦЭМ!$D$33:$D$776,СВЦЭМ!$A$33:$A$776,$A48,СВЦЭМ!$B$33:$B$776,D$47)+'СЕТ СН'!$G$11+СВЦЭМ!$D$10+'СЕТ СН'!$G$5-'СЕТ СН'!$G$21</f>
        <v>3585.72503667</v>
      </c>
      <c r="E48" s="36">
        <f>SUMIFS(СВЦЭМ!$D$33:$D$776,СВЦЭМ!$A$33:$A$776,$A48,СВЦЭМ!$B$33:$B$776,E$47)+'СЕТ СН'!$G$11+СВЦЭМ!$D$10+'СЕТ СН'!$G$5-'СЕТ СН'!$G$21</f>
        <v>3603.2959108300001</v>
      </c>
      <c r="F48" s="36">
        <f>SUMIFS(СВЦЭМ!$D$33:$D$776,СВЦЭМ!$A$33:$A$776,$A48,СВЦЭМ!$B$33:$B$776,F$47)+'СЕТ СН'!$G$11+СВЦЭМ!$D$10+'СЕТ СН'!$G$5-'СЕТ СН'!$G$21</f>
        <v>3589.9262541600001</v>
      </c>
      <c r="G48" s="36">
        <f>SUMIFS(СВЦЭМ!$D$33:$D$776,СВЦЭМ!$A$33:$A$776,$A48,СВЦЭМ!$B$33:$B$776,G$47)+'СЕТ СН'!$G$11+СВЦЭМ!$D$10+'СЕТ СН'!$G$5-'СЕТ СН'!$G$21</f>
        <v>3593.1288774899999</v>
      </c>
      <c r="H48" s="36">
        <f>SUMIFS(СВЦЭМ!$D$33:$D$776,СВЦЭМ!$A$33:$A$776,$A48,СВЦЭМ!$B$33:$B$776,H$47)+'СЕТ СН'!$G$11+СВЦЭМ!$D$10+'СЕТ СН'!$G$5-'СЕТ СН'!$G$21</f>
        <v>3500.6819642</v>
      </c>
      <c r="I48" s="36">
        <f>SUMIFS(СВЦЭМ!$D$33:$D$776,СВЦЭМ!$A$33:$A$776,$A48,СВЦЭМ!$B$33:$B$776,I$47)+'СЕТ СН'!$G$11+СВЦЭМ!$D$10+'СЕТ СН'!$G$5-'СЕТ СН'!$G$21</f>
        <v>3483.9743500599998</v>
      </c>
      <c r="J48" s="36">
        <f>SUMIFS(СВЦЭМ!$D$33:$D$776,СВЦЭМ!$A$33:$A$776,$A48,СВЦЭМ!$B$33:$B$776,J$47)+'СЕТ СН'!$G$11+СВЦЭМ!$D$10+'СЕТ СН'!$G$5-'СЕТ СН'!$G$21</f>
        <v>3424.5361535500001</v>
      </c>
      <c r="K48" s="36">
        <f>SUMIFS(СВЦЭМ!$D$33:$D$776,СВЦЭМ!$A$33:$A$776,$A48,СВЦЭМ!$B$33:$B$776,K$47)+'СЕТ СН'!$G$11+СВЦЭМ!$D$10+'СЕТ СН'!$G$5-'СЕТ СН'!$G$21</f>
        <v>3395.2441623300001</v>
      </c>
      <c r="L48" s="36">
        <f>SUMIFS(СВЦЭМ!$D$33:$D$776,СВЦЭМ!$A$33:$A$776,$A48,СВЦЭМ!$B$33:$B$776,L$47)+'СЕТ СН'!$G$11+СВЦЭМ!$D$10+'СЕТ СН'!$G$5-'СЕТ СН'!$G$21</f>
        <v>3381.0092667899999</v>
      </c>
      <c r="M48" s="36">
        <f>SUMIFS(СВЦЭМ!$D$33:$D$776,СВЦЭМ!$A$33:$A$776,$A48,СВЦЭМ!$B$33:$B$776,M$47)+'СЕТ СН'!$G$11+СВЦЭМ!$D$10+'СЕТ СН'!$G$5-'СЕТ СН'!$G$21</f>
        <v>3389.0439041600002</v>
      </c>
      <c r="N48" s="36">
        <f>SUMIFS(СВЦЭМ!$D$33:$D$776,СВЦЭМ!$A$33:$A$776,$A48,СВЦЭМ!$B$33:$B$776,N$47)+'СЕТ СН'!$G$11+СВЦЭМ!$D$10+'СЕТ СН'!$G$5-'СЕТ СН'!$G$21</f>
        <v>3391.0957118400001</v>
      </c>
      <c r="O48" s="36">
        <f>SUMIFS(СВЦЭМ!$D$33:$D$776,СВЦЭМ!$A$33:$A$776,$A48,СВЦЭМ!$B$33:$B$776,O$47)+'СЕТ СН'!$G$11+СВЦЭМ!$D$10+'СЕТ СН'!$G$5-'СЕТ СН'!$G$21</f>
        <v>3400.0957050699999</v>
      </c>
      <c r="P48" s="36">
        <f>SUMIFS(СВЦЭМ!$D$33:$D$776,СВЦЭМ!$A$33:$A$776,$A48,СВЦЭМ!$B$33:$B$776,P$47)+'СЕТ СН'!$G$11+СВЦЭМ!$D$10+'СЕТ СН'!$G$5-'СЕТ СН'!$G$21</f>
        <v>3405.86519481</v>
      </c>
      <c r="Q48" s="36">
        <f>SUMIFS(СВЦЭМ!$D$33:$D$776,СВЦЭМ!$A$33:$A$776,$A48,СВЦЭМ!$B$33:$B$776,Q$47)+'СЕТ СН'!$G$11+СВЦЭМ!$D$10+'СЕТ СН'!$G$5-'СЕТ СН'!$G$21</f>
        <v>3397.0931738600002</v>
      </c>
      <c r="R48" s="36">
        <f>SUMIFS(СВЦЭМ!$D$33:$D$776,СВЦЭМ!$A$33:$A$776,$A48,СВЦЭМ!$B$33:$B$776,R$47)+'СЕТ СН'!$G$11+СВЦЭМ!$D$10+'СЕТ СН'!$G$5-'СЕТ СН'!$G$21</f>
        <v>3403.3204489700001</v>
      </c>
      <c r="S48" s="36">
        <f>SUMIFS(СВЦЭМ!$D$33:$D$776,СВЦЭМ!$A$33:$A$776,$A48,СВЦЭМ!$B$33:$B$776,S$47)+'СЕТ СН'!$G$11+СВЦЭМ!$D$10+'СЕТ СН'!$G$5-'СЕТ СН'!$G$21</f>
        <v>3395.9346578099999</v>
      </c>
      <c r="T48" s="36">
        <f>SUMIFS(СВЦЭМ!$D$33:$D$776,СВЦЭМ!$A$33:$A$776,$A48,СВЦЭМ!$B$33:$B$776,T$47)+'СЕТ СН'!$G$11+СВЦЭМ!$D$10+'СЕТ СН'!$G$5-'СЕТ СН'!$G$21</f>
        <v>3370.9935489</v>
      </c>
      <c r="U48" s="36">
        <f>SUMIFS(СВЦЭМ!$D$33:$D$776,СВЦЭМ!$A$33:$A$776,$A48,СВЦЭМ!$B$33:$B$776,U$47)+'СЕТ СН'!$G$11+СВЦЭМ!$D$10+'СЕТ СН'!$G$5-'СЕТ СН'!$G$21</f>
        <v>3348.3220898499999</v>
      </c>
      <c r="V48" s="36">
        <f>SUMIFS(СВЦЭМ!$D$33:$D$776,СВЦЭМ!$A$33:$A$776,$A48,СВЦЭМ!$B$33:$B$776,V$47)+'СЕТ СН'!$G$11+СВЦЭМ!$D$10+'СЕТ СН'!$G$5-'СЕТ СН'!$G$21</f>
        <v>3333.9414198200002</v>
      </c>
      <c r="W48" s="36">
        <f>SUMIFS(СВЦЭМ!$D$33:$D$776,СВЦЭМ!$A$33:$A$776,$A48,СВЦЭМ!$B$33:$B$776,W$47)+'СЕТ СН'!$G$11+СВЦЭМ!$D$10+'СЕТ СН'!$G$5-'СЕТ СН'!$G$21</f>
        <v>3327.7109942899997</v>
      </c>
      <c r="X48" s="36">
        <f>SUMIFS(СВЦЭМ!$D$33:$D$776,СВЦЭМ!$A$33:$A$776,$A48,СВЦЭМ!$B$33:$B$776,X$47)+'СЕТ СН'!$G$11+СВЦЭМ!$D$10+'СЕТ СН'!$G$5-'СЕТ СН'!$G$21</f>
        <v>3392.2907694300002</v>
      </c>
      <c r="Y48" s="36">
        <f>SUMIFS(СВЦЭМ!$D$33:$D$776,СВЦЭМ!$A$33:$A$776,$A48,СВЦЭМ!$B$33:$B$776,Y$47)+'СЕТ СН'!$G$11+СВЦЭМ!$D$10+'СЕТ СН'!$G$5-'СЕТ СН'!$G$21</f>
        <v>3497.3645006100001</v>
      </c>
      <c r="AA48" s="45"/>
    </row>
    <row r="49" spans="1:25" ht="15.75" x14ac:dyDescent="0.2">
      <c r="A49" s="35">
        <f>A48+1</f>
        <v>43557</v>
      </c>
      <c r="B49" s="36">
        <f>SUMIFS(СВЦЭМ!$D$33:$D$776,СВЦЭМ!$A$33:$A$776,$A49,СВЦЭМ!$B$33:$B$776,B$47)+'СЕТ СН'!$G$11+СВЦЭМ!$D$10+'СЕТ СН'!$G$5-'СЕТ СН'!$G$21</f>
        <v>3570.3804490399998</v>
      </c>
      <c r="C49" s="36">
        <f>SUMIFS(СВЦЭМ!$D$33:$D$776,СВЦЭМ!$A$33:$A$776,$A49,СВЦЭМ!$B$33:$B$776,C$47)+'СЕТ СН'!$G$11+СВЦЭМ!$D$10+'СЕТ СН'!$G$5-'СЕТ СН'!$G$21</f>
        <v>3683.06866365</v>
      </c>
      <c r="D49" s="36">
        <f>SUMIFS(СВЦЭМ!$D$33:$D$776,СВЦЭМ!$A$33:$A$776,$A49,СВЦЭМ!$B$33:$B$776,D$47)+'СЕТ СН'!$G$11+СВЦЭМ!$D$10+'СЕТ СН'!$G$5-'СЕТ СН'!$G$21</f>
        <v>3735.6522471099997</v>
      </c>
      <c r="E49" s="36">
        <f>SUMIFS(СВЦЭМ!$D$33:$D$776,СВЦЭМ!$A$33:$A$776,$A49,СВЦЭМ!$B$33:$B$776,E$47)+'СЕТ СН'!$G$11+СВЦЭМ!$D$10+'СЕТ СН'!$G$5-'СЕТ СН'!$G$21</f>
        <v>3746.3473924299997</v>
      </c>
      <c r="F49" s="36">
        <f>SUMIFS(СВЦЭМ!$D$33:$D$776,СВЦЭМ!$A$33:$A$776,$A49,СВЦЭМ!$B$33:$B$776,F$47)+'СЕТ СН'!$G$11+СВЦЭМ!$D$10+'СЕТ СН'!$G$5-'СЕТ СН'!$G$21</f>
        <v>3743.6645039300001</v>
      </c>
      <c r="G49" s="36">
        <f>SUMIFS(СВЦЭМ!$D$33:$D$776,СВЦЭМ!$A$33:$A$776,$A49,СВЦЭМ!$B$33:$B$776,G$47)+'СЕТ СН'!$G$11+СВЦЭМ!$D$10+'СЕТ СН'!$G$5-'СЕТ СН'!$G$21</f>
        <v>3737.6323084799997</v>
      </c>
      <c r="H49" s="36">
        <f>SUMIFS(СВЦЭМ!$D$33:$D$776,СВЦЭМ!$A$33:$A$776,$A49,СВЦЭМ!$B$33:$B$776,H$47)+'СЕТ СН'!$G$11+СВЦЭМ!$D$10+'СЕТ СН'!$G$5-'СЕТ СН'!$G$21</f>
        <v>3625.39483402</v>
      </c>
      <c r="I49" s="36">
        <f>SUMIFS(СВЦЭМ!$D$33:$D$776,СВЦЭМ!$A$33:$A$776,$A49,СВЦЭМ!$B$33:$B$776,I$47)+'СЕТ СН'!$G$11+СВЦЭМ!$D$10+'СЕТ СН'!$G$5-'СЕТ СН'!$G$21</f>
        <v>3544.76619205</v>
      </c>
      <c r="J49" s="36">
        <f>SUMIFS(СВЦЭМ!$D$33:$D$776,СВЦЭМ!$A$33:$A$776,$A49,СВЦЭМ!$B$33:$B$776,J$47)+'СЕТ СН'!$G$11+СВЦЭМ!$D$10+'СЕТ СН'!$G$5-'СЕТ СН'!$G$21</f>
        <v>3448.2899287999999</v>
      </c>
      <c r="K49" s="36">
        <f>SUMIFS(СВЦЭМ!$D$33:$D$776,СВЦЭМ!$A$33:$A$776,$A49,СВЦЭМ!$B$33:$B$776,K$47)+'СЕТ СН'!$G$11+СВЦЭМ!$D$10+'СЕТ СН'!$G$5-'СЕТ СН'!$G$21</f>
        <v>3353.9358832799999</v>
      </c>
      <c r="L49" s="36">
        <f>SUMIFS(СВЦЭМ!$D$33:$D$776,СВЦЭМ!$A$33:$A$776,$A49,СВЦЭМ!$B$33:$B$776,L$47)+'СЕТ СН'!$G$11+СВЦЭМ!$D$10+'СЕТ СН'!$G$5-'СЕТ СН'!$G$21</f>
        <v>3323.2554050200001</v>
      </c>
      <c r="M49" s="36">
        <f>SUMIFS(СВЦЭМ!$D$33:$D$776,СВЦЭМ!$A$33:$A$776,$A49,СВЦЭМ!$B$33:$B$776,M$47)+'СЕТ СН'!$G$11+СВЦЭМ!$D$10+'СЕТ СН'!$G$5-'СЕТ СН'!$G$21</f>
        <v>3335.1779949199999</v>
      </c>
      <c r="N49" s="36">
        <f>SUMIFS(СВЦЭМ!$D$33:$D$776,СВЦЭМ!$A$33:$A$776,$A49,СВЦЭМ!$B$33:$B$776,N$47)+'СЕТ СН'!$G$11+СВЦЭМ!$D$10+'СЕТ СН'!$G$5-'СЕТ СН'!$G$21</f>
        <v>3333.0964248400001</v>
      </c>
      <c r="O49" s="36">
        <f>SUMIFS(СВЦЭМ!$D$33:$D$776,СВЦЭМ!$A$33:$A$776,$A49,СВЦЭМ!$B$33:$B$776,O$47)+'СЕТ СН'!$G$11+СВЦЭМ!$D$10+'СЕТ СН'!$G$5-'СЕТ СН'!$G$21</f>
        <v>3337.9494521400002</v>
      </c>
      <c r="P49" s="36">
        <f>SUMIFS(СВЦЭМ!$D$33:$D$776,СВЦЭМ!$A$33:$A$776,$A49,СВЦЭМ!$B$33:$B$776,P$47)+'СЕТ СН'!$G$11+СВЦЭМ!$D$10+'СЕТ СН'!$G$5-'СЕТ СН'!$G$21</f>
        <v>3349.6742729600001</v>
      </c>
      <c r="Q49" s="36">
        <f>SUMIFS(СВЦЭМ!$D$33:$D$776,СВЦЭМ!$A$33:$A$776,$A49,СВЦЭМ!$B$33:$B$776,Q$47)+'СЕТ СН'!$G$11+СВЦЭМ!$D$10+'СЕТ СН'!$G$5-'СЕТ СН'!$G$21</f>
        <v>3363.4565750100001</v>
      </c>
      <c r="R49" s="36">
        <f>SUMIFS(СВЦЭМ!$D$33:$D$776,СВЦЭМ!$A$33:$A$776,$A49,СВЦЭМ!$B$33:$B$776,R$47)+'СЕТ СН'!$G$11+СВЦЭМ!$D$10+'СЕТ СН'!$G$5-'СЕТ СН'!$G$21</f>
        <v>3355.4749179299997</v>
      </c>
      <c r="S49" s="36">
        <f>SUMIFS(СВЦЭМ!$D$33:$D$776,СВЦЭМ!$A$33:$A$776,$A49,СВЦЭМ!$B$33:$B$776,S$47)+'СЕТ СН'!$G$11+СВЦЭМ!$D$10+'СЕТ СН'!$G$5-'СЕТ СН'!$G$21</f>
        <v>3352.0818412500003</v>
      </c>
      <c r="T49" s="36">
        <f>SUMIFS(СВЦЭМ!$D$33:$D$776,СВЦЭМ!$A$33:$A$776,$A49,СВЦЭМ!$B$33:$B$776,T$47)+'СЕТ СН'!$G$11+СВЦЭМ!$D$10+'СЕТ СН'!$G$5-'СЕТ СН'!$G$21</f>
        <v>3328.80923037</v>
      </c>
      <c r="U49" s="36">
        <f>SUMIFS(СВЦЭМ!$D$33:$D$776,СВЦЭМ!$A$33:$A$776,$A49,СВЦЭМ!$B$33:$B$776,U$47)+'СЕТ СН'!$G$11+СВЦЭМ!$D$10+'СЕТ СН'!$G$5-'СЕТ СН'!$G$21</f>
        <v>3314.9902842500001</v>
      </c>
      <c r="V49" s="36">
        <f>SUMIFS(СВЦЭМ!$D$33:$D$776,СВЦЭМ!$A$33:$A$776,$A49,СВЦЭМ!$B$33:$B$776,V$47)+'СЕТ СН'!$G$11+СВЦЭМ!$D$10+'СЕТ СН'!$G$5-'СЕТ СН'!$G$21</f>
        <v>3313.0715856699999</v>
      </c>
      <c r="W49" s="36">
        <f>SUMIFS(СВЦЭМ!$D$33:$D$776,СВЦЭМ!$A$33:$A$776,$A49,СВЦЭМ!$B$33:$B$776,W$47)+'СЕТ СН'!$G$11+СВЦЭМ!$D$10+'СЕТ СН'!$G$5-'СЕТ СН'!$G$21</f>
        <v>3305.3106050699998</v>
      </c>
      <c r="X49" s="36">
        <f>SUMIFS(СВЦЭМ!$D$33:$D$776,СВЦЭМ!$A$33:$A$776,$A49,СВЦЭМ!$B$33:$B$776,X$47)+'СЕТ СН'!$G$11+СВЦЭМ!$D$10+'СЕТ СН'!$G$5-'СЕТ СН'!$G$21</f>
        <v>3349.2759177600001</v>
      </c>
      <c r="Y49" s="36">
        <f>SUMIFS(СВЦЭМ!$D$33:$D$776,СВЦЭМ!$A$33:$A$776,$A49,СВЦЭМ!$B$33:$B$776,Y$47)+'СЕТ СН'!$G$11+СВЦЭМ!$D$10+'СЕТ СН'!$G$5-'СЕТ СН'!$G$21</f>
        <v>3453.7932735599998</v>
      </c>
    </row>
    <row r="50" spans="1:25" ht="15.75" x14ac:dyDescent="0.2">
      <c r="A50" s="35">
        <f t="shared" ref="A50:A78" si="1">A49+1</f>
        <v>43558</v>
      </c>
      <c r="B50" s="36">
        <f>SUMIFS(СВЦЭМ!$D$33:$D$776,СВЦЭМ!$A$33:$A$776,$A50,СВЦЭМ!$B$33:$B$776,B$47)+'СЕТ СН'!$G$11+СВЦЭМ!$D$10+'СЕТ СН'!$G$5-'СЕТ СН'!$G$21</f>
        <v>3573.8886602299999</v>
      </c>
      <c r="C50" s="36">
        <f>SUMIFS(СВЦЭМ!$D$33:$D$776,СВЦЭМ!$A$33:$A$776,$A50,СВЦЭМ!$B$33:$B$776,C$47)+'СЕТ СН'!$G$11+СВЦЭМ!$D$10+'СЕТ СН'!$G$5-'СЕТ СН'!$G$21</f>
        <v>3674.8086717300002</v>
      </c>
      <c r="D50" s="36">
        <f>SUMIFS(СВЦЭМ!$D$33:$D$776,СВЦЭМ!$A$33:$A$776,$A50,СВЦЭМ!$B$33:$B$776,D$47)+'СЕТ СН'!$G$11+СВЦЭМ!$D$10+'СЕТ СН'!$G$5-'СЕТ СН'!$G$21</f>
        <v>3656.8445514599998</v>
      </c>
      <c r="E50" s="36">
        <f>SUMIFS(СВЦЭМ!$D$33:$D$776,СВЦЭМ!$A$33:$A$776,$A50,СВЦЭМ!$B$33:$B$776,E$47)+'СЕТ СН'!$G$11+СВЦЭМ!$D$10+'СЕТ СН'!$G$5-'СЕТ СН'!$G$21</f>
        <v>3654.87496564</v>
      </c>
      <c r="F50" s="36">
        <f>SUMIFS(СВЦЭМ!$D$33:$D$776,СВЦЭМ!$A$33:$A$776,$A50,СВЦЭМ!$B$33:$B$776,F$47)+'СЕТ СН'!$G$11+СВЦЭМ!$D$10+'СЕТ СН'!$G$5-'СЕТ СН'!$G$21</f>
        <v>3651.8663559300003</v>
      </c>
      <c r="G50" s="36">
        <f>SUMIFS(СВЦЭМ!$D$33:$D$776,СВЦЭМ!$A$33:$A$776,$A50,СВЦЭМ!$B$33:$B$776,G$47)+'СЕТ СН'!$G$11+СВЦЭМ!$D$10+'СЕТ СН'!$G$5-'СЕТ СН'!$G$21</f>
        <v>3680.29670743</v>
      </c>
      <c r="H50" s="36">
        <f>SUMIFS(СВЦЭМ!$D$33:$D$776,СВЦЭМ!$A$33:$A$776,$A50,СВЦЭМ!$B$33:$B$776,H$47)+'СЕТ СН'!$G$11+СВЦЭМ!$D$10+'СЕТ СН'!$G$5-'СЕТ СН'!$G$21</f>
        <v>3627.1223739100001</v>
      </c>
      <c r="I50" s="36">
        <f>SUMIFS(СВЦЭМ!$D$33:$D$776,СВЦЭМ!$A$33:$A$776,$A50,СВЦЭМ!$B$33:$B$776,I$47)+'СЕТ СН'!$G$11+СВЦЭМ!$D$10+'СЕТ СН'!$G$5-'СЕТ СН'!$G$21</f>
        <v>3544.72988541</v>
      </c>
      <c r="J50" s="36">
        <f>SUMIFS(СВЦЭМ!$D$33:$D$776,СВЦЭМ!$A$33:$A$776,$A50,СВЦЭМ!$B$33:$B$776,J$47)+'СЕТ СН'!$G$11+СВЦЭМ!$D$10+'СЕТ СН'!$G$5-'СЕТ СН'!$G$21</f>
        <v>3450.7721650799999</v>
      </c>
      <c r="K50" s="36">
        <f>SUMIFS(СВЦЭМ!$D$33:$D$776,СВЦЭМ!$A$33:$A$776,$A50,СВЦЭМ!$B$33:$B$776,K$47)+'СЕТ СН'!$G$11+СВЦЭМ!$D$10+'СЕТ СН'!$G$5-'СЕТ СН'!$G$21</f>
        <v>3374.8846846699998</v>
      </c>
      <c r="L50" s="36">
        <f>SUMIFS(СВЦЭМ!$D$33:$D$776,СВЦЭМ!$A$33:$A$776,$A50,СВЦЭМ!$B$33:$B$776,L$47)+'СЕТ СН'!$G$11+СВЦЭМ!$D$10+'СЕТ СН'!$G$5-'СЕТ СН'!$G$21</f>
        <v>3353.9772618699999</v>
      </c>
      <c r="M50" s="36">
        <f>SUMIFS(СВЦЭМ!$D$33:$D$776,СВЦЭМ!$A$33:$A$776,$A50,СВЦЭМ!$B$33:$B$776,M$47)+'СЕТ СН'!$G$11+СВЦЭМ!$D$10+'СЕТ СН'!$G$5-'СЕТ СН'!$G$21</f>
        <v>3363.4922258000001</v>
      </c>
      <c r="N50" s="36">
        <f>SUMIFS(СВЦЭМ!$D$33:$D$776,СВЦЭМ!$A$33:$A$776,$A50,СВЦЭМ!$B$33:$B$776,N$47)+'СЕТ СН'!$G$11+СВЦЭМ!$D$10+'СЕТ СН'!$G$5-'СЕТ СН'!$G$21</f>
        <v>3352.59562357</v>
      </c>
      <c r="O50" s="36">
        <f>SUMIFS(СВЦЭМ!$D$33:$D$776,СВЦЭМ!$A$33:$A$776,$A50,СВЦЭМ!$B$33:$B$776,O$47)+'СЕТ СН'!$G$11+СВЦЭМ!$D$10+'СЕТ СН'!$G$5-'СЕТ СН'!$G$21</f>
        <v>3362.89397276</v>
      </c>
      <c r="P50" s="36">
        <f>SUMIFS(СВЦЭМ!$D$33:$D$776,СВЦЭМ!$A$33:$A$776,$A50,СВЦЭМ!$B$33:$B$776,P$47)+'СЕТ СН'!$G$11+СВЦЭМ!$D$10+'СЕТ СН'!$G$5-'СЕТ СН'!$G$21</f>
        <v>3369.9204315400002</v>
      </c>
      <c r="Q50" s="36">
        <f>SUMIFS(СВЦЭМ!$D$33:$D$776,СВЦЭМ!$A$33:$A$776,$A50,СВЦЭМ!$B$33:$B$776,Q$47)+'СЕТ СН'!$G$11+СВЦЭМ!$D$10+'СЕТ СН'!$G$5-'СЕТ СН'!$G$21</f>
        <v>3377.40600675</v>
      </c>
      <c r="R50" s="36">
        <f>SUMIFS(СВЦЭМ!$D$33:$D$776,СВЦЭМ!$A$33:$A$776,$A50,СВЦЭМ!$B$33:$B$776,R$47)+'СЕТ СН'!$G$11+СВЦЭМ!$D$10+'СЕТ СН'!$G$5-'СЕТ СН'!$G$21</f>
        <v>3382.9288369800001</v>
      </c>
      <c r="S50" s="36">
        <f>SUMIFS(СВЦЭМ!$D$33:$D$776,СВЦЭМ!$A$33:$A$776,$A50,СВЦЭМ!$B$33:$B$776,S$47)+'СЕТ СН'!$G$11+СВЦЭМ!$D$10+'СЕТ СН'!$G$5-'СЕТ СН'!$G$21</f>
        <v>3382.9657424699999</v>
      </c>
      <c r="T50" s="36">
        <f>SUMIFS(СВЦЭМ!$D$33:$D$776,СВЦЭМ!$A$33:$A$776,$A50,СВЦЭМ!$B$33:$B$776,T$47)+'СЕТ СН'!$G$11+СВЦЭМ!$D$10+'СЕТ СН'!$G$5-'СЕТ СН'!$G$21</f>
        <v>3359.86294628</v>
      </c>
      <c r="U50" s="36">
        <f>SUMIFS(СВЦЭМ!$D$33:$D$776,СВЦЭМ!$A$33:$A$776,$A50,СВЦЭМ!$B$33:$B$776,U$47)+'СЕТ СН'!$G$11+СВЦЭМ!$D$10+'СЕТ СН'!$G$5-'СЕТ СН'!$G$21</f>
        <v>3336.0368240600001</v>
      </c>
      <c r="V50" s="36">
        <f>SUMIFS(СВЦЭМ!$D$33:$D$776,СВЦЭМ!$A$33:$A$776,$A50,СВЦЭМ!$B$33:$B$776,V$47)+'СЕТ СН'!$G$11+СВЦЭМ!$D$10+'СЕТ СН'!$G$5-'СЕТ СН'!$G$21</f>
        <v>3325.18572963</v>
      </c>
      <c r="W50" s="36">
        <f>SUMIFS(СВЦЭМ!$D$33:$D$776,СВЦЭМ!$A$33:$A$776,$A50,СВЦЭМ!$B$33:$B$776,W$47)+'СЕТ СН'!$G$11+СВЦЭМ!$D$10+'СЕТ СН'!$G$5-'СЕТ СН'!$G$21</f>
        <v>3317.7661767899999</v>
      </c>
      <c r="X50" s="36">
        <f>SUMIFS(СВЦЭМ!$D$33:$D$776,СВЦЭМ!$A$33:$A$776,$A50,СВЦЭМ!$B$33:$B$776,X$47)+'СЕТ СН'!$G$11+СВЦЭМ!$D$10+'СЕТ СН'!$G$5-'СЕТ СН'!$G$21</f>
        <v>3370.2464529499998</v>
      </c>
      <c r="Y50" s="36">
        <f>SUMIFS(СВЦЭМ!$D$33:$D$776,СВЦЭМ!$A$33:$A$776,$A50,СВЦЭМ!$B$33:$B$776,Y$47)+'СЕТ СН'!$G$11+СВЦЭМ!$D$10+'СЕТ СН'!$G$5-'СЕТ СН'!$G$21</f>
        <v>3497.63572535</v>
      </c>
    </row>
    <row r="51" spans="1:25" ht="15.75" x14ac:dyDescent="0.2">
      <c r="A51" s="35">
        <f t="shared" si="1"/>
        <v>43559</v>
      </c>
      <c r="B51" s="36">
        <f>SUMIFS(СВЦЭМ!$D$33:$D$776,СВЦЭМ!$A$33:$A$776,$A51,СВЦЭМ!$B$33:$B$776,B$47)+'СЕТ СН'!$G$11+СВЦЭМ!$D$10+'СЕТ СН'!$G$5-'СЕТ СН'!$G$21</f>
        <v>3557.0284453200002</v>
      </c>
      <c r="C51" s="36">
        <f>SUMIFS(СВЦЭМ!$D$33:$D$776,СВЦЭМ!$A$33:$A$776,$A51,СВЦЭМ!$B$33:$B$776,C$47)+'СЕТ СН'!$G$11+СВЦЭМ!$D$10+'СЕТ СН'!$G$5-'СЕТ СН'!$G$21</f>
        <v>3652.1561727999997</v>
      </c>
      <c r="D51" s="36">
        <f>SUMIFS(СВЦЭМ!$D$33:$D$776,СВЦЭМ!$A$33:$A$776,$A51,СВЦЭМ!$B$33:$B$776,D$47)+'СЕТ СН'!$G$11+СВЦЭМ!$D$10+'СЕТ СН'!$G$5-'СЕТ СН'!$G$21</f>
        <v>3689.96390101</v>
      </c>
      <c r="E51" s="36">
        <f>SUMIFS(СВЦЭМ!$D$33:$D$776,СВЦЭМ!$A$33:$A$776,$A51,СВЦЭМ!$B$33:$B$776,E$47)+'СЕТ СН'!$G$11+СВЦЭМ!$D$10+'СЕТ СН'!$G$5-'СЕТ СН'!$G$21</f>
        <v>3689.18354632</v>
      </c>
      <c r="F51" s="36">
        <f>SUMIFS(СВЦЭМ!$D$33:$D$776,СВЦЭМ!$A$33:$A$776,$A51,СВЦЭМ!$B$33:$B$776,F$47)+'СЕТ СН'!$G$11+СВЦЭМ!$D$10+'СЕТ СН'!$G$5-'СЕТ СН'!$G$21</f>
        <v>3681.88140299</v>
      </c>
      <c r="G51" s="36">
        <f>SUMIFS(СВЦЭМ!$D$33:$D$776,СВЦЭМ!$A$33:$A$776,$A51,СВЦЭМ!$B$33:$B$776,G$47)+'СЕТ СН'!$G$11+СВЦЭМ!$D$10+'СЕТ СН'!$G$5-'СЕТ СН'!$G$21</f>
        <v>3696.8439062400003</v>
      </c>
      <c r="H51" s="36">
        <f>SUMIFS(СВЦЭМ!$D$33:$D$776,СВЦЭМ!$A$33:$A$776,$A51,СВЦЭМ!$B$33:$B$776,H$47)+'СЕТ СН'!$G$11+СВЦЭМ!$D$10+'СЕТ СН'!$G$5-'СЕТ СН'!$G$21</f>
        <v>3609.3326775800001</v>
      </c>
      <c r="I51" s="36">
        <f>SUMIFS(СВЦЭМ!$D$33:$D$776,СВЦЭМ!$A$33:$A$776,$A51,СВЦЭМ!$B$33:$B$776,I$47)+'СЕТ СН'!$G$11+СВЦЭМ!$D$10+'СЕТ СН'!$G$5-'СЕТ СН'!$G$21</f>
        <v>3544.1098184699999</v>
      </c>
      <c r="J51" s="36">
        <f>SUMIFS(СВЦЭМ!$D$33:$D$776,СВЦЭМ!$A$33:$A$776,$A51,СВЦЭМ!$B$33:$B$776,J$47)+'СЕТ СН'!$G$11+СВЦЭМ!$D$10+'СЕТ СН'!$G$5-'СЕТ СН'!$G$21</f>
        <v>3444.99094375</v>
      </c>
      <c r="K51" s="36">
        <f>SUMIFS(СВЦЭМ!$D$33:$D$776,СВЦЭМ!$A$33:$A$776,$A51,СВЦЭМ!$B$33:$B$776,K$47)+'СЕТ СН'!$G$11+СВЦЭМ!$D$10+'СЕТ СН'!$G$5-'СЕТ СН'!$G$21</f>
        <v>3373.4247989699998</v>
      </c>
      <c r="L51" s="36">
        <f>SUMIFS(СВЦЭМ!$D$33:$D$776,СВЦЭМ!$A$33:$A$776,$A51,СВЦЭМ!$B$33:$B$776,L$47)+'СЕТ СН'!$G$11+СВЦЭМ!$D$10+'СЕТ СН'!$G$5-'СЕТ СН'!$G$21</f>
        <v>3343.8820606499999</v>
      </c>
      <c r="M51" s="36">
        <f>SUMIFS(СВЦЭМ!$D$33:$D$776,СВЦЭМ!$A$33:$A$776,$A51,СВЦЭМ!$B$33:$B$776,M$47)+'СЕТ СН'!$G$11+СВЦЭМ!$D$10+'СЕТ СН'!$G$5-'СЕТ СН'!$G$21</f>
        <v>3346.2096970000002</v>
      </c>
      <c r="N51" s="36">
        <f>SUMIFS(СВЦЭМ!$D$33:$D$776,СВЦЭМ!$A$33:$A$776,$A51,СВЦЭМ!$B$33:$B$776,N$47)+'СЕТ СН'!$G$11+СВЦЭМ!$D$10+'СЕТ СН'!$G$5-'СЕТ СН'!$G$21</f>
        <v>3332.5715464699997</v>
      </c>
      <c r="O51" s="36">
        <f>SUMIFS(СВЦЭМ!$D$33:$D$776,СВЦЭМ!$A$33:$A$776,$A51,СВЦЭМ!$B$33:$B$776,O$47)+'СЕТ СН'!$G$11+СВЦЭМ!$D$10+'СЕТ СН'!$G$5-'СЕТ СН'!$G$21</f>
        <v>3357.9683203899999</v>
      </c>
      <c r="P51" s="36">
        <f>SUMIFS(СВЦЭМ!$D$33:$D$776,СВЦЭМ!$A$33:$A$776,$A51,СВЦЭМ!$B$33:$B$776,P$47)+'СЕТ СН'!$G$11+СВЦЭМ!$D$10+'СЕТ СН'!$G$5-'СЕТ СН'!$G$21</f>
        <v>3372.5331499700001</v>
      </c>
      <c r="Q51" s="36">
        <f>SUMIFS(СВЦЭМ!$D$33:$D$776,СВЦЭМ!$A$33:$A$776,$A51,СВЦЭМ!$B$33:$B$776,Q$47)+'СЕТ СН'!$G$11+СВЦЭМ!$D$10+'СЕТ СН'!$G$5-'СЕТ СН'!$G$21</f>
        <v>3379.2218378299999</v>
      </c>
      <c r="R51" s="36">
        <f>SUMIFS(СВЦЭМ!$D$33:$D$776,СВЦЭМ!$A$33:$A$776,$A51,СВЦЭМ!$B$33:$B$776,R$47)+'СЕТ СН'!$G$11+СВЦЭМ!$D$10+'СЕТ СН'!$G$5-'СЕТ СН'!$G$21</f>
        <v>3383.2766895599998</v>
      </c>
      <c r="S51" s="36">
        <f>SUMIFS(СВЦЭМ!$D$33:$D$776,СВЦЭМ!$A$33:$A$776,$A51,СВЦЭМ!$B$33:$B$776,S$47)+'СЕТ СН'!$G$11+СВЦЭМ!$D$10+'СЕТ СН'!$G$5-'СЕТ СН'!$G$21</f>
        <v>3391.5469312499999</v>
      </c>
      <c r="T51" s="36">
        <f>SUMIFS(СВЦЭМ!$D$33:$D$776,СВЦЭМ!$A$33:$A$776,$A51,СВЦЭМ!$B$33:$B$776,T$47)+'СЕТ СН'!$G$11+СВЦЭМ!$D$10+'СЕТ СН'!$G$5-'СЕТ СН'!$G$21</f>
        <v>3370.88487205</v>
      </c>
      <c r="U51" s="36">
        <f>SUMIFS(СВЦЭМ!$D$33:$D$776,СВЦЭМ!$A$33:$A$776,$A51,СВЦЭМ!$B$33:$B$776,U$47)+'СЕТ СН'!$G$11+СВЦЭМ!$D$10+'СЕТ СН'!$G$5-'СЕТ СН'!$G$21</f>
        <v>3330.4115436100001</v>
      </c>
      <c r="V51" s="36">
        <f>SUMIFS(СВЦЭМ!$D$33:$D$776,СВЦЭМ!$A$33:$A$776,$A51,СВЦЭМ!$B$33:$B$776,V$47)+'СЕТ СН'!$G$11+СВЦЭМ!$D$10+'СЕТ СН'!$G$5-'СЕТ СН'!$G$21</f>
        <v>3322.7375440999999</v>
      </c>
      <c r="W51" s="36">
        <f>SUMIFS(СВЦЭМ!$D$33:$D$776,СВЦЭМ!$A$33:$A$776,$A51,СВЦЭМ!$B$33:$B$776,W$47)+'СЕТ СН'!$G$11+СВЦЭМ!$D$10+'СЕТ СН'!$G$5-'СЕТ СН'!$G$21</f>
        <v>3325.5996752000001</v>
      </c>
      <c r="X51" s="36">
        <f>SUMIFS(СВЦЭМ!$D$33:$D$776,СВЦЭМ!$A$33:$A$776,$A51,СВЦЭМ!$B$33:$B$776,X$47)+'СЕТ СН'!$G$11+СВЦЭМ!$D$10+'СЕТ СН'!$G$5-'СЕТ СН'!$G$21</f>
        <v>3410.3037583199998</v>
      </c>
      <c r="Y51" s="36">
        <f>SUMIFS(СВЦЭМ!$D$33:$D$776,СВЦЭМ!$A$33:$A$776,$A51,СВЦЭМ!$B$33:$B$776,Y$47)+'СЕТ СН'!$G$11+СВЦЭМ!$D$10+'СЕТ СН'!$G$5-'СЕТ СН'!$G$21</f>
        <v>3561.71450757</v>
      </c>
    </row>
    <row r="52" spans="1:25" ht="15.75" x14ac:dyDescent="0.2">
      <c r="A52" s="35">
        <f t="shared" si="1"/>
        <v>43560</v>
      </c>
      <c r="B52" s="36">
        <f>SUMIFS(СВЦЭМ!$D$33:$D$776,СВЦЭМ!$A$33:$A$776,$A52,СВЦЭМ!$B$33:$B$776,B$47)+'СЕТ СН'!$G$11+СВЦЭМ!$D$10+'СЕТ СН'!$G$5-'СЕТ СН'!$G$21</f>
        <v>3550.1022038199999</v>
      </c>
      <c r="C52" s="36">
        <f>SUMIFS(СВЦЭМ!$D$33:$D$776,СВЦЭМ!$A$33:$A$776,$A52,СВЦЭМ!$B$33:$B$776,C$47)+'СЕТ СН'!$G$11+СВЦЭМ!$D$10+'СЕТ СН'!$G$5-'СЕТ СН'!$G$21</f>
        <v>3642.50292773</v>
      </c>
      <c r="D52" s="36">
        <f>SUMIFS(СВЦЭМ!$D$33:$D$776,СВЦЭМ!$A$33:$A$776,$A52,СВЦЭМ!$B$33:$B$776,D$47)+'СЕТ СН'!$G$11+СВЦЭМ!$D$10+'СЕТ СН'!$G$5-'СЕТ СН'!$G$21</f>
        <v>3701.77541182</v>
      </c>
      <c r="E52" s="36">
        <f>SUMIFS(СВЦЭМ!$D$33:$D$776,СВЦЭМ!$A$33:$A$776,$A52,СВЦЭМ!$B$33:$B$776,E$47)+'СЕТ СН'!$G$11+СВЦЭМ!$D$10+'СЕТ СН'!$G$5-'СЕТ СН'!$G$21</f>
        <v>3697.6690160500002</v>
      </c>
      <c r="F52" s="36">
        <f>SUMIFS(СВЦЭМ!$D$33:$D$776,СВЦЭМ!$A$33:$A$776,$A52,СВЦЭМ!$B$33:$B$776,F$47)+'СЕТ СН'!$G$11+СВЦЭМ!$D$10+'СЕТ СН'!$G$5-'СЕТ СН'!$G$21</f>
        <v>3694.58425171</v>
      </c>
      <c r="G52" s="36">
        <f>SUMIFS(СВЦЭМ!$D$33:$D$776,СВЦЭМ!$A$33:$A$776,$A52,СВЦЭМ!$B$33:$B$776,G$47)+'СЕТ СН'!$G$11+СВЦЭМ!$D$10+'СЕТ СН'!$G$5-'СЕТ СН'!$G$21</f>
        <v>3692.3822497399997</v>
      </c>
      <c r="H52" s="36">
        <f>SUMIFS(СВЦЭМ!$D$33:$D$776,СВЦЭМ!$A$33:$A$776,$A52,СВЦЭМ!$B$33:$B$776,H$47)+'СЕТ СН'!$G$11+СВЦЭМ!$D$10+'СЕТ СН'!$G$5-'СЕТ СН'!$G$21</f>
        <v>3624.8913151799998</v>
      </c>
      <c r="I52" s="36">
        <f>SUMIFS(СВЦЭМ!$D$33:$D$776,СВЦЭМ!$A$33:$A$776,$A52,СВЦЭМ!$B$33:$B$776,I$47)+'СЕТ СН'!$G$11+СВЦЭМ!$D$10+'СЕТ СН'!$G$5-'СЕТ СН'!$G$21</f>
        <v>3565.5882499600002</v>
      </c>
      <c r="J52" s="36">
        <f>SUMIFS(СВЦЭМ!$D$33:$D$776,СВЦЭМ!$A$33:$A$776,$A52,СВЦЭМ!$B$33:$B$776,J$47)+'СЕТ СН'!$G$11+СВЦЭМ!$D$10+'СЕТ СН'!$G$5-'СЕТ СН'!$G$21</f>
        <v>3479.4592933599997</v>
      </c>
      <c r="K52" s="36">
        <f>SUMIFS(СВЦЭМ!$D$33:$D$776,СВЦЭМ!$A$33:$A$776,$A52,СВЦЭМ!$B$33:$B$776,K$47)+'СЕТ СН'!$G$11+СВЦЭМ!$D$10+'СЕТ СН'!$G$5-'СЕТ СН'!$G$21</f>
        <v>3403.2393733099998</v>
      </c>
      <c r="L52" s="36">
        <f>SUMIFS(СВЦЭМ!$D$33:$D$776,СВЦЭМ!$A$33:$A$776,$A52,СВЦЭМ!$B$33:$B$776,L$47)+'СЕТ СН'!$G$11+СВЦЭМ!$D$10+'СЕТ СН'!$G$5-'СЕТ СН'!$G$21</f>
        <v>3368.28444188</v>
      </c>
      <c r="M52" s="36">
        <f>SUMIFS(СВЦЭМ!$D$33:$D$776,СВЦЭМ!$A$33:$A$776,$A52,СВЦЭМ!$B$33:$B$776,M$47)+'СЕТ СН'!$G$11+СВЦЭМ!$D$10+'СЕТ СН'!$G$5-'СЕТ СН'!$G$21</f>
        <v>3359.5754766499999</v>
      </c>
      <c r="N52" s="36">
        <f>SUMIFS(СВЦЭМ!$D$33:$D$776,СВЦЭМ!$A$33:$A$776,$A52,СВЦЭМ!$B$33:$B$776,N$47)+'СЕТ СН'!$G$11+СВЦЭМ!$D$10+'СЕТ СН'!$G$5-'СЕТ СН'!$G$21</f>
        <v>3353.2911727800001</v>
      </c>
      <c r="O52" s="36">
        <f>SUMIFS(СВЦЭМ!$D$33:$D$776,СВЦЭМ!$A$33:$A$776,$A52,СВЦЭМ!$B$33:$B$776,O$47)+'СЕТ СН'!$G$11+СВЦЭМ!$D$10+'СЕТ СН'!$G$5-'СЕТ СН'!$G$21</f>
        <v>3347.05836357</v>
      </c>
      <c r="P52" s="36">
        <f>SUMIFS(СВЦЭМ!$D$33:$D$776,СВЦЭМ!$A$33:$A$776,$A52,СВЦЭМ!$B$33:$B$776,P$47)+'СЕТ СН'!$G$11+СВЦЭМ!$D$10+'СЕТ СН'!$G$5-'СЕТ СН'!$G$21</f>
        <v>3352.4941315300002</v>
      </c>
      <c r="Q52" s="36">
        <f>SUMIFS(СВЦЭМ!$D$33:$D$776,СВЦЭМ!$A$33:$A$776,$A52,СВЦЭМ!$B$33:$B$776,Q$47)+'СЕТ СН'!$G$11+СВЦЭМ!$D$10+'СЕТ СН'!$G$5-'СЕТ СН'!$G$21</f>
        <v>3351.9578319299999</v>
      </c>
      <c r="R52" s="36">
        <f>SUMIFS(СВЦЭМ!$D$33:$D$776,СВЦЭМ!$A$33:$A$776,$A52,СВЦЭМ!$B$33:$B$776,R$47)+'СЕТ СН'!$G$11+СВЦЭМ!$D$10+'СЕТ СН'!$G$5-'СЕТ СН'!$G$21</f>
        <v>3352.6633247899999</v>
      </c>
      <c r="S52" s="36">
        <f>SUMIFS(СВЦЭМ!$D$33:$D$776,СВЦЭМ!$A$33:$A$776,$A52,СВЦЭМ!$B$33:$B$776,S$47)+'СЕТ СН'!$G$11+СВЦЭМ!$D$10+'СЕТ СН'!$G$5-'СЕТ СН'!$G$21</f>
        <v>3368.80631021</v>
      </c>
      <c r="T52" s="36">
        <f>SUMIFS(СВЦЭМ!$D$33:$D$776,СВЦЭМ!$A$33:$A$776,$A52,СВЦЭМ!$B$33:$B$776,T$47)+'СЕТ СН'!$G$11+СВЦЭМ!$D$10+'СЕТ СН'!$G$5-'СЕТ СН'!$G$21</f>
        <v>3364.5506217100001</v>
      </c>
      <c r="U52" s="36">
        <f>SUMIFS(СВЦЭМ!$D$33:$D$776,СВЦЭМ!$A$33:$A$776,$A52,СВЦЭМ!$B$33:$B$776,U$47)+'СЕТ СН'!$G$11+СВЦЭМ!$D$10+'СЕТ СН'!$G$5-'СЕТ СН'!$G$21</f>
        <v>3373.2363403999998</v>
      </c>
      <c r="V52" s="36">
        <f>SUMIFS(СВЦЭМ!$D$33:$D$776,СВЦЭМ!$A$33:$A$776,$A52,СВЦЭМ!$B$33:$B$776,V$47)+'СЕТ СН'!$G$11+СВЦЭМ!$D$10+'СЕТ СН'!$G$5-'СЕТ СН'!$G$21</f>
        <v>3383.0119929900002</v>
      </c>
      <c r="W52" s="36">
        <f>SUMIFS(СВЦЭМ!$D$33:$D$776,СВЦЭМ!$A$33:$A$776,$A52,СВЦЭМ!$B$33:$B$776,W$47)+'СЕТ СН'!$G$11+СВЦЭМ!$D$10+'СЕТ СН'!$G$5-'СЕТ СН'!$G$21</f>
        <v>3390.3083982099997</v>
      </c>
      <c r="X52" s="36">
        <f>SUMIFS(СВЦЭМ!$D$33:$D$776,СВЦЭМ!$A$33:$A$776,$A52,СВЦЭМ!$B$33:$B$776,X$47)+'СЕТ СН'!$G$11+СВЦЭМ!$D$10+'СЕТ СН'!$G$5-'СЕТ СН'!$G$21</f>
        <v>3431.2806871299999</v>
      </c>
      <c r="Y52" s="36">
        <f>SUMIFS(СВЦЭМ!$D$33:$D$776,СВЦЭМ!$A$33:$A$776,$A52,СВЦЭМ!$B$33:$B$776,Y$47)+'СЕТ СН'!$G$11+СВЦЭМ!$D$10+'СЕТ СН'!$G$5-'СЕТ СН'!$G$21</f>
        <v>3526.9416528800002</v>
      </c>
    </row>
    <row r="53" spans="1:25" ht="15.75" x14ac:dyDescent="0.2">
      <c r="A53" s="35">
        <f t="shared" si="1"/>
        <v>43561</v>
      </c>
      <c r="B53" s="36">
        <f>SUMIFS(СВЦЭМ!$D$33:$D$776,СВЦЭМ!$A$33:$A$776,$A53,СВЦЭМ!$B$33:$B$776,B$47)+'СЕТ СН'!$G$11+СВЦЭМ!$D$10+'СЕТ СН'!$G$5-'СЕТ СН'!$G$21</f>
        <v>3589.2258680899999</v>
      </c>
      <c r="C53" s="36">
        <f>SUMIFS(СВЦЭМ!$D$33:$D$776,СВЦЭМ!$A$33:$A$776,$A53,СВЦЭМ!$B$33:$B$776,C$47)+'СЕТ СН'!$G$11+СВЦЭМ!$D$10+'СЕТ СН'!$G$5-'СЕТ СН'!$G$21</f>
        <v>3671.31477696</v>
      </c>
      <c r="D53" s="36">
        <f>SUMIFS(СВЦЭМ!$D$33:$D$776,СВЦЭМ!$A$33:$A$776,$A53,СВЦЭМ!$B$33:$B$776,D$47)+'СЕТ СН'!$G$11+СВЦЭМ!$D$10+'СЕТ СН'!$G$5-'СЕТ СН'!$G$21</f>
        <v>3695.4545311900001</v>
      </c>
      <c r="E53" s="36">
        <f>SUMIFS(СВЦЭМ!$D$33:$D$776,СВЦЭМ!$A$33:$A$776,$A53,СВЦЭМ!$B$33:$B$776,E$47)+'СЕТ СН'!$G$11+СВЦЭМ!$D$10+'СЕТ СН'!$G$5-'СЕТ СН'!$G$21</f>
        <v>3687.1587877900001</v>
      </c>
      <c r="F53" s="36">
        <f>SUMIFS(СВЦЭМ!$D$33:$D$776,СВЦЭМ!$A$33:$A$776,$A53,СВЦЭМ!$B$33:$B$776,F$47)+'СЕТ СН'!$G$11+СВЦЭМ!$D$10+'СЕТ СН'!$G$5-'СЕТ СН'!$G$21</f>
        <v>3685.1111609199997</v>
      </c>
      <c r="G53" s="36">
        <f>SUMIFS(СВЦЭМ!$D$33:$D$776,СВЦЭМ!$A$33:$A$776,$A53,СВЦЭМ!$B$33:$B$776,G$47)+'СЕТ СН'!$G$11+СВЦЭМ!$D$10+'СЕТ СН'!$G$5-'СЕТ СН'!$G$21</f>
        <v>3694.9853328300001</v>
      </c>
      <c r="H53" s="36">
        <f>SUMIFS(СВЦЭМ!$D$33:$D$776,СВЦЭМ!$A$33:$A$776,$A53,СВЦЭМ!$B$33:$B$776,H$47)+'СЕТ СН'!$G$11+СВЦЭМ!$D$10+'СЕТ СН'!$G$5-'СЕТ СН'!$G$21</f>
        <v>3611.7922928799999</v>
      </c>
      <c r="I53" s="36">
        <f>SUMIFS(СВЦЭМ!$D$33:$D$776,СВЦЭМ!$A$33:$A$776,$A53,СВЦЭМ!$B$33:$B$776,I$47)+'СЕТ СН'!$G$11+СВЦЭМ!$D$10+'СЕТ СН'!$G$5-'СЕТ СН'!$G$21</f>
        <v>3608.61813106</v>
      </c>
      <c r="J53" s="36">
        <f>SUMIFS(СВЦЭМ!$D$33:$D$776,СВЦЭМ!$A$33:$A$776,$A53,СВЦЭМ!$B$33:$B$776,J$47)+'СЕТ СН'!$G$11+СВЦЭМ!$D$10+'СЕТ СН'!$G$5-'СЕТ СН'!$G$21</f>
        <v>3538.1716246999999</v>
      </c>
      <c r="K53" s="36">
        <f>SUMIFS(СВЦЭМ!$D$33:$D$776,СВЦЭМ!$A$33:$A$776,$A53,СВЦЭМ!$B$33:$B$776,K$47)+'СЕТ СН'!$G$11+СВЦЭМ!$D$10+'СЕТ СН'!$G$5-'СЕТ СН'!$G$21</f>
        <v>3408.1379832699999</v>
      </c>
      <c r="L53" s="36">
        <f>SUMIFS(СВЦЭМ!$D$33:$D$776,СВЦЭМ!$A$33:$A$776,$A53,СВЦЭМ!$B$33:$B$776,L$47)+'СЕТ СН'!$G$11+СВЦЭМ!$D$10+'СЕТ СН'!$G$5-'СЕТ СН'!$G$21</f>
        <v>3351.3727672800001</v>
      </c>
      <c r="M53" s="36">
        <f>SUMIFS(СВЦЭМ!$D$33:$D$776,СВЦЭМ!$A$33:$A$776,$A53,СВЦЭМ!$B$33:$B$776,M$47)+'СЕТ СН'!$G$11+СВЦЭМ!$D$10+'СЕТ СН'!$G$5-'СЕТ СН'!$G$21</f>
        <v>3353.8929596399998</v>
      </c>
      <c r="N53" s="36">
        <f>SUMIFS(СВЦЭМ!$D$33:$D$776,СВЦЭМ!$A$33:$A$776,$A53,СВЦЭМ!$B$33:$B$776,N$47)+'СЕТ СН'!$G$11+СВЦЭМ!$D$10+'СЕТ СН'!$G$5-'СЕТ СН'!$G$21</f>
        <v>3364.0192967200001</v>
      </c>
      <c r="O53" s="36">
        <f>SUMIFS(СВЦЭМ!$D$33:$D$776,СВЦЭМ!$A$33:$A$776,$A53,СВЦЭМ!$B$33:$B$776,O$47)+'СЕТ СН'!$G$11+СВЦЭМ!$D$10+'СЕТ СН'!$G$5-'СЕТ СН'!$G$21</f>
        <v>3378.2575911499998</v>
      </c>
      <c r="P53" s="36">
        <f>SUMIFS(СВЦЭМ!$D$33:$D$776,СВЦЭМ!$A$33:$A$776,$A53,СВЦЭМ!$B$33:$B$776,P$47)+'СЕТ СН'!$G$11+СВЦЭМ!$D$10+'СЕТ СН'!$G$5-'СЕТ СН'!$G$21</f>
        <v>3381.2569578499997</v>
      </c>
      <c r="Q53" s="36">
        <f>SUMIFS(СВЦЭМ!$D$33:$D$776,СВЦЭМ!$A$33:$A$776,$A53,СВЦЭМ!$B$33:$B$776,Q$47)+'СЕТ СН'!$G$11+СВЦЭМ!$D$10+'СЕТ СН'!$G$5-'СЕТ СН'!$G$21</f>
        <v>3383.8906172100001</v>
      </c>
      <c r="R53" s="36">
        <f>SUMIFS(СВЦЭМ!$D$33:$D$776,СВЦЭМ!$A$33:$A$776,$A53,СВЦЭМ!$B$33:$B$776,R$47)+'СЕТ СН'!$G$11+СВЦЭМ!$D$10+'СЕТ СН'!$G$5-'СЕТ СН'!$G$21</f>
        <v>3383.87886411</v>
      </c>
      <c r="S53" s="36">
        <f>SUMIFS(СВЦЭМ!$D$33:$D$776,СВЦЭМ!$A$33:$A$776,$A53,СВЦЭМ!$B$33:$B$776,S$47)+'СЕТ СН'!$G$11+СВЦЭМ!$D$10+'СЕТ СН'!$G$5-'СЕТ СН'!$G$21</f>
        <v>3385.40415308</v>
      </c>
      <c r="T53" s="36">
        <f>SUMIFS(СВЦЭМ!$D$33:$D$776,СВЦЭМ!$A$33:$A$776,$A53,СВЦЭМ!$B$33:$B$776,T$47)+'СЕТ СН'!$G$11+СВЦЭМ!$D$10+'СЕТ СН'!$G$5-'СЕТ СН'!$G$21</f>
        <v>3365.8322197299999</v>
      </c>
      <c r="U53" s="36">
        <f>SUMIFS(СВЦЭМ!$D$33:$D$776,СВЦЭМ!$A$33:$A$776,$A53,СВЦЭМ!$B$33:$B$776,U$47)+'СЕТ СН'!$G$11+СВЦЭМ!$D$10+'СЕТ СН'!$G$5-'СЕТ СН'!$G$21</f>
        <v>3336.9104376999999</v>
      </c>
      <c r="V53" s="36">
        <f>SUMIFS(СВЦЭМ!$D$33:$D$776,СВЦЭМ!$A$33:$A$776,$A53,СВЦЭМ!$B$33:$B$776,V$47)+'СЕТ СН'!$G$11+СВЦЭМ!$D$10+'СЕТ СН'!$G$5-'СЕТ СН'!$G$21</f>
        <v>3315.7020643599999</v>
      </c>
      <c r="W53" s="36">
        <f>SUMIFS(СВЦЭМ!$D$33:$D$776,СВЦЭМ!$A$33:$A$776,$A53,СВЦЭМ!$B$33:$B$776,W$47)+'СЕТ СН'!$G$11+СВЦЭМ!$D$10+'СЕТ СН'!$G$5-'СЕТ СН'!$G$21</f>
        <v>3294.2570286099999</v>
      </c>
      <c r="X53" s="36">
        <f>SUMIFS(СВЦЭМ!$D$33:$D$776,СВЦЭМ!$A$33:$A$776,$A53,СВЦЭМ!$B$33:$B$776,X$47)+'СЕТ СН'!$G$11+СВЦЭМ!$D$10+'СЕТ СН'!$G$5-'СЕТ СН'!$G$21</f>
        <v>3317.5135408300002</v>
      </c>
      <c r="Y53" s="36">
        <f>SUMIFS(СВЦЭМ!$D$33:$D$776,СВЦЭМ!$A$33:$A$776,$A53,СВЦЭМ!$B$33:$B$776,Y$47)+'СЕТ СН'!$G$11+СВЦЭМ!$D$10+'СЕТ СН'!$G$5-'СЕТ СН'!$G$21</f>
        <v>3423.88484204</v>
      </c>
    </row>
    <row r="54" spans="1:25" ht="15.75" x14ac:dyDescent="0.2">
      <c r="A54" s="35">
        <f t="shared" si="1"/>
        <v>43562</v>
      </c>
      <c r="B54" s="36">
        <f>SUMIFS(СВЦЭМ!$D$33:$D$776,СВЦЭМ!$A$33:$A$776,$A54,СВЦЭМ!$B$33:$B$776,B$47)+'СЕТ СН'!$G$11+СВЦЭМ!$D$10+'СЕТ СН'!$G$5-'СЕТ СН'!$G$21</f>
        <v>3558.3574007400002</v>
      </c>
      <c r="C54" s="36">
        <f>SUMIFS(СВЦЭМ!$D$33:$D$776,СВЦЭМ!$A$33:$A$776,$A54,СВЦЭМ!$B$33:$B$776,C$47)+'СЕТ СН'!$G$11+СВЦЭМ!$D$10+'СЕТ СН'!$G$5-'СЕТ СН'!$G$21</f>
        <v>3658.6971580600002</v>
      </c>
      <c r="D54" s="36">
        <f>SUMIFS(СВЦЭМ!$D$33:$D$776,СВЦЭМ!$A$33:$A$776,$A54,СВЦЭМ!$B$33:$B$776,D$47)+'СЕТ СН'!$G$11+СВЦЭМ!$D$10+'СЕТ СН'!$G$5-'СЕТ СН'!$G$21</f>
        <v>3728.4828888800002</v>
      </c>
      <c r="E54" s="36">
        <f>SUMIFS(СВЦЭМ!$D$33:$D$776,СВЦЭМ!$A$33:$A$776,$A54,СВЦЭМ!$B$33:$B$776,E$47)+'СЕТ СН'!$G$11+СВЦЭМ!$D$10+'СЕТ СН'!$G$5-'СЕТ СН'!$G$21</f>
        <v>3751.2396262900002</v>
      </c>
      <c r="F54" s="36">
        <f>SUMIFS(СВЦЭМ!$D$33:$D$776,СВЦЭМ!$A$33:$A$776,$A54,СВЦЭМ!$B$33:$B$776,F$47)+'СЕТ СН'!$G$11+СВЦЭМ!$D$10+'СЕТ СН'!$G$5-'СЕТ СН'!$G$21</f>
        <v>3740.7018612800002</v>
      </c>
      <c r="G54" s="36">
        <f>SUMIFS(СВЦЭМ!$D$33:$D$776,СВЦЭМ!$A$33:$A$776,$A54,СВЦЭМ!$B$33:$B$776,G$47)+'СЕТ СН'!$G$11+СВЦЭМ!$D$10+'СЕТ СН'!$G$5-'СЕТ СН'!$G$21</f>
        <v>3711.3380181100001</v>
      </c>
      <c r="H54" s="36">
        <f>SUMIFS(СВЦЭМ!$D$33:$D$776,СВЦЭМ!$A$33:$A$776,$A54,СВЦЭМ!$B$33:$B$776,H$47)+'СЕТ СН'!$G$11+СВЦЭМ!$D$10+'СЕТ СН'!$G$5-'СЕТ СН'!$G$21</f>
        <v>3636.8109803899997</v>
      </c>
      <c r="I54" s="36">
        <f>SUMIFS(СВЦЭМ!$D$33:$D$776,СВЦЭМ!$A$33:$A$776,$A54,СВЦЭМ!$B$33:$B$776,I$47)+'СЕТ СН'!$G$11+СВЦЭМ!$D$10+'СЕТ СН'!$G$5-'СЕТ СН'!$G$21</f>
        <v>3604.6093687399998</v>
      </c>
      <c r="J54" s="36">
        <f>SUMIFS(СВЦЭМ!$D$33:$D$776,СВЦЭМ!$A$33:$A$776,$A54,СВЦЭМ!$B$33:$B$776,J$47)+'СЕТ СН'!$G$11+СВЦЭМ!$D$10+'СЕТ СН'!$G$5-'СЕТ СН'!$G$21</f>
        <v>3503.51218806</v>
      </c>
      <c r="K54" s="36">
        <f>SUMIFS(СВЦЭМ!$D$33:$D$776,СВЦЭМ!$A$33:$A$776,$A54,СВЦЭМ!$B$33:$B$776,K$47)+'СЕТ СН'!$G$11+СВЦЭМ!$D$10+'СЕТ СН'!$G$5-'СЕТ СН'!$G$21</f>
        <v>3375.7529960900001</v>
      </c>
      <c r="L54" s="36">
        <f>SUMIFS(СВЦЭМ!$D$33:$D$776,СВЦЭМ!$A$33:$A$776,$A54,СВЦЭМ!$B$33:$B$776,L$47)+'СЕТ СН'!$G$11+СВЦЭМ!$D$10+'СЕТ СН'!$G$5-'СЕТ СН'!$G$21</f>
        <v>3336.64862778</v>
      </c>
      <c r="M54" s="36">
        <f>SUMIFS(СВЦЭМ!$D$33:$D$776,СВЦЭМ!$A$33:$A$776,$A54,СВЦЭМ!$B$33:$B$776,M$47)+'СЕТ СН'!$G$11+СВЦЭМ!$D$10+'СЕТ СН'!$G$5-'СЕТ СН'!$G$21</f>
        <v>3324.3162146599998</v>
      </c>
      <c r="N54" s="36">
        <f>SUMIFS(СВЦЭМ!$D$33:$D$776,СВЦЭМ!$A$33:$A$776,$A54,СВЦЭМ!$B$33:$B$776,N$47)+'СЕТ СН'!$G$11+СВЦЭМ!$D$10+'СЕТ СН'!$G$5-'СЕТ СН'!$G$21</f>
        <v>3331.5424964700001</v>
      </c>
      <c r="O54" s="36">
        <f>SUMIFS(СВЦЭМ!$D$33:$D$776,СВЦЭМ!$A$33:$A$776,$A54,СВЦЭМ!$B$33:$B$776,O$47)+'СЕТ СН'!$G$11+СВЦЭМ!$D$10+'СЕТ СН'!$G$5-'СЕТ СН'!$G$21</f>
        <v>3343.8246141199998</v>
      </c>
      <c r="P54" s="36">
        <f>SUMIFS(СВЦЭМ!$D$33:$D$776,СВЦЭМ!$A$33:$A$776,$A54,СВЦЭМ!$B$33:$B$776,P$47)+'СЕТ СН'!$G$11+СВЦЭМ!$D$10+'СЕТ СН'!$G$5-'СЕТ СН'!$G$21</f>
        <v>3361.6261013499998</v>
      </c>
      <c r="Q54" s="36">
        <f>SUMIFS(СВЦЭМ!$D$33:$D$776,СВЦЭМ!$A$33:$A$776,$A54,СВЦЭМ!$B$33:$B$776,Q$47)+'СЕТ СН'!$G$11+СВЦЭМ!$D$10+'СЕТ СН'!$G$5-'СЕТ СН'!$G$21</f>
        <v>3373.2384897100001</v>
      </c>
      <c r="R54" s="36">
        <f>SUMIFS(СВЦЭМ!$D$33:$D$776,СВЦЭМ!$A$33:$A$776,$A54,СВЦЭМ!$B$33:$B$776,R$47)+'СЕТ СН'!$G$11+СВЦЭМ!$D$10+'СЕТ СН'!$G$5-'СЕТ СН'!$G$21</f>
        <v>3381.5532392499999</v>
      </c>
      <c r="S54" s="36">
        <f>SUMIFS(СВЦЭМ!$D$33:$D$776,СВЦЭМ!$A$33:$A$776,$A54,СВЦЭМ!$B$33:$B$776,S$47)+'СЕТ СН'!$G$11+СВЦЭМ!$D$10+'СЕТ СН'!$G$5-'СЕТ СН'!$G$21</f>
        <v>3379.9577129099998</v>
      </c>
      <c r="T54" s="36">
        <f>SUMIFS(СВЦЭМ!$D$33:$D$776,СВЦЭМ!$A$33:$A$776,$A54,СВЦЭМ!$B$33:$B$776,T$47)+'СЕТ СН'!$G$11+СВЦЭМ!$D$10+'СЕТ СН'!$G$5-'СЕТ СН'!$G$21</f>
        <v>3343.2384257599997</v>
      </c>
      <c r="U54" s="36">
        <f>SUMIFS(СВЦЭМ!$D$33:$D$776,СВЦЭМ!$A$33:$A$776,$A54,СВЦЭМ!$B$33:$B$776,U$47)+'СЕТ СН'!$G$11+СВЦЭМ!$D$10+'СЕТ СН'!$G$5-'СЕТ СН'!$G$21</f>
        <v>3305.4049037300001</v>
      </c>
      <c r="V54" s="36">
        <f>SUMIFS(СВЦЭМ!$D$33:$D$776,СВЦЭМ!$A$33:$A$776,$A54,СВЦЭМ!$B$33:$B$776,V$47)+'СЕТ СН'!$G$11+СВЦЭМ!$D$10+'СЕТ СН'!$G$5-'СЕТ СН'!$G$21</f>
        <v>3287.1101116700002</v>
      </c>
      <c r="W54" s="36">
        <f>SUMIFS(СВЦЭМ!$D$33:$D$776,СВЦЭМ!$A$33:$A$776,$A54,СВЦЭМ!$B$33:$B$776,W$47)+'СЕТ СН'!$G$11+СВЦЭМ!$D$10+'СЕТ СН'!$G$5-'СЕТ СН'!$G$21</f>
        <v>3292.5047794699999</v>
      </c>
      <c r="X54" s="36">
        <f>SUMIFS(СВЦЭМ!$D$33:$D$776,СВЦЭМ!$A$33:$A$776,$A54,СВЦЭМ!$B$33:$B$776,X$47)+'СЕТ СН'!$G$11+СВЦЭМ!$D$10+'СЕТ СН'!$G$5-'СЕТ СН'!$G$21</f>
        <v>3338.55216896</v>
      </c>
      <c r="Y54" s="36">
        <f>SUMIFS(СВЦЭМ!$D$33:$D$776,СВЦЭМ!$A$33:$A$776,$A54,СВЦЭМ!$B$33:$B$776,Y$47)+'СЕТ СН'!$G$11+СВЦЭМ!$D$10+'СЕТ СН'!$G$5-'СЕТ СН'!$G$21</f>
        <v>3447.7268370000002</v>
      </c>
    </row>
    <row r="55" spans="1:25" ht="15.75" x14ac:dyDescent="0.2">
      <c r="A55" s="35">
        <f t="shared" si="1"/>
        <v>43563</v>
      </c>
      <c r="B55" s="36">
        <f>SUMIFS(СВЦЭМ!$D$33:$D$776,СВЦЭМ!$A$33:$A$776,$A55,СВЦЭМ!$B$33:$B$776,B$47)+'СЕТ СН'!$G$11+СВЦЭМ!$D$10+'СЕТ СН'!$G$5-'СЕТ СН'!$G$21</f>
        <v>3568.2650211299997</v>
      </c>
      <c r="C55" s="36">
        <f>SUMIFS(СВЦЭМ!$D$33:$D$776,СВЦЭМ!$A$33:$A$776,$A55,СВЦЭМ!$B$33:$B$776,C$47)+'СЕТ СН'!$G$11+СВЦЭМ!$D$10+'СЕТ СН'!$G$5-'СЕТ СН'!$G$21</f>
        <v>3671.7015550699998</v>
      </c>
      <c r="D55" s="36">
        <f>SUMIFS(СВЦЭМ!$D$33:$D$776,СВЦЭМ!$A$33:$A$776,$A55,СВЦЭМ!$B$33:$B$776,D$47)+'СЕТ СН'!$G$11+СВЦЭМ!$D$10+'СЕТ СН'!$G$5-'СЕТ СН'!$G$21</f>
        <v>3753.9384080299997</v>
      </c>
      <c r="E55" s="36">
        <f>SUMIFS(СВЦЭМ!$D$33:$D$776,СВЦЭМ!$A$33:$A$776,$A55,СВЦЭМ!$B$33:$B$776,E$47)+'СЕТ СН'!$G$11+СВЦЭМ!$D$10+'СЕТ СН'!$G$5-'СЕТ СН'!$G$21</f>
        <v>3754.75749245</v>
      </c>
      <c r="F55" s="36">
        <f>SUMIFS(СВЦЭМ!$D$33:$D$776,СВЦЭМ!$A$33:$A$776,$A55,СВЦЭМ!$B$33:$B$776,F$47)+'СЕТ СН'!$G$11+СВЦЭМ!$D$10+'СЕТ СН'!$G$5-'СЕТ СН'!$G$21</f>
        <v>3720.7690292699999</v>
      </c>
      <c r="G55" s="36">
        <f>SUMIFS(СВЦЭМ!$D$33:$D$776,СВЦЭМ!$A$33:$A$776,$A55,СВЦЭМ!$B$33:$B$776,G$47)+'СЕТ СН'!$G$11+СВЦЭМ!$D$10+'СЕТ СН'!$G$5-'СЕТ СН'!$G$21</f>
        <v>3701.9393926499997</v>
      </c>
      <c r="H55" s="36">
        <f>SUMIFS(СВЦЭМ!$D$33:$D$776,СВЦЭМ!$A$33:$A$776,$A55,СВЦЭМ!$B$33:$B$776,H$47)+'СЕТ СН'!$G$11+СВЦЭМ!$D$10+'СЕТ СН'!$G$5-'СЕТ СН'!$G$21</f>
        <v>3635.1352641900003</v>
      </c>
      <c r="I55" s="36">
        <f>SUMIFS(СВЦЭМ!$D$33:$D$776,СВЦЭМ!$A$33:$A$776,$A55,СВЦЭМ!$B$33:$B$776,I$47)+'СЕТ СН'!$G$11+СВЦЭМ!$D$10+'СЕТ СН'!$G$5-'СЕТ СН'!$G$21</f>
        <v>3554.4614802799997</v>
      </c>
      <c r="J55" s="36">
        <f>SUMIFS(СВЦЭМ!$D$33:$D$776,СВЦЭМ!$A$33:$A$776,$A55,СВЦЭМ!$B$33:$B$776,J$47)+'СЕТ СН'!$G$11+СВЦЭМ!$D$10+'СЕТ СН'!$G$5-'СЕТ СН'!$G$21</f>
        <v>3454.7233950999998</v>
      </c>
      <c r="K55" s="36">
        <f>SUMIFS(СВЦЭМ!$D$33:$D$776,СВЦЭМ!$A$33:$A$776,$A55,СВЦЭМ!$B$33:$B$776,K$47)+'СЕТ СН'!$G$11+СВЦЭМ!$D$10+'СЕТ СН'!$G$5-'СЕТ СН'!$G$21</f>
        <v>3366.8419446600001</v>
      </c>
      <c r="L55" s="36">
        <f>SUMIFS(СВЦЭМ!$D$33:$D$776,СВЦЭМ!$A$33:$A$776,$A55,СВЦЭМ!$B$33:$B$776,L$47)+'СЕТ СН'!$G$11+СВЦЭМ!$D$10+'СЕТ СН'!$G$5-'СЕТ СН'!$G$21</f>
        <v>3329.3192694899999</v>
      </c>
      <c r="M55" s="36">
        <f>SUMIFS(СВЦЭМ!$D$33:$D$776,СВЦЭМ!$A$33:$A$776,$A55,СВЦЭМ!$B$33:$B$776,M$47)+'СЕТ СН'!$G$11+СВЦЭМ!$D$10+'СЕТ СН'!$G$5-'СЕТ СН'!$G$21</f>
        <v>3340.0939174</v>
      </c>
      <c r="N55" s="36">
        <f>SUMIFS(СВЦЭМ!$D$33:$D$776,СВЦЭМ!$A$33:$A$776,$A55,СВЦЭМ!$B$33:$B$776,N$47)+'СЕТ СН'!$G$11+СВЦЭМ!$D$10+'СЕТ СН'!$G$5-'СЕТ СН'!$G$21</f>
        <v>3337.2690967099998</v>
      </c>
      <c r="O55" s="36">
        <f>SUMIFS(СВЦЭМ!$D$33:$D$776,СВЦЭМ!$A$33:$A$776,$A55,СВЦЭМ!$B$33:$B$776,O$47)+'СЕТ СН'!$G$11+СВЦЭМ!$D$10+'СЕТ СН'!$G$5-'СЕТ СН'!$G$21</f>
        <v>3340.8085067900001</v>
      </c>
      <c r="P55" s="36">
        <f>SUMIFS(СВЦЭМ!$D$33:$D$776,СВЦЭМ!$A$33:$A$776,$A55,СВЦЭМ!$B$33:$B$776,P$47)+'СЕТ СН'!$G$11+СВЦЭМ!$D$10+'СЕТ СН'!$G$5-'СЕТ СН'!$G$21</f>
        <v>3349.4457281499999</v>
      </c>
      <c r="Q55" s="36">
        <f>SUMIFS(СВЦЭМ!$D$33:$D$776,СВЦЭМ!$A$33:$A$776,$A55,СВЦЭМ!$B$33:$B$776,Q$47)+'СЕТ СН'!$G$11+СВЦЭМ!$D$10+'СЕТ СН'!$G$5-'СЕТ СН'!$G$21</f>
        <v>3360.3692144299998</v>
      </c>
      <c r="R55" s="36">
        <f>SUMIFS(СВЦЭМ!$D$33:$D$776,СВЦЭМ!$A$33:$A$776,$A55,СВЦЭМ!$B$33:$B$776,R$47)+'СЕТ СН'!$G$11+СВЦЭМ!$D$10+'СЕТ СН'!$G$5-'СЕТ СН'!$G$21</f>
        <v>3363.58543431</v>
      </c>
      <c r="S55" s="36">
        <f>SUMIFS(СВЦЭМ!$D$33:$D$776,СВЦЭМ!$A$33:$A$776,$A55,СВЦЭМ!$B$33:$B$776,S$47)+'СЕТ СН'!$G$11+СВЦЭМ!$D$10+'СЕТ СН'!$G$5-'СЕТ СН'!$G$21</f>
        <v>3357.96841279</v>
      </c>
      <c r="T55" s="36">
        <f>SUMIFS(СВЦЭМ!$D$33:$D$776,СВЦЭМ!$A$33:$A$776,$A55,СВЦЭМ!$B$33:$B$776,T$47)+'СЕТ СН'!$G$11+СВЦЭМ!$D$10+'СЕТ СН'!$G$5-'СЕТ СН'!$G$21</f>
        <v>3340.0012939200001</v>
      </c>
      <c r="U55" s="36">
        <f>SUMIFS(СВЦЭМ!$D$33:$D$776,СВЦЭМ!$A$33:$A$776,$A55,СВЦЭМ!$B$33:$B$776,U$47)+'СЕТ СН'!$G$11+СВЦЭМ!$D$10+'СЕТ СН'!$G$5-'СЕТ СН'!$G$21</f>
        <v>3321.5285149900001</v>
      </c>
      <c r="V55" s="36">
        <f>SUMIFS(СВЦЭМ!$D$33:$D$776,СВЦЭМ!$A$33:$A$776,$A55,СВЦЭМ!$B$33:$B$776,V$47)+'СЕТ СН'!$G$11+СВЦЭМ!$D$10+'СЕТ СН'!$G$5-'СЕТ СН'!$G$21</f>
        <v>3310.8981559399999</v>
      </c>
      <c r="W55" s="36">
        <f>SUMIFS(СВЦЭМ!$D$33:$D$776,СВЦЭМ!$A$33:$A$776,$A55,СВЦЭМ!$B$33:$B$776,W$47)+'СЕТ СН'!$G$11+СВЦЭМ!$D$10+'СЕТ СН'!$G$5-'СЕТ СН'!$G$21</f>
        <v>3327.53079028</v>
      </c>
      <c r="X55" s="36">
        <f>SUMIFS(СВЦЭМ!$D$33:$D$776,СВЦЭМ!$A$33:$A$776,$A55,СВЦЭМ!$B$33:$B$776,X$47)+'СЕТ СН'!$G$11+СВЦЭМ!$D$10+'СЕТ СН'!$G$5-'СЕТ СН'!$G$21</f>
        <v>3391.8405106</v>
      </c>
      <c r="Y55" s="36">
        <f>SUMIFS(СВЦЭМ!$D$33:$D$776,СВЦЭМ!$A$33:$A$776,$A55,СВЦЭМ!$B$33:$B$776,Y$47)+'СЕТ СН'!$G$11+СВЦЭМ!$D$10+'СЕТ СН'!$G$5-'СЕТ СН'!$G$21</f>
        <v>3501.0746717299999</v>
      </c>
    </row>
    <row r="56" spans="1:25" ht="15.75" x14ac:dyDescent="0.2">
      <c r="A56" s="35">
        <f t="shared" si="1"/>
        <v>43564</v>
      </c>
      <c r="B56" s="36">
        <f>SUMIFS(СВЦЭМ!$D$33:$D$776,СВЦЭМ!$A$33:$A$776,$A56,СВЦЭМ!$B$33:$B$776,B$47)+'СЕТ СН'!$G$11+СВЦЭМ!$D$10+'СЕТ СН'!$G$5-'СЕТ СН'!$G$21</f>
        <v>3523.0411605499999</v>
      </c>
      <c r="C56" s="36">
        <f>SUMIFS(СВЦЭМ!$D$33:$D$776,СВЦЭМ!$A$33:$A$776,$A56,СВЦЭМ!$B$33:$B$776,C$47)+'СЕТ СН'!$G$11+СВЦЭМ!$D$10+'СЕТ СН'!$G$5-'СЕТ СН'!$G$21</f>
        <v>3624.5218518199999</v>
      </c>
      <c r="D56" s="36">
        <f>SUMIFS(СВЦЭМ!$D$33:$D$776,СВЦЭМ!$A$33:$A$776,$A56,СВЦЭМ!$B$33:$B$776,D$47)+'СЕТ СН'!$G$11+СВЦЭМ!$D$10+'СЕТ СН'!$G$5-'СЕТ СН'!$G$21</f>
        <v>3700.6580375799999</v>
      </c>
      <c r="E56" s="36">
        <f>SUMIFS(СВЦЭМ!$D$33:$D$776,СВЦЭМ!$A$33:$A$776,$A56,СВЦЭМ!$B$33:$B$776,E$47)+'СЕТ СН'!$G$11+СВЦЭМ!$D$10+'СЕТ СН'!$G$5-'СЕТ СН'!$G$21</f>
        <v>3708.6563084199997</v>
      </c>
      <c r="F56" s="36">
        <f>SUMIFS(СВЦЭМ!$D$33:$D$776,СВЦЭМ!$A$33:$A$776,$A56,СВЦЭМ!$B$33:$B$776,F$47)+'СЕТ СН'!$G$11+СВЦЭМ!$D$10+'СЕТ СН'!$G$5-'СЕТ СН'!$G$21</f>
        <v>3703.26162282</v>
      </c>
      <c r="G56" s="36">
        <f>SUMIFS(СВЦЭМ!$D$33:$D$776,СВЦЭМ!$A$33:$A$776,$A56,СВЦЭМ!$B$33:$B$776,G$47)+'СЕТ СН'!$G$11+СВЦЭМ!$D$10+'СЕТ СН'!$G$5-'СЕТ СН'!$G$21</f>
        <v>3681.3078262899999</v>
      </c>
      <c r="H56" s="36">
        <f>SUMIFS(СВЦЭМ!$D$33:$D$776,СВЦЭМ!$A$33:$A$776,$A56,СВЦЭМ!$B$33:$B$776,H$47)+'СЕТ СН'!$G$11+СВЦЭМ!$D$10+'СЕТ СН'!$G$5-'СЕТ СН'!$G$21</f>
        <v>3581.9745127900001</v>
      </c>
      <c r="I56" s="36">
        <f>SUMIFS(СВЦЭМ!$D$33:$D$776,СВЦЭМ!$A$33:$A$776,$A56,СВЦЭМ!$B$33:$B$776,I$47)+'СЕТ СН'!$G$11+СВЦЭМ!$D$10+'СЕТ СН'!$G$5-'СЕТ СН'!$G$21</f>
        <v>3522.42755038</v>
      </c>
      <c r="J56" s="36">
        <f>SUMIFS(СВЦЭМ!$D$33:$D$776,СВЦЭМ!$A$33:$A$776,$A56,СВЦЭМ!$B$33:$B$776,J$47)+'СЕТ СН'!$G$11+СВЦЭМ!$D$10+'СЕТ СН'!$G$5-'СЕТ СН'!$G$21</f>
        <v>3447.5527854500001</v>
      </c>
      <c r="K56" s="36">
        <f>SUMIFS(СВЦЭМ!$D$33:$D$776,СВЦЭМ!$A$33:$A$776,$A56,СВЦЭМ!$B$33:$B$776,K$47)+'СЕТ СН'!$G$11+СВЦЭМ!$D$10+'СЕТ СН'!$G$5-'СЕТ СН'!$G$21</f>
        <v>3388.9109649500001</v>
      </c>
      <c r="L56" s="36">
        <f>SUMIFS(СВЦЭМ!$D$33:$D$776,СВЦЭМ!$A$33:$A$776,$A56,СВЦЭМ!$B$33:$B$776,L$47)+'СЕТ СН'!$G$11+СВЦЭМ!$D$10+'СЕТ СН'!$G$5-'СЕТ СН'!$G$21</f>
        <v>3357.2027817799999</v>
      </c>
      <c r="M56" s="36">
        <f>SUMIFS(СВЦЭМ!$D$33:$D$776,СВЦЭМ!$A$33:$A$776,$A56,СВЦЭМ!$B$33:$B$776,M$47)+'СЕТ СН'!$G$11+СВЦЭМ!$D$10+'СЕТ СН'!$G$5-'СЕТ СН'!$G$21</f>
        <v>3344.71817753</v>
      </c>
      <c r="N56" s="36">
        <f>SUMIFS(СВЦЭМ!$D$33:$D$776,СВЦЭМ!$A$33:$A$776,$A56,СВЦЭМ!$B$33:$B$776,N$47)+'СЕТ СН'!$G$11+СВЦЭМ!$D$10+'СЕТ СН'!$G$5-'СЕТ СН'!$G$21</f>
        <v>3340.5973699599999</v>
      </c>
      <c r="O56" s="36">
        <f>SUMIFS(СВЦЭМ!$D$33:$D$776,СВЦЭМ!$A$33:$A$776,$A56,СВЦЭМ!$B$33:$B$776,O$47)+'СЕТ СН'!$G$11+СВЦЭМ!$D$10+'СЕТ СН'!$G$5-'СЕТ СН'!$G$21</f>
        <v>3335.8530874200001</v>
      </c>
      <c r="P56" s="36">
        <f>SUMIFS(СВЦЭМ!$D$33:$D$776,СВЦЭМ!$A$33:$A$776,$A56,СВЦЭМ!$B$33:$B$776,P$47)+'СЕТ СН'!$G$11+СВЦЭМ!$D$10+'СЕТ СН'!$G$5-'СЕТ СН'!$G$21</f>
        <v>3358.4091748000001</v>
      </c>
      <c r="Q56" s="36">
        <f>SUMIFS(СВЦЭМ!$D$33:$D$776,СВЦЭМ!$A$33:$A$776,$A56,СВЦЭМ!$B$33:$B$776,Q$47)+'СЕТ СН'!$G$11+СВЦЭМ!$D$10+'СЕТ СН'!$G$5-'СЕТ СН'!$G$21</f>
        <v>3370.5909514099999</v>
      </c>
      <c r="R56" s="36">
        <f>SUMIFS(СВЦЭМ!$D$33:$D$776,СВЦЭМ!$A$33:$A$776,$A56,СВЦЭМ!$B$33:$B$776,R$47)+'СЕТ СН'!$G$11+СВЦЭМ!$D$10+'СЕТ СН'!$G$5-'СЕТ СН'!$G$21</f>
        <v>3372.97402676</v>
      </c>
      <c r="S56" s="36">
        <f>SUMIFS(СВЦЭМ!$D$33:$D$776,СВЦЭМ!$A$33:$A$776,$A56,СВЦЭМ!$B$33:$B$776,S$47)+'СЕТ СН'!$G$11+СВЦЭМ!$D$10+'СЕТ СН'!$G$5-'СЕТ СН'!$G$21</f>
        <v>3376.2630847400001</v>
      </c>
      <c r="T56" s="36">
        <f>SUMIFS(СВЦЭМ!$D$33:$D$776,СВЦЭМ!$A$33:$A$776,$A56,СВЦЭМ!$B$33:$B$776,T$47)+'СЕТ СН'!$G$11+СВЦЭМ!$D$10+'СЕТ СН'!$G$5-'СЕТ СН'!$G$21</f>
        <v>3360.6290485700001</v>
      </c>
      <c r="U56" s="36">
        <f>SUMIFS(СВЦЭМ!$D$33:$D$776,СВЦЭМ!$A$33:$A$776,$A56,СВЦЭМ!$B$33:$B$776,U$47)+'СЕТ СН'!$G$11+СВЦЭМ!$D$10+'СЕТ СН'!$G$5-'СЕТ СН'!$G$21</f>
        <v>3319.7251656799999</v>
      </c>
      <c r="V56" s="36">
        <f>SUMIFS(СВЦЭМ!$D$33:$D$776,СВЦЭМ!$A$33:$A$776,$A56,СВЦЭМ!$B$33:$B$776,V$47)+'СЕТ СН'!$G$11+СВЦЭМ!$D$10+'СЕТ СН'!$G$5-'СЕТ СН'!$G$21</f>
        <v>3309.0999374900002</v>
      </c>
      <c r="W56" s="36">
        <f>SUMIFS(СВЦЭМ!$D$33:$D$776,СВЦЭМ!$A$33:$A$776,$A56,СВЦЭМ!$B$33:$B$776,W$47)+'СЕТ СН'!$G$11+СВЦЭМ!$D$10+'СЕТ СН'!$G$5-'СЕТ СН'!$G$21</f>
        <v>3317.7404727799999</v>
      </c>
      <c r="X56" s="36">
        <f>SUMIFS(СВЦЭМ!$D$33:$D$776,СВЦЭМ!$A$33:$A$776,$A56,СВЦЭМ!$B$33:$B$776,X$47)+'СЕТ СН'!$G$11+СВЦЭМ!$D$10+'СЕТ СН'!$G$5-'СЕТ СН'!$G$21</f>
        <v>3338.9474001200001</v>
      </c>
      <c r="Y56" s="36">
        <f>SUMIFS(СВЦЭМ!$D$33:$D$776,СВЦЭМ!$A$33:$A$776,$A56,СВЦЭМ!$B$33:$B$776,Y$47)+'СЕТ СН'!$G$11+СВЦЭМ!$D$10+'СЕТ СН'!$G$5-'СЕТ СН'!$G$21</f>
        <v>3407.2662671399999</v>
      </c>
    </row>
    <row r="57" spans="1:25" ht="15.75" x14ac:dyDescent="0.2">
      <c r="A57" s="35">
        <f t="shared" si="1"/>
        <v>43565</v>
      </c>
      <c r="B57" s="36">
        <f>SUMIFS(СВЦЭМ!$D$33:$D$776,СВЦЭМ!$A$33:$A$776,$A57,СВЦЭМ!$B$33:$B$776,B$47)+'СЕТ СН'!$G$11+СВЦЭМ!$D$10+'СЕТ СН'!$G$5-'СЕТ СН'!$G$21</f>
        <v>3506.6347366300001</v>
      </c>
      <c r="C57" s="36">
        <f>SUMIFS(СВЦЭМ!$D$33:$D$776,СВЦЭМ!$A$33:$A$776,$A57,СВЦЭМ!$B$33:$B$776,C$47)+'СЕТ СН'!$G$11+СВЦЭМ!$D$10+'СЕТ СН'!$G$5-'СЕТ СН'!$G$21</f>
        <v>3621.7229279799999</v>
      </c>
      <c r="D57" s="36">
        <f>SUMIFS(СВЦЭМ!$D$33:$D$776,СВЦЭМ!$A$33:$A$776,$A57,СВЦЭМ!$B$33:$B$776,D$47)+'СЕТ СН'!$G$11+СВЦЭМ!$D$10+'СЕТ СН'!$G$5-'СЕТ СН'!$G$21</f>
        <v>3703.4799693200002</v>
      </c>
      <c r="E57" s="36">
        <f>SUMIFS(СВЦЭМ!$D$33:$D$776,СВЦЭМ!$A$33:$A$776,$A57,СВЦЭМ!$B$33:$B$776,E$47)+'СЕТ СН'!$G$11+СВЦЭМ!$D$10+'СЕТ СН'!$G$5-'СЕТ СН'!$G$21</f>
        <v>3720.1074577600002</v>
      </c>
      <c r="F57" s="36">
        <f>SUMIFS(СВЦЭМ!$D$33:$D$776,СВЦЭМ!$A$33:$A$776,$A57,СВЦЭМ!$B$33:$B$776,F$47)+'СЕТ СН'!$G$11+СВЦЭМ!$D$10+'СЕТ СН'!$G$5-'СЕТ СН'!$G$21</f>
        <v>3713.7734121799999</v>
      </c>
      <c r="G57" s="36">
        <f>SUMIFS(СВЦЭМ!$D$33:$D$776,СВЦЭМ!$A$33:$A$776,$A57,СВЦЭМ!$B$33:$B$776,G$47)+'СЕТ СН'!$G$11+СВЦЭМ!$D$10+'СЕТ СН'!$G$5-'СЕТ СН'!$G$21</f>
        <v>3698.1638252100001</v>
      </c>
      <c r="H57" s="36">
        <f>SUMIFS(СВЦЭМ!$D$33:$D$776,СВЦЭМ!$A$33:$A$776,$A57,СВЦЭМ!$B$33:$B$776,H$47)+'СЕТ СН'!$G$11+СВЦЭМ!$D$10+'СЕТ СН'!$G$5-'СЕТ СН'!$G$21</f>
        <v>3617.0951769200001</v>
      </c>
      <c r="I57" s="36">
        <f>SUMIFS(СВЦЭМ!$D$33:$D$776,СВЦЭМ!$A$33:$A$776,$A57,СВЦЭМ!$B$33:$B$776,I$47)+'СЕТ СН'!$G$11+СВЦЭМ!$D$10+'СЕТ СН'!$G$5-'СЕТ СН'!$G$21</f>
        <v>3536.6846530499997</v>
      </c>
      <c r="J57" s="36">
        <f>SUMIFS(СВЦЭМ!$D$33:$D$776,СВЦЭМ!$A$33:$A$776,$A57,СВЦЭМ!$B$33:$B$776,J$47)+'СЕТ СН'!$G$11+СВЦЭМ!$D$10+'СЕТ СН'!$G$5-'СЕТ СН'!$G$21</f>
        <v>3432.92993316</v>
      </c>
      <c r="K57" s="36">
        <f>SUMIFS(СВЦЭМ!$D$33:$D$776,СВЦЭМ!$A$33:$A$776,$A57,СВЦЭМ!$B$33:$B$776,K$47)+'СЕТ СН'!$G$11+СВЦЭМ!$D$10+'СЕТ СН'!$G$5-'СЕТ СН'!$G$21</f>
        <v>3341.49803582</v>
      </c>
      <c r="L57" s="36">
        <f>SUMIFS(СВЦЭМ!$D$33:$D$776,СВЦЭМ!$A$33:$A$776,$A57,СВЦЭМ!$B$33:$B$776,L$47)+'СЕТ СН'!$G$11+СВЦЭМ!$D$10+'СЕТ СН'!$G$5-'СЕТ СН'!$G$21</f>
        <v>3317.59339761</v>
      </c>
      <c r="M57" s="36">
        <f>SUMIFS(СВЦЭМ!$D$33:$D$776,СВЦЭМ!$A$33:$A$776,$A57,СВЦЭМ!$B$33:$B$776,M$47)+'СЕТ СН'!$G$11+СВЦЭМ!$D$10+'СЕТ СН'!$G$5-'СЕТ СН'!$G$21</f>
        <v>3324.9021845699999</v>
      </c>
      <c r="N57" s="36">
        <f>SUMIFS(СВЦЭМ!$D$33:$D$776,СВЦЭМ!$A$33:$A$776,$A57,СВЦЭМ!$B$33:$B$776,N$47)+'СЕТ СН'!$G$11+СВЦЭМ!$D$10+'СЕТ СН'!$G$5-'СЕТ СН'!$G$21</f>
        <v>3329.5379568999997</v>
      </c>
      <c r="O57" s="36">
        <f>SUMIFS(СВЦЭМ!$D$33:$D$776,СВЦЭМ!$A$33:$A$776,$A57,СВЦЭМ!$B$33:$B$776,O$47)+'СЕТ СН'!$G$11+СВЦЭМ!$D$10+'СЕТ СН'!$G$5-'СЕТ СН'!$G$21</f>
        <v>3333.4838136600001</v>
      </c>
      <c r="P57" s="36">
        <f>SUMIFS(СВЦЭМ!$D$33:$D$776,СВЦЭМ!$A$33:$A$776,$A57,СВЦЭМ!$B$33:$B$776,P$47)+'СЕТ СН'!$G$11+СВЦЭМ!$D$10+'СЕТ СН'!$G$5-'СЕТ СН'!$G$21</f>
        <v>3344.1066512699999</v>
      </c>
      <c r="Q57" s="36">
        <f>SUMIFS(СВЦЭМ!$D$33:$D$776,СВЦЭМ!$A$33:$A$776,$A57,СВЦЭМ!$B$33:$B$776,Q$47)+'СЕТ СН'!$G$11+СВЦЭМ!$D$10+'СЕТ СН'!$G$5-'СЕТ СН'!$G$21</f>
        <v>3347.2597086400001</v>
      </c>
      <c r="R57" s="36">
        <f>SUMIFS(СВЦЭМ!$D$33:$D$776,СВЦЭМ!$A$33:$A$776,$A57,СВЦЭМ!$B$33:$B$776,R$47)+'СЕТ СН'!$G$11+СВЦЭМ!$D$10+'СЕТ СН'!$G$5-'СЕТ СН'!$G$21</f>
        <v>3352.5631510499998</v>
      </c>
      <c r="S57" s="36">
        <f>SUMIFS(СВЦЭМ!$D$33:$D$776,СВЦЭМ!$A$33:$A$776,$A57,СВЦЭМ!$B$33:$B$776,S$47)+'СЕТ СН'!$G$11+СВЦЭМ!$D$10+'СЕТ СН'!$G$5-'СЕТ СН'!$G$21</f>
        <v>3352.7702613299998</v>
      </c>
      <c r="T57" s="36">
        <f>SUMIFS(СВЦЭМ!$D$33:$D$776,СВЦЭМ!$A$33:$A$776,$A57,СВЦЭМ!$B$33:$B$776,T$47)+'СЕТ СН'!$G$11+СВЦЭМ!$D$10+'СЕТ СН'!$G$5-'СЕТ СН'!$G$21</f>
        <v>3333.4775939000001</v>
      </c>
      <c r="U57" s="36">
        <f>SUMIFS(СВЦЭМ!$D$33:$D$776,СВЦЭМ!$A$33:$A$776,$A57,СВЦЭМ!$B$33:$B$776,U$47)+'СЕТ СН'!$G$11+СВЦЭМ!$D$10+'СЕТ СН'!$G$5-'СЕТ СН'!$G$21</f>
        <v>3303.0338727200001</v>
      </c>
      <c r="V57" s="36">
        <f>SUMIFS(СВЦЭМ!$D$33:$D$776,СВЦЭМ!$A$33:$A$776,$A57,СВЦЭМ!$B$33:$B$776,V$47)+'СЕТ СН'!$G$11+СВЦЭМ!$D$10+'СЕТ СН'!$G$5-'СЕТ СН'!$G$21</f>
        <v>3280.68890534</v>
      </c>
      <c r="W57" s="36">
        <f>SUMIFS(СВЦЭМ!$D$33:$D$776,СВЦЭМ!$A$33:$A$776,$A57,СВЦЭМ!$B$33:$B$776,W$47)+'СЕТ СН'!$G$11+СВЦЭМ!$D$10+'СЕТ СН'!$G$5-'СЕТ СН'!$G$21</f>
        <v>3277.3765303</v>
      </c>
      <c r="X57" s="36">
        <f>SUMIFS(СВЦЭМ!$D$33:$D$776,СВЦЭМ!$A$33:$A$776,$A57,СВЦЭМ!$B$33:$B$776,X$47)+'СЕТ СН'!$G$11+СВЦЭМ!$D$10+'СЕТ СН'!$G$5-'СЕТ СН'!$G$21</f>
        <v>3340.3196075999999</v>
      </c>
      <c r="Y57" s="36">
        <f>SUMIFS(СВЦЭМ!$D$33:$D$776,СВЦЭМ!$A$33:$A$776,$A57,СВЦЭМ!$B$33:$B$776,Y$47)+'СЕТ СН'!$G$11+СВЦЭМ!$D$10+'СЕТ СН'!$G$5-'СЕТ СН'!$G$21</f>
        <v>3467.6563132000001</v>
      </c>
    </row>
    <row r="58" spans="1:25" ht="15.75" x14ac:dyDescent="0.2">
      <c r="A58" s="35">
        <f t="shared" si="1"/>
        <v>43566</v>
      </c>
      <c r="B58" s="36">
        <f>SUMIFS(СВЦЭМ!$D$33:$D$776,СВЦЭМ!$A$33:$A$776,$A58,СВЦЭМ!$B$33:$B$776,B$47)+'СЕТ СН'!$G$11+СВЦЭМ!$D$10+'СЕТ СН'!$G$5-'СЕТ СН'!$G$21</f>
        <v>3527.7137928000002</v>
      </c>
      <c r="C58" s="36">
        <f>SUMIFS(СВЦЭМ!$D$33:$D$776,СВЦЭМ!$A$33:$A$776,$A58,СВЦЭМ!$B$33:$B$776,C$47)+'СЕТ СН'!$G$11+СВЦЭМ!$D$10+'СЕТ СН'!$G$5-'СЕТ СН'!$G$21</f>
        <v>3658.0813127299998</v>
      </c>
      <c r="D58" s="36">
        <f>SUMIFS(СВЦЭМ!$D$33:$D$776,СВЦЭМ!$A$33:$A$776,$A58,СВЦЭМ!$B$33:$B$776,D$47)+'СЕТ СН'!$G$11+СВЦЭМ!$D$10+'СЕТ СН'!$G$5-'СЕТ СН'!$G$21</f>
        <v>3809.1496734000002</v>
      </c>
      <c r="E58" s="36">
        <f>SUMIFS(СВЦЭМ!$D$33:$D$776,СВЦЭМ!$A$33:$A$776,$A58,СВЦЭМ!$B$33:$B$776,E$47)+'СЕТ СН'!$G$11+СВЦЭМ!$D$10+'СЕТ СН'!$G$5-'СЕТ СН'!$G$21</f>
        <v>3832.18541233</v>
      </c>
      <c r="F58" s="36">
        <f>SUMIFS(СВЦЭМ!$D$33:$D$776,СВЦЭМ!$A$33:$A$776,$A58,СВЦЭМ!$B$33:$B$776,F$47)+'СЕТ СН'!$G$11+СВЦЭМ!$D$10+'СЕТ СН'!$G$5-'СЕТ СН'!$G$21</f>
        <v>3834.69645739</v>
      </c>
      <c r="G58" s="36">
        <f>SUMIFS(СВЦЭМ!$D$33:$D$776,СВЦЭМ!$A$33:$A$776,$A58,СВЦЭМ!$B$33:$B$776,G$47)+'СЕТ СН'!$G$11+СВЦЭМ!$D$10+'СЕТ СН'!$G$5-'СЕТ СН'!$G$21</f>
        <v>3830.7544253599999</v>
      </c>
      <c r="H58" s="36">
        <f>SUMIFS(СВЦЭМ!$D$33:$D$776,СВЦЭМ!$A$33:$A$776,$A58,СВЦЭМ!$B$33:$B$776,H$47)+'СЕТ СН'!$G$11+СВЦЭМ!$D$10+'СЕТ СН'!$G$5-'СЕТ СН'!$G$21</f>
        <v>3746.2223474100001</v>
      </c>
      <c r="I58" s="36">
        <f>SUMIFS(СВЦЭМ!$D$33:$D$776,СВЦЭМ!$A$33:$A$776,$A58,СВЦЭМ!$B$33:$B$776,I$47)+'СЕТ СН'!$G$11+СВЦЭМ!$D$10+'СЕТ СН'!$G$5-'СЕТ СН'!$G$21</f>
        <v>3653.69976679</v>
      </c>
      <c r="J58" s="36">
        <f>SUMIFS(СВЦЭМ!$D$33:$D$776,СВЦЭМ!$A$33:$A$776,$A58,СВЦЭМ!$B$33:$B$776,J$47)+'СЕТ СН'!$G$11+СВЦЭМ!$D$10+'СЕТ СН'!$G$5-'СЕТ СН'!$G$21</f>
        <v>3525.3527410199999</v>
      </c>
      <c r="K58" s="36">
        <f>SUMIFS(СВЦЭМ!$D$33:$D$776,СВЦЭМ!$A$33:$A$776,$A58,СВЦЭМ!$B$33:$B$776,K$47)+'СЕТ СН'!$G$11+СВЦЭМ!$D$10+'СЕТ СН'!$G$5-'СЕТ СН'!$G$21</f>
        <v>3430.02062518</v>
      </c>
      <c r="L58" s="36">
        <f>SUMIFS(СВЦЭМ!$D$33:$D$776,СВЦЭМ!$A$33:$A$776,$A58,СВЦЭМ!$B$33:$B$776,L$47)+'СЕТ СН'!$G$11+СВЦЭМ!$D$10+'СЕТ СН'!$G$5-'СЕТ СН'!$G$21</f>
        <v>3387.1605326899999</v>
      </c>
      <c r="M58" s="36">
        <f>SUMIFS(СВЦЭМ!$D$33:$D$776,СВЦЭМ!$A$33:$A$776,$A58,СВЦЭМ!$B$33:$B$776,M$47)+'СЕТ СН'!$G$11+СВЦЭМ!$D$10+'СЕТ СН'!$G$5-'СЕТ СН'!$G$21</f>
        <v>3406.7975184699999</v>
      </c>
      <c r="N58" s="36">
        <f>SUMIFS(СВЦЭМ!$D$33:$D$776,СВЦЭМ!$A$33:$A$776,$A58,СВЦЭМ!$B$33:$B$776,N$47)+'СЕТ СН'!$G$11+СВЦЭМ!$D$10+'СЕТ СН'!$G$5-'СЕТ СН'!$G$21</f>
        <v>3392.55290354</v>
      </c>
      <c r="O58" s="36">
        <f>SUMIFS(СВЦЭМ!$D$33:$D$776,СВЦЭМ!$A$33:$A$776,$A58,СВЦЭМ!$B$33:$B$776,O$47)+'СЕТ СН'!$G$11+СВЦЭМ!$D$10+'СЕТ СН'!$G$5-'СЕТ СН'!$G$21</f>
        <v>3399.5326913700001</v>
      </c>
      <c r="P58" s="36">
        <f>SUMIFS(СВЦЭМ!$D$33:$D$776,СВЦЭМ!$A$33:$A$776,$A58,СВЦЭМ!$B$33:$B$776,P$47)+'СЕТ СН'!$G$11+СВЦЭМ!$D$10+'СЕТ СН'!$G$5-'СЕТ СН'!$G$21</f>
        <v>3415.3680852400003</v>
      </c>
      <c r="Q58" s="36">
        <f>SUMIFS(СВЦЭМ!$D$33:$D$776,СВЦЭМ!$A$33:$A$776,$A58,СВЦЭМ!$B$33:$B$776,Q$47)+'СЕТ СН'!$G$11+СВЦЭМ!$D$10+'СЕТ СН'!$G$5-'СЕТ СН'!$G$21</f>
        <v>3421.96244574</v>
      </c>
      <c r="R58" s="36">
        <f>SUMIFS(СВЦЭМ!$D$33:$D$776,СВЦЭМ!$A$33:$A$776,$A58,СВЦЭМ!$B$33:$B$776,R$47)+'СЕТ СН'!$G$11+СВЦЭМ!$D$10+'СЕТ СН'!$G$5-'СЕТ СН'!$G$21</f>
        <v>3420.5433627399998</v>
      </c>
      <c r="S58" s="36">
        <f>SUMIFS(СВЦЭМ!$D$33:$D$776,СВЦЭМ!$A$33:$A$776,$A58,СВЦЭМ!$B$33:$B$776,S$47)+'СЕТ СН'!$G$11+СВЦЭМ!$D$10+'СЕТ СН'!$G$5-'СЕТ СН'!$G$21</f>
        <v>3426.34324629</v>
      </c>
      <c r="T58" s="36">
        <f>SUMIFS(СВЦЭМ!$D$33:$D$776,СВЦЭМ!$A$33:$A$776,$A58,СВЦЭМ!$B$33:$B$776,T$47)+'СЕТ СН'!$G$11+СВЦЭМ!$D$10+'СЕТ СН'!$G$5-'СЕТ СН'!$G$21</f>
        <v>3409.8524841799999</v>
      </c>
      <c r="U58" s="36">
        <f>SUMIFS(СВЦЭМ!$D$33:$D$776,СВЦЭМ!$A$33:$A$776,$A58,СВЦЭМ!$B$33:$B$776,U$47)+'СЕТ СН'!$G$11+СВЦЭМ!$D$10+'СЕТ СН'!$G$5-'СЕТ СН'!$G$21</f>
        <v>3385.6930048899999</v>
      </c>
      <c r="V58" s="36">
        <f>SUMIFS(СВЦЭМ!$D$33:$D$776,СВЦЭМ!$A$33:$A$776,$A58,СВЦЭМ!$B$33:$B$776,V$47)+'СЕТ СН'!$G$11+СВЦЭМ!$D$10+'СЕТ СН'!$G$5-'СЕТ СН'!$G$21</f>
        <v>3382.5875362100001</v>
      </c>
      <c r="W58" s="36">
        <f>SUMIFS(СВЦЭМ!$D$33:$D$776,СВЦЭМ!$A$33:$A$776,$A58,СВЦЭМ!$B$33:$B$776,W$47)+'СЕТ СН'!$G$11+СВЦЭМ!$D$10+'СЕТ СН'!$G$5-'СЕТ СН'!$G$21</f>
        <v>3364.8150924900001</v>
      </c>
      <c r="X58" s="36">
        <f>SUMIFS(СВЦЭМ!$D$33:$D$776,СВЦЭМ!$A$33:$A$776,$A58,СВЦЭМ!$B$33:$B$776,X$47)+'СЕТ СН'!$G$11+СВЦЭМ!$D$10+'СЕТ СН'!$G$5-'СЕТ СН'!$G$21</f>
        <v>3440.0402710899998</v>
      </c>
      <c r="Y58" s="36">
        <f>SUMIFS(СВЦЭМ!$D$33:$D$776,СВЦЭМ!$A$33:$A$776,$A58,СВЦЭМ!$B$33:$B$776,Y$47)+'СЕТ СН'!$G$11+СВЦЭМ!$D$10+'СЕТ СН'!$G$5-'СЕТ СН'!$G$21</f>
        <v>3565.3819405200002</v>
      </c>
    </row>
    <row r="59" spans="1:25" ht="15.75" x14ac:dyDescent="0.2">
      <c r="A59" s="35">
        <f t="shared" si="1"/>
        <v>43567</v>
      </c>
      <c r="B59" s="36">
        <f>SUMIFS(СВЦЭМ!$D$33:$D$776,СВЦЭМ!$A$33:$A$776,$A59,СВЦЭМ!$B$33:$B$776,B$47)+'СЕТ СН'!$G$11+СВЦЭМ!$D$10+'СЕТ СН'!$G$5-'СЕТ СН'!$G$21</f>
        <v>3670.2585382899997</v>
      </c>
      <c r="C59" s="36">
        <f>SUMIFS(СВЦЭМ!$D$33:$D$776,СВЦЭМ!$A$33:$A$776,$A59,СВЦЭМ!$B$33:$B$776,C$47)+'СЕТ СН'!$G$11+СВЦЭМ!$D$10+'СЕТ СН'!$G$5-'СЕТ СН'!$G$21</f>
        <v>3761.5966031799999</v>
      </c>
      <c r="D59" s="36">
        <f>SUMIFS(СВЦЭМ!$D$33:$D$776,СВЦЭМ!$A$33:$A$776,$A59,СВЦЭМ!$B$33:$B$776,D$47)+'СЕТ СН'!$G$11+СВЦЭМ!$D$10+'СЕТ СН'!$G$5-'СЕТ СН'!$G$21</f>
        <v>3810.6821423399997</v>
      </c>
      <c r="E59" s="36">
        <f>SUMIFS(СВЦЭМ!$D$33:$D$776,СВЦЭМ!$A$33:$A$776,$A59,СВЦЭМ!$B$33:$B$776,E$47)+'СЕТ СН'!$G$11+СВЦЭМ!$D$10+'СЕТ СН'!$G$5-'СЕТ СН'!$G$21</f>
        <v>3811.5383295199999</v>
      </c>
      <c r="F59" s="36">
        <f>SUMIFS(СВЦЭМ!$D$33:$D$776,СВЦЭМ!$A$33:$A$776,$A59,СВЦЭМ!$B$33:$B$776,F$47)+'СЕТ СН'!$G$11+СВЦЭМ!$D$10+'СЕТ СН'!$G$5-'СЕТ СН'!$G$21</f>
        <v>3810.9569296199998</v>
      </c>
      <c r="G59" s="36">
        <f>SUMIFS(СВЦЭМ!$D$33:$D$776,СВЦЭМ!$A$33:$A$776,$A59,СВЦЭМ!$B$33:$B$776,G$47)+'СЕТ СН'!$G$11+СВЦЭМ!$D$10+'СЕТ СН'!$G$5-'СЕТ СН'!$G$21</f>
        <v>3796.9022174800002</v>
      </c>
      <c r="H59" s="36">
        <f>SUMIFS(СВЦЭМ!$D$33:$D$776,СВЦЭМ!$A$33:$A$776,$A59,СВЦЭМ!$B$33:$B$776,H$47)+'СЕТ СН'!$G$11+СВЦЭМ!$D$10+'СЕТ СН'!$G$5-'СЕТ СН'!$G$21</f>
        <v>3706.9188439600002</v>
      </c>
      <c r="I59" s="36">
        <f>SUMIFS(СВЦЭМ!$D$33:$D$776,СВЦЭМ!$A$33:$A$776,$A59,СВЦЭМ!$B$33:$B$776,I$47)+'СЕТ СН'!$G$11+СВЦЭМ!$D$10+'СЕТ СН'!$G$5-'СЕТ СН'!$G$21</f>
        <v>3646.1961755800003</v>
      </c>
      <c r="J59" s="36">
        <f>SUMIFS(СВЦЭМ!$D$33:$D$776,СВЦЭМ!$A$33:$A$776,$A59,СВЦЭМ!$B$33:$B$776,J$47)+'СЕТ СН'!$G$11+СВЦЭМ!$D$10+'СЕТ СН'!$G$5-'СЕТ СН'!$G$21</f>
        <v>3523.67691741</v>
      </c>
      <c r="K59" s="36">
        <f>SUMIFS(СВЦЭМ!$D$33:$D$776,СВЦЭМ!$A$33:$A$776,$A59,СВЦЭМ!$B$33:$B$776,K$47)+'СЕТ СН'!$G$11+СВЦЭМ!$D$10+'СЕТ СН'!$G$5-'СЕТ СН'!$G$21</f>
        <v>3431.3538027099999</v>
      </c>
      <c r="L59" s="36">
        <f>SUMIFS(СВЦЭМ!$D$33:$D$776,СВЦЭМ!$A$33:$A$776,$A59,СВЦЭМ!$B$33:$B$776,L$47)+'СЕТ СН'!$G$11+СВЦЭМ!$D$10+'СЕТ СН'!$G$5-'СЕТ СН'!$G$21</f>
        <v>3390.6100193299999</v>
      </c>
      <c r="M59" s="36">
        <f>SUMIFS(СВЦЭМ!$D$33:$D$776,СВЦЭМ!$A$33:$A$776,$A59,СВЦЭМ!$B$33:$B$776,M$47)+'СЕТ СН'!$G$11+СВЦЭМ!$D$10+'СЕТ СН'!$G$5-'СЕТ СН'!$G$21</f>
        <v>3393.9123054000002</v>
      </c>
      <c r="N59" s="36">
        <f>SUMIFS(СВЦЭМ!$D$33:$D$776,СВЦЭМ!$A$33:$A$776,$A59,СВЦЭМ!$B$33:$B$776,N$47)+'СЕТ СН'!$G$11+СВЦЭМ!$D$10+'СЕТ СН'!$G$5-'СЕТ СН'!$G$21</f>
        <v>3373.7880883099997</v>
      </c>
      <c r="O59" s="36">
        <f>SUMIFS(СВЦЭМ!$D$33:$D$776,СВЦЭМ!$A$33:$A$776,$A59,СВЦЭМ!$B$33:$B$776,O$47)+'СЕТ СН'!$G$11+СВЦЭМ!$D$10+'СЕТ СН'!$G$5-'СЕТ СН'!$G$21</f>
        <v>3383.84208395</v>
      </c>
      <c r="P59" s="36">
        <f>SUMIFS(СВЦЭМ!$D$33:$D$776,СВЦЭМ!$A$33:$A$776,$A59,СВЦЭМ!$B$33:$B$776,P$47)+'СЕТ СН'!$G$11+СВЦЭМ!$D$10+'СЕТ СН'!$G$5-'СЕТ СН'!$G$21</f>
        <v>3406.28396961</v>
      </c>
      <c r="Q59" s="36">
        <f>SUMIFS(СВЦЭМ!$D$33:$D$776,СВЦЭМ!$A$33:$A$776,$A59,СВЦЭМ!$B$33:$B$776,Q$47)+'СЕТ СН'!$G$11+СВЦЭМ!$D$10+'СЕТ СН'!$G$5-'СЕТ СН'!$G$21</f>
        <v>3417.9847188200001</v>
      </c>
      <c r="R59" s="36">
        <f>SUMIFS(СВЦЭМ!$D$33:$D$776,СВЦЭМ!$A$33:$A$776,$A59,СВЦЭМ!$B$33:$B$776,R$47)+'СЕТ СН'!$G$11+СВЦЭМ!$D$10+'СЕТ СН'!$G$5-'СЕТ СН'!$G$21</f>
        <v>3426.90277651</v>
      </c>
      <c r="S59" s="36">
        <f>SUMIFS(СВЦЭМ!$D$33:$D$776,СВЦЭМ!$A$33:$A$776,$A59,СВЦЭМ!$B$33:$B$776,S$47)+'СЕТ СН'!$G$11+СВЦЭМ!$D$10+'СЕТ СН'!$G$5-'СЕТ СН'!$G$21</f>
        <v>3412.6868156400001</v>
      </c>
      <c r="T59" s="36">
        <f>SUMIFS(СВЦЭМ!$D$33:$D$776,СВЦЭМ!$A$33:$A$776,$A59,СВЦЭМ!$B$33:$B$776,T$47)+'СЕТ СН'!$G$11+СВЦЭМ!$D$10+'СЕТ СН'!$G$5-'СЕТ СН'!$G$21</f>
        <v>3396.4299857699998</v>
      </c>
      <c r="U59" s="36">
        <f>SUMIFS(СВЦЭМ!$D$33:$D$776,СВЦЭМ!$A$33:$A$776,$A59,СВЦЭМ!$B$33:$B$776,U$47)+'СЕТ СН'!$G$11+СВЦЭМ!$D$10+'СЕТ СН'!$G$5-'СЕТ СН'!$G$21</f>
        <v>3346.5385656399999</v>
      </c>
      <c r="V59" s="36">
        <f>SUMIFS(СВЦЭМ!$D$33:$D$776,СВЦЭМ!$A$33:$A$776,$A59,СВЦЭМ!$B$33:$B$776,V$47)+'СЕТ СН'!$G$11+СВЦЭМ!$D$10+'СЕТ СН'!$G$5-'СЕТ СН'!$G$21</f>
        <v>3344.5420052499999</v>
      </c>
      <c r="W59" s="36">
        <f>SUMIFS(СВЦЭМ!$D$33:$D$776,СВЦЭМ!$A$33:$A$776,$A59,СВЦЭМ!$B$33:$B$776,W$47)+'СЕТ СН'!$G$11+СВЦЭМ!$D$10+'СЕТ СН'!$G$5-'СЕТ СН'!$G$21</f>
        <v>3355.4050766199998</v>
      </c>
      <c r="X59" s="36">
        <f>SUMIFS(СВЦЭМ!$D$33:$D$776,СВЦЭМ!$A$33:$A$776,$A59,СВЦЭМ!$B$33:$B$776,X$47)+'СЕТ СН'!$G$11+СВЦЭМ!$D$10+'СЕТ СН'!$G$5-'СЕТ СН'!$G$21</f>
        <v>3420.1630731599998</v>
      </c>
      <c r="Y59" s="36">
        <f>SUMIFS(СВЦЭМ!$D$33:$D$776,СВЦЭМ!$A$33:$A$776,$A59,СВЦЭМ!$B$33:$B$776,Y$47)+'СЕТ СН'!$G$11+СВЦЭМ!$D$10+'СЕТ СН'!$G$5-'СЕТ СН'!$G$21</f>
        <v>3540.87314685</v>
      </c>
    </row>
    <row r="60" spans="1:25" ht="15.75" x14ac:dyDescent="0.2">
      <c r="A60" s="35">
        <f t="shared" si="1"/>
        <v>43568</v>
      </c>
      <c r="B60" s="36">
        <f>SUMIFS(СВЦЭМ!$D$33:$D$776,СВЦЭМ!$A$33:$A$776,$A60,СВЦЭМ!$B$33:$B$776,B$47)+'СЕТ СН'!$G$11+СВЦЭМ!$D$10+'СЕТ СН'!$G$5-'СЕТ СН'!$G$21</f>
        <v>3629.4314635800001</v>
      </c>
      <c r="C60" s="36">
        <f>SUMIFS(СВЦЭМ!$D$33:$D$776,СВЦЭМ!$A$33:$A$776,$A60,СВЦЭМ!$B$33:$B$776,C$47)+'СЕТ СН'!$G$11+СВЦЭМ!$D$10+'СЕТ СН'!$G$5-'СЕТ СН'!$G$21</f>
        <v>3713.20978909</v>
      </c>
      <c r="D60" s="36">
        <f>SUMIFS(СВЦЭМ!$D$33:$D$776,СВЦЭМ!$A$33:$A$776,$A60,СВЦЭМ!$B$33:$B$776,D$47)+'СЕТ СН'!$G$11+СВЦЭМ!$D$10+'СЕТ СН'!$G$5-'СЕТ СН'!$G$21</f>
        <v>3793.8915913299998</v>
      </c>
      <c r="E60" s="36">
        <f>SUMIFS(СВЦЭМ!$D$33:$D$776,СВЦЭМ!$A$33:$A$776,$A60,СВЦЭМ!$B$33:$B$776,E$47)+'СЕТ СН'!$G$11+СВЦЭМ!$D$10+'СЕТ СН'!$G$5-'СЕТ СН'!$G$21</f>
        <v>3803.1598263000001</v>
      </c>
      <c r="F60" s="36">
        <f>SUMIFS(СВЦЭМ!$D$33:$D$776,СВЦЭМ!$A$33:$A$776,$A60,СВЦЭМ!$B$33:$B$776,F$47)+'СЕТ СН'!$G$11+СВЦЭМ!$D$10+'СЕТ СН'!$G$5-'СЕТ СН'!$G$21</f>
        <v>3801.21554599</v>
      </c>
      <c r="G60" s="36">
        <f>SUMIFS(СВЦЭМ!$D$33:$D$776,СВЦЭМ!$A$33:$A$776,$A60,СВЦЭМ!$B$33:$B$776,G$47)+'СЕТ СН'!$G$11+СВЦЭМ!$D$10+'СЕТ СН'!$G$5-'СЕТ СН'!$G$21</f>
        <v>3774.25238683</v>
      </c>
      <c r="H60" s="36">
        <f>SUMIFS(СВЦЭМ!$D$33:$D$776,СВЦЭМ!$A$33:$A$776,$A60,СВЦЭМ!$B$33:$B$776,H$47)+'СЕТ СН'!$G$11+СВЦЭМ!$D$10+'СЕТ СН'!$G$5-'СЕТ СН'!$G$21</f>
        <v>3676.7176492899998</v>
      </c>
      <c r="I60" s="36">
        <f>SUMIFS(СВЦЭМ!$D$33:$D$776,СВЦЭМ!$A$33:$A$776,$A60,СВЦЭМ!$B$33:$B$776,I$47)+'СЕТ СН'!$G$11+СВЦЭМ!$D$10+'СЕТ СН'!$G$5-'СЕТ СН'!$G$21</f>
        <v>3619.7163670199998</v>
      </c>
      <c r="J60" s="36">
        <f>SUMIFS(СВЦЭМ!$D$33:$D$776,СВЦЭМ!$A$33:$A$776,$A60,СВЦЭМ!$B$33:$B$776,J$47)+'СЕТ СН'!$G$11+СВЦЭМ!$D$10+'СЕТ СН'!$G$5-'СЕТ СН'!$G$21</f>
        <v>3555.6982096500001</v>
      </c>
      <c r="K60" s="36">
        <f>SUMIFS(СВЦЭМ!$D$33:$D$776,СВЦЭМ!$A$33:$A$776,$A60,СВЦЭМ!$B$33:$B$776,K$47)+'СЕТ СН'!$G$11+СВЦЭМ!$D$10+'СЕТ СН'!$G$5-'СЕТ СН'!$G$21</f>
        <v>3433.1897716899998</v>
      </c>
      <c r="L60" s="36">
        <f>SUMIFS(СВЦЭМ!$D$33:$D$776,СВЦЭМ!$A$33:$A$776,$A60,СВЦЭМ!$B$33:$B$776,L$47)+'СЕТ СН'!$G$11+СВЦЭМ!$D$10+'СЕТ СН'!$G$5-'СЕТ СН'!$G$21</f>
        <v>3394.7833506299999</v>
      </c>
      <c r="M60" s="36">
        <f>SUMIFS(СВЦЭМ!$D$33:$D$776,СВЦЭМ!$A$33:$A$776,$A60,СВЦЭМ!$B$33:$B$776,M$47)+'СЕТ СН'!$G$11+СВЦЭМ!$D$10+'СЕТ СН'!$G$5-'СЕТ СН'!$G$21</f>
        <v>3386.7487381000001</v>
      </c>
      <c r="N60" s="36">
        <f>SUMIFS(СВЦЭМ!$D$33:$D$776,СВЦЭМ!$A$33:$A$776,$A60,СВЦЭМ!$B$33:$B$776,N$47)+'СЕТ СН'!$G$11+СВЦЭМ!$D$10+'СЕТ СН'!$G$5-'СЕТ СН'!$G$21</f>
        <v>3400.6163261800002</v>
      </c>
      <c r="O60" s="36">
        <f>SUMIFS(СВЦЭМ!$D$33:$D$776,СВЦЭМ!$A$33:$A$776,$A60,СВЦЭМ!$B$33:$B$776,O$47)+'СЕТ СН'!$G$11+СВЦЭМ!$D$10+'СЕТ СН'!$G$5-'СЕТ СН'!$G$21</f>
        <v>3410.9186516</v>
      </c>
      <c r="P60" s="36">
        <f>SUMIFS(СВЦЭМ!$D$33:$D$776,СВЦЭМ!$A$33:$A$776,$A60,СВЦЭМ!$B$33:$B$776,P$47)+'СЕТ СН'!$G$11+СВЦЭМ!$D$10+'СЕТ СН'!$G$5-'СЕТ СН'!$G$21</f>
        <v>3420.6862176999998</v>
      </c>
      <c r="Q60" s="36">
        <f>SUMIFS(СВЦЭМ!$D$33:$D$776,СВЦЭМ!$A$33:$A$776,$A60,СВЦЭМ!$B$33:$B$776,Q$47)+'СЕТ СН'!$G$11+СВЦЭМ!$D$10+'СЕТ СН'!$G$5-'СЕТ СН'!$G$21</f>
        <v>3429.8434947400001</v>
      </c>
      <c r="R60" s="36">
        <f>SUMIFS(СВЦЭМ!$D$33:$D$776,СВЦЭМ!$A$33:$A$776,$A60,СВЦЭМ!$B$33:$B$776,R$47)+'СЕТ СН'!$G$11+СВЦЭМ!$D$10+'СЕТ СН'!$G$5-'СЕТ СН'!$G$21</f>
        <v>3432.5130170699999</v>
      </c>
      <c r="S60" s="36">
        <f>SUMIFS(СВЦЭМ!$D$33:$D$776,СВЦЭМ!$A$33:$A$776,$A60,СВЦЭМ!$B$33:$B$776,S$47)+'СЕТ СН'!$G$11+СВЦЭМ!$D$10+'СЕТ СН'!$G$5-'СЕТ СН'!$G$21</f>
        <v>3439.5760367600001</v>
      </c>
      <c r="T60" s="36">
        <f>SUMIFS(СВЦЭМ!$D$33:$D$776,СВЦЭМ!$A$33:$A$776,$A60,СВЦЭМ!$B$33:$B$776,T$47)+'СЕТ СН'!$G$11+СВЦЭМ!$D$10+'СЕТ СН'!$G$5-'СЕТ СН'!$G$21</f>
        <v>3436.8821955499998</v>
      </c>
      <c r="U60" s="36">
        <f>SUMIFS(СВЦЭМ!$D$33:$D$776,СВЦЭМ!$A$33:$A$776,$A60,СВЦЭМ!$B$33:$B$776,U$47)+'СЕТ СН'!$G$11+СВЦЭМ!$D$10+'СЕТ СН'!$G$5-'СЕТ СН'!$G$21</f>
        <v>3416.5561326699999</v>
      </c>
      <c r="V60" s="36">
        <f>SUMIFS(СВЦЭМ!$D$33:$D$776,СВЦЭМ!$A$33:$A$776,$A60,СВЦЭМ!$B$33:$B$776,V$47)+'СЕТ СН'!$G$11+СВЦЭМ!$D$10+'СЕТ СН'!$G$5-'СЕТ СН'!$G$21</f>
        <v>3390.9389203299997</v>
      </c>
      <c r="W60" s="36">
        <f>SUMIFS(СВЦЭМ!$D$33:$D$776,СВЦЭМ!$A$33:$A$776,$A60,СВЦЭМ!$B$33:$B$776,W$47)+'СЕТ СН'!$G$11+СВЦЭМ!$D$10+'СЕТ СН'!$G$5-'СЕТ СН'!$G$21</f>
        <v>3388.5943608899997</v>
      </c>
      <c r="X60" s="36">
        <f>SUMIFS(СВЦЭМ!$D$33:$D$776,СВЦЭМ!$A$33:$A$776,$A60,СВЦЭМ!$B$33:$B$776,X$47)+'СЕТ СН'!$G$11+СВЦЭМ!$D$10+'СЕТ СН'!$G$5-'СЕТ СН'!$G$21</f>
        <v>3476.2241005400001</v>
      </c>
      <c r="Y60" s="36">
        <f>SUMIFS(СВЦЭМ!$D$33:$D$776,СВЦЭМ!$A$33:$A$776,$A60,СВЦЭМ!$B$33:$B$776,Y$47)+'СЕТ СН'!$G$11+СВЦЭМ!$D$10+'СЕТ СН'!$G$5-'СЕТ СН'!$G$21</f>
        <v>3586.4562689700001</v>
      </c>
    </row>
    <row r="61" spans="1:25" ht="15.75" x14ac:dyDescent="0.2">
      <c r="A61" s="35">
        <f t="shared" si="1"/>
        <v>43569</v>
      </c>
      <c r="B61" s="36">
        <f>SUMIFS(СВЦЭМ!$D$33:$D$776,СВЦЭМ!$A$33:$A$776,$A61,СВЦЭМ!$B$33:$B$776,B$47)+'СЕТ СН'!$G$11+СВЦЭМ!$D$10+'СЕТ СН'!$G$5-'СЕТ СН'!$G$21</f>
        <v>3650.7294119999997</v>
      </c>
      <c r="C61" s="36">
        <f>SUMIFS(СВЦЭМ!$D$33:$D$776,СВЦЭМ!$A$33:$A$776,$A61,СВЦЭМ!$B$33:$B$776,C$47)+'СЕТ СН'!$G$11+СВЦЭМ!$D$10+'СЕТ СН'!$G$5-'СЕТ СН'!$G$21</f>
        <v>3765.9979331</v>
      </c>
      <c r="D61" s="36">
        <f>SUMIFS(СВЦЭМ!$D$33:$D$776,СВЦЭМ!$A$33:$A$776,$A61,СВЦЭМ!$B$33:$B$776,D$47)+'СЕТ СН'!$G$11+СВЦЭМ!$D$10+'СЕТ СН'!$G$5-'СЕТ СН'!$G$21</f>
        <v>3857.0323685000003</v>
      </c>
      <c r="E61" s="36">
        <f>SUMIFS(СВЦЭМ!$D$33:$D$776,СВЦЭМ!$A$33:$A$776,$A61,СВЦЭМ!$B$33:$B$776,E$47)+'СЕТ СН'!$G$11+СВЦЭМ!$D$10+'СЕТ СН'!$G$5-'СЕТ СН'!$G$21</f>
        <v>3857.1011741499997</v>
      </c>
      <c r="F61" s="36">
        <f>SUMIFS(СВЦЭМ!$D$33:$D$776,СВЦЭМ!$A$33:$A$776,$A61,СВЦЭМ!$B$33:$B$776,F$47)+'СЕТ СН'!$G$11+СВЦЭМ!$D$10+'СЕТ СН'!$G$5-'СЕТ СН'!$G$21</f>
        <v>3846.67787056</v>
      </c>
      <c r="G61" s="36">
        <f>SUMIFS(СВЦЭМ!$D$33:$D$776,СВЦЭМ!$A$33:$A$776,$A61,СВЦЭМ!$B$33:$B$776,G$47)+'СЕТ СН'!$G$11+СВЦЭМ!$D$10+'СЕТ СН'!$G$5-'СЕТ СН'!$G$21</f>
        <v>3832.57653699</v>
      </c>
      <c r="H61" s="36">
        <f>SUMIFS(СВЦЭМ!$D$33:$D$776,СВЦЭМ!$A$33:$A$776,$A61,СВЦЭМ!$B$33:$B$776,H$47)+'СЕТ СН'!$G$11+СВЦЭМ!$D$10+'СЕТ СН'!$G$5-'СЕТ СН'!$G$21</f>
        <v>3721.73537261</v>
      </c>
      <c r="I61" s="36">
        <f>SUMIFS(СВЦЭМ!$D$33:$D$776,СВЦЭМ!$A$33:$A$776,$A61,СВЦЭМ!$B$33:$B$776,I$47)+'СЕТ СН'!$G$11+СВЦЭМ!$D$10+'СЕТ СН'!$G$5-'СЕТ СН'!$G$21</f>
        <v>3646.5442916399998</v>
      </c>
      <c r="J61" s="36">
        <f>SUMIFS(СВЦЭМ!$D$33:$D$776,СВЦЭМ!$A$33:$A$776,$A61,СВЦЭМ!$B$33:$B$776,J$47)+'СЕТ СН'!$G$11+СВЦЭМ!$D$10+'СЕТ СН'!$G$5-'СЕТ СН'!$G$21</f>
        <v>3569.27738847</v>
      </c>
      <c r="K61" s="36">
        <f>SUMIFS(СВЦЭМ!$D$33:$D$776,СВЦЭМ!$A$33:$A$776,$A61,СВЦЭМ!$B$33:$B$776,K$47)+'СЕТ СН'!$G$11+СВЦЭМ!$D$10+'СЕТ СН'!$G$5-'СЕТ СН'!$G$21</f>
        <v>3451.8900821400002</v>
      </c>
      <c r="L61" s="36">
        <f>SUMIFS(СВЦЭМ!$D$33:$D$776,СВЦЭМ!$A$33:$A$776,$A61,СВЦЭМ!$B$33:$B$776,L$47)+'СЕТ СН'!$G$11+СВЦЭМ!$D$10+'СЕТ СН'!$G$5-'СЕТ СН'!$G$21</f>
        <v>3392.6992099099998</v>
      </c>
      <c r="M61" s="36">
        <f>SUMIFS(СВЦЭМ!$D$33:$D$776,СВЦЭМ!$A$33:$A$776,$A61,СВЦЭМ!$B$33:$B$776,M$47)+'СЕТ СН'!$G$11+СВЦЭМ!$D$10+'СЕТ СН'!$G$5-'СЕТ СН'!$G$21</f>
        <v>3386.0047942199999</v>
      </c>
      <c r="N61" s="36">
        <f>SUMIFS(СВЦЭМ!$D$33:$D$776,СВЦЭМ!$A$33:$A$776,$A61,СВЦЭМ!$B$33:$B$776,N$47)+'СЕТ СН'!$G$11+СВЦЭМ!$D$10+'СЕТ СН'!$G$5-'СЕТ СН'!$G$21</f>
        <v>3391.6579679799997</v>
      </c>
      <c r="O61" s="36">
        <f>SUMIFS(СВЦЭМ!$D$33:$D$776,СВЦЭМ!$A$33:$A$776,$A61,СВЦЭМ!$B$33:$B$776,O$47)+'СЕТ СН'!$G$11+СВЦЭМ!$D$10+'СЕТ СН'!$G$5-'СЕТ СН'!$G$21</f>
        <v>3398.7027909600001</v>
      </c>
      <c r="P61" s="36">
        <f>SUMIFS(СВЦЭМ!$D$33:$D$776,СВЦЭМ!$A$33:$A$776,$A61,СВЦЭМ!$B$33:$B$776,P$47)+'СЕТ СН'!$G$11+СВЦЭМ!$D$10+'СЕТ СН'!$G$5-'СЕТ СН'!$G$21</f>
        <v>3414.5062816199998</v>
      </c>
      <c r="Q61" s="36">
        <f>SUMIFS(СВЦЭМ!$D$33:$D$776,СВЦЭМ!$A$33:$A$776,$A61,СВЦЭМ!$B$33:$B$776,Q$47)+'СЕТ СН'!$G$11+СВЦЭМ!$D$10+'СЕТ СН'!$G$5-'СЕТ СН'!$G$21</f>
        <v>3416.4157424200002</v>
      </c>
      <c r="R61" s="36">
        <f>SUMIFS(СВЦЭМ!$D$33:$D$776,СВЦЭМ!$A$33:$A$776,$A61,СВЦЭМ!$B$33:$B$776,R$47)+'СЕТ СН'!$G$11+СВЦЭМ!$D$10+'СЕТ СН'!$G$5-'СЕТ СН'!$G$21</f>
        <v>3414.70718807</v>
      </c>
      <c r="S61" s="36">
        <f>SUMIFS(СВЦЭМ!$D$33:$D$776,СВЦЭМ!$A$33:$A$776,$A61,СВЦЭМ!$B$33:$B$776,S$47)+'СЕТ СН'!$G$11+СВЦЭМ!$D$10+'СЕТ СН'!$G$5-'СЕТ СН'!$G$21</f>
        <v>3427.6207558699998</v>
      </c>
      <c r="T61" s="36">
        <f>SUMIFS(СВЦЭМ!$D$33:$D$776,СВЦЭМ!$A$33:$A$776,$A61,СВЦЭМ!$B$33:$B$776,T$47)+'СЕТ СН'!$G$11+СВЦЭМ!$D$10+'СЕТ СН'!$G$5-'СЕТ СН'!$G$21</f>
        <v>3410.11714484</v>
      </c>
      <c r="U61" s="36">
        <f>SUMIFS(СВЦЭМ!$D$33:$D$776,СВЦЭМ!$A$33:$A$776,$A61,СВЦЭМ!$B$33:$B$776,U$47)+'СЕТ СН'!$G$11+СВЦЭМ!$D$10+'СЕТ СН'!$G$5-'СЕТ СН'!$G$21</f>
        <v>3383.1486027299998</v>
      </c>
      <c r="V61" s="36">
        <f>SUMIFS(СВЦЭМ!$D$33:$D$776,СВЦЭМ!$A$33:$A$776,$A61,СВЦЭМ!$B$33:$B$776,V$47)+'СЕТ СН'!$G$11+СВЦЭМ!$D$10+'СЕТ СН'!$G$5-'СЕТ СН'!$G$21</f>
        <v>3369.5886021199999</v>
      </c>
      <c r="W61" s="36">
        <f>SUMIFS(СВЦЭМ!$D$33:$D$776,СВЦЭМ!$A$33:$A$776,$A61,СВЦЭМ!$B$33:$B$776,W$47)+'СЕТ СН'!$G$11+СВЦЭМ!$D$10+'СЕТ СН'!$G$5-'СЕТ СН'!$G$21</f>
        <v>3374.09311742</v>
      </c>
      <c r="X61" s="36">
        <f>SUMIFS(СВЦЭМ!$D$33:$D$776,СВЦЭМ!$A$33:$A$776,$A61,СВЦЭМ!$B$33:$B$776,X$47)+'СЕТ СН'!$G$11+СВЦЭМ!$D$10+'СЕТ СН'!$G$5-'СЕТ СН'!$G$21</f>
        <v>3438.9105054500001</v>
      </c>
      <c r="Y61" s="36">
        <f>SUMIFS(СВЦЭМ!$D$33:$D$776,СВЦЭМ!$A$33:$A$776,$A61,СВЦЭМ!$B$33:$B$776,Y$47)+'СЕТ СН'!$G$11+СВЦЭМ!$D$10+'СЕТ СН'!$G$5-'СЕТ СН'!$G$21</f>
        <v>3550.1446427700002</v>
      </c>
    </row>
    <row r="62" spans="1:25" ht="15.75" x14ac:dyDescent="0.2">
      <c r="A62" s="35">
        <f t="shared" si="1"/>
        <v>43570</v>
      </c>
      <c r="B62" s="36">
        <f>SUMIFS(СВЦЭМ!$D$33:$D$776,СВЦЭМ!$A$33:$A$776,$A62,СВЦЭМ!$B$33:$B$776,B$47)+'СЕТ СН'!$G$11+СВЦЭМ!$D$10+'СЕТ СН'!$G$5-'СЕТ СН'!$G$21</f>
        <v>3604.68342674</v>
      </c>
      <c r="C62" s="36">
        <f>SUMIFS(СВЦЭМ!$D$33:$D$776,СВЦЭМ!$A$33:$A$776,$A62,СВЦЭМ!$B$33:$B$776,C$47)+'СЕТ СН'!$G$11+СВЦЭМ!$D$10+'СЕТ СН'!$G$5-'СЕТ СН'!$G$21</f>
        <v>3709.95630979</v>
      </c>
      <c r="D62" s="36">
        <f>SUMIFS(СВЦЭМ!$D$33:$D$776,СВЦЭМ!$A$33:$A$776,$A62,СВЦЭМ!$B$33:$B$776,D$47)+'СЕТ СН'!$G$11+СВЦЭМ!$D$10+'СЕТ СН'!$G$5-'СЕТ СН'!$G$21</f>
        <v>3770.4003715099998</v>
      </c>
      <c r="E62" s="36">
        <f>SUMIFS(СВЦЭМ!$D$33:$D$776,СВЦЭМ!$A$33:$A$776,$A62,СВЦЭМ!$B$33:$B$776,E$47)+'СЕТ СН'!$G$11+СВЦЭМ!$D$10+'СЕТ СН'!$G$5-'СЕТ СН'!$G$21</f>
        <v>3779.1513586399997</v>
      </c>
      <c r="F62" s="36">
        <f>SUMIFS(СВЦЭМ!$D$33:$D$776,СВЦЭМ!$A$33:$A$776,$A62,СВЦЭМ!$B$33:$B$776,F$47)+'СЕТ СН'!$G$11+СВЦЭМ!$D$10+'СЕТ СН'!$G$5-'СЕТ СН'!$G$21</f>
        <v>3774.4418478099997</v>
      </c>
      <c r="G62" s="36">
        <f>SUMIFS(СВЦЭМ!$D$33:$D$776,СВЦЭМ!$A$33:$A$776,$A62,СВЦЭМ!$B$33:$B$776,G$47)+'СЕТ СН'!$G$11+СВЦЭМ!$D$10+'СЕТ СН'!$G$5-'СЕТ СН'!$G$21</f>
        <v>3774.1956596499999</v>
      </c>
      <c r="H62" s="36">
        <f>SUMIFS(СВЦЭМ!$D$33:$D$776,СВЦЭМ!$A$33:$A$776,$A62,СВЦЭМ!$B$33:$B$776,H$47)+'СЕТ СН'!$G$11+СВЦЭМ!$D$10+'СЕТ СН'!$G$5-'СЕТ СН'!$G$21</f>
        <v>3688.3126347899997</v>
      </c>
      <c r="I62" s="36">
        <f>SUMIFS(СВЦЭМ!$D$33:$D$776,СВЦЭМ!$A$33:$A$776,$A62,СВЦЭМ!$B$33:$B$776,I$47)+'СЕТ СН'!$G$11+СВЦЭМ!$D$10+'СЕТ СН'!$G$5-'СЕТ СН'!$G$21</f>
        <v>3638.0063722200002</v>
      </c>
      <c r="J62" s="36">
        <f>SUMIFS(СВЦЭМ!$D$33:$D$776,СВЦЭМ!$A$33:$A$776,$A62,СВЦЭМ!$B$33:$B$776,J$47)+'СЕТ СН'!$G$11+СВЦЭМ!$D$10+'СЕТ СН'!$G$5-'СЕТ СН'!$G$21</f>
        <v>3539.70813731</v>
      </c>
      <c r="K62" s="36">
        <f>SUMIFS(СВЦЭМ!$D$33:$D$776,СВЦЭМ!$A$33:$A$776,$A62,СВЦЭМ!$B$33:$B$776,K$47)+'СЕТ СН'!$G$11+СВЦЭМ!$D$10+'СЕТ СН'!$G$5-'СЕТ СН'!$G$21</f>
        <v>3450.5705943399998</v>
      </c>
      <c r="L62" s="36">
        <f>SUMIFS(СВЦЭМ!$D$33:$D$776,СВЦЭМ!$A$33:$A$776,$A62,СВЦЭМ!$B$33:$B$776,L$47)+'СЕТ СН'!$G$11+СВЦЭМ!$D$10+'СЕТ СН'!$G$5-'СЕТ СН'!$G$21</f>
        <v>3418.6058153599997</v>
      </c>
      <c r="M62" s="36">
        <f>SUMIFS(СВЦЭМ!$D$33:$D$776,СВЦЭМ!$A$33:$A$776,$A62,СВЦЭМ!$B$33:$B$776,M$47)+'СЕТ СН'!$G$11+СВЦЭМ!$D$10+'СЕТ СН'!$G$5-'СЕТ СН'!$G$21</f>
        <v>3421.1176056300001</v>
      </c>
      <c r="N62" s="36">
        <f>SUMIFS(СВЦЭМ!$D$33:$D$776,СВЦЭМ!$A$33:$A$776,$A62,СВЦЭМ!$B$33:$B$776,N$47)+'СЕТ СН'!$G$11+СВЦЭМ!$D$10+'СЕТ СН'!$G$5-'СЕТ СН'!$G$21</f>
        <v>3417.6474037200001</v>
      </c>
      <c r="O62" s="36">
        <f>SUMIFS(СВЦЭМ!$D$33:$D$776,СВЦЭМ!$A$33:$A$776,$A62,СВЦЭМ!$B$33:$B$776,O$47)+'СЕТ СН'!$G$11+СВЦЭМ!$D$10+'СЕТ СН'!$G$5-'СЕТ СН'!$G$21</f>
        <v>3429.33895287</v>
      </c>
      <c r="P62" s="36">
        <f>SUMIFS(СВЦЭМ!$D$33:$D$776,СВЦЭМ!$A$33:$A$776,$A62,СВЦЭМ!$B$33:$B$776,P$47)+'СЕТ СН'!$G$11+СВЦЭМ!$D$10+'СЕТ СН'!$G$5-'СЕТ СН'!$G$21</f>
        <v>3442.5231472300002</v>
      </c>
      <c r="Q62" s="36">
        <f>SUMIFS(СВЦЭМ!$D$33:$D$776,СВЦЭМ!$A$33:$A$776,$A62,СВЦЭМ!$B$33:$B$776,Q$47)+'СЕТ СН'!$G$11+СВЦЭМ!$D$10+'СЕТ СН'!$G$5-'СЕТ СН'!$G$21</f>
        <v>3448.5987636199998</v>
      </c>
      <c r="R62" s="36">
        <f>SUMIFS(СВЦЭМ!$D$33:$D$776,СВЦЭМ!$A$33:$A$776,$A62,СВЦЭМ!$B$33:$B$776,R$47)+'СЕТ СН'!$G$11+СВЦЭМ!$D$10+'СЕТ СН'!$G$5-'СЕТ СН'!$G$21</f>
        <v>3448.50394091</v>
      </c>
      <c r="S62" s="36">
        <f>SUMIFS(СВЦЭМ!$D$33:$D$776,СВЦЭМ!$A$33:$A$776,$A62,СВЦЭМ!$B$33:$B$776,S$47)+'СЕТ СН'!$G$11+СВЦЭМ!$D$10+'СЕТ СН'!$G$5-'СЕТ СН'!$G$21</f>
        <v>3452.5491577600001</v>
      </c>
      <c r="T62" s="36">
        <f>SUMIFS(СВЦЭМ!$D$33:$D$776,СВЦЭМ!$A$33:$A$776,$A62,СВЦЭМ!$B$33:$B$776,T$47)+'СЕТ СН'!$G$11+СВЦЭМ!$D$10+'СЕТ СН'!$G$5-'СЕТ СН'!$G$21</f>
        <v>3434.8145400499998</v>
      </c>
      <c r="U62" s="36">
        <f>SUMIFS(СВЦЭМ!$D$33:$D$776,СВЦЭМ!$A$33:$A$776,$A62,СВЦЭМ!$B$33:$B$776,U$47)+'СЕТ СН'!$G$11+СВЦЭМ!$D$10+'СЕТ СН'!$G$5-'СЕТ СН'!$G$21</f>
        <v>3407.8798369300002</v>
      </c>
      <c r="V62" s="36">
        <f>SUMIFS(СВЦЭМ!$D$33:$D$776,СВЦЭМ!$A$33:$A$776,$A62,СВЦЭМ!$B$33:$B$776,V$47)+'СЕТ СН'!$G$11+СВЦЭМ!$D$10+'СЕТ СН'!$G$5-'СЕТ СН'!$G$21</f>
        <v>3411.1794494800001</v>
      </c>
      <c r="W62" s="36">
        <f>SUMIFS(СВЦЭМ!$D$33:$D$776,СВЦЭМ!$A$33:$A$776,$A62,СВЦЭМ!$B$33:$B$776,W$47)+'СЕТ СН'!$G$11+СВЦЭМ!$D$10+'СЕТ СН'!$G$5-'СЕТ СН'!$G$21</f>
        <v>3412.6620322099998</v>
      </c>
      <c r="X62" s="36">
        <f>SUMIFS(СВЦЭМ!$D$33:$D$776,СВЦЭМ!$A$33:$A$776,$A62,СВЦЭМ!$B$33:$B$776,X$47)+'СЕТ СН'!$G$11+СВЦЭМ!$D$10+'СЕТ СН'!$G$5-'СЕТ СН'!$G$21</f>
        <v>3458.08429265</v>
      </c>
      <c r="Y62" s="36">
        <f>SUMIFS(СВЦЭМ!$D$33:$D$776,СВЦЭМ!$A$33:$A$776,$A62,СВЦЭМ!$B$33:$B$776,Y$47)+'СЕТ СН'!$G$11+СВЦЭМ!$D$10+'СЕТ СН'!$G$5-'СЕТ СН'!$G$21</f>
        <v>3548.3366738300001</v>
      </c>
    </row>
    <row r="63" spans="1:25" ht="15.75" x14ac:dyDescent="0.2">
      <c r="A63" s="35">
        <f t="shared" si="1"/>
        <v>43571</v>
      </c>
      <c r="B63" s="36">
        <f>SUMIFS(СВЦЭМ!$D$33:$D$776,СВЦЭМ!$A$33:$A$776,$A63,СВЦЭМ!$B$33:$B$776,B$47)+'СЕТ СН'!$G$11+СВЦЭМ!$D$10+'СЕТ СН'!$G$5-'СЕТ СН'!$G$21</f>
        <v>3610.3714588399998</v>
      </c>
      <c r="C63" s="36">
        <f>SUMIFS(СВЦЭМ!$D$33:$D$776,СВЦЭМ!$A$33:$A$776,$A63,СВЦЭМ!$B$33:$B$776,C$47)+'СЕТ СН'!$G$11+СВЦЭМ!$D$10+'СЕТ СН'!$G$5-'СЕТ СН'!$G$21</f>
        <v>3689.9179354299999</v>
      </c>
      <c r="D63" s="36">
        <f>SUMIFS(СВЦЭМ!$D$33:$D$776,СВЦЭМ!$A$33:$A$776,$A63,СВЦЭМ!$B$33:$B$776,D$47)+'СЕТ СН'!$G$11+СВЦЭМ!$D$10+'СЕТ СН'!$G$5-'СЕТ СН'!$G$21</f>
        <v>3775.9402905400002</v>
      </c>
      <c r="E63" s="36">
        <f>SUMIFS(СВЦЭМ!$D$33:$D$776,СВЦЭМ!$A$33:$A$776,$A63,СВЦЭМ!$B$33:$B$776,E$47)+'СЕТ СН'!$G$11+СВЦЭМ!$D$10+'СЕТ СН'!$G$5-'СЕТ СН'!$G$21</f>
        <v>3786.5405965600003</v>
      </c>
      <c r="F63" s="36">
        <f>SUMIFS(СВЦЭМ!$D$33:$D$776,СВЦЭМ!$A$33:$A$776,$A63,СВЦЭМ!$B$33:$B$776,F$47)+'СЕТ СН'!$G$11+СВЦЭМ!$D$10+'СЕТ СН'!$G$5-'СЕТ СН'!$G$21</f>
        <v>3787.2073328699998</v>
      </c>
      <c r="G63" s="36">
        <f>SUMIFS(СВЦЭМ!$D$33:$D$776,СВЦЭМ!$A$33:$A$776,$A63,СВЦЭМ!$B$33:$B$776,G$47)+'СЕТ СН'!$G$11+СВЦЭМ!$D$10+'СЕТ СН'!$G$5-'СЕТ СН'!$G$21</f>
        <v>3784.0566998100003</v>
      </c>
      <c r="H63" s="36">
        <f>SUMIFS(СВЦЭМ!$D$33:$D$776,СВЦЭМ!$A$33:$A$776,$A63,СВЦЭМ!$B$33:$B$776,H$47)+'СЕТ СН'!$G$11+СВЦЭМ!$D$10+'СЕТ СН'!$G$5-'СЕТ СН'!$G$21</f>
        <v>3720.1457091299999</v>
      </c>
      <c r="I63" s="36">
        <f>SUMIFS(СВЦЭМ!$D$33:$D$776,СВЦЭМ!$A$33:$A$776,$A63,СВЦЭМ!$B$33:$B$776,I$47)+'СЕТ СН'!$G$11+СВЦЭМ!$D$10+'СЕТ СН'!$G$5-'СЕТ СН'!$G$21</f>
        <v>3657.2200124599999</v>
      </c>
      <c r="J63" s="36">
        <f>SUMIFS(СВЦЭМ!$D$33:$D$776,СВЦЭМ!$A$33:$A$776,$A63,СВЦЭМ!$B$33:$B$776,J$47)+'СЕТ СН'!$G$11+СВЦЭМ!$D$10+'СЕТ СН'!$G$5-'СЕТ СН'!$G$21</f>
        <v>3552.8196343099999</v>
      </c>
      <c r="K63" s="36">
        <f>SUMIFS(СВЦЭМ!$D$33:$D$776,СВЦЭМ!$A$33:$A$776,$A63,СВЦЭМ!$B$33:$B$776,K$47)+'СЕТ СН'!$G$11+СВЦЭМ!$D$10+'СЕТ СН'!$G$5-'СЕТ СН'!$G$21</f>
        <v>3480.5580236300002</v>
      </c>
      <c r="L63" s="36">
        <f>SUMIFS(СВЦЭМ!$D$33:$D$776,СВЦЭМ!$A$33:$A$776,$A63,СВЦЭМ!$B$33:$B$776,L$47)+'СЕТ СН'!$G$11+СВЦЭМ!$D$10+'СЕТ СН'!$G$5-'СЕТ СН'!$G$21</f>
        <v>3451.5590130299997</v>
      </c>
      <c r="M63" s="36">
        <f>SUMIFS(СВЦЭМ!$D$33:$D$776,СВЦЭМ!$A$33:$A$776,$A63,СВЦЭМ!$B$33:$B$776,M$47)+'СЕТ СН'!$G$11+СВЦЭМ!$D$10+'СЕТ СН'!$G$5-'СЕТ СН'!$G$21</f>
        <v>3427.6350655000001</v>
      </c>
      <c r="N63" s="36">
        <f>SUMIFS(СВЦЭМ!$D$33:$D$776,СВЦЭМ!$A$33:$A$776,$A63,СВЦЭМ!$B$33:$B$776,N$47)+'СЕТ СН'!$G$11+СВЦЭМ!$D$10+'СЕТ СН'!$G$5-'СЕТ СН'!$G$21</f>
        <v>3440.7763671299999</v>
      </c>
      <c r="O63" s="36">
        <f>SUMIFS(СВЦЭМ!$D$33:$D$776,СВЦЭМ!$A$33:$A$776,$A63,СВЦЭМ!$B$33:$B$776,O$47)+'СЕТ СН'!$G$11+СВЦЭМ!$D$10+'СЕТ СН'!$G$5-'СЕТ СН'!$G$21</f>
        <v>3453.6921827799997</v>
      </c>
      <c r="P63" s="36">
        <f>SUMIFS(СВЦЭМ!$D$33:$D$776,СВЦЭМ!$A$33:$A$776,$A63,СВЦЭМ!$B$33:$B$776,P$47)+'СЕТ СН'!$G$11+СВЦЭМ!$D$10+'СЕТ СН'!$G$5-'СЕТ СН'!$G$21</f>
        <v>3456.5825039299998</v>
      </c>
      <c r="Q63" s="36">
        <f>SUMIFS(СВЦЭМ!$D$33:$D$776,СВЦЭМ!$A$33:$A$776,$A63,СВЦЭМ!$B$33:$B$776,Q$47)+'СЕТ СН'!$G$11+СВЦЭМ!$D$10+'СЕТ СН'!$G$5-'СЕТ СН'!$G$21</f>
        <v>3455.4764130100002</v>
      </c>
      <c r="R63" s="36">
        <f>SUMIFS(СВЦЭМ!$D$33:$D$776,СВЦЭМ!$A$33:$A$776,$A63,СВЦЭМ!$B$33:$B$776,R$47)+'СЕТ СН'!$G$11+СВЦЭМ!$D$10+'СЕТ СН'!$G$5-'СЕТ СН'!$G$21</f>
        <v>3445.87022901</v>
      </c>
      <c r="S63" s="36">
        <f>SUMIFS(СВЦЭМ!$D$33:$D$776,СВЦЭМ!$A$33:$A$776,$A63,СВЦЭМ!$B$33:$B$776,S$47)+'СЕТ СН'!$G$11+СВЦЭМ!$D$10+'СЕТ СН'!$G$5-'СЕТ СН'!$G$21</f>
        <v>3444.20841062</v>
      </c>
      <c r="T63" s="36">
        <f>SUMIFS(СВЦЭМ!$D$33:$D$776,СВЦЭМ!$A$33:$A$776,$A63,СВЦЭМ!$B$33:$B$776,T$47)+'СЕТ СН'!$G$11+СВЦЭМ!$D$10+'СЕТ СН'!$G$5-'СЕТ СН'!$G$21</f>
        <v>3456.8953102300002</v>
      </c>
      <c r="U63" s="36">
        <f>SUMIFS(СВЦЭМ!$D$33:$D$776,СВЦЭМ!$A$33:$A$776,$A63,СВЦЭМ!$B$33:$B$776,U$47)+'СЕТ СН'!$G$11+СВЦЭМ!$D$10+'СЕТ СН'!$G$5-'СЕТ СН'!$G$21</f>
        <v>3416.48093088</v>
      </c>
      <c r="V63" s="36">
        <f>SUMIFS(СВЦЭМ!$D$33:$D$776,СВЦЭМ!$A$33:$A$776,$A63,СВЦЭМ!$B$33:$B$776,V$47)+'СЕТ СН'!$G$11+СВЦЭМ!$D$10+'СЕТ СН'!$G$5-'СЕТ СН'!$G$21</f>
        <v>3431.7134654199999</v>
      </c>
      <c r="W63" s="36">
        <f>SUMIFS(СВЦЭМ!$D$33:$D$776,СВЦЭМ!$A$33:$A$776,$A63,СВЦЭМ!$B$33:$B$776,W$47)+'СЕТ СН'!$G$11+СВЦЭМ!$D$10+'СЕТ СН'!$G$5-'СЕТ СН'!$G$21</f>
        <v>3423.9201334700001</v>
      </c>
      <c r="X63" s="36">
        <f>SUMIFS(СВЦЭМ!$D$33:$D$776,СВЦЭМ!$A$33:$A$776,$A63,СВЦЭМ!$B$33:$B$776,X$47)+'СЕТ СН'!$G$11+СВЦЭМ!$D$10+'СЕТ СН'!$G$5-'СЕТ СН'!$G$21</f>
        <v>3511.3866848100001</v>
      </c>
      <c r="Y63" s="36">
        <f>SUMIFS(СВЦЭМ!$D$33:$D$776,СВЦЭМ!$A$33:$A$776,$A63,СВЦЭМ!$B$33:$B$776,Y$47)+'СЕТ СН'!$G$11+СВЦЭМ!$D$10+'СЕТ СН'!$G$5-'СЕТ СН'!$G$21</f>
        <v>3592.1210176099999</v>
      </c>
    </row>
    <row r="64" spans="1:25" ht="15.75" x14ac:dyDescent="0.2">
      <c r="A64" s="35">
        <f t="shared" si="1"/>
        <v>43572</v>
      </c>
      <c r="B64" s="36">
        <f>SUMIFS(СВЦЭМ!$D$33:$D$776,СВЦЭМ!$A$33:$A$776,$A64,СВЦЭМ!$B$33:$B$776,B$47)+'СЕТ СН'!$G$11+СВЦЭМ!$D$10+'СЕТ СН'!$G$5-'СЕТ СН'!$G$21</f>
        <v>3626.3783454899999</v>
      </c>
      <c r="C64" s="36">
        <f>SUMIFS(СВЦЭМ!$D$33:$D$776,СВЦЭМ!$A$33:$A$776,$A64,СВЦЭМ!$B$33:$B$776,C$47)+'СЕТ СН'!$G$11+СВЦЭМ!$D$10+'СЕТ СН'!$G$5-'СЕТ СН'!$G$21</f>
        <v>3696.3854355499998</v>
      </c>
      <c r="D64" s="36">
        <f>SUMIFS(СВЦЭМ!$D$33:$D$776,СВЦЭМ!$A$33:$A$776,$A64,СВЦЭМ!$B$33:$B$776,D$47)+'СЕТ СН'!$G$11+СВЦЭМ!$D$10+'СЕТ СН'!$G$5-'СЕТ СН'!$G$21</f>
        <v>3749.8987674</v>
      </c>
      <c r="E64" s="36">
        <f>SUMIFS(СВЦЭМ!$D$33:$D$776,СВЦЭМ!$A$33:$A$776,$A64,СВЦЭМ!$B$33:$B$776,E$47)+'СЕТ СН'!$G$11+СВЦЭМ!$D$10+'СЕТ СН'!$G$5-'СЕТ СН'!$G$21</f>
        <v>3759.2620593800002</v>
      </c>
      <c r="F64" s="36">
        <f>SUMIFS(СВЦЭМ!$D$33:$D$776,СВЦЭМ!$A$33:$A$776,$A64,СВЦЭМ!$B$33:$B$776,F$47)+'СЕТ СН'!$G$11+СВЦЭМ!$D$10+'СЕТ СН'!$G$5-'СЕТ СН'!$G$21</f>
        <v>3760.6902152499997</v>
      </c>
      <c r="G64" s="36">
        <f>SUMIFS(СВЦЭМ!$D$33:$D$776,СВЦЭМ!$A$33:$A$776,$A64,СВЦЭМ!$B$33:$B$776,G$47)+'СЕТ СН'!$G$11+СВЦЭМ!$D$10+'СЕТ СН'!$G$5-'СЕТ СН'!$G$21</f>
        <v>3759.8908669800003</v>
      </c>
      <c r="H64" s="36">
        <f>SUMIFS(СВЦЭМ!$D$33:$D$776,СВЦЭМ!$A$33:$A$776,$A64,СВЦЭМ!$B$33:$B$776,H$47)+'СЕТ СН'!$G$11+СВЦЭМ!$D$10+'СЕТ СН'!$G$5-'СЕТ СН'!$G$21</f>
        <v>3692.82464587</v>
      </c>
      <c r="I64" s="36">
        <f>SUMIFS(СВЦЭМ!$D$33:$D$776,СВЦЭМ!$A$33:$A$776,$A64,СВЦЭМ!$B$33:$B$776,I$47)+'СЕТ СН'!$G$11+СВЦЭМ!$D$10+'СЕТ СН'!$G$5-'СЕТ СН'!$G$21</f>
        <v>3633.0943667900001</v>
      </c>
      <c r="J64" s="36">
        <f>SUMIFS(СВЦЭМ!$D$33:$D$776,СВЦЭМ!$A$33:$A$776,$A64,СВЦЭМ!$B$33:$B$776,J$47)+'СЕТ СН'!$G$11+СВЦЭМ!$D$10+'СЕТ СН'!$G$5-'СЕТ СН'!$G$21</f>
        <v>3534.3620647399998</v>
      </c>
      <c r="K64" s="36">
        <f>SUMIFS(СВЦЭМ!$D$33:$D$776,СВЦЭМ!$A$33:$A$776,$A64,СВЦЭМ!$B$33:$B$776,K$47)+'СЕТ СН'!$G$11+СВЦЭМ!$D$10+'СЕТ СН'!$G$5-'СЕТ СН'!$G$21</f>
        <v>3465.0294103000001</v>
      </c>
      <c r="L64" s="36">
        <f>SUMIFS(СВЦЭМ!$D$33:$D$776,СВЦЭМ!$A$33:$A$776,$A64,СВЦЭМ!$B$33:$B$776,L$47)+'СЕТ СН'!$G$11+СВЦЭМ!$D$10+'СЕТ СН'!$G$5-'СЕТ СН'!$G$21</f>
        <v>3432.15661658</v>
      </c>
      <c r="M64" s="36">
        <f>SUMIFS(СВЦЭМ!$D$33:$D$776,СВЦЭМ!$A$33:$A$776,$A64,СВЦЭМ!$B$33:$B$776,M$47)+'СЕТ СН'!$G$11+СВЦЭМ!$D$10+'СЕТ СН'!$G$5-'СЕТ СН'!$G$21</f>
        <v>3439.1121026800001</v>
      </c>
      <c r="N64" s="36">
        <f>SUMIFS(СВЦЭМ!$D$33:$D$776,СВЦЭМ!$A$33:$A$776,$A64,СВЦЭМ!$B$33:$B$776,N$47)+'СЕТ СН'!$G$11+СВЦЭМ!$D$10+'СЕТ СН'!$G$5-'СЕТ СН'!$G$21</f>
        <v>3427.0363463100002</v>
      </c>
      <c r="O64" s="36">
        <f>SUMIFS(СВЦЭМ!$D$33:$D$776,СВЦЭМ!$A$33:$A$776,$A64,СВЦЭМ!$B$33:$B$776,O$47)+'СЕТ СН'!$G$11+СВЦЭМ!$D$10+'СЕТ СН'!$G$5-'СЕТ СН'!$G$21</f>
        <v>3430.4786255899999</v>
      </c>
      <c r="P64" s="36">
        <f>SUMIFS(СВЦЭМ!$D$33:$D$776,СВЦЭМ!$A$33:$A$776,$A64,СВЦЭМ!$B$33:$B$776,P$47)+'СЕТ СН'!$G$11+СВЦЭМ!$D$10+'СЕТ СН'!$G$5-'СЕТ СН'!$G$21</f>
        <v>3442.23773738</v>
      </c>
      <c r="Q64" s="36">
        <f>SUMIFS(СВЦЭМ!$D$33:$D$776,СВЦЭМ!$A$33:$A$776,$A64,СВЦЭМ!$B$33:$B$776,Q$47)+'СЕТ СН'!$G$11+СВЦЭМ!$D$10+'СЕТ СН'!$G$5-'СЕТ СН'!$G$21</f>
        <v>3463.6002309999999</v>
      </c>
      <c r="R64" s="36">
        <f>SUMIFS(СВЦЭМ!$D$33:$D$776,СВЦЭМ!$A$33:$A$776,$A64,СВЦЭМ!$B$33:$B$776,R$47)+'СЕТ СН'!$G$11+СВЦЭМ!$D$10+'СЕТ СН'!$G$5-'СЕТ СН'!$G$21</f>
        <v>3461.13063139</v>
      </c>
      <c r="S64" s="36">
        <f>SUMIFS(СВЦЭМ!$D$33:$D$776,СВЦЭМ!$A$33:$A$776,$A64,СВЦЭМ!$B$33:$B$776,S$47)+'СЕТ СН'!$G$11+СВЦЭМ!$D$10+'СЕТ СН'!$G$5-'СЕТ СН'!$G$21</f>
        <v>3445.7462747600002</v>
      </c>
      <c r="T64" s="36">
        <f>SUMIFS(СВЦЭМ!$D$33:$D$776,СВЦЭМ!$A$33:$A$776,$A64,СВЦЭМ!$B$33:$B$776,T$47)+'СЕТ СН'!$G$11+СВЦЭМ!$D$10+'СЕТ СН'!$G$5-'СЕТ СН'!$G$21</f>
        <v>3453.3707068599997</v>
      </c>
      <c r="U64" s="36">
        <f>SUMIFS(СВЦЭМ!$D$33:$D$776,СВЦЭМ!$A$33:$A$776,$A64,СВЦЭМ!$B$33:$B$776,U$47)+'СЕТ СН'!$G$11+СВЦЭМ!$D$10+'СЕТ СН'!$G$5-'СЕТ СН'!$G$21</f>
        <v>3456.4911340500003</v>
      </c>
      <c r="V64" s="36">
        <f>SUMIFS(СВЦЭМ!$D$33:$D$776,СВЦЭМ!$A$33:$A$776,$A64,СВЦЭМ!$B$33:$B$776,V$47)+'СЕТ СН'!$G$11+СВЦЭМ!$D$10+'СЕТ СН'!$G$5-'СЕТ СН'!$G$21</f>
        <v>3447.8866216799997</v>
      </c>
      <c r="W64" s="36">
        <f>SUMIFS(СВЦЭМ!$D$33:$D$776,СВЦЭМ!$A$33:$A$776,$A64,СВЦЭМ!$B$33:$B$776,W$47)+'СЕТ СН'!$G$11+СВЦЭМ!$D$10+'СЕТ СН'!$G$5-'СЕТ СН'!$G$21</f>
        <v>3458.1946765799999</v>
      </c>
      <c r="X64" s="36">
        <f>SUMIFS(СВЦЭМ!$D$33:$D$776,СВЦЭМ!$A$33:$A$776,$A64,СВЦЭМ!$B$33:$B$776,X$47)+'СЕТ СН'!$G$11+СВЦЭМ!$D$10+'СЕТ СН'!$G$5-'СЕТ СН'!$G$21</f>
        <v>3492.20733974</v>
      </c>
      <c r="Y64" s="36">
        <f>SUMIFS(СВЦЭМ!$D$33:$D$776,СВЦЭМ!$A$33:$A$776,$A64,СВЦЭМ!$B$33:$B$776,Y$47)+'СЕТ СН'!$G$11+СВЦЭМ!$D$10+'СЕТ СН'!$G$5-'СЕТ СН'!$G$21</f>
        <v>3569.7682150299997</v>
      </c>
    </row>
    <row r="65" spans="1:26" ht="15.75" x14ac:dyDescent="0.2">
      <c r="A65" s="35">
        <f t="shared" si="1"/>
        <v>43573</v>
      </c>
      <c r="B65" s="36">
        <f>SUMIFS(СВЦЭМ!$D$33:$D$776,СВЦЭМ!$A$33:$A$776,$A65,СВЦЭМ!$B$33:$B$776,B$47)+'СЕТ СН'!$G$11+СВЦЭМ!$D$10+'СЕТ СН'!$G$5-'СЕТ СН'!$G$21</f>
        <v>3605.96865045</v>
      </c>
      <c r="C65" s="36">
        <f>SUMIFS(СВЦЭМ!$D$33:$D$776,СВЦЭМ!$A$33:$A$776,$A65,СВЦЭМ!$B$33:$B$776,C$47)+'СЕТ СН'!$G$11+СВЦЭМ!$D$10+'СЕТ СН'!$G$5-'СЕТ СН'!$G$21</f>
        <v>3679.4047055700003</v>
      </c>
      <c r="D65" s="36">
        <f>SUMIFS(СВЦЭМ!$D$33:$D$776,СВЦЭМ!$A$33:$A$776,$A65,СВЦЭМ!$B$33:$B$776,D$47)+'СЕТ СН'!$G$11+СВЦЭМ!$D$10+'СЕТ СН'!$G$5-'СЕТ СН'!$G$21</f>
        <v>3742.61626548</v>
      </c>
      <c r="E65" s="36">
        <f>SUMIFS(СВЦЭМ!$D$33:$D$776,СВЦЭМ!$A$33:$A$776,$A65,СВЦЭМ!$B$33:$B$776,E$47)+'СЕТ СН'!$G$11+СВЦЭМ!$D$10+'СЕТ СН'!$G$5-'СЕТ СН'!$G$21</f>
        <v>3738.4263997099997</v>
      </c>
      <c r="F65" s="36">
        <f>SUMIFS(СВЦЭМ!$D$33:$D$776,СВЦЭМ!$A$33:$A$776,$A65,СВЦЭМ!$B$33:$B$776,F$47)+'СЕТ СН'!$G$11+СВЦЭМ!$D$10+'СЕТ СН'!$G$5-'СЕТ СН'!$G$21</f>
        <v>3744.0529202600001</v>
      </c>
      <c r="G65" s="36">
        <f>SUMIFS(СВЦЭМ!$D$33:$D$776,СВЦЭМ!$A$33:$A$776,$A65,СВЦЭМ!$B$33:$B$776,G$47)+'СЕТ СН'!$G$11+СВЦЭМ!$D$10+'СЕТ СН'!$G$5-'СЕТ СН'!$G$21</f>
        <v>3742.9906905899998</v>
      </c>
      <c r="H65" s="36">
        <f>SUMIFS(СВЦЭМ!$D$33:$D$776,СВЦЭМ!$A$33:$A$776,$A65,СВЦЭМ!$B$33:$B$776,H$47)+'СЕТ СН'!$G$11+СВЦЭМ!$D$10+'СЕТ СН'!$G$5-'СЕТ СН'!$G$21</f>
        <v>3680.6363278999997</v>
      </c>
      <c r="I65" s="36">
        <f>SUMIFS(СВЦЭМ!$D$33:$D$776,СВЦЭМ!$A$33:$A$776,$A65,СВЦЭМ!$B$33:$B$776,I$47)+'СЕТ СН'!$G$11+СВЦЭМ!$D$10+'СЕТ СН'!$G$5-'СЕТ СН'!$G$21</f>
        <v>3619.2605076099999</v>
      </c>
      <c r="J65" s="36">
        <f>SUMIFS(СВЦЭМ!$D$33:$D$776,СВЦЭМ!$A$33:$A$776,$A65,СВЦЭМ!$B$33:$B$776,J$47)+'СЕТ СН'!$G$11+СВЦЭМ!$D$10+'СЕТ СН'!$G$5-'СЕТ СН'!$G$21</f>
        <v>3536.8018776399999</v>
      </c>
      <c r="K65" s="36">
        <f>SUMIFS(СВЦЭМ!$D$33:$D$776,СВЦЭМ!$A$33:$A$776,$A65,СВЦЭМ!$B$33:$B$776,K$47)+'СЕТ СН'!$G$11+СВЦЭМ!$D$10+'СЕТ СН'!$G$5-'СЕТ СН'!$G$21</f>
        <v>3450.2118173399999</v>
      </c>
      <c r="L65" s="36">
        <f>SUMIFS(СВЦЭМ!$D$33:$D$776,СВЦЭМ!$A$33:$A$776,$A65,СВЦЭМ!$B$33:$B$776,L$47)+'СЕТ СН'!$G$11+СВЦЭМ!$D$10+'СЕТ СН'!$G$5-'СЕТ СН'!$G$21</f>
        <v>3414.8327204699999</v>
      </c>
      <c r="M65" s="36">
        <f>SUMIFS(СВЦЭМ!$D$33:$D$776,СВЦЭМ!$A$33:$A$776,$A65,СВЦЭМ!$B$33:$B$776,M$47)+'СЕТ СН'!$G$11+СВЦЭМ!$D$10+'СЕТ СН'!$G$5-'СЕТ СН'!$G$21</f>
        <v>3433.0663199800001</v>
      </c>
      <c r="N65" s="36">
        <f>SUMIFS(СВЦЭМ!$D$33:$D$776,СВЦЭМ!$A$33:$A$776,$A65,СВЦЭМ!$B$33:$B$776,N$47)+'СЕТ СН'!$G$11+СВЦЭМ!$D$10+'СЕТ СН'!$G$5-'СЕТ СН'!$G$21</f>
        <v>3415.7035555299999</v>
      </c>
      <c r="O65" s="36">
        <f>SUMIFS(СВЦЭМ!$D$33:$D$776,СВЦЭМ!$A$33:$A$776,$A65,СВЦЭМ!$B$33:$B$776,O$47)+'СЕТ СН'!$G$11+СВЦЭМ!$D$10+'СЕТ СН'!$G$5-'СЕТ СН'!$G$21</f>
        <v>3420.3994425700002</v>
      </c>
      <c r="P65" s="36">
        <f>SUMIFS(СВЦЭМ!$D$33:$D$776,СВЦЭМ!$A$33:$A$776,$A65,СВЦЭМ!$B$33:$B$776,P$47)+'СЕТ СН'!$G$11+СВЦЭМ!$D$10+'СЕТ СН'!$G$5-'СЕТ СН'!$G$21</f>
        <v>3417.0791398900001</v>
      </c>
      <c r="Q65" s="36">
        <f>SUMIFS(СВЦЭМ!$D$33:$D$776,СВЦЭМ!$A$33:$A$776,$A65,СВЦЭМ!$B$33:$B$776,Q$47)+'СЕТ СН'!$G$11+СВЦЭМ!$D$10+'СЕТ СН'!$G$5-'СЕТ СН'!$G$21</f>
        <v>3417.5704589699999</v>
      </c>
      <c r="R65" s="36">
        <f>SUMIFS(СВЦЭМ!$D$33:$D$776,СВЦЭМ!$A$33:$A$776,$A65,СВЦЭМ!$B$33:$B$776,R$47)+'СЕТ СН'!$G$11+СВЦЭМ!$D$10+'СЕТ СН'!$G$5-'СЕТ СН'!$G$21</f>
        <v>3417.7746450700001</v>
      </c>
      <c r="S65" s="36">
        <f>SUMIFS(СВЦЭМ!$D$33:$D$776,СВЦЭМ!$A$33:$A$776,$A65,СВЦЭМ!$B$33:$B$776,S$47)+'СЕТ СН'!$G$11+СВЦЭМ!$D$10+'СЕТ СН'!$G$5-'СЕТ СН'!$G$21</f>
        <v>3420.1332406500001</v>
      </c>
      <c r="T65" s="36">
        <f>SUMIFS(СВЦЭМ!$D$33:$D$776,СВЦЭМ!$A$33:$A$776,$A65,СВЦЭМ!$B$33:$B$776,T$47)+'СЕТ СН'!$G$11+СВЦЭМ!$D$10+'СЕТ СН'!$G$5-'СЕТ СН'!$G$21</f>
        <v>3423.65475917</v>
      </c>
      <c r="U65" s="36">
        <f>SUMIFS(СВЦЭМ!$D$33:$D$776,СВЦЭМ!$A$33:$A$776,$A65,СВЦЭМ!$B$33:$B$776,U$47)+'СЕТ СН'!$G$11+СВЦЭМ!$D$10+'СЕТ СН'!$G$5-'СЕТ СН'!$G$21</f>
        <v>3425.2030816299998</v>
      </c>
      <c r="V65" s="36">
        <f>SUMIFS(СВЦЭМ!$D$33:$D$776,СВЦЭМ!$A$33:$A$776,$A65,СВЦЭМ!$B$33:$B$776,V$47)+'СЕТ СН'!$G$11+СВЦЭМ!$D$10+'СЕТ СН'!$G$5-'СЕТ СН'!$G$21</f>
        <v>3425.5784116999998</v>
      </c>
      <c r="W65" s="36">
        <f>SUMIFS(СВЦЭМ!$D$33:$D$776,СВЦЭМ!$A$33:$A$776,$A65,СВЦЭМ!$B$33:$B$776,W$47)+'СЕТ СН'!$G$11+СВЦЭМ!$D$10+'СЕТ СН'!$G$5-'СЕТ СН'!$G$21</f>
        <v>3408.8978882800002</v>
      </c>
      <c r="X65" s="36">
        <f>SUMIFS(СВЦЭМ!$D$33:$D$776,СВЦЭМ!$A$33:$A$776,$A65,СВЦЭМ!$B$33:$B$776,X$47)+'СЕТ СН'!$G$11+СВЦЭМ!$D$10+'СЕТ СН'!$G$5-'СЕТ СН'!$G$21</f>
        <v>3446.3632631800001</v>
      </c>
      <c r="Y65" s="36">
        <f>SUMIFS(СВЦЭМ!$D$33:$D$776,СВЦЭМ!$A$33:$A$776,$A65,СВЦЭМ!$B$33:$B$776,Y$47)+'СЕТ СН'!$G$11+СВЦЭМ!$D$10+'СЕТ СН'!$G$5-'СЕТ СН'!$G$21</f>
        <v>3521.03129558</v>
      </c>
    </row>
    <row r="66" spans="1:26" ht="15.75" x14ac:dyDescent="0.2">
      <c r="A66" s="35">
        <f t="shared" si="1"/>
        <v>43574</v>
      </c>
      <c r="B66" s="36">
        <f>SUMIFS(СВЦЭМ!$D$33:$D$776,СВЦЭМ!$A$33:$A$776,$A66,СВЦЭМ!$B$33:$B$776,B$47)+'СЕТ СН'!$G$11+СВЦЭМ!$D$10+'СЕТ СН'!$G$5-'СЕТ СН'!$G$21</f>
        <v>3608.70314362</v>
      </c>
      <c r="C66" s="36">
        <f>SUMIFS(СВЦЭМ!$D$33:$D$776,СВЦЭМ!$A$33:$A$776,$A66,СВЦЭМ!$B$33:$B$776,C$47)+'СЕТ СН'!$G$11+СВЦЭМ!$D$10+'СЕТ СН'!$G$5-'СЕТ СН'!$G$21</f>
        <v>3680.97925433</v>
      </c>
      <c r="D66" s="36">
        <f>SUMIFS(СВЦЭМ!$D$33:$D$776,СВЦЭМ!$A$33:$A$776,$A66,СВЦЭМ!$B$33:$B$776,D$47)+'СЕТ СН'!$G$11+СВЦЭМ!$D$10+'СЕТ СН'!$G$5-'СЕТ СН'!$G$21</f>
        <v>3741.0242112400001</v>
      </c>
      <c r="E66" s="36">
        <f>SUMIFS(СВЦЭМ!$D$33:$D$776,СВЦЭМ!$A$33:$A$776,$A66,СВЦЭМ!$B$33:$B$776,E$47)+'СЕТ СН'!$G$11+СВЦЭМ!$D$10+'СЕТ СН'!$G$5-'СЕТ СН'!$G$21</f>
        <v>3745.4280242699997</v>
      </c>
      <c r="F66" s="36">
        <f>SUMIFS(СВЦЭМ!$D$33:$D$776,СВЦЭМ!$A$33:$A$776,$A66,СВЦЭМ!$B$33:$B$776,F$47)+'СЕТ СН'!$G$11+СВЦЭМ!$D$10+'СЕТ СН'!$G$5-'СЕТ СН'!$G$21</f>
        <v>3745.9677133699997</v>
      </c>
      <c r="G66" s="36">
        <f>SUMIFS(СВЦЭМ!$D$33:$D$776,СВЦЭМ!$A$33:$A$776,$A66,СВЦЭМ!$B$33:$B$776,G$47)+'СЕТ СН'!$G$11+СВЦЭМ!$D$10+'СЕТ СН'!$G$5-'СЕТ СН'!$G$21</f>
        <v>3745.7069229600002</v>
      </c>
      <c r="H66" s="36">
        <f>SUMIFS(СВЦЭМ!$D$33:$D$776,СВЦЭМ!$A$33:$A$776,$A66,СВЦЭМ!$B$33:$B$776,H$47)+'СЕТ СН'!$G$11+СВЦЭМ!$D$10+'СЕТ СН'!$G$5-'СЕТ СН'!$G$21</f>
        <v>3689.1291297600001</v>
      </c>
      <c r="I66" s="36">
        <f>SUMIFS(СВЦЭМ!$D$33:$D$776,СВЦЭМ!$A$33:$A$776,$A66,СВЦЭМ!$B$33:$B$776,I$47)+'СЕТ СН'!$G$11+СВЦЭМ!$D$10+'СЕТ СН'!$G$5-'СЕТ СН'!$G$21</f>
        <v>3619.4401896099998</v>
      </c>
      <c r="J66" s="36">
        <f>SUMIFS(СВЦЭМ!$D$33:$D$776,СВЦЭМ!$A$33:$A$776,$A66,СВЦЭМ!$B$33:$B$776,J$47)+'СЕТ СН'!$G$11+СВЦЭМ!$D$10+'СЕТ СН'!$G$5-'СЕТ СН'!$G$21</f>
        <v>3531.2302538899999</v>
      </c>
      <c r="K66" s="36">
        <f>SUMIFS(СВЦЭМ!$D$33:$D$776,СВЦЭМ!$A$33:$A$776,$A66,СВЦЭМ!$B$33:$B$776,K$47)+'СЕТ СН'!$G$11+СВЦЭМ!$D$10+'СЕТ СН'!$G$5-'СЕТ СН'!$G$21</f>
        <v>3457.4585713299998</v>
      </c>
      <c r="L66" s="36">
        <f>SUMIFS(СВЦЭМ!$D$33:$D$776,СВЦЭМ!$A$33:$A$776,$A66,СВЦЭМ!$B$33:$B$776,L$47)+'СЕТ СН'!$G$11+СВЦЭМ!$D$10+'СЕТ СН'!$G$5-'СЕТ СН'!$G$21</f>
        <v>3420.6992898500002</v>
      </c>
      <c r="M66" s="36">
        <f>SUMIFS(СВЦЭМ!$D$33:$D$776,СВЦЭМ!$A$33:$A$776,$A66,СВЦЭМ!$B$33:$B$776,M$47)+'СЕТ СН'!$G$11+СВЦЭМ!$D$10+'СЕТ СН'!$G$5-'СЕТ СН'!$G$21</f>
        <v>3419.7051237800001</v>
      </c>
      <c r="N66" s="36">
        <f>SUMIFS(СВЦЭМ!$D$33:$D$776,СВЦЭМ!$A$33:$A$776,$A66,СВЦЭМ!$B$33:$B$776,N$47)+'СЕТ СН'!$G$11+СВЦЭМ!$D$10+'СЕТ СН'!$G$5-'СЕТ СН'!$G$21</f>
        <v>3407.7600474400001</v>
      </c>
      <c r="O66" s="36">
        <f>SUMIFS(СВЦЭМ!$D$33:$D$776,СВЦЭМ!$A$33:$A$776,$A66,СВЦЭМ!$B$33:$B$776,O$47)+'СЕТ СН'!$G$11+СВЦЭМ!$D$10+'СЕТ СН'!$G$5-'СЕТ СН'!$G$21</f>
        <v>3406.6355194899998</v>
      </c>
      <c r="P66" s="36">
        <f>SUMIFS(СВЦЭМ!$D$33:$D$776,СВЦЭМ!$A$33:$A$776,$A66,СВЦЭМ!$B$33:$B$776,P$47)+'СЕТ СН'!$G$11+СВЦЭМ!$D$10+'СЕТ СН'!$G$5-'СЕТ СН'!$G$21</f>
        <v>3410.6490540499999</v>
      </c>
      <c r="Q66" s="36">
        <f>SUMIFS(СВЦЭМ!$D$33:$D$776,СВЦЭМ!$A$33:$A$776,$A66,СВЦЭМ!$B$33:$B$776,Q$47)+'СЕТ СН'!$G$11+СВЦЭМ!$D$10+'СЕТ СН'!$G$5-'СЕТ СН'!$G$21</f>
        <v>3409.7854248899998</v>
      </c>
      <c r="R66" s="36">
        <f>SUMIFS(СВЦЭМ!$D$33:$D$776,СВЦЭМ!$A$33:$A$776,$A66,СВЦЭМ!$B$33:$B$776,R$47)+'СЕТ СН'!$G$11+СВЦЭМ!$D$10+'СЕТ СН'!$G$5-'СЕТ СН'!$G$21</f>
        <v>3408.75687367</v>
      </c>
      <c r="S66" s="36">
        <f>SUMIFS(СВЦЭМ!$D$33:$D$776,СВЦЭМ!$A$33:$A$776,$A66,СВЦЭМ!$B$33:$B$776,S$47)+'СЕТ СН'!$G$11+СВЦЭМ!$D$10+'СЕТ СН'!$G$5-'СЕТ СН'!$G$21</f>
        <v>3399.8102914599999</v>
      </c>
      <c r="T66" s="36">
        <f>SUMIFS(СВЦЭМ!$D$33:$D$776,СВЦЭМ!$A$33:$A$776,$A66,СВЦЭМ!$B$33:$B$776,T$47)+'СЕТ СН'!$G$11+СВЦЭМ!$D$10+'СЕТ СН'!$G$5-'СЕТ СН'!$G$21</f>
        <v>3404.6617479799997</v>
      </c>
      <c r="U66" s="36">
        <f>SUMIFS(СВЦЭМ!$D$33:$D$776,СВЦЭМ!$A$33:$A$776,$A66,СВЦЭМ!$B$33:$B$776,U$47)+'СЕТ СН'!$G$11+СВЦЭМ!$D$10+'СЕТ СН'!$G$5-'СЕТ СН'!$G$21</f>
        <v>3406.1183188200002</v>
      </c>
      <c r="V66" s="36">
        <f>SUMIFS(СВЦЭМ!$D$33:$D$776,СВЦЭМ!$A$33:$A$776,$A66,СВЦЭМ!$B$33:$B$776,V$47)+'СЕТ СН'!$G$11+СВЦЭМ!$D$10+'СЕТ СН'!$G$5-'СЕТ СН'!$G$21</f>
        <v>3415.0553569200001</v>
      </c>
      <c r="W66" s="36">
        <f>SUMIFS(СВЦЭМ!$D$33:$D$776,СВЦЭМ!$A$33:$A$776,$A66,СВЦЭМ!$B$33:$B$776,W$47)+'СЕТ СН'!$G$11+СВЦЭМ!$D$10+'СЕТ СН'!$G$5-'СЕТ СН'!$G$21</f>
        <v>3410.6091943199999</v>
      </c>
      <c r="X66" s="36">
        <f>SUMIFS(СВЦЭМ!$D$33:$D$776,СВЦЭМ!$A$33:$A$776,$A66,СВЦЭМ!$B$33:$B$776,X$47)+'СЕТ СН'!$G$11+СВЦЭМ!$D$10+'СЕТ СН'!$G$5-'СЕТ СН'!$G$21</f>
        <v>3432.9135483199998</v>
      </c>
      <c r="Y66" s="36">
        <f>SUMIFS(СВЦЭМ!$D$33:$D$776,СВЦЭМ!$A$33:$A$776,$A66,СВЦЭМ!$B$33:$B$776,Y$47)+'СЕТ СН'!$G$11+СВЦЭМ!$D$10+'СЕТ СН'!$G$5-'СЕТ СН'!$G$21</f>
        <v>3513.71206317</v>
      </c>
    </row>
    <row r="67" spans="1:26" ht="15.75" x14ac:dyDescent="0.2">
      <c r="A67" s="35">
        <f t="shared" si="1"/>
        <v>43575</v>
      </c>
      <c r="B67" s="36">
        <f>SUMIFS(СВЦЭМ!$D$33:$D$776,СВЦЭМ!$A$33:$A$776,$A67,СВЦЭМ!$B$33:$B$776,B$47)+'СЕТ СН'!$G$11+СВЦЭМ!$D$10+'СЕТ СН'!$G$5-'СЕТ СН'!$G$21</f>
        <v>3611.2407028099997</v>
      </c>
      <c r="C67" s="36">
        <f>SUMIFS(СВЦЭМ!$D$33:$D$776,СВЦЭМ!$A$33:$A$776,$A67,СВЦЭМ!$B$33:$B$776,C$47)+'СЕТ СН'!$G$11+СВЦЭМ!$D$10+'СЕТ СН'!$G$5-'СЕТ СН'!$G$21</f>
        <v>3685.9996776799999</v>
      </c>
      <c r="D67" s="36">
        <f>SUMIFS(СВЦЭМ!$D$33:$D$776,СВЦЭМ!$A$33:$A$776,$A67,СВЦЭМ!$B$33:$B$776,D$47)+'СЕТ СН'!$G$11+СВЦЭМ!$D$10+'СЕТ СН'!$G$5-'СЕТ СН'!$G$21</f>
        <v>3750.5372367299997</v>
      </c>
      <c r="E67" s="36">
        <f>SUMIFS(СВЦЭМ!$D$33:$D$776,СВЦЭМ!$A$33:$A$776,$A67,СВЦЭМ!$B$33:$B$776,E$47)+'СЕТ СН'!$G$11+СВЦЭМ!$D$10+'СЕТ СН'!$G$5-'СЕТ СН'!$G$21</f>
        <v>3754.7350032100003</v>
      </c>
      <c r="F67" s="36">
        <f>SUMIFS(СВЦЭМ!$D$33:$D$776,СВЦЭМ!$A$33:$A$776,$A67,СВЦЭМ!$B$33:$B$776,F$47)+'СЕТ СН'!$G$11+СВЦЭМ!$D$10+'СЕТ СН'!$G$5-'СЕТ СН'!$G$21</f>
        <v>3758.38639715</v>
      </c>
      <c r="G67" s="36">
        <f>SUMIFS(СВЦЭМ!$D$33:$D$776,СВЦЭМ!$A$33:$A$776,$A67,СВЦЭМ!$B$33:$B$776,G$47)+'СЕТ СН'!$G$11+СВЦЭМ!$D$10+'СЕТ СН'!$G$5-'СЕТ СН'!$G$21</f>
        <v>3750.62728965</v>
      </c>
      <c r="H67" s="36">
        <f>SUMIFS(СВЦЭМ!$D$33:$D$776,СВЦЭМ!$A$33:$A$776,$A67,СВЦЭМ!$B$33:$B$776,H$47)+'СЕТ СН'!$G$11+СВЦЭМ!$D$10+'СЕТ СН'!$G$5-'СЕТ СН'!$G$21</f>
        <v>3686.35537815</v>
      </c>
      <c r="I67" s="36">
        <f>SUMIFS(СВЦЭМ!$D$33:$D$776,СВЦЭМ!$A$33:$A$776,$A67,СВЦЭМ!$B$33:$B$776,I$47)+'СЕТ СН'!$G$11+СВЦЭМ!$D$10+'СЕТ СН'!$G$5-'СЕТ СН'!$G$21</f>
        <v>3651.4795959200001</v>
      </c>
      <c r="J67" s="36">
        <f>SUMIFS(СВЦЭМ!$D$33:$D$776,СВЦЭМ!$A$33:$A$776,$A67,СВЦЭМ!$B$33:$B$776,J$47)+'СЕТ СН'!$G$11+СВЦЭМ!$D$10+'СЕТ СН'!$G$5-'СЕТ СН'!$G$21</f>
        <v>3566.20374477</v>
      </c>
      <c r="K67" s="36">
        <f>SUMIFS(СВЦЭМ!$D$33:$D$776,СВЦЭМ!$A$33:$A$776,$A67,СВЦЭМ!$B$33:$B$776,K$47)+'СЕТ СН'!$G$11+СВЦЭМ!$D$10+'СЕТ СН'!$G$5-'СЕТ СН'!$G$21</f>
        <v>3434.7955023700001</v>
      </c>
      <c r="L67" s="36">
        <f>SUMIFS(СВЦЭМ!$D$33:$D$776,СВЦЭМ!$A$33:$A$776,$A67,СВЦЭМ!$B$33:$B$776,L$47)+'СЕТ СН'!$G$11+СВЦЭМ!$D$10+'СЕТ СН'!$G$5-'СЕТ СН'!$G$21</f>
        <v>3385.8445711599998</v>
      </c>
      <c r="M67" s="36">
        <f>SUMIFS(СВЦЭМ!$D$33:$D$776,СВЦЭМ!$A$33:$A$776,$A67,СВЦЭМ!$B$33:$B$776,M$47)+'СЕТ СН'!$G$11+СВЦЭМ!$D$10+'СЕТ СН'!$G$5-'СЕТ СН'!$G$21</f>
        <v>3390.97047376</v>
      </c>
      <c r="N67" s="36">
        <f>SUMIFS(СВЦЭМ!$D$33:$D$776,СВЦЭМ!$A$33:$A$776,$A67,СВЦЭМ!$B$33:$B$776,N$47)+'СЕТ СН'!$G$11+СВЦЭМ!$D$10+'СЕТ СН'!$G$5-'СЕТ СН'!$G$21</f>
        <v>3398.28962731</v>
      </c>
      <c r="O67" s="36">
        <f>SUMIFS(СВЦЭМ!$D$33:$D$776,СВЦЭМ!$A$33:$A$776,$A67,СВЦЭМ!$B$33:$B$776,O$47)+'СЕТ СН'!$G$11+СВЦЭМ!$D$10+'СЕТ СН'!$G$5-'СЕТ СН'!$G$21</f>
        <v>3406.5127240399997</v>
      </c>
      <c r="P67" s="36">
        <f>SUMIFS(СВЦЭМ!$D$33:$D$776,СВЦЭМ!$A$33:$A$776,$A67,СВЦЭМ!$B$33:$B$776,P$47)+'СЕТ СН'!$G$11+СВЦЭМ!$D$10+'СЕТ СН'!$G$5-'СЕТ СН'!$G$21</f>
        <v>3412.6235124899999</v>
      </c>
      <c r="Q67" s="36">
        <f>SUMIFS(СВЦЭМ!$D$33:$D$776,СВЦЭМ!$A$33:$A$776,$A67,СВЦЭМ!$B$33:$B$776,Q$47)+'СЕТ СН'!$G$11+СВЦЭМ!$D$10+'СЕТ СН'!$G$5-'СЕТ СН'!$G$21</f>
        <v>3422.6246572800001</v>
      </c>
      <c r="R67" s="36">
        <f>SUMIFS(СВЦЭМ!$D$33:$D$776,СВЦЭМ!$A$33:$A$776,$A67,СВЦЭМ!$B$33:$B$776,R$47)+'СЕТ СН'!$G$11+СВЦЭМ!$D$10+'СЕТ СН'!$G$5-'СЕТ СН'!$G$21</f>
        <v>3422.1015131599997</v>
      </c>
      <c r="S67" s="36">
        <f>SUMIFS(СВЦЭМ!$D$33:$D$776,СВЦЭМ!$A$33:$A$776,$A67,СВЦЭМ!$B$33:$B$776,S$47)+'СЕТ СН'!$G$11+СВЦЭМ!$D$10+'СЕТ СН'!$G$5-'СЕТ СН'!$G$21</f>
        <v>3430.1469209699999</v>
      </c>
      <c r="T67" s="36">
        <f>SUMIFS(СВЦЭМ!$D$33:$D$776,СВЦЭМ!$A$33:$A$776,$A67,СВЦЭМ!$B$33:$B$776,T$47)+'СЕТ СН'!$G$11+СВЦЭМ!$D$10+'СЕТ СН'!$G$5-'СЕТ СН'!$G$21</f>
        <v>3422.2458507699998</v>
      </c>
      <c r="U67" s="36">
        <f>SUMIFS(СВЦЭМ!$D$33:$D$776,СВЦЭМ!$A$33:$A$776,$A67,СВЦЭМ!$B$33:$B$776,U$47)+'СЕТ СН'!$G$11+СВЦЭМ!$D$10+'СЕТ СН'!$G$5-'СЕТ СН'!$G$21</f>
        <v>3380.0666130999998</v>
      </c>
      <c r="V67" s="36">
        <f>SUMIFS(СВЦЭМ!$D$33:$D$776,СВЦЭМ!$A$33:$A$776,$A67,СВЦЭМ!$B$33:$B$776,V$47)+'СЕТ СН'!$G$11+СВЦЭМ!$D$10+'СЕТ СН'!$G$5-'СЕТ СН'!$G$21</f>
        <v>3381.72129498</v>
      </c>
      <c r="W67" s="36">
        <f>SUMIFS(СВЦЭМ!$D$33:$D$776,СВЦЭМ!$A$33:$A$776,$A67,СВЦЭМ!$B$33:$B$776,W$47)+'СЕТ СН'!$G$11+СВЦЭМ!$D$10+'СЕТ СН'!$G$5-'СЕТ СН'!$G$21</f>
        <v>3486.4210432599998</v>
      </c>
      <c r="X67" s="36">
        <f>SUMIFS(СВЦЭМ!$D$33:$D$776,СВЦЭМ!$A$33:$A$776,$A67,СВЦЭМ!$B$33:$B$776,X$47)+'СЕТ СН'!$G$11+СВЦЭМ!$D$10+'СЕТ СН'!$G$5-'СЕТ СН'!$G$21</f>
        <v>3607.1206474000001</v>
      </c>
      <c r="Y67" s="36">
        <f>SUMIFS(СВЦЭМ!$D$33:$D$776,СВЦЭМ!$A$33:$A$776,$A67,СВЦЭМ!$B$33:$B$776,Y$47)+'СЕТ СН'!$G$11+СВЦЭМ!$D$10+'СЕТ СН'!$G$5-'СЕТ СН'!$G$21</f>
        <v>3653.44862607</v>
      </c>
    </row>
    <row r="68" spans="1:26" ht="15.75" x14ac:dyDescent="0.2">
      <c r="A68" s="35">
        <f t="shared" si="1"/>
        <v>43576</v>
      </c>
      <c r="B68" s="36">
        <f>SUMIFS(СВЦЭМ!$D$33:$D$776,СВЦЭМ!$A$33:$A$776,$A68,СВЦЭМ!$B$33:$B$776,B$47)+'СЕТ СН'!$G$11+СВЦЭМ!$D$10+'СЕТ СН'!$G$5-'СЕТ СН'!$G$21</f>
        <v>3547.34557989</v>
      </c>
      <c r="C68" s="36">
        <f>SUMIFS(СВЦЭМ!$D$33:$D$776,СВЦЭМ!$A$33:$A$776,$A68,СВЦЭМ!$B$33:$B$776,C$47)+'СЕТ СН'!$G$11+СВЦЭМ!$D$10+'СЕТ СН'!$G$5-'СЕТ СН'!$G$21</f>
        <v>3574.5129811299998</v>
      </c>
      <c r="D68" s="36">
        <f>SUMIFS(СВЦЭМ!$D$33:$D$776,СВЦЭМ!$A$33:$A$776,$A68,СВЦЭМ!$B$33:$B$776,D$47)+'СЕТ СН'!$G$11+СВЦЭМ!$D$10+'СЕТ СН'!$G$5-'СЕТ СН'!$G$21</f>
        <v>3605.8844242499999</v>
      </c>
      <c r="E68" s="36">
        <f>SUMIFS(СВЦЭМ!$D$33:$D$776,СВЦЭМ!$A$33:$A$776,$A68,СВЦЭМ!$B$33:$B$776,E$47)+'СЕТ СН'!$G$11+СВЦЭМ!$D$10+'СЕТ СН'!$G$5-'СЕТ СН'!$G$21</f>
        <v>3613.0135173199997</v>
      </c>
      <c r="F68" s="36">
        <f>SUMIFS(СВЦЭМ!$D$33:$D$776,СВЦЭМ!$A$33:$A$776,$A68,СВЦЭМ!$B$33:$B$776,F$47)+'СЕТ СН'!$G$11+СВЦЭМ!$D$10+'СЕТ СН'!$G$5-'СЕТ СН'!$G$21</f>
        <v>3616.9269610900001</v>
      </c>
      <c r="G68" s="36">
        <f>SUMIFS(СВЦЭМ!$D$33:$D$776,СВЦЭМ!$A$33:$A$776,$A68,СВЦЭМ!$B$33:$B$776,G$47)+'СЕТ СН'!$G$11+СВЦЭМ!$D$10+'СЕТ СН'!$G$5-'СЕТ СН'!$G$21</f>
        <v>3606.5539275699998</v>
      </c>
      <c r="H68" s="36">
        <f>SUMIFS(СВЦЭМ!$D$33:$D$776,СВЦЭМ!$A$33:$A$776,$A68,СВЦЭМ!$B$33:$B$776,H$47)+'СЕТ СН'!$G$11+СВЦЭМ!$D$10+'СЕТ СН'!$G$5-'СЕТ СН'!$G$21</f>
        <v>3590.9007990499999</v>
      </c>
      <c r="I68" s="36">
        <f>SUMIFS(СВЦЭМ!$D$33:$D$776,СВЦЭМ!$A$33:$A$776,$A68,СВЦЭМ!$B$33:$B$776,I$47)+'СЕТ СН'!$G$11+СВЦЭМ!$D$10+'СЕТ СН'!$G$5-'СЕТ СН'!$G$21</f>
        <v>3579.0866372199998</v>
      </c>
      <c r="J68" s="36">
        <f>SUMIFS(СВЦЭМ!$D$33:$D$776,СВЦЭМ!$A$33:$A$776,$A68,СВЦЭМ!$B$33:$B$776,J$47)+'СЕТ СН'!$G$11+СВЦЭМ!$D$10+'СЕТ СН'!$G$5-'СЕТ СН'!$G$21</f>
        <v>3534.5310954500001</v>
      </c>
      <c r="K68" s="36">
        <f>SUMIFS(СВЦЭМ!$D$33:$D$776,СВЦЭМ!$A$33:$A$776,$A68,СВЦЭМ!$B$33:$B$776,K$47)+'СЕТ СН'!$G$11+СВЦЭМ!$D$10+'СЕТ СН'!$G$5-'СЕТ СН'!$G$21</f>
        <v>3492.8702581699999</v>
      </c>
      <c r="L68" s="36">
        <f>SUMIFS(СВЦЭМ!$D$33:$D$776,СВЦЭМ!$A$33:$A$776,$A68,СВЦЭМ!$B$33:$B$776,L$47)+'СЕТ СН'!$G$11+СВЦЭМ!$D$10+'СЕТ СН'!$G$5-'СЕТ СН'!$G$21</f>
        <v>3473.61528348</v>
      </c>
      <c r="M68" s="36">
        <f>SUMIFS(СВЦЭМ!$D$33:$D$776,СВЦЭМ!$A$33:$A$776,$A68,СВЦЭМ!$B$33:$B$776,M$47)+'СЕТ СН'!$G$11+СВЦЭМ!$D$10+'СЕТ СН'!$G$5-'СЕТ СН'!$G$21</f>
        <v>3484.64196455</v>
      </c>
      <c r="N68" s="36">
        <f>SUMIFS(СВЦЭМ!$D$33:$D$776,СВЦЭМ!$A$33:$A$776,$A68,СВЦЭМ!$B$33:$B$776,N$47)+'СЕТ СН'!$G$11+СВЦЭМ!$D$10+'СЕТ СН'!$G$5-'СЕТ СН'!$G$21</f>
        <v>3499.4936855300002</v>
      </c>
      <c r="O68" s="36">
        <f>SUMIFS(СВЦЭМ!$D$33:$D$776,СВЦЭМ!$A$33:$A$776,$A68,СВЦЭМ!$B$33:$B$776,O$47)+'СЕТ СН'!$G$11+СВЦЭМ!$D$10+'СЕТ СН'!$G$5-'СЕТ СН'!$G$21</f>
        <v>3513.2541532699997</v>
      </c>
      <c r="P68" s="36">
        <f>SUMIFS(СВЦЭМ!$D$33:$D$776,СВЦЭМ!$A$33:$A$776,$A68,СВЦЭМ!$B$33:$B$776,P$47)+'СЕТ СН'!$G$11+СВЦЭМ!$D$10+'СЕТ СН'!$G$5-'СЕТ СН'!$G$21</f>
        <v>3519.5259378000001</v>
      </c>
      <c r="Q68" s="36">
        <f>SUMIFS(СВЦЭМ!$D$33:$D$776,СВЦЭМ!$A$33:$A$776,$A68,СВЦЭМ!$B$33:$B$776,Q$47)+'СЕТ СН'!$G$11+СВЦЭМ!$D$10+'СЕТ СН'!$G$5-'СЕТ СН'!$G$21</f>
        <v>3539.6681090800002</v>
      </c>
      <c r="R68" s="36">
        <f>SUMIFS(СВЦЭМ!$D$33:$D$776,СВЦЭМ!$A$33:$A$776,$A68,СВЦЭМ!$B$33:$B$776,R$47)+'СЕТ СН'!$G$11+СВЦЭМ!$D$10+'СЕТ СН'!$G$5-'СЕТ СН'!$G$21</f>
        <v>3560.3287188899999</v>
      </c>
      <c r="S68" s="36">
        <f>SUMIFS(СВЦЭМ!$D$33:$D$776,СВЦЭМ!$A$33:$A$776,$A68,СВЦЭМ!$B$33:$B$776,S$47)+'СЕТ СН'!$G$11+СВЦЭМ!$D$10+'СЕТ СН'!$G$5-'СЕТ СН'!$G$21</f>
        <v>3542.5903301099997</v>
      </c>
      <c r="T68" s="36">
        <f>SUMIFS(СВЦЭМ!$D$33:$D$776,СВЦЭМ!$A$33:$A$776,$A68,СВЦЭМ!$B$33:$B$776,T$47)+'СЕТ СН'!$G$11+СВЦЭМ!$D$10+'СЕТ СН'!$G$5-'СЕТ СН'!$G$21</f>
        <v>3507.3069200999998</v>
      </c>
      <c r="U68" s="36">
        <f>SUMIFS(СВЦЭМ!$D$33:$D$776,СВЦЭМ!$A$33:$A$776,$A68,СВЦЭМ!$B$33:$B$776,U$47)+'СЕТ СН'!$G$11+СВЦЭМ!$D$10+'СЕТ СН'!$G$5-'СЕТ СН'!$G$21</f>
        <v>3482.33989127</v>
      </c>
      <c r="V68" s="36">
        <f>SUMIFS(СВЦЭМ!$D$33:$D$776,СВЦЭМ!$A$33:$A$776,$A68,СВЦЭМ!$B$33:$B$776,V$47)+'СЕТ СН'!$G$11+СВЦЭМ!$D$10+'СЕТ СН'!$G$5-'СЕТ СН'!$G$21</f>
        <v>3449.4252762699998</v>
      </c>
      <c r="W68" s="36">
        <f>SUMIFS(СВЦЭМ!$D$33:$D$776,СВЦЭМ!$A$33:$A$776,$A68,СВЦЭМ!$B$33:$B$776,W$47)+'СЕТ СН'!$G$11+СВЦЭМ!$D$10+'СЕТ СН'!$G$5-'СЕТ СН'!$G$21</f>
        <v>3448.7111580599999</v>
      </c>
      <c r="X68" s="36">
        <f>SUMIFS(СВЦЭМ!$D$33:$D$776,СВЦЭМ!$A$33:$A$776,$A68,СВЦЭМ!$B$33:$B$776,X$47)+'СЕТ СН'!$G$11+СВЦЭМ!$D$10+'СЕТ СН'!$G$5-'СЕТ СН'!$G$21</f>
        <v>3451.3377398799998</v>
      </c>
      <c r="Y68" s="36">
        <f>SUMIFS(СВЦЭМ!$D$33:$D$776,СВЦЭМ!$A$33:$A$776,$A68,СВЦЭМ!$B$33:$B$776,Y$47)+'СЕТ СН'!$G$11+СВЦЭМ!$D$10+'СЕТ СН'!$G$5-'СЕТ СН'!$G$21</f>
        <v>3500.5588771100001</v>
      </c>
    </row>
    <row r="69" spans="1:26" ht="15.75" x14ac:dyDescent="0.2">
      <c r="A69" s="35">
        <f t="shared" si="1"/>
        <v>43577</v>
      </c>
      <c r="B69" s="36">
        <f>SUMIFS(СВЦЭМ!$D$33:$D$776,СВЦЭМ!$A$33:$A$776,$A69,СВЦЭМ!$B$33:$B$776,B$47)+'СЕТ СН'!$G$11+СВЦЭМ!$D$10+'СЕТ СН'!$G$5-'СЕТ СН'!$G$21</f>
        <v>3506.86614336</v>
      </c>
      <c r="C69" s="36">
        <f>SUMIFS(СВЦЭМ!$D$33:$D$776,СВЦЭМ!$A$33:$A$776,$A69,СВЦЭМ!$B$33:$B$776,C$47)+'СЕТ СН'!$G$11+СВЦЭМ!$D$10+'СЕТ СН'!$G$5-'СЕТ СН'!$G$21</f>
        <v>3527.7734961699998</v>
      </c>
      <c r="D69" s="36">
        <f>SUMIFS(СВЦЭМ!$D$33:$D$776,СВЦЭМ!$A$33:$A$776,$A69,СВЦЭМ!$B$33:$B$776,D$47)+'СЕТ СН'!$G$11+СВЦЭМ!$D$10+'СЕТ СН'!$G$5-'СЕТ СН'!$G$21</f>
        <v>3573.0909188800001</v>
      </c>
      <c r="E69" s="36">
        <f>SUMIFS(СВЦЭМ!$D$33:$D$776,СВЦЭМ!$A$33:$A$776,$A69,СВЦЭМ!$B$33:$B$776,E$47)+'СЕТ СН'!$G$11+СВЦЭМ!$D$10+'СЕТ СН'!$G$5-'СЕТ СН'!$G$21</f>
        <v>3608.9241900400002</v>
      </c>
      <c r="F69" s="36">
        <f>SUMIFS(СВЦЭМ!$D$33:$D$776,СВЦЭМ!$A$33:$A$776,$A69,СВЦЭМ!$B$33:$B$776,F$47)+'СЕТ СН'!$G$11+СВЦЭМ!$D$10+'СЕТ СН'!$G$5-'СЕТ СН'!$G$21</f>
        <v>3622.0122825199996</v>
      </c>
      <c r="G69" s="36">
        <f>SUMIFS(СВЦЭМ!$D$33:$D$776,СВЦЭМ!$A$33:$A$776,$A69,СВЦЭМ!$B$33:$B$776,G$47)+'СЕТ СН'!$G$11+СВЦЭМ!$D$10+'СЕТ СН'!$G$5-'СЕТ СН'!$G$21</f>
        <v>3576.4728088900001</v>
      </c>
      <c r="H69" s="36">
        <f>SUMIFS(СВЦЭМ!$D$33:$D$776,СВЦЭМ!$A$33:$A$776,$A69,СВЦЭМ!$B$33:$B$776,H$47)+'СЕТ СН'!$G$11+СВЦЭМ!$D$10+'СЕТ СН'!$G$5-'СЕТ СН'!$G$21</f>
        <v>3556.00348665</v>
      </c>
      <c r="I69" s="36">
        <f>SUMIFS(СВЦЭМ!$D$33:$D$776,СВЦЭМ!$A$33:$A$776,$A69,СВЦЭМ!$B$33:$B$776,I$47)+'СЕТ СН'!$G$11+СВЦЭМ!$D$10+'СЕТ СН'!$G$5-'СЕТ СН'!$G$21</f>
        <v>3550.2676698300002</v>
      </c>
      <c r="J69" s="36">
        <f>SUMIFS(СВЦЭМ!$D$33:$D$776,СВЦЭМ!$A$33:$A$776,$A69,СВЦЭМ!$B$33:$B$776,J$47)+'СЕТ СН'!$G$11+СВЦЭМ!$D$10+'СЕТ СН'!$G$5-'СЕТ СН'!$G$21</f>
        <v>3541.8807850799999</v>
      </c>
      <c r="K69" s="36">
        <f>SUMIFS(СВЦЭМ!$D$33:$D$776,СВЦЭМ!$A$33:$A$776,$A69,СВЦЭМ!$B$33:$B$776,K$47)+'СЕТ СН'!$G$11+СВЦЭМ!$D$10+'СЕТ СН'!$G$5-'СЕТ СН'!$G$21</f>
        <v>3546.9282386200002</v>
      </c>
      <c r="L69" s="36">
        <f>SUMIFS(СВЦЭМ!$D$33:$D$776,СВЦЭМ!$A$33:$A$776,$A69,СВЦЭМ!$B$33:$B$776,L$47)+'СЕТ СН'!$G$11+СВЦЭМ!$D$10+'СЕТ СН'!$G$5-'СЕТ СН'!$G$21</f>
        <v>3540.1538447499997</v>
      </c>
      <c r="M69" s="36">
        <f>SUMIFS(СВЦЭМ!$D$33:$D$776,СВЦЭМ!$A$33:$A$776,$A69,СВЦЭМ!$B$33:$B$776,M$47)+'СЕТ СН'!$G$11+СВЦЭМ!$D$10+'СЕТ СН'!$G$5-'СЕТ СН'!$G$21</f>
        <v>3537.8127246700001</v>
      </c>
      <c r="N69" s="36">
        <f>SUMIFS(СВЦЭМ!$D$33:$D$776,СВЦЭМ!$A$33:$A$776,$A69,СВЦЭМ!$B$33:$B$776,N$47)+'СЕТ СН'!$G$11+СВЦЭМ!$D$10+'СЕТ СН'!$G$5-'СЕТ СН'!$G$21</f>
        <v>3535.90305571</v>
      </c>
      <c r="O69" s="36">
        <f>SUMIFS(СВЦЭМ!$D$33:$D$776,СВЦЭМ!$A$33:$A$776,$A69,СВЦЭМ!$B$33:$B$776,O$47)+'СЕТ СН'!$G$11+СВЦЭМ!$D$10+'СЕТ СН'!$G$5-'СЕТ СН'!$G$21</f>
        <v>3543.4642867799998</v>
      </c>
      <c r="P69" s="36">
        <f>SUMIFS(СВЦЭМ!$D$33:$D$776,СВЦЭМ!$A$33:$A$776,$A69,СВЦЭМ!$B$33:$B$776,P$47)+'СЕТ СН'!$G$11+СВЦЭМ!$D$10+'СЕТ СН'!$G$5-'СЕТ СН'!$G$21</f>
        <v>3548.9768421399999</v>
      </c>
      <c r="Q69" s="36">
        <f>SUMIFS(СВЦЭМ!$D$33:$D$776,СВЦЭМ!$A$33:$A$776,$A69,СВЦЭМ!$B$33:$B$776,Q$47)+'СЕТ СН'!$G$11+СВЦЭМ!$D$10+'СЕТ СН'!$G$5-'СЕТ СН'!$G$21</f>
        <v>3559.0061807800002</v>
      </c>
      <c r="R69" s="36">
        <f>SUMIFS(СВЦЭМ!$D$33:$D$776,СВЦЭМ!$A$33:$A$776,$A69,СВЦЭМ!$B$33:$B$776,R$47)+'СЕТ СН'!$G$11+СВЦЭМ!$D$10+'СЕТ СН'!$G$5-'СЕТ СН'!$G$21</f>
        <v>3557.2492379999999</v>
      </c>
      <c r="S69" s="36">
        <f>SUMIFS(СВЦЭМ!$D$33:$D$776,СВЦЭМ!$A$33:$A$776,$A69,СВЦЭМ!$B$33:$B$776,S$47)+'СЕТ СН'!$G$11+СВЦЭМ!$D$10+'СЕТ СН'!$G$5-'СЕТ СН'!$G$21</f>
        <v>3535.4547269499999</v>
      </c>
      <c r="T69" s="36">
        <f>SUMIFS(СВЦЭМ!$D$33:$D$776,СВЦЭМ!$A$33:$A$776,$A69,СВЦЭМ!$B$33:$B$776,T$47)+'СЕТ СН'!$G$11+СВЦЭМ!$D$10+'СЕТ СН'!$G$5-'СЕТ СН'!$G$21</f>
        <v>3533.0149728400002</v>
      </c>
      <c r="U69" s="36">
        <f>SUMIFS(СВЦЭМ!$D$33:$D$776,СВЦЭМ!$A$33:$A$776,$A69,СВЦЭМ!$B$33:$B$776,U$47)+'СЕТ СН'!$G$11+СВЦЭМ!$D$10+'СЕТ СН'!$G$5-'СЕТ СН'!$G$21</f>
        <v>3518.2001856299999</v>
      </c>
      <c r="V69" s="36">
        <f>SUMIFS(СВЦЭМ!$D$33:$D$776,СВЦЭМ!$A$33:$A$776,$A69,СВЦЭМ!$B$33:$B$776,V$47)+'СЕТ СН'!$G$11+СВЦЭМ!$D$10+'СЕТ СН'!$G$5-'СЕТ СН'!$G$21</f>
        <v>3505.5864090699997</v>
      </c>
      <c r="W69" s="36">
        <f>SUMIFS(СВЦЭМ!$D$33:$D$776,СВЦЭМ!$A$33:$A$776,$A69,СВЦЭМ!$B$33:$B$776,W$47)+'СЕТ СН'!$G$11+СВЦЭМ!$D$10+'СЕТ СН'!$G$5-'СЕТ СН'!$G$21</f>
        <v>3509.3707953399999</v>
      </c>
      <c r="X69" s="36">
        <f>SUMIFS(СВЦЭМ!$D$33:$D$776,СВЦЭМ!$A$33:$A$776,$A69,СВЦЭМ!$B$33:$B$776,X$47)+'СЕТ СН'!$G$11+СВЦЭМ!$D$10+'СЕТ СН'!$G$5-'СЕТ СН'!$G$21</f>
        <v>3538.4497891400001</v>
      </c>
      <c r="Y69" s="36">
        <f>SUMIFS(СВЦЭМ!$D$33:$D$776,СВЦЭМ!$A$33:$A$776,$A69,СВЦЭМ!$B$33:$B$776,Y$47)+'СЕТ СН'!$G$11+СВЦЭМ!$D$10+'СЕТ СН'!$G$5-'СЕТ СН'!$G$21</f>
        <v>3552.9425243999999</v>
      </c>
    </row>
    <row r="70" spans="1:26" ht="15.75" x14ac:dyDescent="0.2">
      <c r="A70" s="35">
        <f t="shared" si="1"/>
        <v>43578</v>
      </c>
      <c r="B70" s="36">
        <f>SUMIFS(СВЦЭМ!$D$33:$D$776,СВЦЭМ!$A$33:$A$776,$A70,СВЦЭМ!$B$33:$B$776,B$47)+'СЕТ СН'!$G$11+СВЦЭМ!$D$10+'СЕТ СН'!$G$5-'СЕТ СН'!$G$21</f>
        <v>3519.4882980100001</v>
      </c>
      <c r="C70" s="36">
        <f>SUMIFS(СВЦЭМ!$D$33:$D$776,СВЦЭМ!$A$33:$A$776,$A70,СВЦЭМ!$B$33:$B$776,C$47)+'СЕТ СН'!$G$11+СВЦЭМ!$D$10+'СЕТ СН'!$G$5-'СЕТ СН'!$G$21</f>
        <v>3567.8903322199999</v>
      </c>
      <c r="D70" s="36">
        <f>SUMIFS(СВЦЭМ!$D$33:$D$776,СВЦЭМ!$A$33:$A$776,$A70,СВЦЭМ!$B$33:$B$776,D$47)+'СЕТ СН'!$G$11+СВЦЭМ!$D$10+'СЕТ СН'!$G$5-'СЕТ СН'!$G$21</f>
        <v>3601.0014175699998</v>
      </c>
      <c r="E70" s="36">
        <f>SUMIFS(СВЦЭМ!$D$33:$D$776,СВЦЭМ!$A$33:$A$776,$A70,СВЦЭМ!$B$33:$B$776,E$47)+'СЕТ СН'!$G$11+СВЦЭМ!$D$10+'СЕТ СН'!$G$5-'СЕТ СН'!$G$21</f>
        <v>3612.4046630799999</v>
      </c>
      <c r="F70" s="36">
        <f>SUMIFS(СВЦЭМ!$D$33:$D$776,СВЦЭМ!$A$33:$A$776,$A70,СВЦЭМ!$B$33:$B$776,F$47)+'СЕТ СН'!$G$11+СВЦЭМ!$D$10+'СЕТ СН'!$G$5-'СЕТ СН'!$G$21</f>
        <v>3616.718421</v>
      </c>
      <c r="G70" s="36">
        <f>SUMIFS(СВЦЭМ!$D$33:$D$776,СВЦЭМ!$A$33:$A$776,$A70,СВЦЭМ!$B$33:$B$776,G$47)+'СЕТ СН'!$G$11+СВЦЭМ!$D$10+'СЕТ СН'!$G$5-'СЕТ СН'!$G$21</f>
        <v>3587.3018456700001</v>
      </c>
      <c r="H70" s="36">
        <f>SUMIFS(СВЦЭМ!$D$33:$D$776,СВЦЭМ!$A$33:$A$776,$A70,СВЦЭМ!$B$33:$B$776,H$47)+'СЕТ СН'!$G$11+СВЦЭМ!$D$10+'СЕТ СН'!$G$5-'СЕТ СН'!$G$21</f>
        <v>3567.0761393900002</v>
      </c>
      <c r="I70" s="36">
        <f>SUMIFS(СВЦЭМ!$D$33:$D$776,СВЦЭМ!$A$33:$A$776,$A70,СВЦЭМ!$B$33:$B$776,I$47)+'СЕТ СН'!$G$11+СВЦЭМ!$D$10+'СЕТ СН'!$G$5-'СЕТ СН'!$G$21</f>
        <v>3580.84956749</v>
      </c>
      <c r="J70" s="36">
        <f>SUMIFS(СВЦЭМ!$D$33:$D$776,СВЦЭМ!$A$33:$A$776,$A70,СВЦЭМ!$B$33:$B$776,J$47)+'СЕТ СН'!$G$11+СВЦЭМ!$D$10+'СЕТ СН'!$G$5-'СЕТ СН'!$G$21</f>
        <v>3548.5115698700001</v>
      </c>
      <c r="K70" s="36">
        <f>SUMIFS(СВЦЭМ!$D$33:$D$776,СВЦЭМ!$A$33:$A$776,$A70,СВЦЭМ!$B$33:$B$776,K$47)+'СЕТ СН'!$G$11+СВЦЭМ!$D$10+'СЕТ СН'!$G$5-'СЕТ СН'!$G$21</f>
        <v>3552.1829062699999</v>
      </c>
      <c r="L70" s="36">
        <f>SUMIFS(СВЦЭМ!$D$33:$D$776,СВЦЭМ!$A$33:$A$776,$A70,СВЦЭМ!$B$33:$B$776,L$47)+'СЕТ СН'!$G$11+СВЦЭМ!$D$10+'СЕТ СН'!$G$5-'СЕТ СН'!$G$21</f>
        <v>3537.3506889099999</v>
      </c>
      <c r="M70" s="36">
        <f>SUMIFS(СВЦЭМ!$D$33:$D$776,СВЦЭМ!$A$33:$A$776,$A70,СВЦЭМ!$B$33:$B$776,M$47)+'СЕТ СН'!$G$11+СВЦЭМ!$D$10+'СЕТ СН'!$G$5-'СЕТ СН'!$G$21</f>
        <v>3548.3076053200002</v>
      </c>
      <c r="N70" s="36">
        <f>SUMIFS(СВЦЭМ!$D$33:$D$776,СВЦЭМ!$A$33:$A$776,$A70,СВЦЭМ!$B$33:$B$776,N$47)+'СЕТ СН'!$G$11+СВЦЭМ!$D$10+'СЕТ СН'!$G$5-'СЕТ СН'!$G$21</f>
        <v>3537.9552206999997</v>
      </c>
      <c r="O70" s="36">
        <f>SUMIFS(СВЦЭМ!$D$33:$D$776,СВЦЭМ!$A$33:$A$776,$A70,СВЦЭМ!$B$33:$B$776,O$47)+'СЕТ СН'!$G$11+СВЦЭМ!$D$10+'СЕТ СН'!$G$5-'СЕТ СН'!$G$21</f>
        <v>3545.3144792200001</v>
      </c>
      <c r="P70" s="36">
        <f>SUMIFS(СВЦЭМ!$D$33:$D$776,СВЦЭМ!$A$33:$A$776,$A70,СВЦЭМ!$B$33:$B$776,P$47)+'СЕТ СН'!$G$11+СВЦЭМ!$D$10+'СЕТ СН'!$G$5-'СЕТ СН'!$G$21</f>
        <v>3564.2865631999998</v>
      </c>
      <c r="Q70" s="36">
        <f>SUMIFS(СВЦЭМ!$D$33:$D$776,СВЦЭМ!$A$33:$A$776,$A70,СВЦЭМ!$B$33:$B$776,Q$47)+'СЕТ СН'!$G$11+СВЦЭМ!$D$10+'СЕТ СН'!$G$5-'СЕТ СН'!$G$21</f>
        <v>3575.10398416</v>
      </c>
      <c r="R70" s="36">
        <f>SUMIFS(СВЦЭМ!$D$33:$D$776,СВЦЭМ!$A$33:$A$776,$A70,СВЦЭМ!$B$33:$B$776,R$47)+'СЕТ СН'!$G$11+СВЦЭМ!$D$10+'СЕТ СН'!$G$5-'СЕТ СН'!$G$21</f>
        <v>3572.4346068200002</v>
      </c>
      <c r="S70" s="36">
        <f>SUMIFS(СВЦЭМ!$D$33:$D$776,СВЦЭМ!$A$33:$A$776,$A70,СВЦЭМ!$B$33:$B$776,S$47)+'СЕТ СН'!$G$11+СВЦЭМ!$D$10+'СЕТ СН'!$G$5-'СЕТ СН'!$G$21</f>
        <v>3581.1837950700001</v>
      </c>
      <c r="T70" s="36">
        <f>SUMIFS(СВЦЭМ!$D$33:$D$776,СВЦЭМ!$A$33:$A$776,$A70,СВЦЭМ!$B$33:$B$776,T$47)+'СЕТ СН'!$G$11+СВЦЭМ!$D$10+'СЕТ СН'!$G$5-'СЕТ СН'!$G$21</f>
        <v>3565.4048940499997</v>
      </c>
      <c r="U70" s="36">
        <f>SUMIFS(СВЦЭМ!$D$33:$D$776,СВЦЭМ!$A$33:$A$776,$A70,СВЦЭМ!$B$33:$B$776,U$47)+'СЕТ СН'!$G$11+СВЦЭМ!$D$10+'СЕТ СН'!$G$5-'СЕТ СН'!$G$21</f>
        <v>3538.8792313599997</v>
      </c>
      <c r="V70" s="36">
        <f>SUMIFS(СВЦЭМ!$D$33:$D$776,СВЦЭМ!$A$33:$A$776,$A70,СВЦЭМ!$B$33:$B$776,V$47)+'СЕТ СН'!$G$11+СВЦЭМ!$D$10+'СЕТ СН'!$G$5-'СЕТ СН'!$G$21</f>
        <v>3523.10485217</v>
      </c>
      <c r="W70" s="36">
        <f>SUMIFS(СВЦЭМ!$D$33:$D$776,СВЦЭМ!$A$33:$A$776,$A70,СВЦЭМ!$B$33:$B$776,W$47)+'СЕТ СН'!$G$11+СВЦЭМ!$D$10+'СЕТ СН'!$G$5-'СЕТ СН'!$G$21</f>
        <v>3519.6538704899999</v>
      </c>
      <c r="X70" s="36">
        <f>SUMIFS(СВЦЭМ!$D$33:$D$776,СВЦЭМ!$A$33:$A$776,$A70,СВЦЭМ!$B$33:$B$776,X$47)+'СЕТ СН'!$G$11+СВЦЭМ!$D$10+'СЕТ СН'!$G$5-'СЕТ СН'!$G$21</f>
        <v>3555.3212042099999</v>
      </c>
      <c r="Y70" s="36">
        <f>SUMIFS(СВЦЭМ!$D$33:$D$776,СВЦЭМ!$A$33:$A$776,$A70,СВЦЭМ!$B$33:$B$776,Y$47)+'СЕТ СН'!$G$11+СВЦЭМ!$D$10+'СЕТ СН'!$G$5-'СЕТ СН'!$G$21</f>
        <v>3591.1019959800001</v>
      </c>
    </row>
    <row r="71" spans="1:26" ht="15.75" x14ac:dyDescent="0.2">
      <c r="A71" s="35">
        <f t="shared" si="1"/>
        <v>43579</v>
      </c>
      <c r="B71" s="36">
        <f>SUMIFS(СВЦЭМ!$D$33:$D$776,СВЦЭМ!$A$33:$A$776,$A71,СВЦЭМ!$B$33:$B$776,B$47)+'СЕТ СН'!$G$11+СВЦЭМ!$D$10+'СЕТ СН'!$G$5-'СЕТ СН'!$G$21</f>
        <v>3475.5361272499999</v>
      </c>
      <c r="C71" s="36">
        <f>SUMIFS(СВЦЭМ!$D$33:$D$776,СВЦЭМ!$A$33:$A$776,$A71,СВЦЭМ!$B$33:$B$776,C$47)+'СЕТ СН'!$G$11+СВЦЭМ!$D$10+'СЕТ СН'!$G$5-'СЕТ СН'!$G$21</f>
        <v>3519.7436828300001</v>
      </c>
      <c r="D71" s="36">
        <f>SUMIFS(СВЦЭМ!$D$33:$D$776,СВЦЭМ!$A$33:$A$776,$A71,СВЦЭМ!$B$33:$B$776,D$47)+'СЕТ СН'!$G$11+СВЦЭМ!$D$10+'СЕТ СН'!$G$5-'СЕТ СН'!$G$21</f>
        <v>3556.1613502099999</v>
      </c>
      <c r="E71" s="36">
        <f>SUMIFS(СВЦЭМ!$D$33:$D$776,СВЦЭМ!$A$33:$A$776,$A71,СВЦЭМ!$B$33:$B$776,E$47)+'СЕТ СН'!$G$11+СВЦЭМ!$D$10+'СЕТ СН'!$G$5-'СЕТ СН'!$G$21</f>
        <v>3565.3330730500002</v>
      </c>
      <c r="F71" s="36">
        <f>SUMIFS(СВЦЭМ!$D$33:$D$776,СВЦЭМ!$A$33:$A$776,$A71,СВЦЭМ!$B$33:$B$776,F$47)+'СЕТ СН'!$G$11+СВЦЭМ!$D$10+'СЕТ СН'!$G$5-'СЕТ СН'!$G$21</f>
        <v>3588.9381122300001</v>
      </c>
      <c r="G71" s="36">
        <f>SUMIFS(СВЦЭМ!$D$33:$D$776,СВЦЭМ!$A$33:$A$776,$A71,СВЦЭМ!$B$33:$B$776,G$47)+'СЕТ СН'!$G$11+СВЦЭМ!$D$10+'СЕТ СН'!$G$5-'СЕТ СН'!$G$21</f>
        <v>3582.9392673900002</v>
      </c>
      <c r="H71" s="36">
        <f>SUMIFS(СВЦЭМ!$D$33:$D$776,СВЦЭМ!$A$33:$A$776,$A71,СВЦЭМ!$B$33:$B$776,H$47)+'СЕТ СН'!$G$11+СВЦЭМ!$D$10+'СЕТ СН'!$G$5-'СЕТ СН'!$G$21</f>
        <v>3561.6500728800002</v>
      </c>
      <c r="I71" s="36">
        <f>SUMIFS(СВЦЭМ!$D$33:$D$776,СВЦЭМ!$A$33:$A$776,$A71,СВЦЭМ!$B$33:$B$776,I$47)+'СЕТ СН'!$G$11+СВЦЭМ!$D$10+'СЕТ СН'!$G$5-'СЕТ СН'!$G$21</f>
        <v>3524.5177995399999</v>
      </c>
      <c r="J71" s="36">
        <f>SUMIFS(СВЦЭМ!$D$33:$D$776,СВЦЭМ!$A$33:$A$776,$A71,СВЦЭМ!$B$33:$B$776,J$47)+'СЕТ СН'!$G$11+СВЦЭМ!$D$10+'СЕТ СН'!$G$5-'СЕТ СН'!$G$21</f>
        <v>3486.1101541200001</v>
      </c>
      <c r="K71" s="36">
        <f>SUMIFS(СВЦЭМ!$D$33:$D$776,СВЦЭМ!$A$33:$A$776,$A71,СВЦЭМ!$B$33:$B$776,K$47)+'СЕТ СН'!$G$11+СВЦЭМ!$D$10+'СЕТ СН'!$G$5-'СЕТ СН'!$G$21</f>
        <v>3502.99108101</v>
      </c>
      <c r="L71" s="36">
        <f>SUMIFS(СВЦЭМ!$D$33:$D$776,СВЦЭМ!$A$33:$A$776,$A71,СВЦЭМ!$B$33:$B$776,L$47)+'СЕТ СН'!$G$11+СВЦЭМ!$D$10+'СЕТ СН'!$G$5-'СЕТ СН'!$G$21</f>
        <v>3537.3589110900002</v>
      </c>
      <c r="M71" s="36">
        <f>SUMIFS(СВЦЭМ!$D$33:$D$776,СВЦЭМ!$A$33:$A$776,$A71,СВЦЭМ!$B$33:$B$776,M$47)+'СЕТ СН'!$G$11+СВЦЭМ!$D$10+'СЕТ СН'!$G$5-'СЕТ СН'!$G$21</f>
        <v>3556.4921954000001</v>
      </c>
      <c r="N71" s="36">
        <f>SUMIFS(СВЦЭМ!$D$33:$D$776,СВЦЭМ!$A$33:$A$776,$A71,СВЦЭМ!$B$33:$B$776,N$47)+'СЕТ СН'!$G$11+СВЦЭМ!$D$10+'СЕТ СН'!$G$5-'СЕТ СН'!$G$21</f>
        <v>3544.81393437</v>
      </c>
      <c r="O71" s="36">
        <f>SUMIFS(СВЦЭМ!$D$33:$D$776,СВЦЭМ!$A$33:$A$776,$A71,СВЦЭМ!$B$33:$B$776,O$47)+'СЕТ СН'!$G$11+СВЦЭМ!$D$10+'СЕТ СН'!$G$5-'СЕТ СН'!$G$21</f>
        <v>3552.9321970599999</v>
      </c>
      <c r="P71" s="36">
        <f>SUMIFS(СВЦЭМ!$D$33:$D$776,СВЦЭМ!$A$33:$A$776,$A71,СВЦЭМ!$B$33:$B$776,P$47)+'СЕТ СН'!$G$11+СВЦЭМ!$D$10+'СЕТ СН'!$G$5-'СЕТ СН'!$G$21</f>
        <v>3561.53993954</v>
      </c>
      <c r="Q71" s="36">
        <f>SUMIFS(СВЦЭМ!$D$33:$D$776,СВЦЭМ!$A$33:$A$776,$A71,СВЦЭМ!$B$33:$B$776,Q$47)+'СЕТ СН'!$G$11+СВЦЭМ!$D$10+'СЕТ СН'!$G$5-'СЕТ СН'!$G$21</f>
        <v>3566.1051785700001</v>
      </c>
      <c r="R71" s="36">
        <f>SUMIFS(СВЦЭМ!$D$33:$D$776,СВЦЭМ!$A$33:$A$776,$A71,СВЦЭМ!$B$33:$B$776,R$47)+'СЕТ СН'!$G$11+СВЦЭМ!$D$10+'СЕТ СН'!$G$5-'СЕТ СН'!$G$21</f>
        <v>3569.04533885</v>
      </c>
      <c r="S71" s="36">
        <f>SUMIFS(СВЦЭМ!$D$33:$D$776,СВЦЭМ!$A$33:$A$776,$A71,СВЦЭМ!$B$33:$B$776,S$47)+'СЕТ СН'!$G$11+СВЦЭМ!$D$10+'СЕТ СН'!$G$5-'СЕТ СН'!$G$21</f>
        <v>3570.2500428200001</v>
      </c>
      <c r="T71" s="36">
        <f>SUMIFS(СВЦЭМ!$D$33:$D$776,СВЦЭМ!$A$33:$A$776,$A71,СВЦЭМ!$B$33:$B$776,T$47)+'СЕТ СН'!$G$11+СВЦЭМ!$D$10+'СЕТ СН'!$G$5-'СЕТ СН'!$G$21</f>
        <v>3556.9242167900002</v>
      </c>
      <c r="U71" s="36">
        <f>SUMIFS(СВЦЭМ!$D$33:$D$776,СВЦЭМ!$A$33:$A$776,$A71,СВЦЭМ!$B$33:$B$776,U$47)+'СЕТ СН'!$G$11+СВЦЭМ!$D$10+'СЕТ СН'!$G$5-'СЕТ СН'!$G$21</f>
        <v>3550.54321471</v>
      </c>
      <c r="V71" s="36">
        <f>SUMIFS(СВЦЭМ!$D$33:$D$776,СВЦЭМ!$A$33:$A$776,$A71,СВЦЭМ!$B$33:$B$776,V$47)+'СЕТ СН'!$G$11+СВЦЭМ!$D$10+'СЕТ СН'!$G$5-'СЕТ СН'!$G$21</f>
        <v>3525.94683037</v>
      </c>
      <c r="W71" s="36">
        <f>SUMIFS(СВЦЭМ!$D$33:$D$776,СВЦЭМ!$A$33:$A$776,$A71,СВЦЭМ!$B$33:$B$776,W$47)+'СЕТ СН'!$G$11+СВЦЭМ!$D$10+'СЕТ СН'!$G$5-'СЕТ СН'!$G$21</f>
        <v>3513.9675665999998</v>
      </c>
      <c r="X71" s="36">
        <f>SUMIFS(СВЦЭМ!$D$33:$D$776,СВЦЭМ!$A$33:$A$776,$A71,СВЦЭМ!$B$33:$B$776,X$47)+'СЕТ СН'!$G$11+СВЦЭМ!$D$10+'СЕТ СН'!$G$5-'СЕТ СН'!$G$21</f>
        <v>3525.24070076</v>
      </c>
      <c r="Y71" s="36">
        <f>SUMIFS(СВЦЭМ!$D$33:$D$776,СВЦЭМ!$A$33:$A$776,$A71,СВЦЭМ!$B$33:$B$776,Y$47)+'СЕТ СН'!$G$11+СВЦЭМ!$D$10+'СЕТ СН'!$G$5-'СЕТ СН'!$G$21</f>
        <v>3565.1788874200001</v>
      </c>
    </row>
    <row r="72" spans="1:26" ht="15.75" x14ac:dyDescent="0.2">
      <c r="A72" s="35">
        <f t="shared" si="1"/>
        <v>43580</v>
      </c>
      <c r="B72" s="36">
        <f>SUMIFS(СВЦЭМ!$D$33:$D$776,СВЦЭМ!$A$33:$A$776,$A72,СВЦЭМ!$B$33:$B$776,B$47)+'СЕТ СН'!$G$11+СВЦЭМ!$D$10+'СЕТ СН'!$G$5-'СЕТ СН'!$G$21</f>
        <v>3549.54992137</v>
      </c>
      <c r="C72" s="36">
        <f>SUMIFS(СВЦЭМ!$D$33:$D$776,СВЦЭМ!$A$33:$A$776,$A72,СВЦЭМ!$B$33:$B$776,C$47)+'СЕТ СН'!$G$11+СВЦЭМ!$D$10+'СЕТ СН'!$G$5-'СЕТ СН'!$G$21</f>
        <v>3588.1428215300002</v>
      </c>
      <c r="D72" s="36">
        <f>SUMIFS(СВЦЭМ!$D$33:$D$776,СВЦЭМ!$A$33:$A$776,$A72,СВЦЭМ!$B$33:$B$776,D$47)+'СЕТ СН'!$G$11+СВЦЭМ!$D$10+'СЕТ СН'!$G$5-'СЕТ СН'!$G$21</f>
        <v>3621.3461440999999</v>
      </c>
      <c r="E72" s="36">
        <f>SUMIFS(СВЦЭМ!$D$33:$D$776,СВЦЭМ!$A$33:$A$776,$A72,СВЦЭМ!$B$33:$B$776,E$47)+'СЕТ СН'!$G$11+СВЦЭМ!$D$10+'СЕТ СН'!$G$5-'СЕТ СН'!$G$21</f>
        <v>3636.64342627</v>
      </c>
      <c r="F72" s="36">
        <f>SUMIFS(СВЦЭМ!$D$33:$D$776,СВЦЭМ!$A$33:$A$776,$A72,СВЦЭМ!$B$33:$B$776,F$47)+'СЕТ СН'!$G$11+СВЦЭМ!$D$10+'СЕТ СН'!$G$5-'СЕТ СН'!$G$21</f>
        <v>3640.4448790900001</v>
      </c>
      <c r="G72" s="36">
        <f>SUMIFS(СВЦЭМ!$D$33:$D$776,СВЦЭМ!$A$33:$A$776,$A72,СВЦЭМ!$B$33:$B$776,G$47)+'СЕТ СН'!$G$11+СВЦЭМ!$D$10+'СЕТ СН'!$G$5-'СЕТ СН'!$G$21</f>
        <v>3623.6812806999997</v>
      </c>
      <c r="H72" s="36">
        <f>SUMIFS(СВЦЭМ!$D$33:$D$776,СВЦЭМ!$A$33:$A$776,$A72,СВЦЭМ!$B$33:$B$776,H$47)+'СЕТ СН'!$G$11+СВЦЭМ!$D$10+'СЕТ СН'!$G$5-'СЕТ СН'!$G$21</f>
        <v>3583.8100324699999</v>
      </c>
      <c r="I72" s="36">
        <f>SUMIFS(СВЦЭМ!$D$33:$D$776,СВЦЭМ!$A$33:$A$776,$A72,СВЦЭМ!$B$33:$B$776,I$47)+'СЕТ СН'!$G$11+СВЦЭМ!$D$10+'СЕТ СН'!$G$5-'СЕТ СН'!$G$21</f>
        <v>3539.16559319</v>
      </c>
      <c r="J72" s="36">
        <f>SUMIFS(СВЦЭМ!$D$33:$D$776,СВЦЭМ!$A$33:$A$776,$A72,СВЦЭМ!$B$33:$B$776,J$47)+'СЕТ СН'!$G$11+СВЦЭМ!$D$10+'СЕТ СН'!$G$5-'СЕТ СН'!$G$21</f>
        <v>3499.1539389300001</v>
      </c>
      <c r="K72" s="36">
        <f>SUMIFS(СВЦЭМ!$D$33:$D$776,СВЦЭМ!$A$33:$A$776,$A72,СВЦЭМ!$B$33:$B$776,K$47)+'СЕТ СН'!$G$11+СВЦЭМ!$D$10+'СЕТ СН'!$G$5-'СЕТ СН'!$G$21</f>
        <v>3494.8645637199998</v>
      </c>
      <c r="L72" s="36">
        <f>SUMIFS(СВЦЭМ!$D$33:$D$776,СВЦЭМ!$A$33:$A$776,$A72,СВЦЭМ!$B$33:$B$776,L$47)+'СЕТ СН'!$G$11+СВЦЭМ!$D$10+'СЕТ СН'!$G$5-'СЕТ СН'!$G$21</f>
        <v>3487.8660319599999</v>
      </c>
      <c r="M72" s="36">
        <f>SUMIFS(СВЦЭМ!$D$33:$D$776,СВЦЭМ!$A$33:$A$776,$A72,СВЦЭМ!$B$33:$B$776,M$47)+'СЕТ СН'!$G$11+СВЦЭМ!$D$10+'СЕТ СН'!$G$5-'СЕТ СН'!$G$21</f>
        <v>3505.18145164</v>
      </c>
      <c r="N72" s="36">
        <f>SUMIFS(СВЦЭМ!$D$33:$D$776,СВЦЭМ!$A$33:$A$776,$A72,СВЦЭМ!$B$33:$B$776,N$47)+'СЕТ СН'!$G$11+СВЦЭМ!$D$10+'СЕТ СН'!$G$5-'СЕТ СН'!$G$21</f>
        <v>3496.5895285799998</v>
      </c>
      <c r="O72" s="36">
        <f>SUMIFS(СВЦЭМ!$D$33:$D$776,СВЦЭМ!$A$33:$A$776,$A72,СВЦЭМ!$B$33:$B$776,O$47)+'СЕТ СН'!$G$11+СВЦЭМ!$D$10+'СЕТ СН'!$G$5-'СЕТ СН'!$G$21</f>
        <v>3496.9335548099998</v>
      </c>
      <c r="P72" s="36">
        <f>SUMIFS(СВЦЭМ!$D$33:$D$776,СВЦЭМ!$A$33:$A$776,$A72,СВЦЭМ!$B$33:$B$776,P$47)+'СЕТ СН'!$G$11+СВЦЭМ!$D$10+'СЕТ СН'!$G$5-'СЕТ СН'!$G$21</f>
        <v>3507.3554997199999</v>
      </c>
      <c r="Q72" s="36">
        <f>SUMIFS(СВЦЭМ!$D$33:$D$776,СВЦЭМ!$A$33:$A$776,$A72,СВЦЭМ!$B$33:$B$776,Q$47)+'СЕТ СН'!$G$11+СВЦЭМ!$D$10+'СЕТ СН'!$G$5-'СЕТ СН'!$G$21</f>
        <v>3526.4971776900002</v>
      </c>
      <c r="R72" s="36">
        <f>SUMIFS(СВЦЭМ!$D$33:$D$776,СВЦЭМ!$A$33:$A$776,$A72,СВЦЭМ!$B$33:$B$776,R$47)+'СЕТ СН'!$G$11+СВЦЭМ!$D$10+'СЕТ СН'!$G$5-'СЕТ СН'!$G$21</f>
        <v>3538.0866465199997</v>
      </c>
      <c r="S72" s="36">
        <f>SUMIFS(СВЦЭМ!$D$33:$D$776,СВЦЭМ!$A$33:$A$776,$A72,СВЦЭМ!$B$33:$B$776,S$47)+'СЕТ СН'!$G$11+СВЦЭМ!$D$10+'СЕТ СН'!$G$5-'СЕТ СН'!$G$21</f>
        <v>3537.0503465399997</v>
      </c>
      <c r="T72" s="36">
        <f>SUMIFS(СВЦЭМ!$D$33:$D$776,СВЦЭМ!$A$33:$A$776,$A72,СВЦЭМ!$B$33:$B$776,T$47)+'СЕТ СН'!$G$11+СВЦЭМ!$D$10+'СЕТ СН'!$G$5-'СЕТ СН'!$G$21</f>
        <v>3521.8588246300001</v>
      </c>
      <c r="U72" s="36">
        <f>SUMIFS(СВЦЭМ!$D$33:$D$776,СВЦЭМ!$A$33:$A$776,$A72,СВЦЭМ!$B$33:$B$776,U$47)+'СЕТ СН'!$G$11+СВЦЭМ!$D$10+'СЕТ СН'!$G$5-'СЕТ СН'!$G$21</f>
        <v>3502.3817015200002</v>
      </c>
      <c r="V72" s="36">
        <f>SUMIFS(СВЦЭМ!$D$33:$D$776,СВЦЭМ!$A$33:$A$776,$A72,СВЦЭМ!$B$33:$B$776,V$47)+'СЕТ СН'!$G$11+СВЦЭМ!$D$10+'СЕТ СН'!$G$5-'СЕТ СН'!$G$21</f>
        <v>3486.2871203499999</v>
      </c>
      <c r="W72" s="36">
        <f>SUMIFS(СВЦЭМ!$D$33:$D$776,СВЦЭМ!$A$33:$A$776,$A72,СВЦЭМ!$B$33:$B$776,W$47)+'СЕТ СН'!$G$11+СВЦЭМ!$D$10+'СЕТ СН'!$G$5-'СЕТ СН'!$G$21</f>
        <v>3486.1813161199998</v>
      </c>
      <c r="X72" s="36">
        <f>SUMIFS(СВЦЭМ!$D$33:$D$776,СВЦЭМ!$A$33:$A$776,$A72,СВЦЭМ!$B$33:$B$776,X$47)+'СЕТ СН'!$G$11+СВЦЭМ!$D$10+'СЕТ СН'!$G$5-'СЕТ СН'!$G$21</f>
        <v>3469.9511498699999</v>
      </c>
      <c r="Y72" s="36">
        <f>SUMIFS(СВЦЭМ!$D$33:$D$776,СВЦЭМ!$A$33:$A$776,$A72,СВЦЭМ!$B$33:$B$776,Y$47)+'СЕТ СН'!$G$11+СВЦЭМ!$D$10+'СЕТ СН'!$G$5-'СЕТ СН'!$G$21</f>
        <v>3533.5661711900002</v>
      </c>
    </row>
    <row r="73" spans="1:26" ht="15.75" x14ac:dyDescent="0.2">
      <c r="A73" s="35">
        <f t="shared" si="1"/>
        <v>43581</v>
      </c>
      <c r="B73" s="36">
        <f>SUMIFS(СВЦЭМ!$D$33:$D$776,СВЦЭМ!$A$33:$A$776,$A73,СВЦЭМ!$B$33:$B$776,B$47)+'СЕТ СН'!$G$11+СВЦЭМ!$D$10+'СЕТ СН'!$G$5-'СЕТ СН'!$G$21</f>
        <v>3569.0721102500002</v>
      </c>
      <c r="C73" s="36">
        <f>SUMIFS(СВЦЭМ!$D$33:$D$776,СВЦЭМ!$A$33:$A$776,$A73,СВЦЭМ!$B$33:$B$776,C$47)+'СЕТ СН'!$G$11+СВЦЭМ!$D$10+'СЕТ СН'!$G$5-'СЕТ СН'!$G$21</f>
        <v>3606.2439179499997</v>
      </c>
      <c r="D73" s="36">
        <f>SUMIFS(СВЦЭМ!$D$33:$D$776,СВЦЭМ!$A$33:$A$776,$A73,СВЦЭМ!$B$33:$B$776,D$47)+'СЕТ СН'!$G$11+СВЦЭМ!$D$10+'СЕТ СН'!$G$5-'СЕТ СН'!$G$21</f>
        <v>3622.6737573999999</v>
      </c>
      <c r="E73" s="36">
        <f>SUMIFS(СВЦЭМ!$D$33:$D$776,СВЦЭМ!$A$33:$A$776,$A73,СВЦЭМ!$B$33:$B$776,E$47)+'СЕТ СН'!$G$11+СВЦЭМ!$D$10+'СЕТ СН'!$G$5-'СЕТ СН'!$G$21</f>
        <v>3630.3723611300002</v>
      </c>
      <c r="F73" s="36">
        <f>SUMIFS(СВЦЭМ!$D$33:$D$776,СВЦЭМ!$A$33:$A$776,$A73,СВЦЭМ!$B$33:$B$776,F$47)+'СЕТ СН'!$G$11+СВЦЭМ!$D$10+'СЕТ СН'!$G$5-'СЕТ СН'!$G$21</f>
        <v>3636.69288714</v>
      </c>
      <c r="G73" s="36">
        <f>SUMIFS(СВЦЭМ!$D$33:$D$776,СВЦЭМ!$A$33:$A$776,$A73,СВЦЭМ!$B$33:$B$776,G$47)+'СЕТ СН'!$G$11+СВЦЭМ!$D$10+'СЕТ СН'!$G$5-'СЕТ СН'!$G$21</f>
        <v>3623.5822819699997</v>
      </c>
      <c r="H73" s="36">
        <f>SUMIFS(СВЦЭМ!$D$33:$D$776,СВЦЭМ!$A$33:$A$776,$A73,СВЦЭМ!$B$33:$B$776,H$47)+'СЕТ СН'!$G$11+СВЦЭМ!$D$10+'СЕТ СН'!$G$5-'СЕТ СН'!$G$21</f>
        <v>3586.7289398299999</v>
      </c>
      <c r="I73" s="36">
        <f>SUMIFS(СВЦЭМ!$D$33:$D$776,СВЦЭМ!$A$33:$A$776,$A73,СВЦЭМ!$B$33:$B$776,I$47)+'СЕТ СН'!$G$11+СВЦЭМ!$D$10+'СЕТ СН'!$G$5-'СЕТ СН'!$G$21</f>
        <v>3544.9842924700001</v>
      </c>
      <c r="J73" s="36">
        <f>SUMIFS(СВЦЭМ!$D$33:$D$776,СВЦЭМ!$A$33:$A$776,$A73,СВЦЭМ!$B$33:$B$776,J$47)+'СЕТ СН'!$G$11+СВЦЭМ!$D$10+'СЕТ СН'!$G$5-'СЕТ СН'!$G$21</f>
        <v>3511.29203052</v>
      </c>
      <c r="K73" s="36">
        <f>SUMIFS(СВЦЭМ!$D$33:$D$776,СВЦЭМ!$A$33:$A$776,$A73,СВЦЭМ!$B$33:$B$776,K$47)+'СЕТ СН'!$G$11+СВЦЭМ!$D$10+'СЕТ СН'!$G$5-'СЕТ СН'!$G$21</f>
        <v>3500.4731898199998</v>
      </c>
      <c r="L73" s="36">
        <f>SUMIFS(СВЦЭМ!$D$33:$D$776,СВЦЭМ!$A$33:$A$776,$A73,СВЦЭМ!$B$33:$B$776,L$47)+'СЕТ СН'!$G$11+СВЦЭМ!$D$10+'СЕТ СН'!$G$5-'СЕТ СН'!$G$21</f>
        <v>3503.0320665700001</v>
      </c>
      <c r="M73" s="36">
        <f>SUMIFS(СВЦЭМ!$D$33:$D$776,СВЦЭМ!$A$33:$A$776,$A73,СВЦЭМ!$B$33:$B$776,M$47)+'СЕТ СН'!$G$11+СВЦЭМ!$D$10+'СЕТ СН'!$G$5-'СЕТ СН'!$G$21</f>
        <v>3511.1663564700002</v>
      </c>
      <c r="N73" s="36">
        <f>SUMIFS(СВЦЭМ!$D$33:$D$776,СВЦЭМ!$A$33:$A$776,$A73,СВЦЭМ!$B$33:$B$776,N$47)+'СЕТ СН'!$G$11+СВЦЭМ!$D$10+'СЕТ СН'!$G$5-'СЕТ СН'!$G$21</f>
        <v>3514.7931797599999</v>
      </c>
      <c r="O73" s="36">
        <f>SUMIFS(СВЦЭМ!$D$33:$D$776,СВЦЭМ!$A$33:$A$776,$A73,СВЦЭМ!$B$33:$B$776,O$47)+'СЕТ СН'!$G$11+СВЦЭМ!$D$10+'СЕТ СН'!$G$5-'СЕТ СН'!$G$21</f>
        <v>3517.6465174</v>
      </c>
      <c r="P73" s="36">
        <f>SUMIFS(СВЦЭМ!$D$33:$D$776,СВЦЭМ!$A$33:$A$776,$A73,СВЦЭМ!$B$33:$B$776,P$47)+'СЕТ СН'!$G$11+СВЦЭМ!$D$10+'СЕТ СН'!$G$5-'СЕТ СН'!$G$21</f>
        <v>3525.40599926</v>
      </c>
      <c r="Q73" s="36">
        <f>SUMIFS(СВЦЭМ!$D$33:$D$776,СВЦЭМ!$A$33:$A$776,$A73,СВЦЭМ!$B$33:$B$776,Q$47)+'СЕТ СН'!$G$11+СВЦЭМ!$D$10+'СЕТ СН'!$G$5-'СЕТ СН'!$G$21</f>
        <v>3534.6568468999999</v>
      </c>
      <c r="R73" s="36">
        <f>SUMIFS(СВЦЭМ!$D$33:$D$776,СВЦЭМ!$A$33:$A$776,$A73,СВЦЭМ!$B$33:$B$776,R$47)+'СЕТ СН'!$G$11+СВЦЭМ!$D$10+'СЕТ СН'!$G$5-'СЕТ СН'!$G$21</f>
        <v>3539.3693647499999</v>
      </c>
      <c r="S73" s="36">
        <f>SUMIFS(СВЦЭМ!$D$33:$D$776,СВЦЭМ!$A$33:$A$776,$A73,СВЦЭМ!$B$33:$B$776,S$47)+'СЕТ СН'!$G$11+СВЦЭМ!$D$10+'СЕТ СН'!$G$5-'СЕТ СН'!$G$21</f>
        <v>3524.26252871</v>
      </c>
      <c r="T73" s="36">
        <f>SUMIFS(СВЦЭМ!$D$33:$D$776,СВЦЭМ!$A$33:$A$776,$A73,СВЦЭМ!$B$33:$B$776,T$47)+'СЕТ СН'!$G$11+СВЦЭМ!$D$10+'СЕТ СН'!$G$5-'СЕТ СН'!$G$21</f>
        <v>3503.2123186399999</v>
      </c>
      <c r="U73" s="36">
        <f>SUMIFS(СВЦЭМ!$D$33:$D$776,СВЦЭМ!$A$33:$A$776,$A73,СВЦЭМ!$B$33:$B$776,U$47)+'СЕТ СН'!$G$11+СВЦЭМ!$D$10+'СЕТ СН'!$G$5-'СЕТ СН'!$G$21</f>
        <v>3468.7986939500001</v>
      </c>
      <c r="V73" s="36">
        <f>SUMIFS(СВЦЭМ!$D$33:$D$776,СВЦЭМ!$A$33:$A$776,$A73,СВЦЭМ!$B$33:$B$776,V$47)+'СЕТ СН'!$G$11+СВЦЭМ!$D$10+'СЕТ СН'!$G$5-'СЕТ СН'!$G$21</f>
        <v>3461.0970360800002</v>
      </c>
      <c r="W73" s="36">
        <f>SUMIFS(СВЦЭМ!$D$33:$D$776,СВЦЭМ!$A$33:$A$776,$A73,СВЦЭМ!$B$33:$B$776,W$47)+'СЕТ СН'!$G$11+СВЦЭМ!$D$10+'СЕТ СН'!$G$5-'СЕТ СН'!$G$21</f>
        <v>3479.0832273999999</v>
      </c>
      <c r="X73" s="36">
        <f>SUMIFS(СВЦЭМ!$D$33:$D$776,СВЦЭМ!$A$33:$A$776,$A73,СВЦЭМ!$B$33:$B$776,X$47)+'СЕТ СН'!$G$11+СВЦЭМ!$D$10+'СЕТ СН'!$G$5-'СЕТ СН'!$G$21</f>
        <v>3514.81169817</v>
      </c>
      <c r="Y73" s="36">
        <f>SUMIFS(СВЦЭМ!$D$33:$D$776,СВЦЭМ!$A$33:$A$776,$A73,СВЦЭМ!$B$33:$B$776,Y$47)+'СЕТ СН'!$G$11+СВЦЭМ!$D$10+'СЕТ СН'!$G$5-'СЕТ СН'!$G$21</f>
        <v>3551.0951679600003</v>
      </c>
    </row>
    <row r="74" spans="1:26" ht="15.75" x14ac:dyDescent="0.2">
      <c r="A74" s="35">
        <f t="shared" si="1"/>
        <v>43582</v>
      </c>
      <c r="B74" s="36">
        <f>SUMIFS(СВЦЭМ!$D$33:$D$776,СВЦЭМ!$A$33:$A$776,$A74,СВЦЭМ!$B$33:$B$776,B$47)+'СЕТ СН'!$G$11+СВЦЭМ!$D$10+'СЕТ СН'!$G$5-'СЕТ СН'!$G$21</f>
        <v>3552.6116437299997</v>
      </c>
      <c r="C74" s="36">
        <f>SUMIFS(СВЦЭМ!$D$33:$D$776,СВЦЭМ!$A$33:$A$776,$A74,СВЦЭМ!$B$33:$B$776,C$47)+'СЕТ СН'!$G$11+СВЦЭМ!$D$10+'СЕТ СН'!$G$5-'СЕТ СН'!$G$21</f>
        <v>3543.1849053999999</v>
      </c>
      <c r="D74" s="36">
        <f>SUMIFS(СВЦЭМ!$D$33:$D$776,СВЦЭМ!$A$33:$A$776,$A74,СВЦЭМ!$B$33:$B$776,D$47)+'СЕТ СН'!$G$11+СВЦЭМ!$D$10+'СЕТ СН'!$G$5-'СЕТ СН'!$G$21</f>
        <v>3552.9170788900001</v>
      </c>
      <c r="E74" s="36">
        <f>SUMIFS(СВЦЭМ!$D$33:$D$776,СВЦЭМ!$A$33:$A$776,$A74,СВЦЭМ!$B$33:$B$776,E$47)+'СЕТ СН'!$G$11+СВЦЭМ!$D$10+'СЕТ СН'!$G$5-'СЕТ СН'!$G$21</f>
        <v>3561.9650728199999</v>
      </c>
      <c r="F74" s="36">
        <f>SUMIFS(СВЦЭМ!$D$33:$D$776,СВЦЭМ!$A$33:$A$776,$A74,СВЦЭМ!$B$33:$B$776,F$47)+'СЕТ СН'!$G$11+СВЦЭМ!$D$10+'СЕТ СН'!$G$5-'СЕТ СН'!$G$21</f>
        <v>3589.2816701299998</v>
      </c>
      <c r="G74" s="36">
        <f>SUMIFS(СВЦЭМ!$D$33:$D$776,СВЦЭМ!$A$33:$A$776,$A74,СВЦЭМ!$B$33:$B$776,G$47)+'СЕТ СН'!$G$11+СВЦЭМ!$D$10+'СЕТ СН'!$G$5-'СЕТ СН'!$G$21</f>
        <v>3568.9299402199999</v>
      </c>
      <c r="H74" s="36">
        <f>SUMIFS(СВЦЭМ!$D$33:$D$776,СВЦЭМ!$A$33:$A$776,$A74,СВЦЭМ!$B$33:$B$776,H$47)+'СЕТ СН'!$G$11+СВЦЭМ!$D$10+'СЕТ СН'!$G$5-'СЕТ СН'!$G$21</f>
        <v>3566.6102811400001</v>
      </c>
      <c r="I74" s="36">
        <f>SUMIFS(СВЦЭМ!$D$33:$D$776,СВЦЭМ!$A$33:$A$776,$A74,СВЦЭМ!$B$33:$B$776,I$47)+'СЕТ СН'!$G$11+СВЦЭМ!$D$10+'СЕТ СН'!$G$5-'СЕТ СН'!$G$21</f>
        <v>3542.4452383299999</v>
      </c>
      <c r="J74" s="36">
        <f>SUMIFS(СВЦЭМ!$D$33:$D$776,СВЦЭМ!$A$33:$A$776,$A74,СВЦЭМ!$B$33:$B$776,J$47)+'СЕТ СН'!$G$11+СВЦЭМ!$D$10+'СЕТ СН'!$G$5-'СЕТ СН'!$G$21</f>
        <v>3495.21584704</v>
      </c>
      <c r="K74" s="36">
        <f>SUMIFS(СВЦЭМ!$D$33:$D$776,СВЦЭМ!$A$33:$A$776,$A74,СВЦЭМ!$B$33:$B$776,K$47)+'СЕТ СН'!$G$11+СВЦЭМ!$D$10+'СЕТ СН'!$G$5-'СЕТ СН'!$G$21</f>
        <v>3472.0147305800001</v>
      </c>
      <c r="L74" s="36">
        <f>SUMIFS(СВЦЭМ!$D$33:$D$776,СВЦЭМ!$A$33:$A$776,$A74,СВЦЭМ!$B$33:$B$776,L$47)+'СЕТ СН'!$G$11+СВЦЭМ!$D$10+'СЕТ СН'!$G$5-'СЕТ СН'!$G$21</f>
        <v>3455.9127414499999</v>
      </c>
      <c r="M74" s="36">
        <f>SUMIFS(СВЦЭМ!$D$33:$D$776,СВЦЭМ!$A$33:$A$776,$A74,СВЦЭМ!$B$33:$B$776,M$47)+'СЕТ СН'!$G$11+СВЦЭМ!$D$10+'СЕТ СН'!$G$5-'СЕТ СН'!$G$21</f>
        <v>3469.40737274</v>
      </c>
      <c r="N74" s="36">
        <f>SUMIFS(СВЦЭМ!$D$33:$D$776,СВЦЭМ!$A$33:$A$776,$A74,СВЦЭМ!$B$33:$B$776,N$47)+'СЕТ СН'!$G$11+СВЦЭМ!$D$10+'СЕТ СН'!$G$5-'СЕТ СН'!$G$21</f>
        <v>3469.8238258000001</v>
      </c>
      <c r="O74" s="36">
        <f>SUMIFS(СВЦЭМ!$D$33:$D$776,СВЦЭМ!$A$33:$A$776,$A74,СВЦЭМ!$B$33:$B$776,O$47)+'СЕТ СН'!$G$11+СВЦЭМ!$D$10+'СЕТ СН'!$G$5-'СЕТ СН'!$G$21</f>
        <v>3465.3084807199998</v>
      </c>
      <c r="P74" s="36">
        <f>SUMIFS(СВЦЭМ!$D$33:$D$776,СВЦЭМ!$A$33:$A$776,$A74,СВЦЭМ!$B$33:$B$776,P$47)+'СЕТ СН'!$G$11+СВЦЭМ!$D$10+'СЕТ СН'!$G$5-'СЕТ СН'!$G$21</f>
        <v>3474.7035061199999</v>
      </c>
      <c r="Q74" s="36">
        <f>SUMIFS(СВЦЭМ!$D$33:$D$776,СВЦЭМ!$A$33:$A$776,$A74,СВЦЭМ!$B$33:$B$776,Q$47)+'СЕТ СН'!$G$11+СВЦЭМ!$D$10+'СЕТ СН'!$G$5-'СЕТ СН'!$G$21</f>
        <v>3490.53129395</v>
      </c>
      <c r="R74" s="36">
        <f>SUMIFS(СВЦЭМ!$D$33:$D$776,СВЦЭМ!$A$33:$A$776,$A74,СВЦЭМ!$B$33:$B$776,R$47)+'СЕТ СН'!$G$11+СВЦЭМ!$D$10+'СЕТ СН'!$G$5-'СЕТ СН'!$G$21</f>
        <v>3494.8551781900001</v>
      </c>
      <c r="S74" s="36">
        <f>SUMIFS(СВЦЭМ!$D$33:$D$776,СВЦЭМ!$A$33:$A$776,$A74,СВЦЭМ!$B$33:$B$776,S$47)+'СЕТ СН'!$G$11+СВЦЭМ!$D$10+'СЕТ СН'!$G$5-'СЕТ СН'!$G$21</f>
        <v>3502.8243052600001</v>
      </c>
      <c r="T74" s="36">
        <f>SUMIFS(СВЦЭМ!$D$33:$D$776,СВЦЭМ!$A$33:$A$776,$A74,СВЦЭМ!$B$33:$B$776,T$47)+'СЕТ СН'!$G$11+СВЦЭМ!$D$10+'СЕТ СН'!$G$5-'СЕТ СН'!$G$21</f>
        <v>3511.1698151400001</v>
      </c>
      <c r="U74" s="36">
        <f>SUMIFS(СВЦЭМ!$D$33:$D$776,СВЦЭМ!$A$33:$A$776,$A74,СВЦЭМ!$B$33:$B$776,U$47)+'СЕТ СН'!$G$11+СВЦЭМ!$D$10+'СЕТ СН'!$G$5-'СЕТ СН'!$G$21</f>
        <v>3523.51310577</v>
      </c>
      <c r="V74" s="36">
        <f>SUMIFS(СВЦЭМ!$D$33:$D$776,СВЦЭМ!$A$33:$A$776,$A74,СВЦЭМ!$B$33:$B$776,V$47)+'СЕТ СН'!$G$11+СВЦЭМ!$D$10+'СЕТ СН'!$G$5-'СЕТ СН'!$G$21</f>
        <v>3491.6350223999998</v>
      </c>
      <c r="W74" s="36">
        <f>SUMIFS(СВЦЭМ!$D$33:$D$776,СВЦЭМ!$A$33:$A$776,$A74,СВЦЭМ!$B$33:$B$776,W$47)+'СЕТ СН'!$G$11+СВЦЭМ!$D$10+'СЕТ СН'!$G$5-'СЕТ СН'!$G$21</f>
        <v>3480.3261110399999</v>
      </c>
      <c r="X74" s="36">
        <f>SUMIFS(СВЦЭМ!$D$33:$D$776,СВЦЭМ!$A$33:$A$776,$A74,СВЦЭМ!$B$33:$B$776,X$47)+'СЕТ СН'!$G$11+СВЦЭМ!$D$10+'СЕТ СН'!$G$5-'СЕТ СН'!$G$21</f>
        <v>3499.1061633600002</v>
      </c>
      <c r="Y74" s="36">
        <f>SUMIFS(СВЦЭМ!$D$33:$D$776,СВЦЭМ!$A$33:$A$776,$A74,СВЦЭМ!$B$33:$B$776,Y$47)+'СЕТ СН'!$G$11+СВЦЭМ!$D$10+'СЕТ СН'!$G$5-'СЕТ СН'!$G$21</f>
        <v>3514.8588154600002</v>
      </c>
    </row>
    <row r="75" spans="1:26" ht="15.75" x14ac:dyDescent="0.2">
      <c r="A75" s="35">
        <f t="shared" si="1"/>
        <v>43583</v>
      </c>
      <c r="B75" s="36">
        <f>SUMIFS(СВЦЭМ!$D$33:$D$776,СВЦЭМ!$A$33:$A$776,$A75,СВЦЭМ!$B$33:$B$776,B$47)+'СЕТ СН'!$G$11+СВЦЭМ!$D$10+'СЕТ СН'!$G$5-'СЕТ СН'!$G$21</f>
        <v>3473.48904971</v>
      </c>
      <c r="C75" s="36">
        <f>SUMIFS(СВЦЭМ!$D$33:$D$776,СВЦЭМ!$A$33:$A$776,$A75,СВЦЭМ!$B$33:$B$776,C$47)+'СЕТ СН'!$G$11+СВЦЭМ!$D$10+'СЕТ СН'!$G$5-'СЕТ СН'!$G$21</f>
        <v>3549.3899177499998</v>
      </c>
      <c r="D75" s="36">
        <f>SUMIFS(СВЦЭМ!$D$33:$D$776,СВЦЭМ!$A$33:$A$776,$A75,СВЦЭМ!$B$33:$B$776,D$47)+'СЕТ СН'!$G$11+СВЦЭМ!$D$10+'СЕТ СН'!$G$5-'СЕТ СН'!$G$21</f>
        <v>3585.8981599899998</v>
      </c>
      <c r="E75" s="36">
        <f>SUMIFS(СВЦЭМ!$D$33:$D$776,СВЦЭМ!$A$33:$A$776,$A75,СВЦЭМ!$B$33:$B$776,E$47)+'СЕТ СН'!$G$11+СВЦЭМ!$D$10+'СЕТ СН'!$G$5-'СЕТ СН'!$G$21</f>
        <v>3609.52662259</v>
      </c>
      <c r="F75" s="36">
        <f>SUMIFS(СВЦЭМ!$D$33:$D$776,СВЦЭМ!$A$33:$A$776,$A75,СВЦЭМ!$B$33:$B$776,F$47)+'СЕТ СН'!$G$11+СВЦЭМ!$D$10+'СЕТ СН'!$G$5-'СЕТ СН'!$G$21</f>
        <v>3613.0664021499997</v>
      </c>
      <c r="G75" s="36">
        <f>SUMIFS(СВЦЭМ!$D$33:$D$776,СВЦЭМ!$A$33:$A$776,$A75,СВЦЭМ!$B$33:$B$776,G$47)+'СЕТ СН'!$G$11+СВЦЭМ!$D$10+'СЕТ СН'!$G$5-'СЕТ СН'!$G$21</f>
        <v>3601.5308131900001</v>
      </c>
      <c r="H75" s="36">
        <f>SUMIFS(СВЦЭМ!$D$33:$D$776,СВЦЭМ!$A$33:$A$776,$A75,СВЦЭМ!$B$33:$B$776,H$47)+'СЕТ СН'!$G$11+СВЦЭМ!$D$10+'СЕТ СН'!$G$5-'СЕТ СН'!$G$21</f>
        <v>3611.6866367100001</v>
      </c>
      <c r="I75" s="36">
        <f>SUMIFS(СВЦЭМ!$D$33:$D$776,СВЦЭМ!$A$33:$A$776,$A75,СВЦЭМ!$B$33:$B$776,I$47)+'СЕТ СН'!$G$11+СВЦЭМ!$D$10+'СЕТ СН'!$G$5-'СЕТ СН'!$G$21</f>
        <v>3565.3600503100001</v>
      </c>
      <c r="J75" s="36">
        <f>SUMIFS(СВЦЭМ!$D$33:$D$776,СВЦЭМ!$A$33:$A$776,$A75,СВЦЭМ!$B$33:$B$776,J$47)+'СЕТ СН'!$G$11+СВЦЭМ!$D$10+'СЕТ СН'!$G$5-'СЕТ СН'!$G$21</f>
        <v>3522.6771638800001</v>
      </c>
      <c r="K75" s="36">
        <f>SUMIFS(СВЦЭМ!$D$33:$D$776,СВЦЭМ!$A$33:$A$776,$A75,СВЦЭМ!$B$33:$B$776,K$47)+'СЕТ СН'!$G$11+СВЦЭМ!$D$10+'СЕТ СН'!$G$5-'СЕТ СН'!$G$21</f>
        <v>3478.5814590499999</v>
      </c>
      <c r="L75" s="36">
        <f>SUMIFS(СВЦЭМ!$D$33:$D$776,СВЦЭМ!$A$33:$A$776,$A75,СВЦЭМ!$B$33:$B$776,L$47)+'СЕТ СН'!$G$11+СВЦЭМ!$D$10+'СЕТ СН'!$G$5-'СЕТ СН'!$G$21</f>
        <v>3465.7449758499997</v>
      </c>
      <c r="M75" s="36">
        <f>SUMIFS(СВЦЭМ!$D$33:$D$776,СВЦЭМ!$A$33:$A$776,$A75,СВЦЭМ!$B$33:$B$776,M$47)+'СЕТ СН'!$G$11+СВЦЭМ!$D$10+'СЕТ СН'!$G$5-'СЕТ СН'!$G$21</f>
        <v>3466.5831915899998</v>
      </c>
      <c r="N75" s="36">
        <f>SUMIFS(СВЦЭМ!$D$33:$D$776,СВЦЭМ!$A$33:$A$776,$A75,СВЦЭМ!$B$33:$B$776,N$47)+'СЕТ СН'!$G$11+СВЦЭМ!$D$10+'СЕТ СН'!$G$5-'СЕТ СН'!$G$21</f>
        <v>3494.6741166500001</v>
      </c>
      <c r="O75" s="36">
        <f>SUMIFS(СВЦЭМ!$D$33:$D$776,СВЦЭМ!$A$33:$A$776,$A75,СВЦЭМ!$B$33:$B$776,O$47)+'СЕТ СН'!$G$11+СВЦЭМ!$D$10+'СЕТ СН'!$G$5-'СЕТ СН'!$G$21</f>
        <v>3514.1845884300001</v>
      </c>
      <c r="P75" s="36">
        <f>SUMIFS(СВЦЭМ!$D$33:$D$776,СВЦЭМ!$A$33:$A$776,$A75,СВЦЭМ!$B$33:$B$776,P$47)+'СЕТ СН'!$G$11+СВЦЭМ!$D$10+'СЕТ СН'!$G$5-'СЕТ СН'!$G$21</f>
        <v>3539.1639616900002</v>
      </c>
      <c r="Q75" s="36">
        <f>SUMIFS(СВЦЭМ!$D$33:$D$776,СВЦЭМ!$A$33:$A$776,$A75,СВЦЭМ!$B$33:$B$776,Q$47)+'СЕТ СН'!$G$11+СВЦЭМ!$D$10+'СЕТ СН'!$G$5-'СЕТ СН'!$G$21</f>
        <v>3550.4642666499999</v>
      </c>
      <c r="R75" s="36">
        <f>SUMIFS(СВЦЭМ!$D$33:$D$776,СВЦЭМ!$A$33:$A$776,$A75,СВЦЭМ!$B$33:$B$776,R$47)+'СЕТ СН'!$G$11+СВЦЭМ!$D$10+'СЕТ СН'!$G$5-'СЕТ СН'!$G$21</f>
        <v>3530.2665388199998</v>
      </c>
      <c r="S75" s="36">
        <f>SUMIFS(СВЦЭМ!$D$33:$D$776,СВЦЭМ!$A$33:$A$776,$A75,СВЦЭМ!$B$33:$B$776,S$47)+'СЕТ СН'!$G$11+СВЦЭМ!$D$10+'СЕТ СН'!$G$5-'СЕТ СН'!$G$21</f>
        <v>3499.8681709000002</v>
      </c>
      <c r="T75" s="36">
        <f>SUMIFS(СВЦЭМ!$D$33:$D$776,СВЦЭМ!$A$33:$A$776,$A75,СВЦЭМ!$B$33:$B$776,T$47)+'СЕТ СН'!$G$11+СВЦЭМ!$D$10+'СЕТ СН'!$G$5-'СЕТ СН'!$G$21</f>
        <v>3462.5566217599999</v>
      </c>
      <c r="U75" s="36">
        <f>SUMIFS(СВЦЭМ!$D$33:$D$776,СВЦЭМ!$A$33:$A$776,$A75,СВЦЭМ!$B$33:$B$776,U$47)+'СЕТ СН'!$G$11+СВЦЭМ!$D$10+'СЕТ СН'!$G$5-'СЕТ СН'!$G$21</f>
        <v>3413.47846368</v>
      </c>
      <c r="V75" s="36">
        <f>SUMIFS(СВЦЭМ!$D$33:$D$776,СВЦЭМ!$A$33:$A$776,$A75,СВЦЭМ!$B$33:$B$776,V$47)+'СЕТ СН'!$G$11+СВЦЭМ!$D$10+'СЕТ СН'!$G$5-'СЕТ СН'!$G$21</f>
        <v>3389.5492204799998</v>
      </c>
      <c r="W75" s="36">
        <f>SUMIFS(СВЦЭМ!$D$33:$D$776,СВЦЭМ!$A$33:$A$776,$A75,СВЦЭМ!$B$33:$B$776,W$47)+'СЕТ СН'!$G$11+СВЦЭМ!$D$10+'СЕТ СН'!$G$5-'СЕТ СН'!$G$21</f>
        <v>3398.6385549699999</v>
      </c>
      <c r="X75" s="36">
        <f>SUMIFS(СВЦЭМ!$D$33:$D$776,СВЦЭМ!$A$33:$A$776,$A75,СВЦЭМ!$B$33:$B$776,X$47)+'СЕТ СН'!$G$11+СВЦЭМ!$D$10+'СЕТ СН'!$G$5-'СЕТ СН'!$G$21</f>
        <v>3410.3586397099998</v>
      </c>
      <c r="Y75" s="36">
        <f>SUMIFS(СВЦЭМ!$D$33:$D$776,СВЦЭМ!$A$33:$A$776,$A75,СВЦЭМ!$B$33:$B$776,Y$47)+'СЕТ СН'!$G$11+СВЦЭМ!$D$10+'СЕТ СН'!$G$5-'СЕТ СН'!$G$21</f>
        <v>3451.1490591900001</v>
      </c>
    </row>
    <row r="76" spans="1:26" ht="15.75" x14ac:dyDescent="0.2">
      <c r="A76" s="35">
        <f t="shared" si="1"/>
        <v>43584</v>
      </c>
      <c r="B76" s="36">
        <f>SUMIFS(СВЦЭМ!$D$33:$D$776,СВЦЭМ!$A$33:$A$776,$A76,СВЦЭМ!$B$33:$B$776,B$47)+'СЕТ СН'!$G$11+СВЦЭМ!$D$10+'СЕТ СН'!$G$5-'СЕТ СН'!$G$21</f>
        <v>3541.6615185999999</v>
      </c>
      <c r="C76" s="36">
        <f>SUMIFS(СВЦЭМ!$D$33:$D$776,СВЦЭМ!$A$33:$A$776,$A76,СВЦЭМ!$B$33:$B$776,C$47)+'СЕТ СН'!$G$11+СВЦЭМ!$D$10+'СЕТ СН'!$G$5-'СЕТ СН'!$G$21</f>
        <v>3574.2690751800001</v>
      </c>
      <c r="D76" s="36">
        <f>SUMIFS(СВЦЭМ!$D$33:$D$776,СВЦЭМ!$A$33:$A$776,$A76,СВЦЭМ!$B$33:$B$776,D$47)+'СЕТ СН'!$G$11+СВЦЭМ!$D$10+'СЕТ СН'!$G$5-'СЕТ СН'!$G$21</f>
        <v>3596.0240793399998</v>
      </c>
      <c r="E76" s="36">
        <f>SUMIFS(СВЦЭМ!$D$33:$D$776,СВЦЭМ!$A$33:$A$776,$A76,СВЦЭМ!$B$33:$B$776,E$47)+'СЕТ СН'!$G$11+СВЦЭМ!$D$10+'СЕТ СН'!$G$5-'СЕТ СН'!$G$21</f>
        <v>3602.03399567</v>
      </c>
      <c r="F76" s="36">
        <f>SUMIFS(СВЦЭМ!$D$33:$D$776,СВЦЭМ!$A$33:$A$776,$A76,СВЦЭМ!$B$33:$B$776,F$47)+'СЕТ СН'!$G$11+СВЦЭМ!$D$10+'СЕТ СН'!$G$5-'СЕТ СН'!$G$21</f>
        <v>3611.1573959400002</v>
      </c>
      <c r="G76" s="36">
        <f>SUMIFS(СВЦЭМ!$D$33:$D$776,СВЦЭМ!$A$33:$A$776,$A76,СВЦЭМ!$B$33:$B$776,G$47)+'СЕТ СН'!$G$11+СВЦЭМ!$D$10+'СЕТ СН'!$G$5-'СЕТ СН'!$G$21</f>
        <v>3597.7944057300001</v>
      </c>
      <c r="H76" s="36">
        <f>SUMIFS(СВЦЭМ!$D$33:$D$776,СВЦЭМ!$A$33:$A$776,$A76,СВЦЭМ!$B$33:$B$776,H$47)+'СЕТ СН'!$G$11+СВЦЭМ!$D$10+'СЕТ СН'!$G$5-'СЕТ СН'!$G$21</f>
        <v>3585.0377515700002</v>
      </c>
      <c r="I76" s="36">
        <f>SUMIFS(СВЦЭМ!$D$33:$D$776,СВЦЭМ!$A$33:$A$776,$A76,СВЦЭМ!$B$33:$B$776,I$47)+'СЕТ СН'!$G$11+СВЦЭМ!$D$10+'СЕТ СН'!$G$5-'СЕТ СН'!$G$21</f>
        <v>3539.8508150399998</v>
      </c>
      <c r="J76" s="36">
        <f>SUMIFS(СВЦЭМ!$D$33:$D$776,СВЦЭМ!$A$33:$A$776,$A76,СВЦЭМ!$B$33:$B$776,J$47)+'СЕТ СН'!$G$11+СВЦЭМ!$D$10+'СЕТ СН'!$G$5-'СЕТ СН'!$G$21</f>
        <v>3495.74178914</v>
      </c>
      <c r="K76" s="36">
        <f>SUMIFS(СВЦЭМ!$D$33:$D$776,СВЦЭМ!$A$33:$A$776,$A76,СВЦЭМ!$B$33:$B$776,K$47)+'СЕТ СН'!$G$11+СВЦЭМ!$D$10+'СЕТ СН'!$G$5-'СЕТ СН'!$G$21</f>
        <v>3483.5212428699997</v>
      </c>
      <c r="L76" s="36">
        <f>SUMIFS(СВЦЭМ!$D$33:$D$776,СВЦЭМ!$A$33:$A$776,$A76,СВЦЭМ!$B$33:$B$776,L$47)+'СЕТ СН'!$G$11+СВЦЭМ!$D$10+'СЕТ СН'!$G$5-'СЕТ СН'!$G$21</f>
        <v>3461.5021643700002</v>
      </c>
      <c r="M76" s="36">
        <f>SUMIFS(СВЦЭМ!$D$33:$D$776,СВЦЭМ!$A$33:$A$776,$A76,СВЦЭМ!$B$33:$B$776,M$47)+'СЕТ СН'!$G$11+СВЦЭМ!$D$10+'СЕТ СН'!$G$5-'СЕТ СН'!$G$21</f>
        <v>3480.4169331499997</v>
      </c>
      <c r="N76" s="36">
        <f>SUMIFS(СВЦЭМ!$D$33:$D$776,СВЦЭМ!$A$33:$A$776,$A76,СВЦЭМ!$B$33:$B$776,N$47)+'СЕТ СН'!$G$11+СВЦЭМ!$D$10+'СЕТ СН'!$G$5-'СЕТ СН'!$G$21</f>
        <v>3480.18053345</v>
      </c>
      <c r="O76" s="36">
        <f>SUMIFS(СВЦЭМ!$D$33:$D$776,СВЦЭМ!$A$33:$A$776,$A76,СВЦЭМ!$B$33:$B$776,O$47)+'СЕТ СН'!$G$11+СВЦЭМ!$D$10+'СЕТ СН'!$G$5-'СЕТ СН'!$G$21</f>
        <v>3482.1314954600002</v>
      </c>
      <c r="P76" s="36">
        <f>SUMIFS(СВЦЭМ!$D$33:$D$776,СВЦЭМ!$A$33:$A$776,$A76,СВЦЭМ!$B$33:$B$776,P$47)+'СЕТ СН'!$G$11+СВЦЭМ!$D$10+'СЕТ СН'!$G$5-'СЕТ СН'!$G$21</f>
        <v>3489.9777421700001</v>
      </c>
      <c r="Q76" s="36">
        <f>SUMIFS(СВЦЭМ!$D$33:$D$776,СВЦЭМ!$A$33:$A$776,$A76,СВЦЭМ!$B$33:$B$776,Q$47)+'СЕТ СН'!$G$11+СВЦЭМ!$D$10+'СЕТ СН'!$G$5-'СЕТ СН'!$G$21</f>
        <v>3499.6722548100001</v>
      </c>
      <c r="R76" s="36">
        <f>SUMIFS(СВЦЭМ!$D$33:$D$776,СВЦЭМ!$A$33:$A$776,$A76,СВЦЭМ!$B$33:$B$776,R$47)+'СЕТ СН'!$G$11+СВЦЭМ!$D$10+'СЕТ СН'!$G$5-'СЕТ СН'!$G$21</f>
        <v>3499.1025195000002</v>
      </c>
      <c r="S76" s="36">
        <f>SUMIFS(СВЦЭМ!$D$33:$D$776,СВЦЭМ!$A$33:$A$776,$A76,СВЦЭМ!$B$33:$B$776,S$47)+'СЕТ СН'!$G$11+СВЦЭМ!$D$10+'СЕТ СН'!$G$5-'СЕТ СН'!$G$21</f>
        <v>3499.64923727</v>
      </c>
      <c r="T76" s="36">
        <f>SUMIFS(СВЦЭМ!$D$33:$D$776,СВЦЭМ!$A$33:$A$776,$A76,СВЦЭМ!$B$33:$B$776,T$47)+'СЕТ СН'!$G$11+СВЦЭМ!$D$10+'СЕТ СН'!$G$5-'СЕТ СН'!$G$21</f>
        <v>3483.52133968</v>
      </c>
      <c r="U76" s="36">
        <f>SUMIFS(СВЦЭМ!$D$33:$D$776,СВЦЭМ!$A$33:$A$776,$A76,СВЦЭМ!$B$33:$B$776,U$47)+'СЕТ СН'!$G$11+СВЦЭМ!$D$10+'СЕТ СН'!$G$5-'СЕТ СН'!$G$21</f>
        <v>3470.53845065</v>
      </c>
      <c r="V76" s="36">
        <f>SUMIFS(СВЦЭМ!$D$33:$D$776,СВЦЭМ!$A$33:$A$776,$A76,СВЦЭМ!$B$33:$B$776,V$47)+'СЕТ СН'!$G$11+СВЦЭМ!$D$10+'СЕТ СН'!$G$5-'СЕТ СН'!$G$21</f>
        <v>3437.8240229100002</v>
      </c>
      <c r="W76" s="36">
        <f>SUMIFS(СВЦЭМ!$D$33:$D$776,СВЦЭМ!$A$33:$A$776,$A76,СВЦЭМ!$B$33:$B$776,W$47)+'СЕТ СН'!$G$11+СВЦЭМ!$D$10+'СЕТ СН'!$G$5-'СЕТ СН'!$G$21</f>
        <v>3417.3803632899999</v>
      </c>
      <c r="X76" s="36">
        <f>SUMIFS(СВЦЭМ!$D$33:$D$776,СВЦЭМ!$A$33:$A$776,$A76,СВЦЭМ!$B$33:$B$776,X$47)+'СЕТ СН'!$G$11+СВЦЭМ!$D$10+'СЕТ СН'!$G$5-'СЕТ СН'!$G$21</f>
        <v>3447.5762054799998</v>
      </c>
      <c r="Y76" s="36">
        <f>SUMIFS(СВЦЭМ!$D$33:$D$776,СВЦЭМ!$A$33:$A$776,$A76,СВЦЭМ!$B$33:$B$776,Y$47)+'СЕТ СН'!$G$11+СВЦЭМ!$D$10+'СЕТ СН'!$G$5-'СЕТ СН'!$G$21</f>
        <v>3481.0032997500002</v>
      </c>
    </row>
    <row r="77" spans="1:26" ht="15.75" x14ac:dyDescent="0.2">
      <c r="A77" s="35">
        <f t="shared" si="1"/>
        <v>43585</v>
      </c>
      <c r="B77" s="36">
        <f>SUMIFS(СВЦЭМ!$D$33:$D$776,СВЦЭМ!$A$33:$A$776,$A77,СВЦЭМ!$B$33:$B$776,B$47)+'СЕТ СН'!$G$11+СВЦЭМ!$D$10+'СЕТ СН'!$G$5-'СЕТ СН'!$G$21</f>
        <v>3549.6896057599997</v>
      </c>
      <c r="C77" s="36">
        <f>SUMIFS(СВЦЭМ!$D$33:$D$776,СВЦЭМ!$A$33:$A$776,$A77,СВЦЭМ!$B$33:$B$776,C$47)+'СЕТ СН'!$G$11+СВЦЭМ!$D$10+'СЕТ СН'!$G$5-'СЕТ СН'!$G$21</f>
        <v>3585.9359564599999</v>
      </c>
      <c r="D77" s="36">
        <f>SUMIFS(СВЦЭМ!$D$33:$D$776,СВЦЭМ!$A$33:$A$776,$A77,СВЦЭМ!$B$33:$B$776,D$47)+'СЕТ СН'!$G$11+СВЦЭМ!$D$10+'СЕТ СН'!$G$5-'СЕТ СН'!$G$21</f>
        <v>3617.5047824100002</v>
      </c>
      <c r="E77" s="36">
        <f>SUMIFS(СВЦЭМ!$D$33:$D$776,СВЦЭМ!$A$33:$A$776,$A77,СВЦЭМ!$B$33:$B$776,E$47)+'СЕТ СН'!$G$11+СВЦЭМ!$D$10+'СЕТ СН'!$G$5-'СЕТ СН'!$G$21</f>
        <v>3623.2950096</v>
      </c>
      <c r="F77" s="36">
        <f>SUMIFS(СВЦЭМ!$D$33:$D$776,СВЦЭМ!$A$33:$A$776,$A77,СВЦЭМ!$B$33:$B$776,F$47)+'СЕТ СН'!$G$11+СВЦЭМ!$D$10+'СЕТ СН'!$G$5-'СЕТ СН'!$G$21</f>
        <v>3627.5877874099997</v>
      </c>
      <c r="G77" s="36">
        <f>SUMIFS(СВЦЭМ!$D$33:$D$776,СВЦЭМ!$A$33:$A$776,$A77,СВЦЭМ!$B$33:$B$776,G$47)+'СЕТ СН'!$G$11+СВЦЭМ!$D$10+'СЕТ СН'!$G$5-'СЕТ СН'!$G$21</f>
        <v>3608.2500104700002</v>
      </c>
      <c r="H77" s="36">
        <f>SUMIFS(СВЦЭМ!$D$33:$D$776,СВЦЭМ!$A$33:$A$776,$A77,СВЦЭМ!$B$33:$B$776,H$47)+'СЕТ СН'!$G$11+СВЦЭМ!$D$10+'СЕТ СН'!$G$5-'СЕТ СН'!$G$21</f>
        <v>3543.5301082000001</v>
      </c>
      <c r="I77" s="36">
        <f>SUMIFS(СВЦЭМ!$D$33:$D$776,СВЦЭМ!$A$33:$A$776,$A77,СВЦЭМ!$B$33:$B$776,I$47)+'СЕТ СН'!$G$11+СВЦЭМ!$D$10+'СЕТ СН'!$G$5-'СЕТ СН'!$G$21</f>
        <v>3488.49732382</v>
      </c>
      <c r="J77" s="36">
        <f>SUMIFS(СВЦЭМ!$D$33:$D$776,СВЦЭМ!$A$33:$A$776,$A77,СВЦЭМ!$B$33:$B$776,J$47)+'СЕТ СН'!$G$11+СВЦЭМ!$D$10+'СЕТ СН'!$G$5-'СЕТ СН'!$G$21</f>
        <v>3476.6632841000001</v>
      </c>
      <c r="K77" s="36">
        <f>SUMIFS(СВЦЭМ!$D$33:$D$776,СВЦЭМ!$A$33:$A$776,$A77,СВЦЭМ!$B$33:$B$776,K$47)+'СЕТ СН'!$G$11+СВЦЭМ!$D$10+'СЕТ СН'!$G$5-'СЕТ СН'!$G$21</f>
        <v>3476.0944165700002</v>
      </c>
      <c r="L77" s="36">
        <f>SUMIFS(СВЦЭМ!$D$33:$D$776,СВЦЭМ!$A$33:$A$776,$A77,СВЦЭМ!$B$33:$B$776,L$47)+'СЕТ СН'!$G$11+СВЦЭМ!$D$10+'СЕТ СН'!$G$5-'СЕТ СН'!$G$21</f>
        <v>3475.54518882</v>
      </c>
      <c r="M77" s="36">
        <f>SUMIFS(СВЦЭМ!$D$33:$D$776,СВЦЭМ!$A$33:$A$776,$A77,СВЦЭМ!$B$33:$B$776,M$47)+'СЕТ СН'!$G$11+СВЦЭМ!$D$10+'СЕТ СН'!$G$5-'СЕТ СН'!$G$21</f>
        <v>3460.3130001499999</v>
      </c>
      <c r="N77" s="36">
        <f>SUMIFS(СВЦЭМ!$D$33:$D$776,СВЦЭМ!$A$33:$A$776,$A77,СВЦЭМ!$B$33:$B$776,N$47)+'СЕТ СН'!$G$11+СВЦЭМ!$D$10+'СЕТ СН'!$G$5-'СЕТ СН'!$G$21</f>
        <v>3459.9015129099998</v>
      </c>
      <c r="O77" s="36">
        <f>SUMIFS(СВЦЭМ!$D$33:$D$776,СВЦЭМ!$A$33:$A$776,$A77,СВЦЭМ!$B$33:$B$776,O$47)+'СЕТ СН'!$G$11+СВЦЭМ!$D$10+'СЕТ СН'!$G$5-'СЕТ СН'!$G$21</f>
        <v>3462.8030805099997</v>
      </c>
      <c r="P77" s="36">
        <f>SUMIFS(СВЦЭМ!$D$33:$D$776,СВЦЭМ!$A$33:$A$776,$A77,СВЦЭМ!$B$33:$B$776,P$47)+'СЕТ СН'!$G$11+СВЦЭМ!$D$10+'СЕТ СН'!$G$5-'СЕТ СН'!$G$21</f>
        <v>3475.0064662999998</v>
      </c>
      <c r="Q77" s="36">
        <f>SUMIFS(СВЦЭМ!$D$33:$D$776,СВЦЭМ!$A$33:$A$776,$A77,СВЦЭМ!$B$33:$B$776,Q$47)+'СЕТ СН'!$G$11+СВЦЭМ!$D$10+'СЕТ СН'!$G$5-'СЕТ СН'!$G$21</f>
        <v>3481.07462012</v>
      </c>
      <c r="R77" s="36">
        <f>SUMIFS(СВЦЭМ!$D$33:$D$776,СВЦЭМ!$A$33:$A$776,$A77,СВЦЭМ!$B$33:$B$776,R$47)+'СЕТ СН'!$G$11+СВЦЭМ!$D$10+'СЕТ СН'!$G$5-'СЕТ СН'!$G$21</f>
        <v>3480.4889237299999</v>
      </c>
      <c r="S77" s="36">
        <f>SUMIFS(СВЦЭМ!$D$33:$D$776,СВЦЭМ!$A$33:$A$776,$A77,СВЦЭМ!$B$33:$B$776,S$47)+'СЕТ СН'!$G$11+СВЦЭМ!$D$10+'СЕТ СН'!$G$5-'СЕТ СН'!$G$21</f>
        <v>3468.2382358599998</v>
      </c>
      <c r="T77" s="36">
        <f>SUMIFS(СВЦЭМ!$D$33:$D$776,СВЦЭМ!$A$33:$A$776,$A77,СВЦЭМ!$B$33:$B$776,T$47)+'СЕТ СН'!$G$11+СВЦЭМ!$D$10+'СЕТ СН'!$G$5-'СЕТ СН'!$G$21</f>
        <v>3452.6483420599998</v>
      </c>
      <c r="U77" s="36">
        <f>SUMIFS(СВЦЭМ!$D$33:$D$776,СВЦЭМ!$A$33:$A$776,$A77,СВЦЭМ!$B$33:$B$776,U$47)+'СЕТ СН'!$G$11+СВЦЭМ!$D$10+'СЕТ СН'!$G$5-'СЕТ СН'!$G$21</f>
        <v>3439.6855844699999</v>
      </c>
      <c r="V77" s="36">
        <f>SUMIFS(СВЦЭМ!$D$33:$D$776,СВЦЭМ!$A$33:$A$776,$A77,СВЦЭМ!$B$33:$B$776,V$47)+'СЕТ СН'!$G$11+СВЦЭМ!$D$10+'СЕТ СН'!$G$5-'СЕТ СН'!$G$21</f>
        <v>3427.1872863899998</v>
      </c>
      <c r="W77" s="36">
        <f>SUMIFS(СВЦЭМ!$D$33:$D$776,СВЦЭМ!$A$33:$A$776,$A77,СВЦЭМ!$B$33:$B$776,W$47)+'СЕТ СН'!$G$11+СВЦЭМ!$D$10+'СЕТ СН'!$G$5-'СЕТ СН'!$G$21</f>
        <v>3424.4954546099998</v>
      </c>
      <c r="X77" s="36">
        <f>SUMIFS(СВЦЭМ!$D$33:$D$776,СВЦЭМ!$A$33:$A$776,$A77,СВЦЭМ!$B$33:$B$776,X$47)+'СЕТ СН'!$G$11+СВЦЭМ!$D$10+'СЕТ СН'!$G$5-'СЕТ СН'!$G$21</f>
        <v>3444.7177040799997</v>
      </c>
      <c r="Y77" s="36">
        <f>SUMIFS(СВЦЭМ!$D$33:$D$776,СВЦЭМ!$A$33:$A$776,$A77,СВЦЭМ!$B$33:$B$776,Y$47)+'СЕТ СН'!$G$11+СВЦЭМ!$D$10+'СЕТ СН'!$G$5-'СЕТ СН'!$G$21</f>
        <v>3464.5525707699999</v>
      </c>
    </row>
    <row r="78" spans="1:26" ht="15.75" hidden="1" x14ac:dyDescent="0.2">
      <c r="A78" s="35">
        <f t="shared" si="1"/>
        <v>43586</v>
      </c>
      <c r="B78" s="36">
        <f>SUMIFS(СВЦЭМ!$D$33:$D$776,СВЦЭМ!$A$33:$A$776,$A78,СВЦЭМ!$B$33:$B$776,B$47)+'СЕТ СН'!$G$11+СВЦЭМ!$D$10+'СЕТ СН'!$G$5-'СЕТ СН'!$G$21</f>
        <v>2586.48344387</v>
      </c>
      <c r="C78" s="36">
        <f>SUMIFS(СВЦЭМ!$D$33:$D$776,СВЦЭМ!$A$33:$A$776,$A78,СВЦЭМ!$B$33:$B$776,C$47)+'СЕТ СН'!$G$11+СВЦЭМ!$D$10+'СЕТ СН'!$G$5-'СЕТ СН'!$G$21</f>
        <v>2586.48344387</v>
      </c>
      <c r="D78" s="36">
        <f>SUMIFS(СВЦЭМ!$D$33:$D$776,СВЦЭМ!$A$33:$A$776,$A78,СВЦЭМ!$B$33:$B$776,D$47)+'СЕТ СН'!$G$11+СВЦЭМ!$D$10+'СЕТ СН'!$G$5-'СЕТ СН'!$G$21</f>
        <v>2586.48344387</v>
      </c>
      <c r="E78" s="36">
        <f>SUMIFS(СВЦЭМ!$D$33:$D$776,СВЦЭМ!$A$33:$A$776,$A78,СВЦЭМ!$B$33:$B$776,E$47)+'СЕТ СН'!$G$11+СВЦЭМ!$D$10+'СЕТ СН'!$G$5-'СЕТ СН'!$G$21</f>
        <v>2586.48344387</v>
      </c>
      <c r="F78" s="36">
        <f>SUMIFS(СВЦЭМ!$D$33:$D$776,СВЦЭМ!$A$33:$A$776,$A78,СВЦЭМ!$B$33:$B$776,F$47)+'СЕТ СН'!$G$11+СВЦЭМ!$D$10+'СЕТ СН'!$G$5-'СЕТ СН'!$G$21</f>
        <v>2586.48344387</v>
      </c>
      <c r="G78" s="36">
        <f>SUMIFS(СВЦЭМ!$D$33:$D$776,СВЦЭМ!$A$33:$A$776,$A78,СВЦЭМ!$B$33:$B$776,G$47)+'СЕТ СН'!$G$11+СВЦЭМ!$D$10+'СЕТ СН'!$G$5-'СЕТ СН'!$G$21</f>
        <v>2586.48344387</v>
      </c>
      <c r="H78" s="36">
        <f>SUMIFS(СВЦЭМ!$D$33:$D$776,СВЦЭМ!$A$33:$A$776,$A78,СВЦЭМ!$B$33:$B$776,H$47)+'СЕТ СН'!$G$11+СВЦЭМ!$D$10+'СЕТ СН'!$G$5-'СЕТ СН'!$G$21</f>
        <v>2586.48344387</v>
      </c>
      <c r="I78" s="36">
        <f>SUMIFS(СВЦЭМ!$D$33:$D$776,СВЦЭМ!$A$33:$A$776,$A78,СВЦЭМ!$B$33:$B$776,I$47)+'СЕТ СН'!$G$11+СВЦЭМ!$D$10+'СЕТ СН'!$G$5-'СЕТ СН'!$G$21</f>
        <v>2586.48344387</v>
      </c>
      <c r="J78" s="36">
        <f>SUMIFS(СВЦЭМ!$D$33:$D$776,СВЦЭМ!$A$33:$A$776,$A78,СВЦЭМ!$B$33:$B$776,J$47)+'СЕТ СН'!$G$11+СВЦЭМ!$D$10+'СЕТ СН'!$G$5-'СЕТ СН'!$G$21</f>
        <v>2586.48344387</v>
      </c>
      <c r="K78" s="36">
        <f>SUMIFS(СВЦЭМ!$D$33:$D$776,СВЦЭМ!$A$33:$A$776,$A78,СВЦЭМ!$B$33:$B$776,K$47)+'СЕТ СН'!$G$11+СВЦЭМ!$D$10+'СЕТ СН'!$G$5-'СЕТ СН'!$G$21</f>
        <v>2586.48344387</v>
      </c>
      <c r="L78" s="36">
        <f>SUMIFS(СВЦЭМ!$D$33:$D$776,СВЦЭМ!$A$33:$A$776,$A78,СВЦЭМ!$B$33:$B$776,L$47)+'СЕТ СН'!$G$11+СВЦЭМ!$D$10+'СЕТ СН'!$G$5-'СЕТ СН'!$G$21</f>
        <v>2586.48344387</v>
      </c>
      <c r="M78" s="36">
        <f>SUMIFS(СВЦЭМ!$D$33:$D$776,СВЦЭМ!$A$33:$A$776,$A78,СВЦЭМ!$B$33:$B$776,M$47)+'СЕТ СН'!$G$11+СВЦЭМ!$D$10+'СЕТ СН'!$G$5-'СЕТ СН'!$G$21</f>
        <v>2586.48344387</v>
      </c>
      <c r="N78" s="36">
        <f>SUMIFS(СВЦЭМ!$D$33:$D$776,СВЦЭМ!$A$33:$A$776,$A78,СВЦЭМ!$B$33:$B$776,N$47)+'СЕТ СН'!$G$11+СВЦЭМ!$D$10+'СЕТ СН'!$G$5-'СЕТ СН'!$G$21</f>
        <v>2586.48344387</v>
      </c>
      <c r="O78" s="36">
        <f>SUMIFS(СВЦЭМ!$D$33:$D$776,СВЦЭМ!$A$33:$A$776,$A78,СВЦЭМ!$B$33:$B$776,O$47)+'СЕТ СН'!$G$11+СВЦЭМ!$D$10+'СЕТ СН'!$G$5-'СЕТ СН'!$G$21</f>
        <v>2586.48344387</v>
      </c>
      <c r="P78" s="36">
        <f>SUMIFS(СВЦЭМ!$D$33:$D$776,СВЦЭМ!$A$33:$A$776,$A78,СВЦЭМ!$B$33:$B$776,P$47)+'СЕТ СН'!$G$11+СВЦЭМ!$D$10+'СЕТ СН'!$G$5-'СЕТ СН'!$G$21</f>
        <v>2586.48344387</v>
      </c>
      <c r="Q78" s="36">
        <f>SUMIFS(СВЦЭМ!$D$33:$D$776,СВЦЭМ!$A$33:$A$776,$A78,СВЦЭМ!$B$33:$B$776,Q$47)+'СЕТ СН'!$G$11+СВЦЭМ!$D$10+'СЕТ СН'!$G$5-'СЕТ СН'!$G$21</f>
        <v>2586.48344387</v>
      </c>
      <c r="R78" s="36">
        <f>SUMIFS(СВЦЭМ!$D$33:$D$776,СВЦЭМ!$A$33:$A$776,$A78,СВЦЭМ!$B$33:$B$776,R$47)+'СЕТ СН'!$G$11+СВЦЭМ!$D$10+'СЕТ СН'!$G$5-'СЕТ СН'!$G$21</f>
        <v>2586.48344387</v>
      </c>
      <c r="S78" s="36">
        <f>SUMIFS(СВЦЭМ!$D$33:$D$776,СВЦЭМ!$A$33:$A$776,$A78,СВЦЭМ!$B$33:$B$776,S$47)+'СЕТ СН'!$G$11+СВЦЭМ!$D$10+'СЕТ СН'!$G$5-'СЕТ СН'!$G$21</f>
        <v>2586.48344387</v>
      </c>
      <c r="T78" s="36">
        <f>SUMIFS(СВЦЭМ!$D$33:$D$776,СВЦЭМ!$A$33:$A$776,$A78,СВЦЭМ!$B$33:$B$776,T$47)+'СЕТ СН'!$G$11+СВЦЭМ!$D$10+'СЕТ СН'!$G$5-'СЕТ СН'!$G$21</f>
        <v>2586.48344387</v>
      </c>
      <c r="U78" s="36">
        <f>SUMIFS(СВЦЭМ!$D$33:$D$776,СВЦЭМ!$A$33:$A$776,$A78,СВЦЭМ!$B$33:$B$776,U$47)+'СЕТ СН'!$G$11+СВЦЭМ!$D$10+'СЕТ СН'!$G$5-'СЕТ СН'!$G$21</f>
        <v>2586.48344387</v>
      </c>
      <c r="V78" s="36">
        <f>SUMIFS(СВЦЭМ!$D$33:$D$776,СВЦЭМ!$A$33:$A$776,$A78,СВЦЭМ!$B$33:$B$776,V$47)+'СЕТ СН'!$G$11+СВЦЭМ!$D$10+'СЕТ СН'!$G$5-'СЕТ СН'!$G$21</f>
        <v>2586.48344387</v>
      </c>
      <c r="W78" s="36">
        <f>SUMIFS(СВЦЭМ!$D$33:$D$776,СВЦЭМ!$A$33:$A$776,$A78,СВЦЭМ!$B$33:$B$776,W$47)+'СЕТ СН'!$G$11+СВЦЭМ!$D$10+'СЕТ СН'!$G$5-'СЕТ СН'!$G$21</f>
        <v>2586.48344387</v>
      </c>
      <c r="X78" s="36">
        <f>SUMIFS(СВЦЭМ!$D$33:$D$776,СВЦЭМ!$A$33:$A$776,$A78,СВЦЭМ!$B$33:$B$776,X$47)+'СЕТ СН'!$G$11+СВЦЭМ!$D$10+'СЕТ СН'!$G$5-'СЕТ СН'!$G$21</f>
        <v>2586.48344387</v>
      </c>
      <c r="Y78" s="36">
        <f>SUMIFS(СВЦЭМ!$D$33:$D$776,СВЦЭМ!$A$33:$A$776,$A78,СВЦЭМ!$B$33:$B$776,Y$47)+'СЕТ СН'!$G$11+СВЦЭМ!$D$10+'СЕТ СН'!$G$5-'СЕТ СН'!$G$21</f>
        <v>2586.48344387</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01.04.2019</v>
      </c>
      <c r="B84" s="36">
        <f>SUMIFS(СВЦЭМ!$D$33:$D$776,СВЦЭМ!$A$33:$A$776,$A84,СВЦЭМ!$B$33:$B$776,B$83)+'СЕТ СН'!$H$11+СВЦЭМ!$D$10+'СЕТ СН'!$H$5-'СЕТ СН'!$H$21</f>
        <v>3740.9048468199999</v>
      </c>
      <c r="C84" s="36">
        <f>SUMIFS(СВЦЭМ!$D$33:$D$776,СВЦЭМ!$A$33:$A$776,$A84,СВЦЭМ!$B$33:$B$776,C$83)+'СЕТ СН'!$H$11+СВЦЭМ!$D$10+'СЕТ СН'!$H$5-'СЕТ СН'!$H$21</f>
        <v>3778.9113887099998</v>
      </c>
      <c r="D84" s="36">
        <f>SUMIFS(СВЦЭМ!$D$33:$D$776,СВЦЭМ!$A$33:$A$776,$A84,СВЦЭМ!$B$33:$B$776,D$83)+'СЕТ СН'!$H$11+СВЦЭМ!$D$10+'СЕТ СН'!$H$5-'СЕТ СН'!$H$21</f>
        <v>3798.8250366699999</v>
      </c>
      <c r="E84" s="36">
        <f>SUMIFS(СВЦЭМ!$D$33:$D$776,СВЦЭМ!$A$33:$A$776,$A84,СВЦЭМ!$B$33:$B$776,E$83)+'СЕТ СН'!$H$11+СВЦЭМ!$D$10+'СЕТ СН'!$H$5-'СЕТ СН'!$H$21</f>
        <v>3816.39591083</v>
      </c>
      <c r="F84" s="36">
        <f>SUMIFS(СВЦЭМ!$D$33:$D$776,СВЦЭМ!$A$33:$A$776,$A84,СВЦЭМ!$B$33:$B$776,F$83)+'СЕТ СН'!$H$11+СВЦЭМ!$D$10+'СЕТ СН'!$H$5-'СЕТ СН'!$H$21</f>
        <v>3803.02625416</v>
      </c>
      <c r="G84" s="36">
        <f>SUMIFS(СВЦЭМ!$D$33:$D$776,СВЦЭМ!$A$33:$A$776,$A84,СВЦЭМ!$B$33:$B$776,G$83)+'СЕТ СН'!$H$11+СВЦЭМ!$D$10+'СЕТ СН'!$H$5-'СЕТ СН'!$H$21</f>
        <v>3806.2288774899998</v>
      </c>
      <c r="H84" s="36">
        <f>SUMIFS(СВЦЭМ!$D$33:$D$776,СВЦЭМ!$A$33:$A$776,$A84,СВЦЭМ!$B$33:$B$776,H$83)+'СЕТ СН'!$H$11+СВЦЭМ!$D$10+'СЕТ СН'!$H$5-'СЕТ СН'!$H$21</f>
        <v>3713.7819641999999</v>
      </c>
      <c r="I84" s="36">
        <f>SUMIFS(СВЦЭМ!$D$33:$D$776,СВЦЭМ!$A$33:$A$776,$A84,СВЦЭМ!$B$33:$B$776,I$83)+'СЕТ СН'!$H$11+СВЦЭМ!$D$10+'СЕТ СН'!$H$5-'СЕТ СН'!$H$21</f>
        <v>3697.0743500600001</v>
      </c>
      <c r="J84" s="36">
        <f>SUMIFS(СВЦЭМ!$D$33:$D$776,СВЦЭМ!$A$33:$A$776,$A84,СВЦЭМ!$B$33:$B$776,J$83)+'СЕТ СН'!$H$11+СВЦЭМ!$D$10+'СЕТ СН'!$H$5-'СЕТ СН'!$H$21</f>
        <v>3637.63615355</v>
      </c>
      <c r="K84" s="36">
        <f>SUMIFS(СВЦЭМ!$D$33:$D$776,СВЦЭМ!$A$33:$A$776,$A84,СВЦЭМ!$B$33:$B$776,K$83)+'СЕТ СН'!$H$11+СВЦЭМ!$D$10+'СЕТ СН'!$H$5-'СЕТ СН'!$H$21</f>
        <v>3608.34416233</v>
      </c>
      <c r="L84" s="36">
        <f>SUMIFS(СВЦЭМ!$D$33:$D$776,СВЦЭМ!$A$33:$A$776,$A84,СВЦЭМ!$B$33:$B$776,L$83)+'СЕТ СН'!$H$11+СВЦЭМ!$D$10+'СЕТ СН'!$H$5-'СЕТ СН'!$H$21</f>
        <v>3594.1092667899998</v>
      </c>
      <c r="M84" s="36">
        <f>SUMIFS(СВЦЭМ!$D$33:$D$776,СВЦЭМ!$A$33:$A$776,$A84,СВЦЭМ!$B$33:$B$776,M$83)+'СЕТ СН'!$H$11+СВЦЭМ!$D$10+'СЕТ СН'!$H$5-'СЕТ СН'!$H$21</f>
        <v>3602.1439041599997</v>
      </c>
      <c r="N84" s="36">
        <f>SUMIFS(СВЦЭМ!$D$33:$D$776,СВЦЭМ!$A$33:$A$776,$A84,СВЦЭМ!$B$33:$B$776,N$83)+'СЕТ СН'!$H$11+СВЦЭМ!$D$10+'СЕТ СН'!$H$5-'СЕТ СН'!$H$21</f>
        <v>3604.1957118399996</v>
      </c>
      <c r="O84" s="36">
        <f>SUMIFS(СВЦЭМ!$D$33:$D$776,СВЦЭМ!$A$33:$A$776,$A84,СВЦЭМ!$B$33:$B$776,O$83)+'СЕТ СН'!$H$11+СВЦЭМ!$D$10+'СЕТ СН'!$H$5-'СЕТ СН'!$H$21</f>
        <v>3613.1957050699998</v>
      </c>
      <c r="P84" s="36">
        <f>SUMIFS(СВЦЭМ!$D$33:$D$776,СВЦЭМ!$A$33:$A$776,$A84,СВЦЭМ!$B$33:$B$776,P$83)+'СЕТ СН'!$H$11+СВЦЭМ!$D$10+'СЕТ СН'!$H$5-'СЕТ СН'!$H$21</f>
        <v>3618.96519481</v>
      </c>
      <c r="Q84" s="36">
        <f>SUMIFS(СВЦЭМ!$D$33:$D$776,СВЦЭМ!$A$33:$A$776,$A84,СВЦЭМ!$B$33:$B$776,Q$83)+'СЕТ СН'!$H$11+СВЦЭМ!$D$10+'СЕТ СН'!$H$5-'СЕТ СН'!$H$21</f>
        <v>3610.1931738599997</v>
      </c>
      <c r="R84" s="36">
        <f>SUMIFS(СВЦЭМ!$D$33:$D$776,СВЦЭМ!$A$33:$A$776,$A84,СВЦЭМ!$B$33:$B$776,R$83)+'СЕТ СН'!$H$11+СВЦЭМ!$D$10+'СЕТ СН'!$H$5-'СЕТ СН'!$H$21</f>
        <v>3616.4204489700001</v>
      </c>
      <c r="S84" s="36">
        <f>SUMIFS(СВЦЭМ!$D$33:$D$776,СВЦЭМ!$A$33:$A$776,$A84,СВЦЭМ!$B$33:$B$776,S$83)+'СЕТ СН'!$H$11+СВЦЭМ!$D$10+'СЕТ СН'!$H$5-'СЕТ СН'!$H$21</f>
        <v>3609.0346578099998</v>
      </c>
      <c r="T84" s="36">
        <f>SUMIFS(СВЦЭМ!$D$33:$D$776,СВЦЭМ!$A$33:$A$776,$A84,СВЦЭМ!$B$33:$B$776,T$83)+'СЕТ СН'!$H$11+СВЦЭМ!$D$10+'СЕТ СН'!$H$5-'СЕТ СН'!$H$21</f>
        <v>3584.0935488999999</v>
      </c>
      <c r="U84" s="36">
        <f>SUMIFS(СВЦЭМ!$D$33:$D$776,СВЦЭМ!$A$33:$A$776,$A84,СВЦЭМ!$B$33:$B$776,U$83)+'СЕТ СН'!$H$11+СВЦЭМ!$D$10+'СЕТ СН'!$H$5-'СЕТ СН'!$H$21</f>
        <v>3561.4220898499998</v>
      </c>
      <c r="V84" s="36">
        <f>SUMIFS(СВЦЭМ!$D$33:$D$776,СВЦЭМ!$A$33:$A$776,$A84,СВЦЭМ!$B$33:$B$776,V$83)+'СЕТ СН'!$H$11+СВЦЭМ!$D$10+'СЕТ СН'!$H$5-'СЕТ СН'!$H$21</f>
        <v>3547.0414198199996</v>
      </c>
      <c r="W84" s="36">
        <f>SUMIFS(СВЦЭМ!$D$33:$D$776,СВЦЭМ!$A$33:$A$776,$A84,СВЦЭМ!$B$33:$B$776,W$83)+'СЕТ СН'!$H$11+СВЦЭМ!$D$10+'СЕТ СН'!$H$5-'СЕТ СН'!$H$21</f>
        <v>3540.8109942900001</v>
      </c>
      <c r="X84" s="36">
        <f>SUMIFS(СВЦЭМ!$D$33:$D$776,СВЦЭМ!$A$33:$A$776,$A84,СВЦЭМ!$B$33:$B$776,X$83)+'СЕТ СН'!$H$11+СВЦЭМ!$D$10+'СЕТ СН'!$H$5-'СЕТ СН'!$H$21</f>
        <v>3605.3907694299996</v>
      </c>
      <c r="Y84" s="36">
        <f>SUMIFS(СВЦЭМ!$D$33:$D$776,СВЦЭМ!$A$33:$A$776,$A84,СВЦЭМ!$B$33:$B$776,Y$83)+'СЕТ СН'!$H$11+СВЦЭМ!$D$10+'СЕТ СН'!$H$5-'СЕТ СН'!$H$21</f>
        <v>3710.46450061</v>
      </c>
      <c r="AA84" s="45"/>
    </row>
    <row r="85" spans="1:27" ht="15.75" x14ac:dyDescent="0.2">
      <c r="A85" s="35">
        <f>A84+1</f>
        <v>43557</v>
      </c>
      <c r="B85" s="36">
        <f>SUMIFS(СВЦЭМ!$D$33:$D$776,СВЦЭМ!$A$33:$A$776,$A85,СВЦЭМ!$B$33:$B$776,B$83)+'СЕТ СН'!$H$11+СВЦЭМ!$D$10+'СЕТ СН'!$H$5-'СЕТ СН'!$H$21</f>
        <v>3783.4804490400002</v>
      </c>
      <c r="C85" s="36">
        <f>SUMIFS(СВЦЭМ!$D$33:$D$776,СВЦЭМ!$A$33:$A$776,$A85,СВЦЭМ!$B$33:$B$776,C$83)+'СЕТ СН'!$H$11+СВЦЭМ!$D$10+'СЕТ СН'!$H$5-'СЕТ СН'!$H$21</f>
        <v>3896.1686636499999</v>
      </c>
      <c r="D85" s="36">
        <f>SUMIFS(СВЦЭМ!$D$33:$D$776,СВЦЭМ!$A$33:$A$776,$A85,СВЦЭМ!$B$33:$B$776,D$83)+'СЕТ СН'!$H$11+СВЦЭМ!$D$10+'СЕТ СН'!$H$5-'СЕТ СН'!$H$21</f>
        <v>3948.7522471100001</v>
      </c>
      <c r="E85" s="36">
        <f>SUMIFS(СВЦЭМ!$D$33:$D$776,СВЦЭМ!$A$33:$A$776,$A85,СВЦЭМ!$B$33:$B$776,E$83)+'СЕТ СН'!$H$11+СВЦЭМ!$D$10+'СЕТ СН'!$H$5-'СЕТ СН'!$H$21</f>
        <v>3959.44739243</v>
      </c>
      <c r="F85" s="36">
        <f>SUMIFS(СВЦЭМ!$D$33:$D$776,СВЦЭМ!$A$33:$A$776,$A85,СВЦЭМ!$B$33:$B$776,F$83)+'СЕТ СН'!$H$11+СВЦЭМ!$D$10+'СЕТ СН'!$H$5-'СЕТ СН'!$H$21</f>
        <v>3956.7645039299996</v>
      </c>
      <c r="G85" s="36">
        <f>SUMIFS(СВЦЭМ!$D$33:$D$776,СВЦЭМ!$A$33:$A$776,$A85,СВЦЭМ!$B$33:$B$776,G$83)+'СЕТ СН'!$H$11+СВЦЭМ!$D$10+'СЕТ СН'!$H$5-'СЕТ СН'!$H$21</f>
        <v>3950.73230848</v>
      </c>
      <c r="H85" s="36">
        <f>SUMIFS(СВЦЭМ!$D$33:$D$776,СВЦЭМ!$A$33:$A$776,$A85,СВЦЭМ!$B$33:$B$776,H$83)+'СЕТ СН'!$H$11+СВЦЭМ!$D$10+'СЕТ СН'!$H$5-'СЕТ СН'!$H$21</f>
        <v>3838.4948340199999</v>
      </c>
      <c r="I85" s="36">
        <f>SUMIFS(СВЦЭМ!$D$33:$D$776,СВЦЭМ!$A$33:$A$776,$A85,СВЦЭМ!$B$33:$B$776,I$83)+'СЕТ СН'!$H$11+СВЦЭМ!$D$10+'СЕТ СН'!$H$5-'СЕТ СН'!$H$21</f>
        <v>3757.8661920499999</v>
      </c>
      <c r="J85" s="36">
        <f>SUMIFS(СВЦЭМ!$D$33:$D$776,СВЦЭМ!$A$33:$A$776,$A85,СВЦЭМ!$B$33:$B$776,J$83)+'СЕТ СН'!$H$11+СВЦЭМ!$D$10+'СЕТ СН'!$H$5-'СЕТ СН'!$H$21</f>
        <v>3661.3899287999998</v>
      </c>
      <c r="K85" s="36">
        <f>SUMIFS(СВЦЭМ!$D$33:$D$776,СВЦЭМ!$A$33:$A$776,$A85,СВЦЭМ!$B$33:$B$776,K$83)+'СЕТ СН'!$H$11+СВЦЭМ!$D$10+'СЕТ СН'!$H$5-'СЕТ СН'!$H$21</f>
        <v>3567.0358832799998</v>
      </c>
      <c r="L85" s="36">
        <f>SUMIFS(СВЦЭМ!$D$33:$D$776,СВЦЭМ!$A$33:$A$776,$A85,СВЦЭМ!$B$33:$B$776,L$83)+'СЕТ СН'!$H$11+СВЦЭМ!$D$10+'СЕТ СН'!$H$5-'СЕТ СН'!$H$21</f>
        <v>3536.35540502</v>
      </c>
      <c r="M85" s="36">
        <f>SUMIFS(СВЦЭМ!$D$33:$D$776,СВЦЭМ!$A$33:$A$776,$A85,СВЦЭМ!$B$33:$B$776,M$83)+'СЕТ СН'!$H$11+СВЦЭМ!$D$10+'СЕТ СН'!$H$5-'СЕТ СН'!$H$21</f>
        <v>3548.2779949199999</v>
      </c>
      <c r="N85" s="36">
        <f>SUMIFS(СВЦЭМ!$D$33:$D$776,СВЦЭМ!$A$33:$A$776,$A85,СВЦЭМ!$B$33:$B$776,N$83)+'СЕТ СН'!$H$11+СВЦЭМ!$D$10+'СЕТ СН'!$H$5-'СЕТ СН'!$H$21</f>
        <v>3546.19642484</v>
      </c>
      <c r="O85" s="36">
        <f>SUMIFS(СВЦЭМ!$D$33:$D$776,СВЦЭМ!$A$33:$A$776,$A85,СВЦЭМ!$B$33:$B$776,O$83)+'СЕТ СН'!$H$11+СВЦЭМ!$D$10+'СЕТ СН'!$H$5-'СЕТ СН'!$H$21</f>
        <v>3551.0494521399996</v>
      </c>
      <c r="P85" s="36">
        <f>SUMIFS(СВЦЭМ!$D$33:$D$776,СВЦЭМ!$A$33:$A$776,$A85,СВЦЭМ!$B$33:$B$776,P$83)+'СЕТ СН'!$H$11+СВЦЭМ!$D$10+'СЕТ СН'!$H$5-'СЕТ СН'!$H$21</f>
        <v>3562.77427296</v>
      </c>
      <c r="Q85" s="36">
        <f>SUMIFS(СВЦЭМ!$D$33:$D$776,СВЦЭМ!$A$33:$A$776,$A85,СВЦЭМ!$B$33:$B$776,Q$83)+'СЕТ СН'!$H$11+СВЦЭМ!$D$10+'СЕТ СН'!$H$5-'СЕТ СН'!$H$21</f>
        <v>3576.55657501</v>
      </c>
      <c r="R85" s="36">
        <f>SUMIFS(СВЦЭМ!$D$33:$D$776,СВЦЭМ!$A$33:$A$776,$A85,СВЦЭМ!$B$33:$B$776,R$83)+'СЕТ СН'!$H$11+СВЦЭМ!$D$10+'СЕТ СН'!$H$5-'СЕТ СН'!$H$21</f>
        <v>3568.5749179300001</v>
      </c>
      <c r="S85" s="36">
        <f>SUMIFS(СВЦЭМ!$D$33:$D$776,СВЦЭМ!$A$33:$A$776,$A85,СВЦЭМ!$B$33:$B$776,S$83)+'СЕТ СН'!$H$11+СВЦЭМ!$D$10+'СЕТ СН'!$H$5-'СЕТ СН'!$H$21</f>
        <v>3565.1818412499997</v>
      </c>
      <c r="T85" s="36">
        <f>SUMIFS(СВЦЭМ!$D$33:$D$776,СВЦЭМ!$A$33:$A$776,$A85,СВЦЭМ!$B$33:$B$776,T$83)+'СЕТ СН'!$H$11+СВЦЭМ!$D$10+'СЕТ СН'!$H$5-'СЕТ СН'!$H$21</f>
        <v>3541.9092303699999</v>
      </c>
      <c r="U85" s="36">
        <f>SUMIFS(СВЦЭМ!$D$33:$D$776,СВЦЭМ!$A$33:$A$776,$A85,СВЦЭМ!$B$33:$B$776,U$83)+'СЕТ СН'!$H$11+СВЦЭМ!$D$10+'СЕТ СН'!$H$5-'СЕТ СН'!$H$21</f>
        <v>3528.09028425</v>
      </c>
      <c r="V85" s="36">
        <f>SUMIFS(СВЦЭМ!$D$33:$D$776,СВЦЭМ!$A$33:$A$776,$A85,СВЦЭМ!$B$33:$B$776,V$83)+'СЕТ СН'!$H$11+СВЦЭМ!$D$10+'СЕТ СН'!$H$5-'СЕТ СН'!$H$21</f>
        <v>3526.1715856699998</v>
      </c>
      <c r="W85" s="36">
        <f>SUMIFS(СВЦЭМ!$D$33:$D$776,СВЦЭМ!$A$33:$A$776,$A85,СВЦЭМ!$B$33:$B$776,W$83)+'СЕТ СН'!$H$11+СВЦЭМ!$D$10+'СЕТ СН'!$H$5-'СЕТ СН'!$H$21</f>
        <v>3518.4106050699997</v>
      </c>
      <c r="X85" s="36">
        <f>SUMIFS(СВЦЭМ!$D$33:$D$776,СВЦЭМ!$A$33:$A$776,$A85,СВЦЭМ!$B$33:$B$776,X$83)+'СЕТ СН'!$H$11+СВЦЭМ!$D$10+'СЕТ СН'!$H$5-'СЕТ СН'!$H$21</f>
        <v>3562.37591776</v>
      </c>
      <c r="Y85" s="36">
        <f>SUMIFS(СВЦЭМ!$D$33:$D$776,СВЦЭМ!$A$33:$A$776,$A85,СВЦЭМ!$B$33:$B$776,Y$83)+'СЕТ СН'!$H$11+СВЦЭМ!$D$10+'СЕТ СН'!$H$5-'СЕТ СН'!$H$21</f>
        <v>3666.8932735600001</v>
      </c>
    </row>
    <row r="86" spans="1:27" ht="15.75" x14ac:dyDescent="0.2">
      <c r="A86" s="35">
        <f t="shared" ref="A86:A114" si="2">A85+1</f>
        <v>43558</v>
      </c>
      <c r="B86" s="36">
        <f>SUMIFS(СВЦЭМ!$D$33:$D$776,СВЦЭМ!$A$33:$A$776,$A86,СВЦЭМ!$B$33:$B$776,B$83)+'СЕТ СН'!$H$11+СВЦЭМ!$D$10+'СЕТ СН'!$H$5-'СЕТ СН'!$H$21</f>
        <v>3786.9886602299998</v>
      </c>
      <c r="C86" s="36">
        <f>SUMIFS(СВЦЭМ!$D$33:$D$776,СВЦЭМ!$A$33:$A$776,$A86,СВЦЭМ!$B$33:$B$776,C$83)+'СЕТ СН'!$H$11+СВЦЭМ!$D$10+'СЕТ СН'!$H$5-'СЕТ СН'!$H$21</f>
        <v>3887.9086717299997</v>
      </c>
      <c r="D86" s="36">
        <f>SUMIFS(СВЦЭМ!$D$33:$D$776,СВЦЭМ!$A$33:$A$776,$A86,СВЦЭМ!$B$33:$B$776,D$83)+'СЕТ СН'!$H$11+СВЦЭМ!$D$10+'СЕТ СН'!$H$5-'СЕТ СН'!$H$21</f>
        <v>3869.9445514600002</v>
      </c>
      <c r="E86" s="36">
        <f>SUMIFS(СВЦЭМ!$D$33:$D$776,СВЦЭМ!$A$33:$A$776,$A86,СВЦЭМ!$B$33:$B$776,E$83)+'СЕТ СН'!$H$11+СВЦЭМ!$D$10+'СЕТ СН'!$H$5-'СЕТ СН'!$H$21</f>
        <v>3867.9749656399999</v>
      </c>
      <c r="F86" s="36">
        <f>SUMIFS(СВЦЭМ!$D$33:$D$776,СВЦЭМ!$A$33:$A$776,$A86,СВЦЭМ!$B$33:$B$776,F$83)+'СЕТ СН'!$H$11+СВЦЭМ!$D$10+'СЕТ СН'!$H$5-'СЕТ СН'!$H$21</f>
        <v>3864.9663559299997</v>
      </c>
      <c r="G86" s="36">
        <f>SUMIFS(СВЦЭМ!$D$33:$D$776,СВЦЭМ!$A$33:$A$776,$A86,СВЦЭМ!$B$33:$B$776,G$83)+'СЕТ СН'!$H$11+СВЦЭМ!$D$10+'СЕТ СН'!$H$5-'СЕТ СН'!$H$21</f>
        <v>3893.3967074299999</v>
      </c>
      <c r="H86" s="36">
        <f>SUMIFS(СВЦЭМ!$D$33:$D$776,СВЦЭМ!$A$33:$A$776,$A86,СВЦЭМ!$B$33:$B$776,H$83)+'СЕТ СН'!$H$11+СВЦЭМ!$D$10+'СЕТ СН'!$H$5-'СЕТ СН'!$H$21</f>
        <v>3840.22237391</v>
      </c>
      <c r="I86" s="36">
        <f>SUMIFS(СВЦЭМ!$D$33:$D$776,СВЦЭМ!$A$33:$A$776,$A86,СВЦЭМ!$B$33:$B$776,I$83)+'СЕТ СН'!$H$11+СВЦЭМ!$D$10+'СЕТ СН'!$H$5-'СЕТ СН'!$H$21</f>
        <v>3757.8298854099999</v>
      </c>
      <c r="J86" s="36">
        <f>SUMIFS(СВЦЭМ!$D$33:$D$776,СВЦЭМ!$A$33:$A$776,$A86,СВЦЭМ!$B$33:$B$776,J$83)+'СЕТ СН'!$H$11+СВЦЭМ!$D$10+'СЕТ СН'!$H$5-'СЕТ СН'!$H$21</f>
        <v>3663.8721650799998</v>
      </c>
      <c r="K86" s="36">
        <f>SUMIFS(СВЦЭМ!$D$33:$D$776,СВЦЭМ!$A$33:$A$776,$A86,СВЦЭМ!$B$33:$B$776,K$83)+'СЕТ СН'!$H$11+СВЦЭМ!$D$10+'СЕТ СН'!$H$5-'СЕТ СН'!$H$21</f>
        <v>3587.9846846699998</v>
      </c>
      <c r="L86" s="36">
        <f>SUMIFS(СВЦЭМ!$D$33:$D$776,СВЦЭМ!$A$33:$A$776,$A86,СВЦЭМ!$B$33:$B$776,L$83)+'СЕТ СН'!$H$11+СВЦЭМ!$D$10+'СЕТ СН'!$H$5-'СЕТ СН'!$H$21</f>
        <v>3567.0772618699998</v>
      </c>
      <c r="M86" s="36">
        <f>SUMIFS(СВЦЭМ!$D$33:$D$776,СВЦЭМ!$A$33:$A$776,$A86,СВЦЭМ!$B$33:$B$776,M$83)+'СЕТ СН'!$H$11+СВЦЭМ!$D$10+'СЕТ СН'!$H$5-'СЕТ СН'!$H$21</f>
        <v>3576.5922258000001</v>
      </c>
      <c r="N86" s="36">
        <f>SUMIFS(СВЦЭМ!$D$33:$D$776,СВЦЭМ!$A$33:$A$776,$A86,СВЦЭМ!$B$33:$B$776,N$83)+'СЕТ СН'!$H$11+СВЦЭМ!$D$10+'СЕТ СН'!$H$5-'СЕТ СН'!$H$21</f>
        <v>3565.69562357</v>
      </c>
      <c r="O86" s="36">
        <f>SUMIFS(СВЦЭМ!$D$33:$D$776,СВЦЭМ!$A$33:$A$776,$A86,СВЦЭМ!$B$33:$B$776,O$83)+'СЕТ СН'!$H$11+СВЦЭМ!$D$10+'СЕТ СН'!$H$5-'СЕТ СН'!$H$21</f>
        <v>3575.9939727599999</v>
      </c>
      <c r="P86" s="36">
        <f>SUMIFS(СВЦЭМ!$D$33:$D$776,СВЦЭМ!$A$33:$A$776,$A86,СВЦЭМ!$B$33:$B$776,P$83)+'СЕТ СН'!$H$11+СВЦЭМ!$D$10+'СЕТ СН'!$H$5-'СЕТ СН'!$H$21</f>
        <v>3583.0204315399997</v>
      </c>
      <c r="Q86" s="36">
        <f>SUMIFS(СВЦЭМ!$D$33:$D$776,СВЦЭМ!$A$33:$A$776,$A86,СВЦЭМ!$B$33:$B$776,Q$83)+'СЕТ СН'!$H$11+СВЦЭМ!$D$10+'СЕТ СН'!$H$5-'СЕТ СН'!$H$21</f>
        <v>3590.5060067499999</v>
      </c>
      <c r="R86" s="36">
        <f>SUMIFS(СВЦЭМ!$D$33:$D$776,СВЦЭМ!$A$33:$A$776,$A86,СВЦЭМ!$B$33:$B$776,R$83)+'СЕТ СН'!$H$11+СВЦЭМ!$D$10+'СЕТ СН'!$H$5-'СЕТ СН'!$H$21</f>
        <v>3596.0288369800001</v>
      </c>
      <c r="S86" s="36">
        <f>SUMIFS(СВЦЭМ!$D$33:$D$776,СВЦЭМ!$A$33:$A$776,$A86,СВЦЭМ!$B$33:$B$776,S$83)+'СЕТ СН'!$H$11+СВЦЭМ!$D$10+'СЕТ СН'!$H$5-'СЕТ СН'!$H$21</f>
        <v>3596.0657424699998</v>
      </c>
      <c r="T86" s="36">
        <f>SUMIFS(СВЦЭМ!$D$33:$D$776,СВЦЭМ!$A$33:$A$776,$A86,СВЦЭМ!$B$33:$B$776,T$83)+'СЕТ СН'!$H$11+СВЦЭМ!$D$10+'СЕТ СН'!$H$5-'СЕТ СН'!$H$21</f>
        <v>3572.9629462799999</v>
      </c>
      <c r="U86" s="36">
        <f>SUMIFS(СВЦЭМ!$D$33:$D$776,СВЦЭМ!$A$33:$A$776,$A86,СВЦЭМ!$B$33:$B$776,U$83)+'СЕТ СН'!$H$11+СВЦЭМ!$D$10+'СЕТ СН'!$H$5-'СЕТ СН'!$H$21</f>
        <v>3549.13682406</v>
      </c>
      <c r="V86" s="36">
        <f>SUMIFS(СВЦЭМ!$D$33:$D$776,СВЦЭМ!$A$33:$A$776,$A86,СВЦЭМ!$B$33:$B$776,V$83)+'СЕТ СН'!$H$11+СВЦЭМ!$D$10+'СЕТ СН'!$H$5-'СЕТ СН'!$H$21</f>
        <v>3538.2857296299999</v>
      </c>
      <c r="W86" s="36">
        <f>SUMIFS(СВЦЭМ!$D$33:$D$776,СВЦЭМ!$A$33:$A$776,$A86,СВЦЭМ!$B$33:$B$776,W$83)+'СЕТ СН'!$H$11+СВЦЭМ!$D$10+'СЕТ СН'!$H$5-'СЕТ СН'!$H$21</f>
        <v>3530.8661767899998</v>
      </c>
      <c r="X86" s="36">
        <f>SUMIFS(СВЦЭМ!$D$33:$D$776,СВЦЭМ!$A$33:$A$776,$A86,СВЦЭМ!$B$33:$B$776,X$83)+'СЕТ СН'!$H$11+СВЦЭМ!$D$10+'СЕТ СН'!$H$5-'СЕТ СН'!$H$21</f>
        <v>3583.3464529499997</v>
      </c>
      <c r="Y86" s="36">
        <f>SUMIFS(СВЦЭМ!$D$33:$D$776,СВЦЭМ!$A$33:$A$776,$A86,СВЦЭМ!$B$33:$B$776,Y$83)+'СЕТ СН'!$H$11+СВЦЭМ!$D$10+'СЕТ СН'!$H$5-'СЕТ СН'!$H$21</f>
        <v>3710.7357253499999</v>
      </c>
    </row>
    <row r="87" spans="1:27" ht="15.75" x14ac:dyDescent="0.2">
      <c r="A87" s="35">
        <f t="shared" si="2"/>
        <v>43559</v>
      </c>
      <c r="B87" s="36">
        <f>SUMIFS(СВЦЭМ!$D$33:$D$776,СВЦЭМ!$A$33:$A$776,$A87,СВЦЭМ!$B$33:$B$776,B$83)+'СЕТ СН'!$H$11+СВЦЭМ!$D$10+'СЕТ СН'!$H$5-'СЕТ СН'!$H$21</f>
        <v>3770.1284453199996</v>
      </c>
      <c r="C87" s="36">
        <f>SUMIFS(СВЦЭМ!$D$33:$D$776,СВЦЭМ!$A$33:$A$776,$A87,СВЦЭМ!$B$33:$B$776,C$83)+'СЕТ СН'!$H$11+СВЦЭМ!$D$10+'СЕТ СН'!$H$5-'СЕТ СН'!$H$21</f>
        <v>3865.2561728000001</v>
      </c>
      <c r="D87" s="36">
        <f>SUMIFS(СВЦЭМ!$D$33:$D$776,СВЦЭМ!$A$33:$A$776,$A87,СВЦЭМ!$B$33:$B$776,D$83)+'СЕТ СН'!$H$11+СВЦЭМ!$D$10+'СЕТ СН'!$H$5-'СЕТ СН'!$H$21</f>
        <v>3903.0639010099999</v>
      </c>
      <c r="E87" s="36">
        <f>SUMIFS(СВЦЭМ!$D$33:$D$776,СВЦЭМ!$A$33:$A$776,$A87,СВЦЭМ!$B$33:$B$776,E$83)+'СЕТ СН'!$H$11+СВЦЭМ!$D$10+'СЕТ СН'!$H$5-'СЕТ СН'!$H$21</f>
        <v>3902.2835463199999</v>
      </c>
      <c r="F87" s="36">
        <f>SUMIFS(СВЦЭМ!$D$33:$D$776,СВЦЭМ!$A$33:$A$776,$A87,СВЦЭМ!$B$33:$B$776,F$83)+'СЕТ СН'!$H$11+СВЦЭМ!$D$10+'СЕТ СН'!$H$5-'СЕТ СН'!$H$21</f>
        <v>3894.9814029899999</v>
      </c>
      <c r="G87" s="36">
        <f>SUMIFS(СВЦЭМ!$D$33:$D$776,СВЦЭМ!$A$33:$A$776,$A87,СВЦЭМ!$B$33:$B$776,G$83)+'СЕТ СН'!$H$11+СВЦЭМ!$D$10+'СЕТ СН'!$H$5-'СЕТ СН'!$H$21</f>
        <v>3909.9439062399997</v>
      </c>
      <c r="H87" s="36">
        <f>SUMIFS(СВЦЭМ!$D$33:$D$776,СВЦЭМ!$A$33:$A$776,$A87,СВЦЭМ!$B$33:$B$776,H$83)+'СЕТ СН'!$H$11+СВЦЭМ!$D$10+'СЕТ СН'!$H$5-'СЕТ СН'!$H$21</f>
        <v>3822.43267758</v>
      </c>
      <c r="I87" s="36">
        <f>SUMIFS(СВЦЭМ!$D$33:$D$776,СВЦЭМ!$A$33:$A$776,$A87,СВЦЭМ!$B$33:$B$776,I$83)+'СЕТ СН'!$H$11+СВЦЭМ!$D$10+'СЕТ СН'!$H$5-'СЕТ СН'!$H$21</f>
        <v>3757.2098184699998</v>
      </c>
      <c r="J87" s="36">
        <f>SUMIFS(СВЦЭМ!$D$33:$D$776,СВЦЭМ!$A$33:$A$776,$A87,СВЦЭМ!$B$33:$B$776,J$83)+'СЕТ СН'!$H$11+СВЦЭМ!$D$10+'СЕТ СН'!$H$5-'СЕТ СН'!$H$21</f>
        <v>3658.09094375</v>
      </c>
      <c r="K87" s="36">
        <f>SUMIFS(СВЦЭМ!$D$33:$D$776,СВЦЭМ!$A$33:$A$776,$A87,СВЦЭМ!$B$33:$B$776,K$83)+'СЕТ СН'!$H$11+СВЦЭМ!$D$10+'СЕТ СН'!$H$5-'СЕТ СН'!$H$21</f>
        <v>3586.5247989700001</v>
      </c>
      <c r="L87" s="36">
        <f>SUMIFS(СВЦЭМ!$D$33:$D$776,СВЦЭМ!$A$33:$A$776,$A87,СВЦЭМ!$B$33:$B$776,L$83)+'СЕТ СН'!$H$11+СВЦЭМ!$D$10+'СЕТ СН'!$H$5-'СЕТ СН'!$H$21</f>
        <v>3556.9820606499998</v>
      </c>
      <c r="M87" s="36">
        <f>SUMIFS(СВЦЭМ!$D$33:$D$776,СВЦЭМ!$A$33:$A$776,$A87,СВЦЭМ!$B$33:$B$776,M$83)+'СЕТ СН'!$H$11+СВЦЭМ!$D$10+'СЕТ СН'!$H$5-'СЕТ СН'!$H$21</f>
        <v>3559.3096969999997</v>
      </c>
      <c r="N87" s="36">
        <f>SUMIFS(СВЦЭМ!$D$33:$D$776,СВЦЭМ!$A$33:$A$776,$A87,СВЦЭМ!$B$33:$B$776,N$83)+'СЕТ СН'!$H$11+СВЦЭМ!$D$10+'СЕТ СН'!$H$5-'СЕТ СН'!$H$21</f>
        <v>3545.6715464700001</v>
      </c>
      <c r="O87" s="36">
        <f>SUMIFS(СВЦЭМ!$D$33:$D$776,СВЦЭМ!$A$33:$A$776,$A87,СВЦЭМ!$B$33:$B$776,O$83)+'СЕТ СН'!$H$11+СВЦЭМ!$D$10+'СЕТ СН'!$H$5-'СЕТ СН'!$H$21</f>
        <v>3571.0683203899998</v>
      </c>
      <c r="P87" s="36">
        <f>SUMIFS(СВЦЭМ!$D$33:$D$776,СВЦЭМ!$A$33:$A$776,$A87,СВЦЭМ!$B$33:$B$776,P$83)+'СЕТ СН'!$H$11+СВЦЭМ!$D$10+'СЕТ СН'!$H$5-'СЕТ СН'!$H$21</f>
        <v>3585.63314997</v>
      </c>
      <c r="Q87" s="36">
        <f>SUMIFS(СВЦЭМ!$D$33:$D$776,СВЦЭМ!$A$33:$A$776,$A87,СВЦЭМ!$B$33:$B$776,Q$83)+'СЕТ СН'!$H$11+СВЦЭМ!$D$10+'СЕТ СН'!$H$5-'СЕТ СН'!$H$21</f>
        <v>3592.3218378299998</v>
      </c>
      <c r="R87" s="36">
        <f>SUMIFS(СВЦЭМ!$D$33:$D$776,СВЦЭМ!$A$33:$A$776,$A87,СВЦЭМ!$B$33:$B$776,R$83)+'СЕТ СН'!$H$11+СВЦЭМ!$D$10+'СЕТ СН'!$H$5-'СЕТ СН'!$H$21</f>
        <v>3596.3766895600002</v>
      </c>
      <c r="S87" s="36">
        <f>SUMIFS(СВЦЭМ!$D$33:$D$776,СВЦЭМ!$A$33:$A$776,$A87,СВЦЭМ!$B$33:$B$776,S$83)+'СЕТ СН'!$H$11+СВЦЭМ!$D$10+'СЕТ СН'!$H$5-'СЕТ СН'!$H$21</f>
        <v>3604.6469312499999</v>
      </c>
      <c r="T87" s="36">
        <f>SUMIFS(СВЦЭМ!$D$33:$D$776,СВЦЭМ!$A$33:$A$776,$A87,СВЦЭМ!$B$33:$B$776,T$83)+'СЕТ СН'!$H$11+СВЦЭМ!$D$10+'СЕТ СН'!$H$5-'СЕТ СН'!$H$21</f>
        <v>3583.9848720499999</v>
      </c>
      <c r="U87" s="36">
        <f>SUMIFS(СВЦЭМ!$D$33:$D$776,СВЦЭМ!$A$33:$A$776,$A87,СВЦЭМ!$B$33:$B$776,U$83)+'СЕТ СН'!$H$11+СВЦЭМ!$D$10+'СЕТ СН'!$H$5-'СЕТ СН'!$H$21</f>
        <v>3543.51154361</v>
      </c>
      <c r="V87" s="36">
        <f>SUMIFS(СВЦЭМ!$D$33:$D$776,СВЦЭМ!$A$33:$A$776,$A87,СВЦЭМ!$B$33:$B$776,V$83)+'СЕТ СН'!$H$11+СВЦЭМ!$D$10+'СЕТ СН'!$H$5-'СЕТ СН'!$H$21</f>
        <v>3535.8375440999998</v>
      </c>
      <c r="W87" s="36">
        <f>SUMIFS(СВЦЭМ!$D$33:$D$776,СВЦЭМ!$A$33:$A$776,$A87,СВЦЭМ!$B$33:$B$776,W$83)+'СЕТ СН'!$H$11+СВЦЭМ!$D$10+'СЕТ СН'!$H$5-'СЕТ СН'!$H$21</f>
        <v>3538.6996752</v>
      </c>
      <c r="X87" s="36">
        <f>SUMIFS(СВЦЭМ!$D$33:$D$776,СВЦЭМ!$A$33:$A$776,$A87,СВЦЭМ!$B$33:$B$776,X$83)+'СЕТ СН'!$H$11+СВЦЭМ!$D$10+'СЕТ СН'!$H$5-'СЕТ СН'!$H$21</f>
        <v>3623.4037583199997</v>
      </c>
      <c r="Y87" s="36">
        <f>SUMIFS(СВЦЭМ!$D$33:$D$776,СВЦЭМ!$A$33:$A$776,$A87,СВЦЭМ!$B$33:$B$776,Y$83)+'СЕТ СН'!$H$11+СВЦЭМ!$D$10+'СЕТ СН'!$H$5-'СЕТ СН'!$H$21</f>
        <v>3774.8145075699999</v>
      </c>
    </row>
    <row r="88" spans="1:27" ht="15.75" x14ac:dyDescent="0.2">
      <c r="A88" s="35">
        <f t="shared" si="2"/>
        <v>43560</v>
      </c>
      <c r="B88" s="36">
        <f>SUMIFS(СВЦЭМ!$D$33:$D$776,СВЦЭМ!$A$33:$A$776,$A88,СВЦЭМ!$B$33:$B$776,B$83)+'СЕТ СН'!$H$11+СВЦЭМ!$D$10+'СЕТ СН'!$H$5-'СЕТ СН'!$H$21</f>
        <v>3763.2022038199998</v>
      </c>
      <c r="C88" s="36">
        <f>SUMIFS(СВЦЭМ!$D$33:$D$776,СВЦЭМ!$A$33:$A$776,$A88,СВЦЭМ!$B$33:$B$776,C$83)+'СЕТ СН'!$H$11+СВЦЭМ!$D$10+'СЕТ СН'!$H$5-'СЕТ СН'!$H$21</f>
        <v>3855.6029277299999</v>
      </c>
      <c r="D88" s="36">
        <f>SUMIFS(СВЦЭМ!$D$33:$D$776,СВЦЭМ!$A$33:$A$776,$A88,СВЦЭМ!$B$33:$B$776,D$83)+'СЕТ СН'!$H$11+СВЦЭМ!$D$10+'СЕТ СН'!$H$5-'СЕТ СН'!$H$21</f>
        <v>3914.87541182</v>
      </c>
      <c r="E88" s="36">
        <f>SUMIFS(СВЦЭМ!$D$33:$D$776,СВЦЭМ!$A$33:$A$776,$A88,СВЦЭМ!$B$33:$B$776,E$83)+'СЕТ СН'!$H$11+СВЦЭМ!$D$10+'СЕТ СН'!$H$5-'СЕТ СН'!$H$21</f>
        <v>3910.7690160499997</v>
      </c>
      <c r="F88" s="36">
        <f>SUMIFS(СВЦЭМ!$D$33:$D$776,СВЦЭМ!$A$33:$A$776,$A88,СВЦЭМ!$B$33:$B$776,F$83)+'СЕТ СН'!$H$11+СВЦЭМ!$D$10+'СЕТ СН'!$H$5-'СЕТ СН'!$H$21</f>
        <v>3907.6842517099999</v>
      </c>
      <c r="G88" s="36">
        <f>SUMIFS(СВЦЭМ!$D$33:$D$776,СВЦЭМ!$A$33:$A$776,$A88,СВЦЭМ!$B$33:$B$776,G$83)+'СЕТ СН'!$H$11+СВЦЭМ!$D$10+'СЕТ СН'!$H$5-'СЕТ СН'!$H$21</f>
        <v>3905.48224974</v>
      </c>
      <c r="H88" s="36">
        <f>SUMIFS(СВЦЭМ!$D$33:$D$776,СВЦЭМ!$A$33:$A$776,$A88,СВЦЭМ!$B$33:$B$776,H$83)+'СЕТ СН'!$H$11+СВЦЭМ!$D$10+'СЕТ СН'!$H$5-'СЕТ СН'!$H$21</f>
        <v>3837.9913151800001</v>
      </c>
      <c r="I88" s="36">
        <f>SUMIFS(СВЦЭМ!$D$33:$D$776,СВЦЭМ!$A$33:$A$776,$A88,СВЦЭМ!$B$33:$B$776,I$83)+'СЕТ СН'!$H$11+СВЦЭМ!$D$10+'СЕТ СН'!$H$5-'СЕТ СН'!$H$21</f>
        <v>3778.6882499599997</v>
      </c>
      <c r="J88" s="36">
        <f>SUMIFS(СВЦЭМ!$D$33:$D$776,СВЦЭМ!$A$33:$A$776,$A88,СВЦЭМ!$B$33:$B$776,J$83)+'СЕТ СН'!$H$11+СВЦЭМ!$D$10+'СЕТ СН'!$H$5-'СЕТ СН'!$H$21</f>
        <v>3692.5592933600001</v>
      </c>
      <c r="K88" s="36">
        <f>SUMIFS(СВЦЭМ!$D$33:$D$776,СВЦЭМ!$A$33:$A$776,$A88,СВЦЭМ!$B$33:$B$776,K$83)+'СЕТ СН'!$H$11+СВЦЭМ!$D$10+'СЕТ СН'!$H$5-'СЕТ СН'!$H$21</f>
        <v>3616.3393733100002</v>
      </c>
      <c r="L88" s="36">
        <f>SUMIFS(СВЦЭМ!$D$33:$D$776,СВЦЭМ!$A$33:$A$776,$A88,СВЦЭМ!$B$33:$B$776,L$83)+'СЕТ СН'!$H$11+СВЦЭМ!$D$10+'СЕТ СН'!$H$5-'СЕТ СН'!$H$21</f>
        <v>3581.3844418799999</v>
      </c>
      <c r="M88" s="36">
        <f>SUMIFS(СВЦЭМ!$D$33:$D$776,СВЦЭМ!$A$33:$A$776,$A88,СВЦЭМ!$B$33:$B$776,M$83)+'СЕТ СН'!$H$11+СВЦЭМ!$D$10+'СЕТ СН'!$H$5-'СЕТ СН'!$H$21</f>
        <v>3572.6754766499998</v>
      </c>
      <c r="N88" s="36">
        <f>SUMIFS(СВЦЭМ!$D$33:$D$776,СВЦЭМ!$A$33:$A$776,$A88,СВЦЭМ!$B$33:$B$776,N$83)+'СЕТ СН'!$H$11+СВЦЭМ!$D$10+'СЕТ СН'!$H$5-'СЕТ СН'!$H$21</f>
        <v>3566.39117278</v>
      </c>
      <c r="O88" s="36">
        <f>SUMIFS(СВЦЭМ!$D$33:$D$776,СВЦЭМ!$A$33:$A$776,$A88,СВЦЭМ!$B$33:$B$776,O$83)+'СЕТ СН'!$H$11+СВЦЭМ!$D$10+'СЕТ СН'!$H$5-'СЕТ СН'!$H$21</f>
        <v>3560.1583635699999</v>
      </c>
      <c r="P88" s="36">
        <f>SUMIFS(СВЦЭМ!$D$33:$D$776,СВЦЭМ!$A$33:$A$776,$A88,СВЦЭМ!$B$33:$B$776,P$83)+'СЕТ СН'!$H$11+СВЦЭМ!$D$10+'СЕТ СН'!$H$5-'СЕТ СН'!$H$21</f>
        <v>3565.5941315299997</v>
      </c>
      <c r="Q88" s="36">
        <f>SUMIFS(СВЦЭМ!$D$33:$D$776,СВЦЭМ!$A$33:$A$776,$A88,СВЦЭМ!$B$33:$B$776,Q$83)+'СЕТ СН'!$H$11+СВЦЭМ!$D$10+'СЕТ СН'!$H$5-'СЕТ СН'!$H$21</f>
        <v>3565.0578319299998</v>
      </c>
      <c r="R88" s="36">
        <f>SUMIFS(СВЦЭМ!$D$33:$D$776,СВЦЭМ!$A$33:$A$776,$A88,СВЦЭМ!$B$33:$B$776,R$83)+'СЕТ СН'!$H$11+СВЦЭМ!$D$10+'СЕТ СН'!$H$5-'СЕТ СН'!$H$21</f>
        <v>3565.7633247899998</v>
      </c>
      <c r="S88" s="36">
        <f>SUMIFS(СВЦЭМ!$D$33:$D$776,СВЦЭМ!$A$33:$A$776,$A88,СВЦЭМ!$B$33:$B$776,S$83)+'СЕТ СН'!$H$11+СВЦЭМ!$D$10+'СЕТ СН'!$H$5-'СЕТ СН'!$H$21</f>
        <v>3581.9063102099999</v>
      </c>
      <c r="T88" s="36">
        <f>SUMIFS(СВЦЭМ!$D$33:$D$776,СВЦЭМ!$A$33:$A$776,$A88,СВЦЭМ!$B$33:$B$776,T$83)+'СЕТ СН'!$H$11+СВЦЭМ!$D$10+'СЕТ СН'!$H$5-'СЕТ СН'!$H$21</f>
        <v>3577.65062171</v>
      </c>
      <c r="U88" s="36">
        <f>SUMIFS(СВЦЭМ!$D$33:$D$776,СВЦЭМ!$A$33:$A$776,$A88,СВЦЭМ!$B$33:$B$776,U$83)+'СЕТ СН'!$H$11+СВЦЭМ!$D$10+'СЕТ СН'!$H$5-'СЕТ СН'!$H$21</f>
        <v>3586.3363404000002</v>
      </c>
      <c r="V88" s="36">
        <f>SUMIFS(СВЦЭМ!$D$33:$D$776,СВЦЭМ!$A$33:$A$776,$A88,СВЦЭМ!$B$33:$B$776,V$83)+'СЕТ СН'!$H$11+СВЦЭМ!$D$10+'СЕТ СН'!$H$5-'СЕТ СН'!$H$21</f>
        <v>3596.1119929899996</v>
      </c>
      <c r="W88" s="36">
        <f>SUMIFS(СВЦЭМ!$D$33:$D$776,СВЦЭМ!$A$33:$A$776,$A88,СВЦЭМ!$B$33:$B$776,W$83)+'СЕТ СН'!$H$11+СВЦЭМ!$D$10+'СЕТ СН'!$H$5-'СЕТ СН'!$H$21</f>
        <v>3603.4083982100001</v>
      </c>
      <c r="X88" s="36">
        <f>SUMIFS(СВЦЭМ!$D$33:$D$776,СВЦЭМ!$A$33:$A$776,$A88,СВЦЭМ!$B$33:$B$776,X$83)+'СЕТ СН'!$H$11+СВЦЭМ!$D$10+'СЕТ СН'!$H$5-'СЕТ СН'!$H$21</f>
        <v>3644.3806871299998</v>
      </c>
      <c r="Y88" s="36">
        <f>SUMIFS(СВЦЭМ!$D$33:$D$776,СВЦЭМ!$A$33:$A$776,$A88,СВЦЭМ!$B$33:$B$776,Y$83)+'СЕТ СН'!$H$11+СВЦЭМ!$D$10+'СЕТ СН'!$H$5-'СЕТ СН'!$H$21</f>
        <v>3740.0416528799997</v>
      </c>
    </row>
    <row r="89" spans="1:27" ht="15.75" x14ac:dyDescent="0.2">
      <c r="A89" s="35">
        <f t="shared" si="2"/>
        <v>43561</v>
      </c>
      <c r="B89" s="36">
        <f>SUMIFS(СВЦЭМ!$D$33:$D$776,СВЦЭМ!$A$33:$A$776,$A89,СВЦЭМ!$B$33:$B$776,B$83)+'СЕТ СН'!$H$11+СВЦЭМ!$D$10+'СЕТ СН'!$H$5-'СЕТ СН'!$H$21</f>
        <v>3802.3258680899999</v>
      </c>
      <c r="C89" s="36">
        <f>SUMIFS(СВЦЭМ!$D$33:$D$776,СВЦЭМ!$A$33:$A$776,$A89,СВЦЭМ!$B$33:$B$776,C$83)+'СЕТ СН'!$H$11+СВЦЭМ!$D$10+'СЕТ СН'!$H$5-'СЕТ СН'!$H$21</f>
        <v>3884.4147769599999</v>
      </c>
      <c r="D89" s="36">
        <f>SUMIFS(СВЦЭМ!$D$33:$D$776,СВЦЭМ!$A$33:$A$776,$A89,СВЦЭМ!$B$33:$B$776,D$83)+'СЕТ СН'!$H$11+СВЦЭМ!$D$10+'СЕТ СН'!$H$5-'СЕТ СН'!$H$21</f>
        <v>3908.5545311899996</v>
      </c>
      <c r="E89" s="36">
        <f>SUMIFS(СВЦЭМ!$D$33:$D$776,СВЦЭМ!$A$33:$A$776,$A89,СВЦЭМ!$B$33:$B$776,E$83)+'СЕТ СН'!$H$11+СВЦЭМ!$D$10+'СЕТ СН'!$H$5-'СЕТ СН'!$H$21</f>
        <v>3900.2587877899996</v>
      </c>
      <c r="F89" s="36">
        <f>SUMIFS(СВЦЭМ!$D$33:$D$776,СВЦЭМ!$A$33:$A$776,$A89,СВЦЭМ!$B$33:$B$776,F$83)+'СЕТ СН'!$H$11+СВЦЭМ!$D$10+'СЕТ СН'!$H$5-'СЕТ СН'!$H$21</f>
        <v>3898.2111609200001</v>
      </c>
      <c r="G89" s="36">
        <f>SUMIFS(СВЦЭМ!$D$33:$D$776,СВЦЭМ!$A$33:$A$776,$A89,СВЦЭМ!$B$33:$B$776,G$83)+'СЕТ СН'!$H$11+СВЦЭМ!$D$10+'СЕТ СН'!$H$5-'СЕТ СН'!$H$21</f>
        <v>3908.08533283</v>
      </c>
      <c r="H89" s="36">
        <f>SUMIFS(СВЦЭМ!$D$33:$D$776,СВЦЭМ!$A$33:$A$776,$A89,СВЦЭМ!$B$33:$B$776,H$83)+'СЕТ СН'!$H$11+СВЦЭМ!$D$10+'СЕТ СН'!$H$5-'СЕТ СН'!$H$21</f>
        <v>3824.8922928799998</v>
      </c>
      <c r="I89" s="36">
        <f>SUMIFS(СВЦЭМ!$D$33:$D$776,СВЦЭМ!$A$33:$A$776,$A89,СВЦЭМ!$B$33:$B$776,I$83)+'СЕТ СН'!$H$11+СВЦЭМ!$D$10+'СЕТ СН'!$H$5-'СЕТ СН'!$H$21</f>
        <v>3821.7181310599999</v>
      </c>
      <c r="J89" s="36">
        <f>SUMIFS(СВЦЭМ!$D$33:$D$776,СВЦЭМ!$A$33:$A$776,$A89,СВЦЭМ!$B$33:$B$776,J$83)+'СЕТ СН'!$H$11+СВЦЭМ!$D$10+'СЕТ СН'!$H$5-'СЕТ СН'!$H$21</f>
        <v>3751.2716246999998</v>
      </c>
      <c r="K89" s="36">
        <f>SUMIFS(СВЦЭМ!$D$33:$D$776,СВЦЭМ!$A$33:$A$776,$A89,СВЦЭМ!$B$33:$B$776,K$83)+'СЕТ СН'!$H$11+СВЦЭМ!$D$10+'СЕТ СН'!$H$5-'СЕТ СН'!$H$21</f>
        <v>3621.2379832699999</v>
      </c>
      <c r="L89" s="36">
        <f>SUMIFS(СВЦЭМ!$D$33:$D$776,СВЦЭМ!$A$33:$A$776,$A89,СВЦЭМ!$B$33:$B$776,L$83)+'СЕТ СН'!$H$11+СВЦЭМ!$D$10+'СЕТ СН'!$H$5-'СЕТ СН'!$H$21</f>
        <v>3564.47276728</v>
      </c>
      <c r="M89" s="36">
        <f>SUMIFS(СВЦЭМ!$D$33:$D$776,СВЦЭМ!$A$33:$A$776,$A89,СВЦЭМ!$B$33:$B$776,M$83)+'СЕТ СН'!$H$11+СВЦЭМ!$D$10+'СЕТ СН'!$H$5-'СЕТ СН'!$H$21</f>
        <v>3566.9929596399998</v>
      </c>
      <c r="N89" s="36">
        <f>SUMIFS(СВЦЭМ!$D$33:$D$776,СВЦЭМ!$A$33:$A$776,$A89,СВЦЭМ!$B$33:$B$776,N$83)+'СЕТ СН'!$H$11+СВЦЭМ!$D$10+'СЕТ СН'!$H$5-'СЕТ СН'!$H$21</f>
        <v>3577.11929672</v>
      </c>
      <c r="O89" s="36">
        <f>SUMIFS(СВЦЭМ!$D$33:$D$776,СВЦЭМ!$A$33:$A$776,$A89,СВЦЭМ!$B$33:$B$776,O$83)+'СЕТ СН'!$H$11+СВЦЭМ!$D$10+'СЕТ СН'!$H$5-'СЕТ СН'!$H$21</f>
        <v>3591.3575911499997</v>
      </c>
      <c r="P89" s="36">
        <f>SUMIFS(СВЦЭМ!$D$33:$D$776,СВЦЭМ!$A$33:$A$776,$A89,СВЦЭМ!$B$33:$B$776,P$83)+'СЕТ СН'!$H$11+СВЦЭМ!$D$10+'СЕТ СН'!$H$5-'СЕТ СН'!$H$21</f>
        <v>3594.3569578500001</v>
      </c>
      <c r="Q89" s="36">
        <f>SUMIFS(СВЦЭМ!$D$33:$D$776,СВЦЭМ!$A$33:$A$776,$A89,СВЦЭМ!$B$33:$B$776,Q$83)+'СЕТ СН'!$H$11+СВЦЭМ!$D$10+'СЕТ СН'!$H$5-'СЕТ СН'!$H$21</f>
        <v>3596.99061721</v>
      </c>
      <c r="R89" s="36">
        <f>SUMIFS(СВЦЭМ!$D$33:$D$776,СВЦЭМ!$A$33:$A$776,$A89,СВЦЭМ!$B$33:$B$776,R$83)+'СЕТ СН'!$H$11+СВЦЭМ!$D$10+'СЕТ СН'!$H$5-'СЕТ СН'!$H$21</f>
        <v>3596.9788641099999</v>
      </c>
      <c r="S89" s="36">
        <f>SUMIFS(СВЦЭМ!$D$33:$D$776,СВЦЭМ!$A$33:$A$776,$A89,СВЦЭМ!$B$33:$B$776,S$83)+'СЕТ СН'!$H$11+СВЦЭМ!$D$10+'СЕТ СН'!$H$5-'СЕТ СН'!$H$21</f>
        <v>3598.5041530799999</v>
      </c>
      <c r="T89" s="36">
        <f>SUMIFS(СВЦЭМ!$D$33:$D$776,СВЦЭМ!$A$33:$A$776,$A89,СВЦЭМ!$B$33:$B$776,T$83)+'СЕТ СН'!$H$11+СВЦЭМ!$D$10+'СЕТ СН'!$H$5-'СЕТ СН'!$H$21</f>
        <v>3578.9322197299998</v>
      </c>
      <c r="U89" s="36">
        <f>SUMIFS(СВЦЭМ!$D$33:$D$776,СВЦЭМ!$A$33:$A$776,$A89,СВЦЭМ!$B$33:$B$776,U$83)+'СЕТ СН'!$H$11+СВЦЭМ!$D$10+'СЕТ СН'!$H$5-'СЕТ СН'!$H$21</f>
        <v>3550.0104376999998</v>
      </c>
      <c r="V89" s="36">
        <f>SUMIFS(СВЦЭМ!$D$33:$D$776,СВЦЭМ!$A$33:$A$776,$A89,СВЦЭМ!$B$33:$B$776,V$83)+'СЕТ СН'!$H$11+СВЦЭМ!$D$10+'СЕТ СН'!$H$5-'СЕТ СН'!$H$21</f>
        <v>3528.8020643599998</v>
      </c>
      <c r="W89" s="36">
        <f>SUMIFS(СВЦЭМ!$D$33:$D$776,СВЦЭМ!$A$33:$A$776,$A89,СВЦЭМ!$B$33:$B$776,W$83)+'СЕТ СН'!$H$11+СВЦЭМ!$D$10+'СЕТ СН'!$H$5-'СЕТ СН'!$H$21</f>
        <v>3507.3570286099998</v>
      </c>
      <c r="X89" s="36">
        <f>SUMIFS(СВЦЭМ!$D$33:$D$776,СВЦЭМ!$A$33:$A$776,$A89,СВЦЭМ!$B$33:$B$776,X$83)+'СЕТ СН'!$H$11+СВЦЭМ!$D$10+'СЕТ СН'!$H$5-'СЕТ СН'!$H$21</f>
        <v>3530.6135408299997</v>
      </c>
      <c r="Y89" s="36">
        <f>SUMIFS(СВЦЭМ!$D$33:$D$776,СВЦЭМ!$A$33:$A$776,$A89,СВЦЭМ!$B$33:$B$776,Y$83)+'СЕТ СН'!$H$11+СВЦЭМ!$D$10+'СЕТ СН'!$H$5-'СЕТ СН'!$H$21</f>
        <v>3636.9848420399999</v>
      </c>
    </row>
    <row r="90" spans="1:27" ht="15.75" x14ac:dyDescent="0.2">
      <c r="A90" s="35">
        <f t="shared" si="2"/>
        <v>43562</v>
      </c>
      <c r="B90" s="36">
        <f>SUMIFS(СВЦЭМ!$D$33:$D$776,СВЦЭМ!$A$33:$A$776,$A90,СВЦЭМ!$B$33:$B$776,B$83)+'СЕТ СН'!$H$11+СВЦЭМ!$D$10+'СЕТ СН'!$H$5-'СЕТ СН'!$H$21</f>
        <v>3771.4574007399997</v>
      </c>
      <c r="C90" s="36">
        <f>SUMIFS(СВЦЭМ!$D$33:$D$776,СВЦЭМ!$A$33:$A$776,$A90,СВЦЭМ!$B$33:$B$776,C$83)+'СЕТ СН'!$H$11+СВЦЭМ!$D$10+'СЕТ СН'!$H$5-'СЕТ СН'!$H$21</f>
        <v>3871.7971580599997</v>
      </c>
      <c r="D90" s="36">
        <f>SUMIFS(СВЦЭМ!$D$33:$D$776,СВЦЭМ!$A$33:$A$776,$A90,СВЦЭМ!$B$33:$B$776,D$83)+'СЕТ СН'!$H$11+СВЦЭМ!$D$10+'СЕТ СН'!$H$5-'СЕТ СН'!$H$21</f>
        <v>3941.5828888799997</v>
      </c>
      <c r="E90" s="36">
        <f>SUMIFS(СВЦЭМ!$D$33:$D$776,СВЦЭМ!$A$33:$A$776,$A90,СВЦЭМ!$B$33:$B$776,E$83)+'СЕТ СН'!$H$11+СВЦЭМ!$D$10+'СЕТ СН'!$H$5-'СЕТ СН'!$H$21</f>
        <v>3964.3396262899996</v>
      </c>
      <c r="F90" s="36">
        <f>SUMIFS(СВЦЭМ!$D$33:$D$776,СВЦЭМ!$A$33:$A$776,$A90,СВЦЭМ!$B$33:$B$776,F$83)+'СЕТ СН'!$H$11+СВЦЭМ!$D$10+'СЕТ СН'!$H$5-'СЕТ СН'!$H$21</f>
        <v>3953.8018612799997</v>
      </c>
      <c r="G90" s="36">
        <f>SUMIFS(СВЦЭМ!$D$33:$D$776,СВЦЭМ!$A$33:$A$776,$A90,СВЦЭМ!$B$33:$B$776,G$83)+'СЕТ СН'!$H$11+СВЦЭМ!$D$10+'СЕТ СН'!$H$5-'СЕТ СН'!$H$21</f>
        <v>3924.4380181099996</v>
      </c>
      <c r="H90" s="36">
        <f>SUMIFS(СВЦЭМ!$D$33:$D$776,СВЦЭМ!$A$33:$A$776,$A90,СВЦЭМ!$B$33:$B$776,H$83)+'СЕТ СН'!$H$11+СВЦЭМ!$D$10+'СЕТ СН'!$H$5-'СЕТ СН'!$H$21</f>
        <v>3849.9109803900001</v>
      </c>
      <c r="I90" s="36">
        <f>SUMIFS(СВЦЭМ!$D$33:$D$776,СВЦЭМ!$A$33:$A$776,$A90,СВЦЭМ!$B$33:$B$776,I$83)+'СЕТ СН'!$H$11+СВЦЭМ!$D$10+'СЕТ СН'!$H$5-'СЕТ СН'!$H$21</f>
        <v>3817.7093687399997</v>
      </c>
      <c r="J90" s="36">
        <f>SUMIFS(СВЦЭМ!$D$33:$D$776,СВЦЭМ!$A$33:$A$776,$A90,СВЦЭМ!$B$33:$B$776,J$83)+'СЕТ СН'!$H$11+СВЦЭМ!$D$10+'СЕТ СН'!$H$5-'СЕТ СН'!$H$21</f>
        <v>3716.6121880599999</v>
      </c>
      <c r="K90" s="36">
        <f>SUMIFS(СВЦЭМ!$D$33:$D$776,СВЦЭМ!$A$33:$A$776,$A90,СВЦЭМ!$B$33:$B$776,K$83)+'СЕТ СН'!$H$11+СВЦЭМ!$D$10+'СЕТ СН'!$H$5-'СЕТ СН'!$H$21</f>
        <v>3588.85299609</v>
      </c>
      <c r="L90" s="36">
        <f>SUMIFS(СВЦЭМ!$D$33:$D$776,СВЦЭМ!$A$33:$A$776,$A90,СВЦЭМ!$B$33:$B$776,L$83)+'СЕТ СН'!$H$11+СВЦЭМ!$D$10+'СЕТ СН'!$H$5-'СЕТ СН'!$H$21</f>
        <v>3549.7486277799999</v>
      </c>
      <c r="M90" s="36">
        <f>SUMIFS(СВЦЭМ!$D$33:$D$776,СВЦЭМ!$A$33:$A$776,$A90,СВЦЭМ!$B$33:$B$776,M$83)+'СЕТ СН'!$H$11+СВЦЭМ!$D$10+'СЕТ СН'!$H$5-'СЕТ СН'!$H$21</f>
        <v>3537.4162146600002</v>
      </c>
      <c r="N90" s="36">
        <f>SUMIFS(СВЦЭМ!$D$33:$D$776,СВЦЭМ!$A$33:$A$776,$A90,СВЦЭМ!$B$33:$B$776,N$83)+'СЕТ СН'!$H$11+СВЦЭМ!$D$10+'СЕТ СН'!$H$5-'СЕТ СН'!$H$21</f>
        <v>3544.64249647</v>
      </c>
      <c r="O90" s="36">
        <f>SUMIFS(СВЦЭМ!$D$33:$D$776,СВЦЭМ!$A$33:$A$776,$A90,СВЦЭМ!$B$33:$B$776,O$83)+'СЕТ СН'!$H$11+СВЦЭМ!$D$10+'СЕТ СН'!$H$5-'СЕТ СН'!$H$21</f>
        <v>3556.9246141200001</v>
      </c>
      <c r="P90" s="36">
        <f>SUMIFS(СВЦЭМ!$D$33:$D$776,СВЦЭМ!$A$33:$A$776,$A90,СВЦЭМ!$B$33:$B$776,P$83)+'СЕТ СН'!$H$11+СВЦЭМ!$D$10+'СЕТ СН'!$H$5-'СЕТ СН'!$H$21</f>
        <v>3574.7261013500001</v>
      </c>
      <c r="Q90" s="36">
        <f>SUMIFS(СВЦЭМ!$D$33:$D$776,СВЦЭМ!$A$33:$A$776,$A90,СВЦЭМ!$B$33:$B$776,Q$83)+'СЕТ СН'!$H$11+СВЦЭМ!$D$10+'СЕТ СН'!$H$5-'СЕТ СН'!$H$21</f>
        <v>3586.33848971</v>
      </c>
      <c r="R90" s="36">
        <f>SUMIFS(СВЦЭМ!$D$33:$D$776,СВЦЭМ!$A$33:$A$776,$A90,СВЦЭМ!$B$33:$B$776,R$83)+'СЕТ СН'!$H$11+СВЦЭМ!$D$10+'СЕТ СН'!$H$5-'СЕТ СН'!$H$21</f>
        <v>3594.6532392499998</v>
      </c>
      <c r="S90" s="36">
        <f>SUMIFS(СВЦЭМ!$D$33:$D$776,СВЦЭМ!$A$33:$A$776,$A90,СВЦЭМ!$B$33:$B$776,S$83)+'СЕТ СН'!$H$11+СВЦЭМ!$D$10+'СЕТ СН'!$H$5-'СЕТ СН'!$H$21</f>
        <v>3593.0577129099997</v>
      </c>
      <c r="T90" s="36">
        <f>SUMIFS(СВЦЭМ!$D$33:$D$776,СВЦЭМ!$A$33:$A$776,$A90,СВЦЭМ!$B$33:$B$776,T$83)+'СЕТ СН'!$H$11+СВЦЭМ!$D$10+'СЕТ СН'!$H$5-'СЕТ СН'!$H$21</f>
        <v>3556.3384257600001</v>
      </c>
      <c r="U90" s="36">
        <f>SUMIFS(СВЦЭМ!$D$33:$D$776,СВЦЭМ!$A$33:$A$776,$A90,СВЦЭМ!$B$33:$B$776,U$83)+'СЕТ СН'!$H$11+СВЦЭМ!$D$10+'СЕТ СН'!$H$5-'СЕТ СН'!$H$21</f>
        <v>3518.50490373</v>
      </c>
      <c r="V90" s="36">
        <f>SUMIFS(СВЦЭМ!$D$33:$D$776,СВЦЭМ!$A$33:$A$776,$A90,СВЦЭМ!$B$33:$B$776,V$83)+'СЕТ СН'!$H$11+СВЦЭМ!$D$10+'СЕТ СН'!$H$5-'СЕТ СН'!$H$21</f>
        <v>3500.2101116699996</v>
      </c>
      <c r="W90" s="36">
        <f>SUMIFS(СВЦЭМ!$D$33:$D$776,СВЦЭМ!$A$33:$A$776,$A90,СВЦЭМ!$B$33:$B$776,W$83)+'СЕТ СН'!$H$11+СВЦЭМ!$D$10+'СЕТ СН'!$H$5-'СЕТ СН'!$H$21</f>
        <v>3505.6047794699998</v>
      </c>
      <c r="X90" s="36">
        <f>SUMIFS(СВЦЭМ!$D$33:$D$776,СВЦЭМ!$A$33:$A$776,$A90,СВЦЭМ!$B$33:$B$776,X$83)+'СЕТ СН'!$H$11+СВЦЭМ!$D$10+'СЕТ СН'!$H$5-'СЕТ СН'!$H$21</f>
        <v>3551.6521689599999</v>
      </c>
      <c r="Y90" s="36">
        <f>SUMIFS(СВЦЭМ!$D$33:$D$776,СВЦЭМ!$A$33:$A$776,$A90,СВЦЭМ!$B$33:$B$776,Y$83)+'СЕТ СН'!$H$11+СВЦЭМ!$D$10+'СЕТ СН'!$H$5-'СЕТ СН'!$H$21</f>
        <v>3660.8268369999996</v>
      </c>
    </row>
    <row r="91" spans="1:27" ht="15.75" x14ac:dyDescent="0.2">
      <c r="A91" s="35">
        <f t="shared" si="2"/>
        <v>43563</v>
      </c>
      <c r="B91" s="36">
        <f>SUMIFS(СВЦЭМ!$D$33:$D$776,СВЦЭМ!$A$33:$A$776,$A91,СВЦЭМ!$B$33:$B$776,B$83)+'СЕТ СН'!$H$11+СВЦЭМ!$D$10+'СЕТ СН'!$H$5-'СЕТ СН'!$H$21</f>
        <v>3781.3650211300001</v>
      </c>
      <c r="C91" s="36">
        <f>SUMIFS(СВЦЭМ!$D$33:$D$776,СВЦЭМ!$A$33:$A$776,$A91,СВЦЭМ!$B$33:$B$776,C$83)+'СЕТ СН'!$H$11+СВЦЭМ!$D$10+'СЕТ СН'!$H$5-'СЕТ СН'!$H$21</f>
        <v>3884.8015550700002</v>
      </c>
      <c r="D91" s="36">
        <f>SUMIFS(СВЦЭМ!$D$33:$D$776,СВЦЭМ!$A$33:$A$776,$A91,СВЦЭМ!$B$33:$B$776,D$83)+'СЕТ СН'!$H$11+СВЦЭМ!$D$10+'СЕТ СН'!$H$5-'СЕТ СН'!$H$21</f>
        <v>3967.03840803</v>
      </c>
      <c r="E91" s="36">
        <f>SUMIFS(СВЦЭМ!$D$33:$D$776,СВЦЭМ!$A$33:$A$776,$A91,СВЦЭМ!$B$33:$B$776,E$83)+'СЕТ СН'!$H$11+СВЦЭМ!$D$10+'СЕТ СН'!$H$5-'СЕТ СН'!$H$21</f>
        <v>3967.8574924499999</v>
      </c>
      <c r="F91" s="36">
        <f>SUMIFS(СВЦЭМ!$D$33:$D$776,СВЦЭМ!$A$33:$A$776,$A91,СВЦЭМ!$B$33:$B$776,F$83)+'СЕТ СН'!$H$11+СВЦЭМ!$D$10+'СЕТ СН'!$H$5-'СЕТ СН'!$H$21</f>
        <v>3933.8690292699998</v>
      </c>
      <c r="G91" s="36">
        <f>SUMIFS(СВЦЭМ!$D$33:$D$776,СВЦЭМ!$A$33:$A$776,$A91,СВЦЭМ!$B$33:$B$776,G$83)+'СЕТ СН'!$H$11+СВЦЭМ!$D$10+'СЕТ СН'!$H$5-'СЕТ СН'!$H$21</f>
        <v>3915.0393926500001</v>
      </c>
      <c r="H91" s="36">
        <f>SUMIFS(СВЦЭМ!$D$33:$D$776,СВЦЭМ!$A$33:$A$776,$A91,СВЦЭМ!$B$33:$B$776,H$83)+'СЕТ СН'!$H$11+СВЦЭМ!$D$10+'СЕТ СН'!$H$5-'СЕТ СН'!$H$21</f>
        <v>3848.2352641899997</v>
      </c>
      <c r="I91" s="36">
        <f>SUMIFS(СВЦЭМ!$D$33:$D$776,СВЦЭМ!$A$33:$A$776,$A91,СВЦЭМ!$B$33:$B$776,I$83)+'СЕТ СН'!$H$11+СВЦЭМ!$D$10+'СЕТ СН'!$H$5-'СЕТ СН'!$H$21</f>
        <v>3767.5614802800001</v>
      </c>
      <c r="J91" s="36">
        <f>SUMIFS(СВЦЭМ!$D$33:$D$776,СВЦЭМ!$A$33:$A$776,$A91,СВЦЭМ!$B$33:$B$776,J$83)+'СЕТ СН'!$H$11+СВЦЭМ!$D$10+'СЕТ СН'!$H$5-'СЕТ СН'!$H$21</f>
        <v>3667.8233950999997</v>
      </c>
      <c r="K91" s="36">
        <f>SUMIFS(СВЦЭМ!$D$33:$D$776,СВЦЭМ!$A$33:$A$776,$A91,СВЦЭМ!$B$33:$B$776,K$83)+'СЕТ СН'!$H$11+СВЦЭМ!$D$10+'СЕТ СН'!$H$5-'СЕТ СН'!$H$21</f>
        <v>3579.94194466</v>
      </c>
      <c r="L91" s="36">
        <f>SUMIFS(СВЦЭМ!$D$33:$D$776,СВЦЭМ!$A$33:$A$776,$A91,СВЦЭМ!$B$33:$B$776,L$83)+'СЕТ СН'!$H$11+СВЦЭМ!$D$10+'СЕТ СН'!$H$5-'СЕТ СН'!$H$21</f>
        <v>3542.4192694899998</v>
      </c>
      <c r="M91" s="36">
        <f>SUMIFS(СВЦЭМ!$D$33:$D$776,СВЦЭМ!$A$33:$A$776,$A91,СВЦЭМ!$B$33:$B$776,M$83)+'СЕТ СН'!$H$11+СВЦЭМ!$D$10+'СЕТ СН'!$H$5-'СЕТ СН'!$H$21</f>
        <v>3553.1939173999999</v>
      </c>
      <c r="N91" s="36">
        <f>SUMIFS(СВЦЭМ!$D$33:$D$776,СВЦЭМ!$A$33:$A$776,$A91,СВЦЭМ!$B$33:$B$776,N$83)+'СЕТ СН'!$H$11+СВЦЭМ!$D$10+'СЕТ СН'!$H$5-'СЕТ СН'!$H$21</f>
        <v>3550.3690967100001</v>
      </c>
      <c r="O91" s="36">
        <f>SUMIFS(СВЦЭМ!$D$33:$D$776,СВЦЭМ!$A$33:$A$776,$A91,СВЦЭМ!$B$33:$B$776,O$83)+'СЕТ СН'!$H$11+СВЦЭМ!$D$10+'СЕТ СН'!$H$5-'СЕТ СН'!$H$21</f>
        <v>3553.90850679</v>
      </c>
      <c r="P91" s="36">
        <f>SUMIFS(СВЦЭМ!$D$33:$D$776,СВЦЭМ!$A$33:$A$776,$A91,СВЦЭМ!$B$33:$B$776,P$83)+'СЕТ СН'!$H$11+СВЦЭМ!$D$10+'СЕТ СН'!$H$5-'СЕТ СН'!$H$21</f>
        <v>3562.5457281499998</v>
      </c>
      <c r="Q91" s="36">
        <f>SUMIFS(СВЦЭМ!$D$33:$D$776,СВЦЭМ!$A$33:$A$776,$A91,СВЦЭМ!$B$33:$B$776,Q$83)+'СЕТ СН'!$H$11+СВЦЭМ!$D$10+'СЕТ СН'!$H$5-'СЕТ СН'!$H$21</f>
        <v>3573.4692144299997</v>
      </c>
      <c r="R91" s="36">
        <f>SUMIFS(СВЦЭМ!$D$33:$D$776,СВЦЭМ!$A$33:$A$776,$A91,СВЦЭМ!$B$33:$B$776,R$83)+'СЕТ СН'!$H$11+СВЦЭМ!$D$10+'СЕТ СН'!$H$5-'СЕТ СН'!$H$21</f>
        <v>3576.6854343099999</v>
      </c>
      <c r="S91" s="36">
        <f>SUMIFS(СВЦЭМ!$D$33:$D$776,СВЦЭМ!$A$33:$A$776,$A91,СВЦЭМ!$B$33:$B$776,S$83)+'СЕТ СН'!$H$11+СВЦЭМ!$D$10+'СЕТ СН'!$H$5-'СЕТ СН'!$H$21</f>
        <v>3571.0684127899999</v>
      </c>
      <c r="T91" s="36">
        <f>SUMIFS(СВЦЭМ!$D$33:$D$776,СВЦЭМ!$A$33:$A$776,$A91,СВЦЭМ!$B$33:$B$776,T$83)+'СЕТ СН'!$H$11+СВЦЭМ!$D$10+'СЕТ СН'!$H$5-'СЕТ СН'!$H$21</f>
        <v>3553.10129392</v>
      </c>
      <c r="U91" s="36">
        <f>SUMIFS(СВЦЭМ!$D$33:$D$776,СВЦЭМ!$A$33:$A$776,$A91,СВЦЭМ!$B$33:$B$776,U$83)+'СЕТ СН'!$H$11+СВЦЭМ!$D$10+'СЕТ СН'!$H$5-'СЕТ СН'!$H$21</f>
        <v>3534.62851499</v>
      </c>
      <c r="V91" s="36">
        <f>SUMIFS(СВЦЭМ!$D$33:$D$776,СВЦЭМ!$A$33:$A$776,$A91,СВЦЭМ!$B$33:$B$776,V$83)+'СЕТ СН'!$H$11+СВЦЭМ!$D$10+'СЕТ СН'!$H$5-'СЕТ СН'!$H$21</f>
        <v>3523.9981559399998</v>
      </c>
      <c r="W91" s="36">
        <f>SUMIFS(СВЦЭМ!$D$33:$D$776,СВЦЭМ!$A$33:$A$776,$A91,СВЦЭМ!$B$33:$B$776,W$83)+'СЕТ СН'!$H$11+СВЦЭМ!$D$10+'СЕТ СН'!$H$5-'СЕТ СН'!$H$21</f>
        <v>3540.6307902799999</v>
      </c>
      <c r="X91" s="36">
        <f>SUMIFS(СВЦЭМ!$D$33:$D$776,СВЦЭМ!$A$33:$A$776,$A91,СВЦЭМ!$B$33:$B$776,X$83)+'СЕТ СН'!$H$11+СВЦЭМ!$D$10+'СЕТ СН'!$H$5-'СЕТ СН'!$H$21</f>
        <v>3604.9405105999999</v>
      </c>
      <c r="Y91" s="36">
        <f>SUMIFS(СВЦЭМ!$D$33:$D$776,СВЦЭМ!$A$33:$A$776,$A91,СВЦЭМ!$B$33:$B$776,Y$83)+'СЕТ СН'!$H$11+СВЦЭМ!$D$10+'СЕТ СН'!$H$5-'СЕТ СН'!$H$21</f>
        <v>3714.1746717299998</v>
      </c>
    </row>
    <row r="92" spans="1:27" ht="15.75" x14ac:dyDescent="0.2">
      <c r="A92" s="35">
        <f t="shared" si="2"/>
        <v>43564</v>
      </c>
      <c r="B92" s="36">
        <f>SUMIFS(СВЦЭМ!$D$33:$D$776,СВЦЭМ!$A$33:$A$776,$A92,СВЦЭМ!$B$33:$B$776,B$83)+'СЕТ СН'!$H$11+СВЦЭМ!$D$10+'СЕТ СН'!$H$5-'СЕТ СН'!$H$21</f>
        <v>3736.1411605499998</v>
      </c>
      <c r="C92" s="36">
        <f>SUMIFS(СВЦЭМ!$D$33:$D$776,СВЦЭМ!$A$33:$A$776,$A92,СВЦЭМ!$B$33:$B$776,C$83)+'СЕТ СН'!$H$11+СВЦЭМ!$D$10+'СЕТ СН'!$H$5-'СЕТ СН'!$H$21</f>
        <v>3837.6218518199998</v>
      </c>
      <c r="D92" s="36">
        <f>SUMIFS(СВЦЭМ!$D$33:$D$776,СВЦЭМ!$A$33:$A$776,$A92,СВЦЭМ!$B$33:$B$776,D$83)+'СЕТ СН'!$H$11+СВЦЭМ!$D$10+'СЕТ СН'!$H$5-'СЕТ СН'!$H$21</f>
        <v>3913.7580375799998</v>
      </c>
      <c r="E92" s="36">
        <f>SUMIFS(СВЦЭМ!$D$33:$D$776,СВЦЭМ!$A$33:$A$776,$A92,СВЦЭМ!$B$33:$B$776,E$83)+'СЕТ СН'!$H$11+СВЦЭМ!$D$10+'СЕТ СН'!$H$5-'СЕТ СН'!$H$21</f>
        <v>3921.7563084200001</v>
      </c>
      <c r="F92" s="36">
        <f>SUMIFS(СВЦЭМ!$D$33:$D$776,СВЦЭМ!$A$33:$A$776,$A92,СВЦЭМ!$B$33:$B$776,F$83)+'СЕТ СН'!$H$11+СВЦЭМ!$D$10+'СЕТ СН'!$H$5-'СЕТ СН'!$H$21</f>
        <v>3916.3616228199999</v>
      </c>
      <c r="G92" s="36">
        <f>SUMIFS(СВЦЭМ!$D$33:$D$776,СВЦЭМ!$A$33:$A$776,$A92,СВЦЭМ!$B$33:$B$776,G$83)+'СЕТ СН'!$H$11+СВЦЭМ!$D$10+'СЕТ СН'!$H$5-'СЕТ СН'!$H$21</f>
        <v>3894.4078262899998</v>
      </c>
      <c r="H92" s="36">
        <f>SUMIFS(СВЦЭМ!$D$33:$D$776,СВЦЭМ!$A$33:$A$776,$A92,СВЦЭМ!$B$33:$B$776,H$83)+'СЕТ СН'!$H$11+СВЦЭМ!$D$10+'СЕТ СН'!$H$5-'СЕТ СН'!$H$21</f>
        <v>3795.07451279</v>
      </c>
      <c r="I92" s="36">
        <f>SUMIFS(СВЦЭМ!$D$33:$D$776,СВЦЭМ!$A$33:$A$776,$A92,СВЦЭМ!$B$33:$B$776,I$83)+'СЕТ СН'!$H$11+СВЦЭМ!$D$10+'СЕТ СН'!$H$5-'СЕТ СН'!$H$21</f>
        <v>3735.5275503799999</v>
      </c>
      <c r="J92" s="36">
        <f>SUMIFS(СВЦЭМ!$D$33:$D$776,СВЦЭМ!$A$33:$A$776,$A92,СВЦЭМ!$B$33:$B$776,J$83)+'СЕТ СН'!$H$11+СВЦЭМ!$D$10+'СЕТ СН'!$H$5-'СЕТ СН'!$H$21</f>
        <v>3660.65278545</v>
      </c>
      <c r="K92" s="36">
        <f>SUMIFS(СВЦЭМ!$D$33:$D$776,СВЦЭМ!$A$33:$A$776,$A92,СВЦЭМ!$B$33:$B$776,K$83)+'СЕТ СН'!$H$11+СВЦЭМ!$D$10+'СЕТ СН'!$H$5-'СЕТ СН'!$H$21</f>
        <v>3602.01096495</v>
      </c>
      <c r="L92" s="36">
        <f>SUMIFS(СВЦЭМ!$D$33:$D$776,СВЦЭМ!$A$33:$A$776,$A92,СВЦЭМ!$B$33:$B$776,L$83)+'СЕТ СН'!$H$11+СВЦЭМ!$D$10+'СЕТ СН'!$H$5-'СЕТ СН'!$H$21</f>
        <v>3570.3027817799998</v>
      </c>
      <c r="M92" s="36">
        <f>SUMIFS(СВЦЭМ!$D$33:$D$776,СВЦЭМ!$A$33:$A$776,$A92,СВЦЭМ!$B$33:$B$776,M$83)+'СЕТ СН'!$H$11+СВЦЭМ!$D$10+'СЕТ СН'!$H$5-'СЕТ СН'!$H$21</f>
        <v>3557.81817753</v>
      </c>
      <c r="N92" s="36">
        <f>SUMIFS(СВЦЭМ!$D$33:$D$776,СВЦЭМ!$A$33:$A$776,$A92,СВЦЭМ!$B$33:$B$776,N$83)+'СЕТ СН'!$H$11+СВЦЭМ!$D$10+'СЕТ СН'!$H$5-'СЕТ СН'!$H$21</f>
        <v>3553.6973699599998</v>
      </c>
      <c r="O92" s="36">
        <f>SUMIFS(СВЦЭМ!$D$33:$D$776,СВЦЭМ!$A$33:$A$776,$A92,СВЦЭМ!$B$33:$B$776,O$83)+'СЕТ СН'!$H$11+СВЦЭМ!$D$10+'СЕТ СН'!$H$5-'СЕТ СН'!$H$21</f>
        <v>3548.95308742</v>
      </c>
      <c r="P92" s="36">
        <f>SUMIFS(СВЦЭМ!$D$33:$D$776,СВЦЭМ!$A$33:$A$776,$A92,СВЦЭМ!$B$33:$B$776,P$83)+'СЕТ СН'!$H$11+СВЦЭМ!$D$10+'СЕТ СН'!$H$5-'СЕТ СН'!$H$21</f>
        <v>3571.5091748</v>
      </c>
      <c r="Q92" s="36">
        <f>SUMIFS(СВЦЭМ!$D$33:$D$776,СВЦЭМ!$A$33:$A$776,$A92,СВЦЭМ!$B$33:$B$776,Q$83)+'СЕТ СН'!$H$11+СВЦЭМ!$D$10+'СЕТ СН'!$H$5-'СЕТ СН'!$H$21</f>
        <v>3583.6909514099998</v>
      </c>
      <c r="R92" s="36">
        <f>SUMIFS(СВЦЭМ!$D$33:$D$776,СВЦЭМ!$A$33:$A$776,$A92,СВЦЭМ!$B$33:$B$776,R$83)+'СЕТ СН'!$H$11+СВЦЭМ!$D$10+'СЕТ СН'!$H$5-'СЕТ СН'!$H$21</f>
        <v>3586.0740267599999</v>
      </c>
      <c r="S92" s="36">
        <f>SUMIFS(СВЦЭМ!$D$33:$D$776,СВЦЭМ!$A$33:$A$776,$A92,СВЦЭМ!$B$33:$B$776,S$83)+'СЕТ СН'!$H$11+СВЦЭМ!$D$10+'СЕТ СН'!$H$5-'СЕТ СН'!$H$21</f>
        <v>3589.36308474</v>
      </c>
      <c r="T92" s="36">
        <f>SUMIFS(СВЦЭМ!$D$33:$D$776,СВЦЭМ!$A$33:$A$776,$A92,СВЦЭМ!$B$33:$B$776,T$83)+'СЕТ СН'!$H$11+СВЦЭМ!$D$10+'СЕТ СН'!$H$5-'СЕТ СН'!$H$21</f>
        <v>3573.72904857</v>
      </c>
      <c r="U92" s="36">
        <f>SUMIFS(СВЦЭМ!$D$33:$D$776,СВЦЭМ!$A$33:$A$776,$A92,СВЦЭМ!$B$33:$B$776,U$83)+'СЕТ СН'!$H$11+СВЦЭМ!$D$10+'СЕТ СН'!$H$5-'СЕТ СН'!$H$21</f>
        <v>3532.8251656799998</v>
      </c>
      <c r="V92" s="36">
        <f>SUMIFS(СВЦЭМ!$D$33:$D$776,СВЦЭМ!$A$33:$A$776,$A92,СВЦЭМ!$B$33:$B$776,V$83)+'СЕТ СН'!$H$11+СВЦЭМ!$D$10+'СЕТ СН'!$H$5-'СЕТ СН'!$H$21</f>
        <v>3522.1999374899997</v>
      </c>
      <c r="W92" s="36">
        <f>SUMIFS(СВЦЭМ!$D$33:$D$776,СВЦЭМ!$A$33:$A$776,$A92,СВЦЭМ!$B$33:$B$776,W$83)+'СЕТ СН'!$H$11+СВЦЭМ!$D$10+'СЕТ СН'!$H$5-'СЕТ СН'!$H$21</f>
        <v>3530.8404727799998</v>
      </c>
      <c r="X92" s="36">
        <f>SUMIFS(СВЦЭМ!$D$33:$D$776,СВЦЭМ!$A$33:$A$776,$A92,СВЦЭМ!$B$33:$B$776,X$83)+'СЕТ СН'!$H$11+СВЦЭМ!$D$10+'СЕТ СН'!$H$5-'СЕТ СН'!$H$21</f>
        <v>3552.04740012</v>
      </c>
      <c r="Y92" s="36">
        <f>SUMIFS(СВЦЭМ!$D$33:$D$776,СВЦЭМ!$A$33:$A$776,$A92,СВЦЭМ!$B$33:$B$776,Y$83)+'СЕТ СН'!$H$11+СВЦЭМ!$D$10+'СЕТ СН'!$H$5-'СЕТ СН'!$H$21</f>
        <v>3620.3662671399998</v>
      </c>
    </row>
    <row r="93" spans="1:27" ht="15.75" x14ac:dyDescent="0.2">
      <c r="A93" s="35">
        <f t="shared" si="2"/>
        <v>43565</v>
      </c>
      <c r="B93" s="36">
        <f>SUMIFS(СВЦЭМ!$D$33:$D$776,СВЦЭМ!$A$33:$A$776,$A93,СВЦЭМ!$B$33:$B$776,B$83)+'СЕТ СН'!$H$11+СВЦЭМ!$D$10+'СЕТ СН'!$H$5-'СЕТ СН'!$H$21</f>
        <v>3719.73473663</v>
      </c>
      <c r="C93" s="36">
        <f>SUMIFS(СВЦЭМ!$D$33:$D$776,СВЦЭМ!$A$33:$A$776,$A93,СВЦЭМ!$B$33:$B$776,C$83)+'СЕТ СН'!$H$11+СВЦЭМ!$D$10+'СЕТ СН'!$H$5-'СЕТ СН'!$H$21</f>
        <v>3834.8229279799998</v>
      </c>
      <c r="D93" s="36">
        <f>SUMIFS(СВЦЭМ!$D$33:$D$776,СВЦЭМ!$A$33:$A$776,$A93,СВЦЭМ!$B$33:$B$776,D$83)+'СЕТ СН'!$H$11+СВЦЭМ!$D$10+'СЕТ СН'!$H$5-'СЕТ СН'!$H$21</f>
        <v>3916.5799693199997</v>
      </c>
      <c r="E93" s="36">
        <f>SUMIFS(СВЦЭМ!$D$33:$D$776,СВЦЭМ!$A$33:$A$776,$A93,СВЦЭМ!$B$33:$B$776,E$83)+'СЕТ СН'!$H$11+СВЦЭМ!$D$10+'СЕТ СН'!$H$5-'СЕТ СН'!$H$21</f>
        <v>3933.2074577599997</v>
      </c>
      <c r="F93" s="36">
        <f>SUMIFS(СВЦЭМ!$D$33:$D$776,СВЦЭМ!$A$33:$A$776,$A93,СВЦЭМ!$B$33:$B$776,F$83)+'СЕТ СН'!$H$11+СВЦЭМ!$D$10+'СЕТ СН'!$H$5-'СЕТ СН'!$H$21</f>
        <v>3926.8734121799998</v>
      </c>
      <c r="G93" s="36">
        <f>SUMIFS(СВЦЭМ!$D$33:$D$776,СВЦЭМ!$A$33:$A$776,$A93,СВЦЭМ!$B$33:$B$776,G$83)+'СЕТ СН'!$H$11+СВЦЭМ!$D$10+'СЕТ СН'!$H$5-'СЕТ СН'!$H$21</f>
        <v>3911.2638252099996</v>
      </c>
      <c r="H93" s="36">
        <f>SUMIFS(СВЦЭМ!$D$33:$D$776,СВЦЭМ!$A$33:$A$776,$A93,СВЦЭМ!$B$33:$B$776,H$83)+'СЕТ СН'!$H$11+СВЦЭМ!$D$10+'СЕТ СН'!$H$5-'СЕТ СН'!$H$21</f>
        <v>3830.19517692</v>
      </c>
      <c r="I93" s="36">
        <f>SUMIFS(СВЦЭМ!$D$33:$D$776,СВЦЭМ!$A$33:$A$776,$A93,СВЦЭМ!$B$33:$B$776,I$83)+'СЕТ СН'!$H$11+СВЦЭМ!$D$10+'СЕТ СН'!$H$5-'СЕТ СН'!$H$21</f>
        <v>3749.7846530500001</v>
      </c>
      <c r="J93" s="36">
        <f>SUMIFS(СВЦЭМ!$D$33:$D$776,СВЦЭМ!$A$33:$A$776,$A93,СВЦЭМ!$B$33:$B$776,J$83)+'СЕТ СН'!$H$11+СВЦЭМ!$D$10+'СЕТ СН'!$H$5-'СЕТ СН'!$H$21</f>
        <v>3646.0299331599999</v>
      </c>
      <c r="K93" s="36">
        <f>SUMIFS(СВЦЭМ!$D$33:$D$776,СВЦЭМ!$A$33:$A$776,$A93,СВЦЭМ!$B$33:$B$776,K$83)+'СЕТ СН'!$H$11+СВЦЭМ!$D$10+'СЕТ СН'!$H$5-'СЕТ СН'!$H$21</f>
        <v>3554.59803582</v>
      </c>
      <c r="L93" s="36">
        <f>SUMIFS(СВЦЭМ!$D$33:$D$776,СВЦЭМ!$A$33:$A$776,$A93,СВЦЭМ!$B$33:$B$776,L$83)+'СЕТ СН'!$H$11+СВЦЭМ!$D$10+'СЕТ СН'!$H$5-'СЕТ СН'!$H$21</f>
        <v>3530.6933976099999</v>
      </c>
      <c r="M93" s="36">
        <f>SUMIFS(СВЦЭМ!$D$33:$D$776,СВЦЭМ!$A$33:$A$776,$A93,СВЦЭМ!$B$33:$B$776,M$83)+'СЕТ СН'!$H$11+СВЦЭМ!$D$10+'СЕТ СН'!$H$5-'СЕТ СН'!$H$21</f>
        <v>3538.0021845699998</v>
      </c>
      <c r="N93" s="36">
        <f>SUMIFS(СВЦЭМ!$D$33:$D$776,СВЦЭМ!$A$33:$A$776,$A93,СВЦЭМ!$B$33:$B$776,N$83)+'СЕТ СН'!$H$11+СВЦЭМ!$D$10+'СЕТ СН'!$H$5-'СЕТ СН'!$H$21</f>
        <v>3542.6379569000001</v>
      </c>
      <c r="O93" s="36">
        <f>SUMIFS(СВЦЭМ!$D$33:$D$776,СВЦЭМ!$A$33:$A$776,$A93,СВЦЭМ!$B$33:$B$776,O$83)+'СЕТ СН'!$H$11+СВЦЭМ!$D$10+'СЕТ СН'!$H$5-'СЕТ СН'!$H$21</f>
        <v>3546.58381366</v>
      </c>
      <c r="P93" s="36">
        <f>SUMIFS(СВЦЭМ!$D$33:$D$776,СВЦЭМ!$A$33:$A$776,$A93,СВЦЭМ!$B$33:$B$776,P$83)+'СЕТ СН'!$H$11+СВЦЭМ!$D$10+'СЕТ СН'!$H$5-'СЕТ СН'!$H$21</f>
        <v>3557.2066512699998</v>
      </c>
      <c r="Q93" s="36">
        <f>SUMIFS(СВЦЭМ!$D$33:$D$776,СВЦЭМ!$A$33:$A$776,$A93,СВЦЭМ!$B$33:$B$776,Q$83)+'СЕТ СН'!$H$11+СВЦЭМ!$D$10+'СЕТ СН'!$H$5-'СЕТ СН'!$H$21</f>
        <v>3560.35970864</v>
      </c>
      <c r="R93" s="36">
        <f>SUMIFS(СВЦЭМ!$D$33:$D$776,СВЦЭМ!$A$33:$A$776,$A93,СВЦЭМ!$B$33:$B$776,R$83)+'СЕТ СН'!$H$11+СВЦЭМ!$D$10+'СЕТ СН'!$H$5-'СЕТ СН'!$H$21</f>
        <v>3565.6631510500001</v>
      </c>
      <c r="S93" s="36">
        <f>SUMIFS(СВЦЭМ!$D$33:$D$776,СВЦЭМ!$A$33:$A$776,$A93,СВЦЭМ!$B$33:$B$776,S$83)+'СЕТ СН'!$H$11+СВЦЭМ!$D$10+'СЕТ СН'!$H$5-'СЕТ СН'!$H$21</f>
        <v>3565.8702613299997</v>
      </c>
      <c r="T93" s="36">
        <f>SUMIFS(СВЦЭМ!$D$33:$D$776,СВЦЭМ!$A$33:$A$776,$A93,СВЦЭМ!$B$33:$B$776,T$83)+'СЕТ СН'!$H$11+СВЦЭМ!$D$10+'СЕТ СН'!$H$5-'СЕТ СН'!$H$21</f>
        <v>3546.5775939</v>
      </c>
      <c r="U93" s="36">
        <f>SUMIFS(СВЦЭМ!$D$33:$D$776,СВЦЭМ!$A$33:$A$776,$A93,СВЦЭМ!$B$33:$B$776,U$83)+'СЕТ СН'!$H$11+СВЦЭМ!$D$10+'СЕТ СН'!$H$5-'СЕТ СН'!$H$21</f>
        <v>3516.13387272</v>
      </c>
      <c r="V93" s="36">
        <f>SUMIFS(СВЦЭМ!$D$33:$D$776,СВЦЭМ!$A$33:$A$776,$A93,СВЦЭМ!$B$33:$B$776,V$83)+'СЕТ СН'!$H$11+СВЦЭМ!$D$10+'СЕТ СН'!$H$5-'СЕТ СН'!$H$21</f>
        <v>3493.7889053399999</v>
      </c>
      <c r="W93" s="36">
        <f>SUMIFS(СВЦЭМ!$D$33:$D$776,СВЦЭМ!$A$33:$A$776,$A93,СВЦЭМ!$B$33:$B$776,W$83)+'СЕТ СН'!$H$11+СВЦЭМ!$D$10+'СЕТ СН'!$H$5-'СЕТ СН'!$H$21</f>
        <v>3490.4765302999999</v>
      </c>
      <c r="X93" s="36">
        <f>SUMIFS(СВЦЭМ!$D$33:$D$776,СВЦЭМ!$A$33:$A$776,$A93,СВЦЭМ!$B$33:$B$776,X$83)+'СЕТ СН'!$H$11+СВЦЭМ!$D$10+'СЕТ СН'!$H$5-'СЕТ СН'!$H$21</f>
        <v>3553.4196075999998</v>
      </c>
      <c r="Y93" s="36">
        <f>SUMIFS(СВЦЭМ!$D$33:$D$776,СВЦЭМ!$A$33:$A$776,$A93,СВЦЭМ!$B$33:$B$776,Y$83)+'СЕТ СН'!$H$11+СВЦЭМ!$D$10+'СЕТ СН'!$H$5-'СЕТ СН'!$H$21</f>
        <v>3680.7563132</v>
      </c>
    </row>
    <row r="94" spans="1:27" ht="15.75" x14ac:dyDescent="0.2">
      <c r="A94" s="35">
        <f t="shared" si="2"/>
        <v>43566</v>
      </c>
      <c r="B94" s="36">
        <f>SUMIFS(СВЦЭМ!$D$33:$D$776,СВЦЭМ!$A$33:$A$776,$A94,СВЦЭМ!$B$33:$B$776,B$83)+'СЕТ СН'!$H$11+СВЦЭМ!$D$10+'СЕТ СН'!$H$5-'СЕТ СН'!$H$21</f>
        <v>3740.8137927999996</v>
      </c>
      <c r="C94" s="36">
        <f>SUMIFS(СВЦЭМ!$D$33:$D$776,СВЦЭМ!$A$33:$A$776,$A94,СВЦЭМ!$B$33:$B$776,C$83)+'СЕТ СН'!$H$11+СВЦЭМ!$D$10+'СЕТ СН'!$H$5-'СЕТ СН'!$H$21</f>
        <v>3871.1813127300002</v>
      </c>
      <c r="D94" s="36">
        <f>SUMIFS(СВЦЭМ!$D$33:$D$776,СВЦЭМ!$A$33:$A$776,$A94,СВЦЭМ!$B$33:$B$776,D$83)+'СЕТ СН'!$H$11+СВЦЭМ!$D$10+'СЕТ СН'!$H$5-'СЕТ СН'!$H$21</f>
        <v>4022.2496733999997</v>
      </c>
      <c r="E94" s="36">
        <f>SUMIFS(СВЦЭМ!$D$33:$D$776,СВЦЭМ!$A$33:$A$776,$A94,СВЦЭМ!$B$33:$B$776,E$83)+'СЕТ СН'!$H$11+СВЦЭМ!$D$10+'СЕТ СН'!$H$5-'СЕТ СН'!$H$21</f>
        <v>4045.2854123299999</v>
      </c>
      <c r="F94" s="36">
        <f>SUMIFS(СВЦЭМ!$D$33:$D$776,СВЦЭМ!$A$33:$A$776,$A94,СВЦЭМ!$B$33:$B$776,F$83)+'СЕТ СН'!$H$11+СВЦЭМ!$D$10+'СЕТ СН'!$H$5-'СЕТ СН'!$H$21</f>
        <v>4047.7964573899999</v>
      </c>
      <c r="G94" s="36">
        <f>SUMIFS(СВЦЭМ!$D$33:$D$776,СВЦЭМ!$A$33:$A$776,$A94,СВЦЭМ!$B$33:$B$776,G$83)+'СЕТ СН'!$H$11+СВЦЭМ!$D$10+'СЕТ СН'!$H$5-'СЕТ СН'!$H$21</f>
        <v>4043.8544253599998</v>
      </c>
      <c r="H94" s="36">
        <f>SUMIFS(СВЦЭМ!$D$33:$D$776,СВЦЭМ!$A$33:$A$776,$A94,СВЦЭМ!$B$33:$B$776,H$83)+'СЕТ СН'!$H$11+СВЦЭМ!$D$10+'СЕТ СН'!$H$5-'СЕТ СН'!$H$21</f>
        <v>3959.3223474099996</v>
      </c>
      <c r="I94" s="36">
        <f>SUMIFS(СВЦЭМ!$D$33:$D$776,СВЦЭМ!$A$33:$A$776,$A94,СВЦЭМ!$B$33:$B$776,I$83)+'СЕТ СН'!$H$11+СВЦЭМ!$D$10+'СЕТ СН'!$H$5-'СЕТ СН'!$H$21</f>
        <v>3866.7997667899999</v>
      </c>
      <c r="J94" s="36">
        <f>SUMIFS(СВЦЭМ!$D$33:$D$776,СВЦЭМ!$A$33:$A$776,$A94,СВЦЭМ!$B$33:$B$776,J$83)+'СЕТ СН'!$H$11+СВЦЭМ!$D$10+'СЕТ СН'!$H$5-'СЕТ СН'!$H$21</f>
        <v>3738.4527410199998</v>
      </c>
      <c r="K94" s="36">
        <f>SUMIFS(СВЦЭМ!$D$33:$D$776,СВЦЭМ!$A$33:$A$776,$A94,СВЦЭМ!$B$33:$B$776,K$83)+'СЕТ СН'!$H$11+СВЦЭМ!$D$10+'СЕТ СН'!$H$5-'СЕТ СН'!$H$21</f>
        <v>3643.1206251799999</v>
      </c>
      <c r="L94" s="36">
        <f>SUMIFS(СВЦЭМ!$D$33:$D$776,СВЦЭМ!$A$33:$A$776,$A94,СВЦЭМ!$B$33:$B$776,L$83)+'СЕТ СН'!$H$11+СВЦЭМ!$D$10+'СЕТ СН'!$H$5-'СЕТ СН'!$H$21</f>
        <v>3600.2605326899998</v>
      </c>
      <c r="M94" s="36">
        <f>SUMIFS(СВЦЭМ!$D$33:$D$776,СВЦЭМ!$A$33:$A$776,$A94,СВЦЭМ!$B$33:$B$776,M$83)+'СЕТ СН'!$H$11+СВЦЭМ!$D$10+'СЕТ СН'!$H$5-'СЕТ СН'!$H$21</f>
        <v>3619.8975184699998</v>
      </c>
      <c r="N94" s="36">
        <f>SUMIFS(СВЦЭМ!$D$33:$D$776,СВЦЭМ!$A$33:$A$776,$A94,СВЦЭМ!$B$33:$B$776,N$83)+'СЕТ СН'!$H$11+СВЦЭМ!$D$10+'СЕТ СН'!$H$5-'СЕТ СН'!$H$21</f>
        <v>3605.6529035399999</v>
      </c>
      <c r="O94" s="36">
        <f>SUMIFS(СВЦЭМ!$D$33:$D$776,СВЦЭМ!$A$33:$A$776,$A94,СВЦЭМ!$B$33:$B$776,O$83)+'СЕТ СН'!$H$11+СВЦЭМ!$D$10+'СЕТ СН'!$H$5-'СЕТ СН'!$H$21</f>
        <v>3612.63269137</v>
      </c>
      <c r="P94" s="36">
        <f>SUMIFS(СВЦЭМ!$D$33:$D$776,СВЦЭМ!$A$33:$A$776,$A94,СВЦЭМ!$B$33:$B$776,P$83)+'СЕТ СН'!$H$11+СВЦЭМ!$D$10+'СЕТ СН'!$H$5-'СЕТ СН'!$H$21</f>
        <v>3628.4680852399997</v>
      </c>
      <c r="Q94" s="36">
        <f>SUMIFS(СВЦЭМ!$D$33:$D$776,СВЦЭМ!$A$33:$A$776,$A94,СВЦЭМ!$B$33:$B$776,Q$83)+'СЕТ СН'!$H$11+СВЦЭМ!$D$10+'СЕТ СН'!$H$5-'СЕТ СН'!$H$21</f>
        <v>3635.0624457399999</v>
      </c>
      <c r="R94" s="36">
        <f>SUMIFS(СВЦЭМ!$D$33:$D$776,СВЦЭМ!$A$33:$A$776,$A94,СВЦЭМ!$B$33:$B$776,R$83)+'СЕТ СН'!$H$11+СВЦЭМ!$D$10+'СЕТ СН'!$H$5-'СЕТ СН'!$H$21</f>
        <v>3633.6433627400002</v>
      </c>
      <c r="S94" s="36">
        <f>SUMIFS(СВЦЭМ!$D$33:$D$776,СВЦЭМ!$A$33:$A$776,$A94,СВЦЭМ!$B$33:$B$776,S$83)+'СЕТ СН'!$H$11+СВЦЭМ!$D$10+'СЕТ СН'!$H$5-'СЕТ СН'!$H$21</f>
        <v>3639.4432462899999</v>
      </c>
      <c r="T94" s="36">
        <f>SUMIFS(СВЦЭМ!$D$33:$D$776,СВЦЭМ!$A$33:$A$776,$A94,СВЦЭМ!$B$33:$B$776,T$83)+'СЕТ СН'!$H$11+СВЦЭМ!$D$10+'СЕТ СН'!$H$5-'СЕТ СН'!$H$21</f>
        <v>3622.9524841799998</v>
      </c>
      <c r="U94" s="36">
        <f>SUMIFS(СВЦЭМ!$D$33:$D$776,СВЦЭМ!$A$33:$A$776,$A94,СВЦЭМ!$B$33:$B$776,U$83)+'СЕТ СН'!$H$11+СВЦЭМ!$D$10+'СЕТ СН'!$H$5-'СЕТ СН'!$H$21</f>
        <v>3598.7930048899998</v>
      </c>
      <c r="V94" s="36">
        <f>SUMIFS(СВЦЭМ!$D$33:$D$776,СВЦЭМ!$A$33:$A$776,$A94,СВЦЭМ!$B$33:$B$776,V$83)+'СЕТ СН'!$H$11+СВЦЭМ!$D$10+'СЕТ СН'!$H$5-'СЕТ СН'!$H$21</f>
        <v>3595.68753621</v>
      </c>
      <c r="W94" s="36">
        <f>SUMIFS(СВЦЭМ!$D$33:$D$776,СВЦЭМ!$A$33:$A$776,$A94,СВЦЭМ!$B$33:$B$776,W$83)+'СЕТ СН'!$H$11+СВЦЭМ!$D$10+'СЕТ СН'!$H$5-'СЕТ СН'!$H$21</f>
        <v>3577.91509249</v>
      </c>
      <c r="X94" s="36">
        <f>SUMIFS(СВЦЭМ!$D$33:$D$776,СВЦЭМ!$A$33:$A$776,$A94,СВЦЭМ!$B$33:$B$776,X$83)+'СЕТ СН'!$H$11+СВЦЭМ!$D$10+'СЕТ СН'!$H$5-'СЕТ СН'!$H$21</f>
        <v>3653.1402710899997</v>
      </c>
      <c r="Y94" s="36">
        <f>SUMIFS(СВЦЭМ!$D$33:$D$776,СВЦЭМ!$A$33:$A$776,$A94,СВЦЭМ!$B$33:$B$776,Y$83)+'СЕТ СН'!$H$11+СВЦЭМ!$D$10+'СЕТ СН'!$H$5-'СЕТ СН'!$H$21</f>
        <v>3778.4819405199996</v>
      </c>
    </row>
    <row r="95" spans="1:27" ht="15.75" x14ac:dyDescent="0.2">
      <c r="A95" s="35">
        <f t="shared" si="2"/>
        <v>43567</v>
      </c>
      <c r="B95" s="36">
        <f>SUMIFS(СВЦЭМ!$D$33:$D$776,СВЦЭМ!$A$33:$A$776,$A95,СВЦЭМ!$B$33:$B$776,B$83)+'СЕТ СН'!$H$11+СВЦЭМ!$D$10+'СЕТ СН'!$H$5-'СЕТ СН'!$H$21</f>
        <v>3883.3585382900001</v>
      </c>
      <c r="C95" s="36">
        <f>SUMIFS(СВЦЭМ!$D$33:$D$776,СВЦЭМ!$A$33:$A$776,$A95,СВЦЭМ!$B$33:$B$776,C$83)+'СЕТ СН'!$H$11+СВЦЭМ!$D$10+'СЕТ СН'!$H$5-'СЕТ СН'!$H$21</f>
        <v>3974.6966031799998</v>
      </c>
      <c r="D95" s="36">
        <f>SUMIFS(СВЦЭМ!$D$33:$D$776,СВЦЭМ!$A$33:$A$776,$A95,СВЦЭМ!$B$33:$B$776,D$83)+'СЕТ СН'!$H$11+СВЦЭМ!$D$10+'СЕТ СН'!$H$5-'СЕТ СН'!$H$21</f>
        <v>4023.7821423400001</v>
      </c>
      <c r="E95" s="36">
        <f>SUMIFS(СВЦЭМ!$D$33:$D$776,СВЦЭМ!$A$33:$A$776,$A95,СВЦЭМ!$B$33:$B$776,E$83)+'СЕТ СН'!$H$11+СВЦЭМ!$D$10+'СЕТ СН'!$H$5-'СЕТ СН'!$H$21</f>
        <v>4024.6383295199998</v>
      </c>
      <c r="F95" s="36">
        <f>SUMIFS(СВЦЭМ!$D$33:$D$776,СВЦЭМ!$A$33:$A$776,$A95,СВЦЭМ!$B$33:$B$776,F$83)+'СЕТ СН'!$H$11+СВЦЭМ!$D$10+'СЕТ СН'!$H$5-'СЕТ СН'!$H$21</f>
        <v>4024.0569296200001</v>
      </c>
      <c r="G95" s="36">
        <f>SUMIFS(СВЦЭМ!$D$33:$D$776,СВЦЭМ!$A$33:$A$776,$A95,СВЦЭМ!$B$33:$B$776,G$83)+'СЕТ СН'!$H$11+СВЦЭМ!$D$10+'СЕТ СН'!$H$5-'СЕТ СН'!$H$21</f>
        <v>4010.0022174799997</v>
      </c>
      <c r="H95" s="36">
        <f>SUMIFS(СВЦЭМ!$D$33:$D$776,СВЦЭМ!$A$33:$A$776,$A95,СВЦЭМ!$B$33:$B$776,H$83)+'СЕТ СН'!$H$11+СВЦЭМ!$D$10+'СЕТ СН'!$H$5-'СЕТ СН'!$H$21</f>
        <v>3920.0188439599997</v>
      </c>
      <c r="I95" s="36">
        <f>SUMIFS(СВЦЭМ!$D$33:$D$776,СВЦЭМ!$A$33:$A$776,$A95,СВЦЭМ!$B$33:$B$776,I$83)+'СЕТ СН'!$H$11+СВЦЭМ!$D$10+'СЕТ СН'!$H$5-'СЕТ СН'!$H$21</f>
        <v>3859.2961755799997</v>
      </c>
      <c r="J95" s="36">
        <f>SUMIFS(СВЦЭМ!$D$33:$D$776,СВЦЭМ!$A$33:$A$776,$A95,СВЦЭМ!$B$33:$B$776,J$83)+'СЕТ СН'!$H$11+СВЦЭМ!$D$10+'СЕТ СН'!$H$5-'СЕТ СН'!$H$21</f>
        <v>3736.7769174099999</v>
      </c>
      <c r="K95" s="36">
        <f>SUMIFS(СВЦЭМ!$D$33:$D$776,СВЦЭМ!$A$33:$A$776,$A95,СВЦЭМ!$B$33:$B$776,K$83)+'СЕТ СН'!$H$11+СВЦЭМ!$D$10+'СЕТ СН'!$H$5-'СЕТ СН'!$H$21</f>
        <v>3644.4538027099998</v>
      </c>
      <c r="L95" s="36">
        <f>SUMIFS(СВЦЭМ!$D$33:$D$776,СВЦЭМ!$A$33:$A$776,$A95,СВЦЭМ!$B$33:$B$776,L$83)+'СЕТ СН'!$H$11+СВЦЭМ!$D$10+'СЕТ СН'!$H$5-'СЕТ СН'!$H$21</f>
        <v>3603.7100193299998</v>
      </c>
      <c r="M95" s="36">
        <f>SUMIFS(СВЦЭМ!$D$33:$D$776,СВЦЭМ!$A$33:$A$776,$A95,СВЦЭМ!$B$33:$B$776,M$83)+'СЕТ СН'!$H$11+СВЦЭМ!$D$10+'СЕТ СН'!$H$5-'СЕТ СН'!$H$21</f>
        <v>3607.0123053999996</v>
      </c>
      <c r="N95" s="36">
        <f>SUMIFS(СВЦЭМ!$D$33:$D$776,СВЦЭМ!$A$33:$A$776,$A95,СВЦЭМ!$B$33:$B$776,N$83)+'СЕТ СН'!$H$11+СВЦЭМ!$D$10+'СЕТ СН'!$H$5-'СЕТ СН'!$H$21</f>
        <v>3586.8880883100001</v>
      </c>
      <c r="O95" s="36">
        <f>SUMIFS(СВЦЭМ!$D$33:$D$776,СВЦЭМ!$A$33:$A$776,$A95,СВЦЭМ!$B$33:$B$776,O$83)+'СЕТ СН'!$H$11+СВЦЭМ!$D$10+'СЕТ СН'!$H$5-'СЕТ СН'!$H$21</f>
        <v>3596.9420839499999</v>
      </c>
      <c r="P95" s="36">
        <f>SUMIFS(СВЦЭМ!$D$33:$D$776,СВЦЭМ!$A$33:$A$776,$A95,СВЦЭМ!$B$33:$B$776,P$83)+'СЕТ СН'!$H$11+СВЦЭМ!$D$10+'СЕТ СН'!$H$5-'СЕТ СН'!$H$21</f>
        <v>3619.3839696099999</v>
      </c>
      <c r="Q95" s="36">
        <f>SUMIFS(СВЦЭМ!$D$33:$D$776,СВЦЭМ!$A$33:$A$776,$A95,СВЦЭМ!$B$33:$B$776,Q$83)+'СЕТ СН'!$H$11+СВЦЭМ!$D$10+'СЕТ СН'!$H$5-'СЕТ СН'!$H$21</f>
        <v>3631.08471882</v>
      </c>
      <c r="R95" s="36">
        <f>SUMIFS(СВЦЭМ!$D$33:$D$776,СВЦЭМ!$A$33:$A$776,$A95,СВЦЭМ!$B$33:$B$776,R$83)+'СЕТ СН'!$H$11+СВЦЭМ!$D$10+'СЕТ СН'!$H$5-'СЕТ СН'!$H$21</f>
        <v>3640.0027765099999</v>
      </c>
      <c r="S95" s="36">
        <f>SUMIFS(СВЦЭМ!$D$33:$D$776,СВЦЭМ!$A$33:$A$776,$A95,СВЦЭМ!$B$33:$B$776,S$83)+'СЕТ СН'!$H$11+СВЦЭМ!$D$10+'СЕТ СН'!$H$5-'СЕТ СН'!$H$21</f>
        <v>3625.78681564</v>
      </c>
      <c r="T95" s="36">
        <f>SUMIFS(СВЦЭМ!$D$33:$D$776,СВЦЭМ!$A$33:$A$776,$A95,СВЦЭМ!$B$33:$B$776,T$83)+'СЕТ СН'!$H$11+СВЦЭМ!$D$10+'СЕТ СН'!$H$5-'СЕТ СН'!$H$21</f>
        <v>3609.5299857700002</v>
      </c>
      <c r="U95" s="36">
        <f>SUMIFS(СВЦЭМ!$D$33:$D$776,СВЦЭМ!$A$33:$A$776,$A95,СВЦЭМ!$B$33:$B$776,U$83)+'СЕТ СН'!$H$11+СВЦЭМ!$D$10+'СЕТ СН'!$H$5-'СЕТ СН'!$H$21</f>
        <v>3559.6385656399998</v>
      </c>
      <c r="V95" s="36">
        <f>SUMIFS(СВЦЭМ!$D$33:$D$776,СВЦЭМ!$A$33:$A$776,$A95,СВЦЭМ!$B$33:$B$776,V$83)+'СЕТ СН'!$H$11+СВЦЭМ!$D$10+'СЕТ СН'!$H$5-'СЕТ СН'!$H$21</f>
        <v>3557.6420052499998</v>
      </c>
      <c r="W95" s="36">
        <f>SUMIFS(СВЦЭМ!$D$33:$D$776,СВЦЭМ!$A$33:$A$776,$A95,СВЦЭМ!$B$33:$B$776,W$83)+'СЕТ СН'!$H$11+СВЦЭМ!$D$10+'СЕТ СН'!$H$5-'СЕТ СН'!$H$21</f>
        <v>3568.5050766199997</v>
      </c>
      <c r="X95" s="36">
        <f>SUMIFS(СВЦЭМ!$D$33:$D$776,СВЦЭМ!$A$33:$A$776,$A95,СВЦЭМ!$B$33:$B$776,X$83)+'СЕТ СН'!$H$11+СВЦЭМ!$D$10+'СЕТ СН'!$H$5-'СЕТ СН'!$H$21</f>
        <v>3633.2630731599997</v>
      </c>
      <c r="Y95" s="36">
        <f>SUMIFS(СВЦЭМ!$D$33:$D$776,СВЦЭМ!$A$33:$A$776,$A95,СВЦЭМ!$B$33:$B$776,Y$83)+'СЕТ СН'!$H$11+СВЦЭМ!$D$10+'СЕТ СН'!$H$5-'СЕТ СН'!$H$21</f>
        <v>3753.9731468499999</v>
      </c>
    </row>
    <row r="96" spans="1:27" ht="15.75" x14ac:dyDescent="0.2">
      <c r="A96" s="35">
        <f t="shared" si="2"/>
        <v>43568</v>
      </c>
      <c r="B96" s="36">
        <f>SUMIFS(СВЦЭМ!$D$33:$D$776,СВЦЭМ!$A$33:$A$776,$A96,СВЦЭМ!$B$33:$B$776,B$83)+'СЕТ СН'!$H$11+СВЦЭМ!$D$10+'СЕТ СН'!$H$5-'СЕТ СН'!$H$21</f>
        <v>3842.5314635799996</v>
      </c>
      <c r="C96" s="36">
        <f>SUMIFS(СВЦЭМ!$D$33:$D$776,СВЦЭМ!$A$33:$A$776,$A96,СВЦЭМ!$B$33:$B$776,C$83)+'СЕТ СН'!$H$11+СВЦЭМ!$D$10+'СЕТ СН'!$H$5-'СЕТ СН'!$H$21</f>
        <v>3926.3097890899999</v>
      </c>
      <c r="D96" s="36">
        <f>SUMIFS(СВЦЭМ!$D$33:$D$776,СВЦЭМ!$A$33:$A$776,$A96,СВЦЭМ!$B$33:$B$776,D$83)+'СЕТ СН'!$H$11+СВЦЭМ!$D$10+'СЕТ СН'!$H$5-'СЕТ СН'!$H$21</f>
        <v>4006.9915913300001</v>
      </c>
      <c r="E96" s="36">
        <f>SUMIFS(СВЦЭМ!$D$33:$D$776,СВЦЭМ!$A$33:$A$776,$A96,СВЦЭМ!$B$33:$B$776,E$83)+'СЕТ СН'!$H$11+СВЦЭМ!$D$10+'СЕТ СН'!$H$5-'СЕТ СН'!$H$21</f>
        <v>4016.2598263</v>
      </c>
      <c r="F96" s="36">
        <f>SUMIFS(СВЦЭМ!$D$33:$D$776,СВЦЭМ!$A$33:$A$776,$A96,СВЦЭМ!$B$33:$B$776,F$83)+'СЕТ СН'!$H$11+СВЦЭМ!$D$10+'СЕТ СН'!$H$5-'СЕТ СН'!$H$21</f>
        <v>4014.3155459899999</v>
      </c>
      <c r="G96" s="36">
        <f>SUMIFS(СВЦЭМ!$D$33:$D$776,СВЦЭМ!$A$33:$A$776,$A96,СВЦЭМ!$B$33:$B$776,G$83)+'СЕТ СН'!$H$11+СВЦЭМ!$D$10+'СЕТ СН'!$H$5-'СЕТ СН'!$H$21</f>
        <v>3987.3523868299999</v>
      </c>
      <c r="H96" s="36">
        <f>SUMIFS(СВЦЭМ!$D$33:$D$776,СВЦЭМ!$A$33:$A$776,$A96,СВЦЭМ!$B$33:$B$776,H$83)+'СЕТ СН'!$H$11+СВЦЭМ!$D$10+'СЕТ СН'!$H$5-'СЕТ СН'!$H$21</f>
        <v>3889.8176492900002</v>
      </c>
      <c r="I96" s="36">
        <f>SUMIFS(СВЦЭМ!$D$33:$D$776,СВЦЭМ!$A$33:$A$776,$A96,СВЦЭМ!$B$33:$B$776,I$83)+'СЕТ СН'!$H$11+СВЦЭМ!$D$10+'СЕТ СН'!$H$5-'СЕТ СН'!$H$21</f>
        <v>3832.8163670200001</v>
      </c>
      <c r="J96" s="36">
        <f>SUMIFS(СВЦЭМ!$D$33:$D$776,СВЦЭМ!$A$33:$A$776,$A96,СВЦЭМ!$B$33:$B$776,J$83)+'СЕТ СН'!$H$11+СВЦЭМ!$D$10+'СЕТ СН'!$H$5-'СЕТ СН'!$H$21</f>
        <v>3768.79820965</v>
      </c>
      <c r="K96" s="36">
        <f>SUMIFS(СВЦЭМ!$D$33:$D$776,СВЦЭМ!$A$33:$A$776,$A96,СВЦЭМ!$B$33:$B$776,K$83)+'СЕТ СН'!$H$11+СВЦЭМ!$D$10+'СЕТ СН'!$H$5-'СЕТ СН'!$H$21</f>
        <v>3646.2897716899997</v>
      </c>
      <c r="L96" s="36">
        <f>SUMIFS(СВЦЭМ!$D$33:$D$776,СВЦЭМ!$A$33:$A$776,$A96,СВЦЭМ!$B$33:$B$776,L$83)+'СЕТ СН'!$H$11+СВЦЭМ!$D$10+'СЕТ СН'!$H$5-'СЕТ СН'!$H$21</f>
        <v>3607.8833506299998</v>
      </c>
      <c r="M96" s="36">
        <f>SUMIFS(СВЦЭМ!$D$33:$D$776,СВЦЭМ!$A$33:$A$776,$A96,СВЦЭМ!$B$33:$B$776,M$83)+'СЕТ СН'!$H$11+СВЦЭМ!$D$10+'СЕТ СН'!$H$5-'СЕТ СН'!$H$21</f>
        <v>3599.8487381</v>
      </c>
      <c r="N96" s="36">
        <f>SUMIFS(СВЦЭМ!$D$33:$D$776,СВЦЭМ!$A$33:$A$776,$A96,СВЦЭМ!$B$33:$B$776,N$83)+'СЕТ СН'!$H$11+СВЦЭМ!$D$10+'СЕТ СН'!$H$5-'СЕТ СН'!$H$21</f>
        <v>3613.7163261799997</v>
      </c>
      <c r="O96" s="36">
        <f>SUMIFS(СВЦЭМ!$D$33:$D$776,СВЦЭМ!$A$33:$A$776,$A96,СВЦЭМ!$B$33:$B$776,O$83)+'СЕТ СН'!$H$11+СВЦЭМ!$D$10+'СЕТ СН'!$H$5-'СЕТ СН'!$H$21</f>
        <v>3624.0186515999999</v>
      </c>
      <c r="P96" s="36">
        <f>SUMIFS(СВЦЭМ!$D$33:$D$776,СВЦЭМ!$A$33:$A$776,$A96,СВЦЭМ!$B$33:$B$776,P$83)+'СЕТ СН'!$H$11+СВЦЭМ!$D$10+'СЕТ СН'!$H$5-'СЕТ СН'!$H$21</f>
        <v>3633.7862176999997</v>
      </c>
      <c r="Q96" s="36">
        <f>SUMIFS(СВЦЭМ!$D$33:$D$776,СВЦЭМ!$A$33:$A$776,$A96,СВЦЭМ!$B$33:$B$776,Q$83)+'СЕТ СН'!$H$11+СВЦЭМ!$D$10+'СЕТ СН'!$H$5-'СЕТ СН'!$H$21</f>
        <v>3642.94349474</v>
      </c>
      <c r="R96" s="36">
        <f>SUMIFS(СВЦЭМ!$D$33:$D$776,СВЦЭМ!$A$33:$A$776,$A96,СВЦЭМ!$B$33:$B$776,R$83)+'СЕТ СН'!$H$11+СВЦЭМ!$D$10+'СЕТ СН'!$H$5-'СЕТ СН'!$H$21</f>
        <v>3645.6130170699998</v>
      </c>
      <c r="S96" s="36">
        <f>SUMIFS(СВЦЭМ!$D$33:$D$776,СВЦЭМ!$A$33:$A$776,$A96,СВЦЭМ!$B$33:$B$776,S$83)+'СЕТ СН'!$H$11+СВЦЭМ!$D$10+'СЕТ СН'!$H$5-'СЕТ СН'!$H$21</f>
        <v>3652.67603676</v>
      </c>
      <c r="T96" s="36">
        <f>SUMIFS(СВЦЭМ!$D$33:$D$776,СВЦЭМ!$A$33:$A$776,$A96,СВЦЭМ!$B$33:$B$776,T$83)+'СЕТ СН'!$H$11+СВЦЭМ!$D$10+'СЕТ СН'!$H$5-'СЕТ СН'!$H$21</f>
        <v>3649.9821955500001</v>
      </c>
      <c r="U96" s="36">
        <f>SUMIFS(СВЦЭМ!$D$33:$D$776,СВЦЭМ!$A$33:$A$776,$A96,СВЦЭМ!$B$33:$B$776,U$83)+'СЕТ СН'!$H$11+СВЦЭМ!$D$10+'СЕТ СН'!$H$5-'СЕТ СН'!$H$21</f>
        <v>3629.6561326699998</v>
      </c>
      <c r="V96" s="36">
        <f>SUMIFS(СВЦЭМ!$D$33:$D$776,СВЦЭМ!$A$33:$A$776,$A96,СВЦЭМ!$B$33:$B$776,V$83)+'СЕТ СН'!$H$11+СВЦЭМ!$D$10+'СЕТ СН'!$H$5-'СЕТ СН'!$H$21</f>
        <v>3604.0389203300001</v>
      </c>
      <c r="W96" s="36">
        <f>SUMIFS(СВЦЭМ!$D$33:$D$776,СВЦЭМ!$A$33:$A$776,$A96,СВЦЭМ!$B$33:$B$776,W$83)+'СЕТ СН'!$H$11+СВЦЭМ!$D$10+'СЕТ СН'!$H$5-'СЕТ СН'!$H$21</f>
        <v>3601.6943608900001</v>
      </c>
      <c r="X96" s="36">
        <f>SUMIFS(СВЦЭМ!$D$33:$D$776,СВЦЭМ!$A$33:$A$776,$A96,СВЦЭМ!$B$33:$B$776,X$83)+'СЕТ СН'!$H$11+СВЦЭМ!$D$10+'СЕТ СН'!$H$5-'СЕТ СН'!$H$21</f>
        <v>3689.32410054</v>
      </c>
      <c r="Y96" s="36">
        <f>SUMIFS(СВЦЭМ!$D$33:$D$776,СВЦЭМ!$A$33:$A$776,$A96,СВЦЭМ!$B$33:$B$776,Y$83)+'СЕТ СН'!$H$11+СВЦЭМ!$D$10+'СЕТ СН'!$H$5-'СЕТ СН'!$H$21</f>
        <v>3799.55626897</v>
      </c>
    </row>
    <row r="97" spans="1:25" ht="15.75" x14ac:dyDescent="0.2">
      <c r="A97" s="35">
        <f t="shared" si="2"/>
        <v>43569</v>
      </c>
      <c r="B97" s="36">
        <f>SUMIFS(СВЦЭМ!$D$33:$D$776,СВЦЭМ!$A$33:$A$776,$A97,СВЦЭМ!$B$33:$B$776,B$83)+'СЕТ СН'!$H$11+СВЦЭМ!$D$10+'СЕТ СН'!$H$5-'СЕТ СН'!$H$21</f>
        <v>3863.829412</v>
      </c>
      <c r="C97" s="36">
        <f>SUMIFS(СВЦЭМ!$D$33:$D$776,СВЦЭМ!$A$33:$A$776,$A97,СВЦЭМ!$B$33:$B$776,C$83)+'СЕТ СН'!$H$11+СВЦЭМ!$D$10+'СЕТ СН'!$H$5-'СЕТ СН'!$H$21</f>
        <v>3979.0979330999999</v>
      </c>
      <c r="D97" s="36">
        <f>SUMIFS(СВЦЭМ!$D$33:$D$776,СВЦЭМ!$A$33:$A$776,$A97,СВЦЭМ!$B$33:$B$776,D$83)+'СЕТ СН'!$H$11+СВЦЭМ!$D$10+'СЕТ СН'!$H$5-'СЕТ СН'!$H$21</f>
        <v>4070.1323684999998</v>
      </c>
      <c r="E97" s="36">
        <f>SUMIFS(СВЦЭМ!$D$33:$D$776,СВЦЭМ!$A$33:$A$776,$A97,СВЦЭМ!$B$33:$B$776,E$83)+'СЕТ СН'!$H$11+СВЦЭМ!$D$10+'СЕТ СН'!$H$5-'СЕТ СН'!$H$21</f>
        <v>4070.20117415</v>
      </c>
      <c r="F97" s="36">
        <f>SUMIFS(СВЦЭМ!$D$33:$D$776,СВЦЭМ!$A$33:$A$776,$A97,СВЦЭМ!$B$33:$B$776,F$83)+'СЕТ СН'!$H$11+СВЦЭМ!$D$10+'СЕТ СН'!$H$5-'СЕТ СН'!$H$21</f>
        <v>4059.7778705599999</v>
      </c>
      <c r="G97" s="36">
        <f>SUMIFS(СВЦЭМ!$D$33:$D$776,СВЦЭМ!$A$33:$A$776,$A97,СВЦЭМ!$B$33:$B$776,G$83)+'СЕТ СН'!$H$11+СВЦЭМ!$D$10+'СЕТ СН'!$H$5-'СЕТ СН'!$H$21</f>
        <v>4045.6765369899999</v>
      </c>
      <c r="H97" s="36">
        <f>SUMIFS(СВЦЭМ!$D$33:$D$776,СВЦЭМ!$A$33:$A$776,$A97,СВЦЭМ!$B$33:$B$776,H$83)+'СЕТ СН'!$H$11+СВЦЭМ!$D$10+'СЕТ СН'!$H$5-'СЕТ СН'!$H$21</f>
        <v>3934.8353726099999</v>
      </c>
      <c r="I97" s="36">
        <f>SUMIFS(СВЦЭМ!$D$33:$D$776,СВЦЭМ!$A$33:$A$776,$A97,СВЦЭМ!$B$33:$B$776,I$83)+'СЕТ СН'!$H$11+СВЦЭМ!$D$10+'СЕТ СН'!$H$5-'СЕТ СН'!$H$21</f>
        <v>3859.6442916400001</v>
      </c>
      <c r="J97" s="36">
        <f>SUMIFS(СВЦЭМ!$D$33:$D$776,СВЦЭМ!$A$33:$A$776,$A97,СВЦЭМ!$B$33:$B$776,J$83)+'СЕТ СН'!$H$11+СВЦЭМ!$D$10+'СЕТ СН'!$H$5-'СЕТ СН'!$H$21</f>
        <v>3782.3773884699999</v>
      </c>
      <c r="K97" s="36">
        <f>SUMIFS(СВЦЭМ!$D$33:$D$776,СВЦЭМ!$A$33:$A$776,$A97,СВЦЭМ!$B$33:$B$776,K$83)+'СЕТ СН'!$H$11+СВЦЭМ!$D$10+'СЕТ СН'!$H$5-'СЕТ СН'!$H$21</f>
        <v>3664.9900821399997</v>
      </c>
      <c r="L97" s="36">
        <f>SUMIFS(СВЦЭМ!$D$33:$D$776,СВЦЭМ!$A$33:$A$776,$A97,СВЦЭМ!$B$33:$B$776,L$83)+'СЕТ СН'!$H$11+СВЦЭМ!$D$10+'СЕТ СН'!$H$5-'СЕТ СН'!$H$21</f>
        <v>3605.7992099099997</v>
      </c>
      <c r="M97" s="36">
        <f>SUMIFS(СВЦЭМ!$D$33:$D$776,СВЦЭМ!$A$33:$A$776,$A97,СВЦЭМ!$B$33:$B$776,M$83)+'СЕТ СН'!$H$11+СВЦЭМ!$D$10+'СЕТ СН'!$H$5-'СЕТ СН'!$H$21</f>
        <v>3599.1047942199998</v>
      </c>
      <c r="N97" s="36">
        <f>SUMIFS(СВЦЭМ!$D$33:$D$776,СВЦЭМ!$A$33:$A$776,$A97,СВЦЭМ!$B$33:$B$776,N$83)+'СЕТ СН'!$H$11+СВЦЭМ!$D$10+'СЕТ СН'!$H$5-'СЕТ СН'!$H$21</f>
        <v>3604.7579679800001</v>
      </c>
      <c r="O97" s="36">
        <f>SUMIFS(СВЦЭМ!$D$33:$D$776,СВЦЭМ!$A$33:$A$776,$A97,СВЦЭМ!$B$33:$B$776,O$83)+'СЕТ СН'!$H$11+СВЦЭМ!$D$10+'СЕТ СН'!$H$5-'СЕТ СН'!$H$21</f>
        <v>3611.80279096</v>
      </c>
      <c r="P97" s="36">
        <f>SUMIFS(СВЦЭМ!$D$33:$D$776,СВЦЭМ!$A$33:$A$776,$A97,СВЦЭМ!$B$33:$B$776,P$83)+'СЕТ СН'!$H$11+СВЦЭМ!$D$10+'СЕТ СН'!$H$5-'СЕТ СН'!$H$21</f>
        <v>3627.6062816200001</v>
      </c>
      <c r="Q97" s="36">
        <f>SUMIFS(СВЦЭМ!$D$33:$D$776,СВЦЭМ!$A$33:$A$776,$A97,СВЦЭМ!$B$33:$B$776,Q$83)+'СЕТ СН'!$H$11+СВЦЭМ!$D$10+'СЕТ СН'!$H$5-'СЕТ СН'!$H$21</f>
        <v>3629.5157424199997</v>
      </c>
      <c r="R97" s="36">
        <f>SUMIFS(СВЦЭМ!$D$33:$D$776,СВЦЭМ!$A$33:$A$776,$A97,СВЦЭМ!$B$33:$B$776,R$83)+'СЕТ СН'!$H$11+СВЦЭМ!$D$10+'СЕТ СН'!$H$5-'СЕТ СН'!$H$21</f>
        <v>3627.8071880699999</v>
      </c>
      <c r="S97" s="36">
        <f>SUMIFS(СВЦЭМ!$D$33:$D$776,СВЦЭМ!$A$33:$A$776,$A97,СВЦЭМ!$B$33:$B$776,S$83)+'СЕТ СН'!$H$11+СВЦЭМ!$D$10+'СЕТ СН'!$H$5-'СЕТ СН'!$H$21</f>
        <v>3640.7207558699997</v>
      </c>
      <c r="T97" s="36">
        <f>SUMIFS(СВЦЭМ!$D$33:$D$776,СВЦЭМ!$A$33:$A$776,$A97,СВЦЭМ!$B$33:$B$776,T$83)+'СЕТ СН'!$H$11+СВЦЭМ!$D$10+'СЕТ СН'!$H$5-'СЕТ СН'!$H$21</f>
        <v>3623.2171448399999</v>
      </c>
      <c r="U97" s="36">
        <f>SUMIFS(СВЦЭМ!$D$33:$D$776,СВЦЭМ!$A$33:$A$776,$A97,СВЦЭМ!$B$33:$B$776,U$83)+'СЕТ СН'!$H$11+СВЦЭМ!$D$10+'СЕТ СН'!$H$5-'СЕТ СН'!$H$21</f>
        <v>3596.2486027300001</v>
      </c>
      <c r="V97" s="36">
        <f>SUMIFS(СВЦЭМ!$D$33:$D$776,СВЦЭМ!$A$33:$A$776,$A97,СВЦЭМ!$B$33:$B$776,V$83)+'СЕТ СН'!$H$11+СВЦЭМ!$D$10+'СЕТ СН'!$H$5-'СЕТ СН'!$H$21</f>
        <v>3582.6886021199998</v>
      </c>
      <c r="W97" s="36">
        <f>SUMIFS(СВЦЭМ!$D$33:$D$776,СВЦЭМ!$A$33:$A$776,$A97,СВЦЭМ!$B$33:$B$776,W$83)+'СЕТ СН'!$H$11+СВЦЭМ!$D$10+'СЕТ СН'!$H$5-'СЕТ СН'!$H$21</f>
        <v>3587.1931174199999</v>
      </c>
      <c r="X97" s="36">
        <f>SUMIFS(СВЦЭМ!$D$33:$D$776,СВЦЭМ!$A$33:$A$776,$A97,СВЦЭМ!$B$33:$B$776,X$83)+'СЕТ СН'!$H$11+СВЦЭМ!$D$10+'СЕТ СН'!$H$5-'СЕТ СН'!$H$21</f>
        <v>3652.01050545</v>
      </c>
      <c r="Y97" s="36">
        <f>SUMIFS(СВЦЭМ!$D$33:$D$776,СВЦЭМ!$A$33:$A$776,$A97,СВЦЭМ!$B$33:$B$776,Y$83)+'СЕТ СН'!$H$11+СВЦЭМ!$D$10+'СЕТ СН'!$H$5-'СЕТ СН'!$H$21</f>
        <v>3763.2446427699997</v>
      </c>
    </row>
    <row r="98" spans="1:25" ht="15.75" x14ac:dyDescent="0.2">
      <c r="A98" s="35">
        <f t="shared" si="2"/>
        <v>43570</v>
      </c>
      <c r="B98" s="36">
        <f>SUMIFS(СВЦЭМ!$D$33:$D$776,СВЦЭМ!$A$33:$A$776,$A98,СВЦЭМ!$B$33:$B$776,B$83)+'СЕТ СН'!$H$11+СВЦЭМ!$D$10+'СЕТ СН'!$H$5-'СЕТ СН'!$H$21</f>
        <v>3817.7834267399999</v>
      </c>
      <c r="C98" s="36">
        <f>SUMIFS(СВЦЭМ!$D$33:$D$776,СВЦЭМ!$A$33:$A$776,$A98,СВЦЭМ!$B$33:$B$776,C$83)+'СЕТ СН'!$H$11+СВЦЭМ!$D$10+'СЕТ СН'!$H$5-'СЕТ СН'!$H$21</f>
        <v>3923.0563097899999</v>
      </c>
      <c r="D98" s="36">
        <f>SUMIFS(СВЦЭМ!$D$33:$D$776,СВЦЭМ!$A$33:$A$776,$A98,СВЦЭМ!$B$33:$B$776,D$83)+'СЕТ СН'!$H$11+СВЦЭМ!$D$10+'СЕТ СН'!$H$5-'СЕТ СН'!$H$21</f>
        <v>3983.5003715100002</v>
      </c>
      <c r="E98" s="36">
        <f>SUMIFS(СВЦЭМ!$D$33:$D$776,СВЦЭМ!$A$33:$A$776,$A98,СВЦЭМ!$B$33:$B$776,E$83)+'СЕТ СН'!$H$11+СВЦЭМ!$D$10+'СЕТ СН'!$H$5-'СЕТ СН'!$H$21</f>
        <v>3992.25135864</v>
      </c>
      <c r="F98" s="36">
        <f>SUMIFS(СВЦЭМ!$D$33:$D$776,СВЦЭМ!$A$33:$A$776,$A98,СВЦЭМ!$B$33:$B$776,F$83)+'СЕТ СН'!$H$11+СВЦЭМ!$D$10+'СЕТ СН'!$H$5-'СЕТ СН'!$H$21</f>
        <v>3987.54184781</v>
      </c>
      <c r="G98" s="36">
        <f>SUMIFS(СВЦЭМ!$D$33:$D$776,СВЦЭМ!$A$33:$A$776,$A98,СВЦЭМ!$B$33:$B$776,G$83)+'СЕТ СН'!$H$11+СВЦЭМ!$D$10+'СЕТ СН'!$H$5-'СЕТ СН'!$H$21</f>
        <v>3987.2956596499998</v>
      </c>
      <c r="H98" s="36">
        <f>SUMIFS(СВЦЭМ!$D$33:$D$776,СВЦЭМ!$A$33:$A$776,$A98,СВЦЭМ!$B$33:$B$776,H$83)+'СЕТ СН'!$H$11+СВЦЭМ!$D$10+'СЕТ СН'!$H$5-'СЕТ СН'!$H$21</f>
        <v>3901.4126347900001</v>
      </c>
      <c r="I98" s="36">
        <f>SUMIFS(СВЦЭМ!$D$33:$D$776,СВЦЭМ!$A$33:$A$776,$A98,СВЦЭМ!$B$33:$B$776,I$83)+'СЕТ СН'!$H$11+СВЦЭМ!$D$10+'СЕТ СН'!$H$5-'СЕТ СН'!$H$21</f>
        <v>3851.1063722199997</v>
      </c>
      <c r="J98" s="36">
        <f>SUMIFS(СВЦЭМ!$D$33:$D$776,СВЦЭМ!$A$33:$A$776,$A98,СВЦЭМ!$B$33:$B$776,J$83)+'СЕТ СН'!$H$11+СВЦЭМ!$D$10+'СЕТ СН'!$H$5-'СЕТ СН'!$H$21</f>
        <v>3752.8081373099999</v>
      </c>
      <c r="K98" s="36">
        <f>SUMIFS(СВЦЭМ!$D$33:$D$776,СВЦЭМ!$A$33:$A$776,$A98,СВЦЭМ!$B$33:$B$776,K$83)+'СЕТ СН'!$H$11+СВЦЭМ!$D$10+'СЕТ СН'!$H$5-'СЕТ СН'!$H$21</f>
        <v>3663.6705943399998</v>
      </c>
      <c r="L98" s="36">
        <f>SUMIFS(СВЦЭМ!$D$33:$D$776,СВЦЭМ!$A$33:$A$776,$A98,СВЦЭМ!$B$33:$B$776,L$83)+'СЕТ СН'!$H$11+СВЦЭМ!$D$10+'СЕТ СН'!$H$5-'СЕТ СН'!$H$21</f>
        <v>3631.7058153600001</v>
      </c>
      <c r="M98" s="36">
        <f>SUMIFS(СВЦЭМ!$D$33:$D$776,СВЦЭМ!$A$33:$A$776,$A98,СВЦЭМ!$B$33:$B$776,M$83)+'СЕТ СН'!$H$11+СВЦЭМ!$D$10+'СЕТ СН'!$H$5-'СЕТ СН'!$H$21</f>
        <v>3634.21760563</v>
      </c>
      <c r="N98" s="36">
        <f>SUMIFS(СВЦЭМ!$D$33:$D$776,СВЦЭМ!$A$33:$A$776,$A98,СВЦЭМ!$B$33:$B$776,N$83)+'СЕТ СН'!$H$11+СВЦЭМ!$D$10+'СЕТ СН'!$H$5-'СЕТ СН'!$H$21</f>
        <v>3630.74740372</v>
      </c>
      <c r="O98" s="36">
        <f>SUMIFS(СВЦЭМ!$D$33:$D$776,СВЦЭМ!$A$33:$A$776,$A98,СВЦЭМ!$B$33:$B$776,O$83)+'СЕТ СН'!$H$11+СВЦЭМ!$D$10+'СЕТ СН'!$H$5-'СЕТ СН'!$H$21</f>
        <v>3642.4389528699999</v>
      </c>
      <c r="P98" s="36">
        <f>SUMIFS(СВЦЭМ!$D$33:$D$776,СВЦЭМ!$A$33:$A$776,$A98,СВЦЭМ!$B$33:$B$776,P$83)+'СЕТ СН'!$H$11+СВЦЭМ!$D$10+'СЕТ СН'!$H$5-'СЕТ СН'!$H$21</f>
        <v>3655.6231472299996</v>
      </c>
      <c r="Q98" s="36">
        <f>SUMIFS(СВЦЭМ!$D$33:$D$776,СВЦЭМ!$A$33:$A$776,$A98,СВЦЭМ!$B$33:$B$776,Q$83)+'СЕТ СН'!$H$11+СВЦЭМ!$D$10+'СЕТ СН'!$H$5-'СЕТ СН'!$H$21</f>
        <v>3661.6987636200001</v>
      </c>
      <c r="R98" s="36">
        <f>SUMIFS(СВЦЭМ!$D$33:$D$776,СВЦЭМ!$A$33:$A$776,$A98,СВЦЭМ!$B$33:$B$776,R$83)+'СЕТ СН'!$H$11+СВЦЭМ!$D$10+'СЕТ СН'!$H$5-'СЕТ СН'!$H$21</f>
        <v>3661.6039409099999</v>
      </c>
      <c r="S98" s="36">
        <f>SUMIFS(СВЦЭМ!$D$33:$D$776,СВЦЭМ!$A$33:$A$776,$A98,СВЦЭМ!$B$33:$B$776,S$83)+'СЕТ СН'!$H$11+СВЦЭМ!$D$10+'СЕТ СН'!$H$5-'СЕТ СН'!$H$21</f>
        <v>3665.64915776</v>
      </c>
      <c r="T98" s="36">
        <f>SUMIFS(СВЦЭМ!$D$33:$D$776,СВЦЭМ!$A$33:$A$776,$A98,СВЦЭМ!$B$33:$B$776,T$83)+'СЕТ СН'!$H$11+СВЦЭМ!$D$10+'СЕТ СН'!$H$5-'СЕТ СН'!$H$21</f>
        <v>3647.9145400500001</v>
      </c>
      <c r="U98" s="36">
        <f>SUMIFS(СВЦЭМ!$D$33:$D$776,СВЦЭМ!$A$33:$A$776,$A98,СВЦЭМ!$B$33:$B$776,U$83)+'СЕТ СН'!$H$11+СВЦЭМ!$D$10+'СЕТ СН'!$H$5-'СЕТ СН'!$H$21</f>
        <v>3620.9798369299997</v>
      </c>
      <c r="V98" s="36">
        <f>SUMIFS(СВЦЭМ!$D$33:$D$776,СВЦЭМ!$A$33:$A$776,$A98,СВЦЭМ!$B$33:$B$776,V$83)+'СЕТ СН'!$H$11+СВЦЭМ!$D$10+'СЕТ СН'!$H$5-'СЕТ СН'!$H$21</f>
        <v>3624.27944948</v>
      </c>
      <c r="W98" s="36">
        <f>SUMIFS(СВЦЭМ!$D$33:$D$776,СВЦЭМ!$A$33:$A$776,$A98,СВЦЭМ!$B$33:$B$776,W$83)+'СЕТ СН'!$H$11+СВЦЭМ!$D$10+'СЕТ СН'!$H$5-'СЕТ СН'!$H$21</f>
        <v>3625.7620322100001</v>
      </c>
      <c r="X98" s="36">
        <f>SUMIFS(СВЦЭМ!$D$33:$D$776,СВЦЭМ!$A$33:$A$776,$A98,СВЦЭМ!$B$33:$B$776,X$83)+'СЕТ СН'!$H$11+СВЦЭМ!$D$10+'СЕТ СН'!$H$5-'СЕТ СН'!$H$21</f>
        <v>3671.1842926499999</v>
      </c>
      <c r="Y98" s="36">
        <f>SUMIFS(СВЦЭМ!$D$33:$D$776,СВЦЭМ!$A$33:$A$776,$A98,СВЦЭМ!$B$33:$B$776,Y$83)+'СЕТ СН'!$H$11+СВЦЭМ!$D$10+'СЕТ СН'!$H$5-'СЕТ СН'!$H$21</f>
        <v>3761.43667383</v>
      </c>
    </row>
    <row r="99" spans="1:25" ht="15.75" x14ac:dyDescent="0.2">
      <c r="A99" s="35">
        <f t="shared" si="2"/>
        <v>43571</v>
      </c>
      <c r="B99" s="36">
        <f>SUMIFS(СВЦЭМ!$D$33:$D$776,СВЦЭМ!$A$33:$A$776,$A99,СВЦЭМ!$B$33:$B$776,B$83)+'СЕТ СН'!$H$11+СВЦЭМ!$D$10+'СЕТ СН'!$H$5-'СЕТ СН'!$H$21</f>
        <v>3823.4714588399997</v>
      </c>
      <c r="C99" s="36">
        <f>SUMIFS(СВЦЭМ!$D$33:$D$776,СВЦЭМ!$A$33:$A$776,$A99,СВЦЭМ!$B$33:$B$776,C$83)+'СЕТ СН'!$H$11+СВЦЭМ!$D$10+'СЕТ СН'!$H$5-'СЕТ СН'!$H$21</f>
        <v>3903.0179354299999</v>
      </c>
      <c r="D99" s="36">
        <f>SUMIFS(СВЦЭМ!$D$33:$D$776,СВЦЭМ!$A$33:$A$776,$A99,СВЦЭМ!$B$33:$B$776,D$83)+'СЕТ СН'!$H$11+СВЦЭМ!$D$10+'СЕТ СН'!$H$5-'СЕТ СН'!$H$21</f>
        <v>3989.0402905399997</v>
      </c>
      <c r="E99" s="36">
        <f>SUMIFS(СВЦЭМ!$D$33:$D$776,СВЦЭМ!$A$33:$A$776,$A99,СВЦЭМ!$B$33:$B$776,E$83)+'СЕТ СН'!$H$11+СВЦЭМ!$D$10+'СЕТ СН'!$H$5-'СЕТ СН'!$H$21</f>
        <v>3999.6405965599997</v>
      </c>
      <c r="F99" s="36">
        <f>SUMIFS(СВЦЭМ!$D$33:$D$776,СВЦЭМ!$A$33:$A$776,$A99,СВЦЭМ!$B$33:$B$776,F$83)+'СЕТ СН'!$H$11+СВЦЭМ!$D$10+'СЕТ СН'!$H$5-'СЕТ СН'!$H$21</f>
        <v>4000.3073328700002</v>
      </c>
      <c r="G99" s="36">
        <f>SUMIFS(СВЦЭМ!$D$33:$D$776,СВЦЭМ!$A$33:$A$776,$A99,СВЦЭМ!$B$33:$B$776,G$83)+'СЕТ СН'!$H$11+СВЦЭМ!$D$10+'СЕТ СН'!$H$5-'СЕТ СН'!$H$21</f>
        <v>3997.1566998099997</v>
      </c>
      <c r="H99" s="36">
        <f>SUMIFS(СВЦЭМ!$D$33:$D$776,СВЦЭМ!$A$33:$A$776,$A99,СВЦЭМ!$B$33:$B$776,H$83)+'СЕТ СН'!$H$11+СВЦЭМ!$D$10+'СЕТ СН'!$H$5-'СЕТ СН'!$H$21</f>
        <v>3933.2457091299998</v>
      </c>
      <c r="I99" s="36">
        <f>SUMIFS(СВЦЭМ!$D$33:$D$776,СВЦЭМ!$A$33:$A$776,$A99,СВЦЭМ!$B$33:$B$776,I$83)+'СЕТ СН'!$H$11+СВЦЭМ!$D$10+'СЕТ СН'!$H$5-'СЕТ СН'!$H$21</f>
        <v>3870.3200124599998</v>
      </c>
      <c r="J99" s="36">
        <f>SUMIFS(СВЦЭМ!$D$33:$D$776,СВЦЭМ!$A$33:$A$776,$A99,СВЦЭМ!$B$33:$B$776,J$83)+'СЕТ СН'!$H$11+СВЦЭМ!$D$10+'СЕТ СН'!$H$5-'СЕТ СН'!$H$21</f>
        <v>3765.9196343099998</v>
      </c>
      <c r="K99" s="36">
        <f>SUMIFS(СВЦЭМ!$D$33:$D$776,СВЦЭМ!$A$33:$A$776,$A99,СВЦЭМ!$B$33:$B$776,K$83)+'СЕТ СН'!$H$11+СВЦЭМ!$D$10+'СЕТ СН'!$H$5-'СЕТ СН'!$H$21</f>
        <v>3693.6580236299997</v>
      </c>
      <c r="L99" s="36">
        <f>SUMIFS(СВЦЭМ!$D$33:$D$776,СВЦЭМ!$A$33:$A$776,$A99,СВЦЭМ!$B$33:$B$776,L$83)+'СЕТ СН'!$H$11+СВЦЭМ!$D$10+'СЕТ СН'!$H$5-'СЕТ СН'!$H$21</f>
        <v>3664.6590130300001</v>
      </c>
      <c r="M99" s="36">
        <f>SUMIFS(СВЦЭМ!$D$33:$D$776,СВЦЭМ!$A$33:$A$776,$A99,СВЦЭМ!$B$33:$B$776,M$83)+'СЕТ СН'!$H$11+СВЦЭМ!$D$10+'СЕТ СН'!$H$5-'СЕТ СН'!$H$21</f>
        <v>3640.7350655</v>
      </c>
      <c r="N99" s="36">
        <f>SUMIFS(СВЦЭМ!$D$33:$D$776,СВЦЭМ!$A$33:$A$776,$A99,СВЦЭМ!$B$33:$B$776,N$83)+'СЕТ СН'!$H$11+СВЦЭМ!$D$10+'СЕТ СН'!$H$5-'СЕТ СН'!$H$21</f>
        <v>3653.8763671299998</v>
      </c>
      <c r="O99" s="36">
        <f>SUMIFS(СВЦЭМ!$D$33:$D$776,СВЦЭМ!$A$33:$A$776,$A99,СВЦЭМ!$B$33:$B$776,O$83)+'СЕТ СН'!$H$11+СВЦЭМ!$D$10+'СЕТ СН'!$H$5-'СЕТ СН'!$H$21</f>
        <v>3666.7921827800001</v>
      </c>
      <c r="P99" s="36">
        <f>SUMIFS(СВЦЭМ!$D$33:$D$776,СВЦЭМ!$A$33:$A$776,$A99,СВЦЭМ!$B$33:$B$776,P$83)+'СЕТ СН'!$H$11+СВЦЭМ!$D$10+'СЕТ СН'!$H$5-'СЕТ СН'!$H$21</f>
        <v>3669.6825039300002</v>
      </c>
      <c r="Q99" s="36">
        <f>SUMIFS(СВЦЭМ!$D$33:$D$776,СВЦЭМ!$A$33:$A$776,$A99,СВЦЭМ!$B$33:$B$776,Q$83)+'СЕТ СН'!$H$11+СВЦЭМ!$D$10+'СЕТ СН'!$H$5-'СЕТ СН'!$H$21</f>
        <v>3668.5764130099997</v>
      </c>
      <c r="R99" s="36">
        <f>SUMIFS(СВЦЭМ!$D$33:$D$776,СВЦЭМ!$A$33:$A$776,$A99,СВЦЭМ!$B$33:$B$776,R$83)+'СЕТ СН'!$H$11+СВЦЭМ!$D$10+'СЕТ СН'!$H$5-'СЕТ СН'!$H$21</f>
        <v>3658.9702290099999</v>
      </c>
      <c r="S99" s="36">
        <f>SUMIFS(СВЦЭМ!$D$33:$D$776,СВЦЭМ!$A$33:$A$776,$A99,СВЦЭМ!$B$33:$B$776,S$83)+'СЕТ СН'!$H$11+СВЦЭМ!$D$10+'СЕТ СН'!$H$5-'СЕТ СН'!$H$21</f>
        <v>3657.3084106199999</v>
      </c>
      <c r="T99" s="36">
        <f>SUMIFS(СВЦЭМ!$D$33:$D$776,СВЦЭМ!$A$33:$A$776,$A99,СВЦЭМ!$B$33:$B$776,T$83)+'СЕТ СН'!$H$11+СВЦЭМ!$D$10+'СЕТ СН'!$H$5-'СЕТ СН'!$H$21</f>
        <v>3669.9953102299996</v>
      </c>
      <c r="U99" s="36">
        <f>SUMIFS(СВЦЭМ!$D$33:$D$776,СВЦЭМ!$A$33:$A$776,$A99,СВЦЭМ!$B$33:$B$776,U$83)+'СЕТ СН'!$H$11+СВЦЭМ!$D$10+'СЕТ СН'!$H$5-'СЕТ СН'!$H$21</f>
        <v>3629.5809308799999</v>
      </c>
      <c r="V99" s="36">
        <f>SUMIFS(СВЦЭМ!$D$33:$D$776,СВЦЭМ!$A$33:$A$776,$A99,СВЦЭМ!$B$33:$B$776,V$83)+'СЕТ СН'!$H$11+СВЦЭМ!$D$10+'СЕТ СН'!$H$5-'СЕТ СН'!$H$21</f>
        <v>3644.8134654199998</v>
      </c>
      <c r="W99" s="36">
        <f>SUMIFS(СВЦЭМ!$D$33:$D$776,СВЦЭМ!$A$33:$A$776,$A99,СВЦЭМ!$B$33:$B$776,W$83)+'СЕТ СН'!$H$11+СВЦЭМ!$D$10+'СЕТ СН'!$H$5-'СЕТ СН'!$H$21</f>
        <v>3637.02013347</v>
      </c>
      <c r="X99" s="36">
        <f>SUMIFS(СВЦЭМ!$D$33:$D$776,СВЦЭМ!$A$33:$A$776,$A99,СВЦЭМ!$B$33:$B$776,X$83)+'СЕТ СН'!$H$11+СВЦЭМ!$D$10+'СЕТ СН'!$H$5-'СЕТ СН'!$H$21</f>
        <v>3724.48668481</v>
      </c>
      <c r="Y99" s="36">
        <f>SUMIFS(СВЦЭМ!$D$33:$D$776,СВЦЭМ!$A$33:$A$776,$A99,СВЦЭМ!$B$33:$B$776,Y$83)+'СЕТ СН'!$H$11+СВЦЭМ!$D$10+'СЕТ СН'!$H$5-'СЕТ СН'!$H$21</f>
        <v>3805.2210176099998</v>
      </c>
    </row>
    <row r="100" spans="1:25" ht="15.75" x14ac:dyDescent="0.2">
      <c r="A100" s="35">
        <f t="shared" si="2"/>
        <v>43572</v>
      </c>
      <c r="B100" s="36">
        <f>SUMIFS(СВЦЭМ!$D$33:$D$776,СВЦЭМ!$A$33:$A$776,$A100,СВЦЭМ!$B$33:$B$776,B$83)+'СЕТ СН'!$H$11+СВЦЭМ!$D$10+'СЕТ СН'!$H$5-'СЕТ СН'!$H$21</f>
        <v>3839.4783454899998</v>
      </c>
      <c r="C100" s="36">
        <f>SUMIFS(СВЦЭМ!$D$33:$D$776,СВЦЭМ!$A$33:$A$776,$A100,СВЦЭМ!$B$33:$B$776,C$83)+'СЕТ СН'!$H$11+СВЦЭМ!$D$10+'СЕТ СН'!$H$5-'СЕТ СН'!$H$21</f>
        <v>3909.4854355500001</v>
      </c>
      <c r="D100" s="36">
        <f>SUMIFS(СВЦЭМ!$D$33:$D$776,СВЦЭМ!$A$33:$A$776,$A100,СВЦЭМ!$B$33:$B$776,D$83)+'СЕТ СН'!$H$11+СВЦЭМ!$D$10+'СЕТ СН'!$H$5-'СЕТ СН'!$H$21</f>
        <v>3962.9987673999999</v>
      </c>
      <c r="E100" s="36">
        <f>SUMIFS(СВЦЭМ!$D$33:$D$776,СВЦЭМ!$A$33:$A$776,$A100,СВЦЭМ!$B$33:$B$776,E$83)+'СЕТ СН'!$H$11+СВЦЭМ!$D$10+'СЕТ СН'!$H$5-'СЕТ СН'!$H$21</f>
        <v>3972.3620593799997</v>
      </c>
      <c r="F100" s="36">
        <f>SUMIFS(СВЦЭМ!$D$33:$D$776,СВЦЭМ!$A$33:$A$776,$A100,СВЦЭМ!$B$33:$B$776,F$83)+'СЕТ СН'!$H$11+СВЦЭМ!$D$10+'СЕТ СН'!$H$5-'СЕТ СН'!$H$21</f>
        <v>3973.7902152500001</v>
      </c>
      <c r="G100" s="36">
        <f>SUMIFS(СВЦЭМ!$D$33:$D$776,СВЦЭМ!$A$33:$A$776,$A100,СВЦЭМ!$B$33:$B$776,G$83)+'СЕТ СН'!$H$11+СВЦЭМ!$D$10+'СЕТ СН'!$H$5-'СЕТ СН'!$H$21</f>
        <v>3972.9908669799997</v>
      </c>
      <c r="H100" s="36">
        <f>SUMIFS(СВЦЭМ!$D$33:$D$776,СВЦЭМ!$A$33:$A$776,$A100,СВЦЭМ!$B$33:$B$776,H$83)+'СЕТ СН'!$H$11+СВЦЭМ!$D$10+'СЕТ СН'!$H$5-'СЕТ СН'!$H$21</f>
        <v>3905.9246458699999</v>
      </c>
      <c r="I100" s="36">
        <f>SUMIFS(СВЦЭМ!$D$33:$D$776,СВЦЭМ!$A$33:$A$776,$A100,СВЦЭМ!$B$33:$B$776,I$83)+'СЕТ СН'!$H$11+СВЦЭМ!$D$10+'СЕТ СН'!$H$5-'СЕТ СН'!$H$21</f>
        <v>3846.1943667899995</v>
      </c>
      <c r="J100" s="36">
        <f>SUMIFS(СВЦЭМ!$D$33:$D$776,СВЦЭМ!$A$33:$A$776,$A100,СВЦЭМ!$B$33:$B$776,J$83)+'СЕТ СН'!$H$11+СВЦЭМ!$D$10+'СЕТ СН'!$H$5-'СЕТ СН'!$H$21</f>
        <v>3747.4620647399997</v>
      </c>
      <c r="K100" s="36">
        <f>SUMIFS(СВЦЭМ!$D$33:$D$776,СВЦЭМ!$A$33:$A$776,$A100,СВЦЭМ!$B$33:$B$776,K$83)+'СЕТ СН'!$H$11+СВЦЭМ!$D$10+'СЕТ СН'!$H$5-'СЕТ СН'!$H$21</f>
        <v>3678.1294103</v>
      </c>
      <c r="L100" s="36">
        <f>SUMIFS(СВЦЭМ!$D$33:$D$776,СВЦЭМ!$A$33:$A$776,$A100,СВЦЭМ!$B$33:$B$776,L$83)+'СЕТ СН'!$H$11+СВЦЭМ!$D$10+'СЕТ СН'!$H$5-'СЕТ СН'!$H$21</f>
        <v>3645.2566165799999</v>
      </c>
      <c r="M100" s="36">
        <f>SUMIFS(СВЦЭМ!$D$33:$D$776,СВЦЭМ!$A$33:$A$776,$A100,СВЦЭМ!$B$33:$B$776,M$83)+'СЕТ СН'!$H$11+СВЦЭМ!$D$10+'СЕТ СН'!$H$5-'СЕТ СН'!$H$21</f>
        <v>3652.21210268</v>
      </c>
      <c r="N100" s="36">
        <f>SUMIFS(СВЦЭМ!$D$33:$D$776,СВЦЭМ!$A$33:$A$776,$A100,СВЦЭМ!$B$33:$B$776,N$83)+'СЕТ СН'!$H$11+СВЦЭМ!$D$10+'СЕТ СН'!$H$5-'СЕТ СН'!$H$21</f>
        <v>3640.1363463099997</v>
      </c>
      <c r="O100" s="36">
        <f>SUMIFS(СВЦЭМ!$D$33:$D$776,СВЦЭМ!$A$33:$A$776,$A100,СВЦЭМ!$B$33:$B$776,O$83)+'СЕТ СН'!$H$11+СВЦЭМ!$D$10+'СЕТ СН'!$H$5-'СЕТ СН'!$H$21</f>
        <v>3643.5786255899998</v>
      </c>
      <c r="P100" s="36">
        <f>SUMIFS(СВЦЭМ!$D$33:$D$776,СВЦЭМ!$A$33:$A$776,$A100,СВЦЭМ!$B$33:$B$776,P$83)+'СЕТ СН'!$H$11+СВЦЭМ!$D$10+'СЕТ СН'!$H$5-'СЕТ СН'!$H$21</f>
        <v>3655.3377373799999</v>
      </c>
      <c r="Q100" s="36">
        <f>SUMIFS(СВЦЭМ!$D$33:$D$776,СВЦЭМ!$A$33:$A$776,$A100,СВЦЭМ!$B$33:$B$776,Q$83)+'СЕТ СН'!$H$11+СВЦЭМ!$D$10+'СЕТ СН'!$H$5-'СЕТ СН'!$H$21</f>
        <v>3676.7002309999998</v>
      </c>
      <c r="R100" s="36">
        <f>SUMIFS(СВЦЭМ!$D$33:$D$776,СВЦЭМ!$A$33:$A$776,$A100,СВЦЭМ!$B$33:$B$776,R$83)+'СЕТ СН'!$H$11+СВЦЭМ!$D$10+'СЕТ СН'!$H$5-'СЕТ СН'!$H$21</f>
        <v>3674.2306313899999</v>
      </c>
      <c r="S100" s="36">
        <f>SUMIFS(СВЦЭМ!$D$33:$D$776,СВЦЭМ!$A$33:$A$776,$A100,СВЦЭМ!$B$33:$B$776,S$83)+'СЕТ СН'!$H$11+СВЦЭМ!$D$10+'СЕТ СН'!$H$5-'СЕТ СН'!$H$21</f>
        <v>3658.8462747599997</v>
      </c>
      <c r="T100" s="36">
        <f>SUMIFS(СВЦЭМ!$D$33:$D$776,СВЦЭМ!$A$33:$A$776,$A100,СВЦЭМ!$B$33:$B$776,T$83)+'СЕТ СН'!$H$11+СВЦЭМ!$D$10+'СЕТ СН'!$H$5-'СЕТ СН'!$H$21</f>
        <v>3666.4707068600001</v>
      </c>
      <c r="U100" s="36">
        <f>SUMIFS(СВЦЭМ!$D$33:$D$776,СВЦЭМ!$A$33:$A$776,$A100,СВЦЭМ!$B$33:$B$776,U$83)+'СЕТ СН'!$H$11+СВЦЭМ!$D$10+'СЕТ СН'!$H$5-'СЕТ СН'!$H$21</f>
        <v>3669.5911340499997</v>
      </c>
      <c r="V100" s="36">
        <f>SUMIFS(СВЦЭМ!$D$33:$D$776,СВЦЭМ!$A$33:$A$776,$A100,СВЦЭМ!$B$33:$B$776,V$83)+'СЕТ СН'!$H$11+СВЦЭМ!$D$10+'СЕТ СН'!$H$5-'СЕТ СН'!$H$21</f>
        <v>3660.9866216800001</v>
      </c>
      <c r="W100" s="36">
        <f>SUMIFS(СВЦЭМ!$D$33:$D$776,СВЦЭМ!$A$33:$A$776,$A100,СВЦЭМ!$B$33:$B$776,W$83)+'СЕТ СН'!$H$11+СВЦЭМ!$D$10+'СЕТ СН'!$H$5-'СЕТ СН'!$H$21</f>
        <v>3671.2946765799998</v>
      </c>
      <c r="X100" s="36">
        <f>SUMIFS(СВЦЭМ!$D$33:$D$776,СВЦЭМ!$A$33:$A$776,$A100,СВЦЭМ!$B$33:$B$776,X$83)+'СЕТ СН'!$H$11+СВЦЭМ!$D$10+'СЕТ СН'!$H$5-'СЕТ СН'!$H$21</f>
        <v>3705.3073397399999</v>
      </c>
      <c r="Y100" s="36">
        <f>SUMIFS(СВЦЭМ!$D$33:$D$776,СВЦЭМ!$A$33:$A$776,$A100,СВЦЭМ!$B$33:$B$776,Y$83)+'СЕТ СН'!$H$11+СВЦЭМ!$D$10+'СЕТ СН'!$H$5-'СЕТ СН'!$H$21</f>
        <v>3782.8682150300001</v>
      </c>
    </row>
    <row r="101" spans="1:25" ht="15.75" x14ac:dyDescent="0.2">
      <c r="A101" s="35">
        <f t="shared" si="2"/>
        <v>43573</v>
      </c>
      <c r="B101" s="36">
        <f>SUMIFS(СВЦЭМ!$D$33:$D$776,СВЦЭМ!$A$33:$A$776,$A101,СВЦЭМ!$B$33:$B$776,B$83)+'СЕТ СН'!$H$11+СВЦЭМ!$D$10+'СЕТ СН'!$H$5-'СЕТ СН'!$H$21</f>
        <v>3819.06865045</v>
      </c>
      <c r="C101" s="36">
        <f>SUMIFS(СВЦЭМ!$D$33:$D$776,СВЦЭМ!$A$33:$A$776,$A101,СВЦЭМ!$B$33:$B$776,C$83)+'СЕТ СН'!$H$11+СВЦЭМ!$D$10+'СЕТ СН'!$H$5-'СЕТ СН'!$H$21</f>
        <v>3892.5047055699997</v>
      </c>
      <c r="D101" s="36">
        <f>SUMIFS(СВЦЭМ!$D$33:$D$776,СВЦЭМ!$A$33:$A$776,$A101,СВЦЭМ!$B$33:$B$776,D$83)+'СЕТ СН'!$H$11+СВЦЭМ!$D$10+'СЕТ СН'!$H$5-'СЕТ СН'!$H$21</f>
        <v>3955.7162654799999</v>
      </c>
      <c r="E101" s="36">
        <f>SUMIFS(СВЦЭМ!$D$33:$D$776,СВЦЭМ!$A$33:$A$776,$A101,СВЦЭМ!$B$33:$B$776,E$83)+'СЕТ СН'!$H$11+СВЦЭМ!$D$10+'СЕТ СН'!$H$5-'СЕТ СН'!$H$21</f>
        <v>3951.5263997100001</v>
      </c>
      <c r="F101" s="36">
        <f>SUMIFS(СВЦЭМ!$D$33:$D$776,СВЦЭМ!$A$33:$A$776,$A101,СВЦЭМ!$B$33:$B$776,F$83)+'СЕТ СН'!$H$11+СВЦЭМ!$D$10+'СЕТ СН'!$H$5-'СЕТ СН'!$H$21</f>
        <v>3957.15292026</v>
      </c>
      <c r="G101" s="36">
        <f>SUMIFS(СВЦЭМ!$D$33:$D$776,СВЦЭМ!$A$33:$A$776,$A101,СВЦЭМ!$B$33:$B$776,G$83)+'СЕТ СН'!$H$11+СВЦЭМ!$D$10+'СЕТ СН'!$H$5-'СЕТ СН'!$H$21</f>
        <v>3956.0906905900001</v>
      </c>
      <c r="H101" s="36">
        <f>SUMIFS(СВЦЭМ!$D$33:$D$776,СВЦЭМ!$A$33:$A$776,$A101,СВЦЭМ!$B$33:$B$776,H$83)+'СЕТ СН'!$H$11+СВЦЭМ!$D$10+'СЕТ СН'!$H$5-'СЕТ СН'!$H$21</f>
        <v>3893.7363279000001</v>
      </c>
      <c r="I101" s="36">
        <f>SUMIFS(СВЦЭМ!$D$33:$D$776,СВЦЭМ!$A$33:$A$776,$A101,СВЦЭМ!$B$33:$B$776,I$83)+'СЕТ СН'!$H$11+СВЦЭМ!$D$10+'СЕТ СН'!$H$5-'СЕТ СН'!$H$21</f>
        <v>3832.3605076099998</v>
      </c>
      <c r="J101" s="36">
        <f>SUMIFS(СВЦЭМ!$D$33:$D$776,СВЦЭМ!$A$33:$A$776,$A101,СВЦЭМ!$B$33:$B$776,J$83)+'СЕТ СН'!$H$11+СВЦЭМ!$D$10+'СЕТ СН'!$H$5-'СЕТ СН'!$H$21</f>
        <v>3749.9018776399998</v>
      </c>
      <c r="K101" s="36">
        <f>SUMIFS(СВЦЭМ!$D$33:$D$776,СВЦЭМ!$A$33:$A$776,$A101,СВЦЭМ!$B$33:$B$776,K$83)+'СЕТ СН'!$H$11+СВЦЭМ!$D$10+'СЕТ СН'!$H$5-'СЕТ СН'!$H$21</f>
        <v>3663.3118173399998</v>
      </c>
      <c r="L101" s="36">
        <f>SUMIFS(СВЦЭМ!$D$33:$D$776,СВЦЭМ!$A$33:$A$776,$A101,СВЦЭМ!$B$33:$B$776,L$83)+'СЕТ СН'!$H$11+СВЦЭМ!$D$10+'СЕТ СН'!$H$5-'СЕТ СН'!$H$21</f>
        <v>3627.9327204699998</v>
      </c>
      <c r="M101" s="36">
        <f>SUMIFS(СВЦЭМ!$D$33:$D$776,СВЦЭМ!$A$33:$A$776,$A101,СВЦЭМ!$B$33:$B$776,M$83)+'СЕТ СН'!$H$11+СВЦЭМ!$D$10+'СЕТ СН'!$H$5-'СЕТ СН'!$H$21</f>
        <v>3646.16631998</v>
      </c>
      <c r="N101" s="36">
        <f>SUMIFS(СВЦЭМ!$D$33:$D$776,СВЦЭМ!$A$33:$A$776,$A101,СВЦЭМ!$B$33:$B$776,N$83)+'СЕТ СН'!$H$11+СВЦЭМ!$D$10+'СЕТ СН'!$H$5-'СЕТ СН'!$H$21</f>
        <v>3628.8035555299998</v>
      </c>
      <c r="O101" s="36">
        <f>SUMIFS(СВЦЭМ!$D$33:$D$776,СВЦЭМ!$A$33:$A$776,$A101,СВЦЭМ!$B$33:$B$776,O$83)+'СЕТ СН'!$H$11+СВЦЭМ!$D$10+'СЕТ СН'!$H$5-'СЕТ СН'!$H$21</f>
        <v>3633.4994425699997</v>
      </c>
      <c r="P101" s="36">
        <f>SUMIFS(СВЦЭМ!$D$33:$D$776,СВЦЭМ!$A$33:$A$776,$A101,СВЦЭМ!$B$33:$B$776,P$83)+'СЕТ СН'!$H$11+СВЦЭМ!$D$10+'СЕТ СН'!$H$5-'СЕТ СН'!$H$21</f>
        <v>3630.17913989</v>
      </c>
      <c r="Q101" s="36">
        <f>SUMIFS(СВЦЭМ!$D$33:$D$776,СВЦЭМ!$A$33:$A$776,$A101,СВЦЭМ!$B$33:$B$776,Q$83)+'СЕТ СН'!$H$11+СВЦЭМ!$D$10+'СЕТ СН'!$H$5-'СЕТ СН'!$H$21</f>
        <v>3630.6704589699998</v>
      </c>
      <c r="R101" s="36">
        <f>SUMIFS(СВЦЭМ!$D$33:$D$776,СВЦЭМ!$A$33:$A$776,$A101,СВЦЭМ!$B$33:$B$776,R$83)+'СЕТ СН'!$H$11+СВЦЭМ!$D$10+'СЕТ СН'!$H$5-'СЕТ СН'!$H$21</f>
        <v>3630.87464507</v>
      </c>
      <c r="S101" s="36">
        <f>SUMIFS(СВЦЭМ!$D$33:$D$776,СВЦЭМ!$A$33:$A$776,$A101,СВЦЭМ!$B$33:$B$776,S$83)+'СЕТ СН'!$H$11+СВЦЭМ!$D$10+'СЕТ СН'!$H$5-'СЕТ СН'!$H$21</f>
        <v>3633.23324065</v>
      </c>
      <c r="T101" s="36">
        <f>SUMIFS(СВЦЭМ!$D$33:$D$776,СВЦЭМ!$A$33:$A$776,$A101,СВЦЭМ!$B$33:$B$776,T$83)+'СЕТ СН'!$H$11+СВЦЭМ!$D$10+'СЕТ СН'!$H$5-'СЕТ СН'!$H$21</f>
        <v>3636.7547591699999</v>
      </c>
      <c r="U101" s="36">
        <f>SUMIFS(СВЦЭМ!$D$33:$D$776,СВЦЭМ!$A$33:$A$776,$A101,СВЦЭМ!$B$33:$B$776,U$83)+'СЕТ СН'!$H$11+СВЦЭМ!$D$10+'СЕТ СН'!$H$5-'СЕТ СН'!$H$21</f>
        <v>3638.3030816299997</v>
      </c>
      <c r="V101" s="36">
        <f>SUMIFS(СВЦЭМ!$D$33:$D$776,СВЦЭМ!$A$33:$A$776,$A101,СВЦЭМ!$B$33:$B$776,V$83)+'СЕТ СН'!$H$11+СВЦЭМ!$D$10+'СЕТ СН'!$H$5-'СЕТ СН'!$H$21</f>
        <v>3638.6784116999997</v>
      </c>
      <c r="W101" s="36">
        <f>SUMIFS(СВЦЭМ!$D$33:$D$776,СВЦЭМ!$A$33:$A$776,$A101,СВЦЭМ!$B$33:$B$776,W$83)+'СЕТ СН'!$H$11+СВЦЭМ!$D$10+'СЕТ СН'!$H$5-'СЕТ СН'!$H$21</f>
        <v>3621.9978882799996</v>
      </c>
      <c r="X101" s="36">
        <f>SUMIFS(СВЦЭМ!$D$33:$D$776,СВЦЭМ!$A$33:$A$776,$A101,СВЦЭМ!$B$33:$B$776,X$83)+'СЕТ СН'!$H$11+СВЦЭМ!$D$10+'СЕТ СН'!$H$5-'СЕТ СН'!$H$21</f>
        <v>3659.46326318</v>
      </c>
      <c r="Y101" s="36">
        <f>SUMIFS(СВЦЭМ!$D$33:$D$776,СВЦЭМ!$A$33:$A$776,$A101,СВЦЭМ!$B$33:$B$776,Y$83)+'СЕТ СН'!$H$11+СВЦЭМ!$D$10+'СЕТ СН'!$H$5-'СЕТ СН'!$H$21</f>
        <v>3734.1312955799999</v>
      </c>
    </row>
    <row r="102" spans="1:25" ht="15.75" x14ac:dyDescent="0.2">
      <c r="A102" s="35">
        <f t="shared" si="2"/>
        <v>43574</v>
      </c>
      <c r="B102" s="36">
        <f>SUMIFS(СВЦЭМ!$D$33:$D$776,СВЦЭМ!$A$33:$A$776,$A102,СВЦЭМ!$B$33:$B$776,B$83)+'СЕТ СН'!$H$11+СВЦЭМ!$D$10+'СЕТ СН'!$H$5-'СЕТ СН'!$H$21</f>
        <v>3821.8031436199999</v>
      </c>
      <c r="C102" s="36">
        <f>SUMIFS(СВЦЭМ!$D$33:$D$776,СВЦЭМ!$A$33:$A$776,$A102,СВЦЭМ!$B$33:$B$776,C$83)+'СЕТ СН'!$H$11+СВЦЭМ!$D$10+'СЕТ СН'!$H$5-'СЕТ СН'!$H$21</f>
        <v>3894.0792543299999</v>
      </c>
      <c r="D102" s="36">
        <f>SUMIFS(СВЦЭМ!$D$33:$D$776,СВЦЭМ!$A$33:$A$776,$A102,СВЦЭМ!$B$33:$B$776,D$83)+'СЕТ СН'!$H$11+СВЦЭМ!$D$10+'СЕТ СН'!$H$5-'СЕТ СН'!$H$21</f>
        <v>3954.1242112399996</v>
      </c>
      <c r="E102" s="36">
        <f>SUMIFS(СВЦЭМ!$D$33:$D$776,СВЦЭМ!$A$33:$A$776,$A102,СВЦЭМ!$B$33:$B$776,E$83)+'СЕТ СН'!$H$11+СВЦЭМ!$D$10+'СЕТ СН'!$H$5-'СЕТ СН'!$H$21</f>
        <v>3958.5280242700001</v>
      </c>
      <c r="F102" s="36">
        <f>SUMIFS(СВЦЭМ!$D$33:$D$776,СВЦЭМ!$A$33:$A$776,$A102,СВЦЭМ!$B$33:$B$776,F$83)+'СЕТ СН'!$H$11+СВЦЭМ!$D$10+'СЕТ СН'!$H$5-'СЕТ СН'!$H$21</f>
        <v>3959.0677133700001</v>
      </c>
      <c r="G102" s="36">
        <f>SUMIFS(СВЦЭМ!$D$33:$D$776,СВЦЭМ!$A$33:$A$776,$A102,СВЦЭМ!$B$33:$B$776,G$83)+'СЕТ СН'!$H$11+СВЦЭМ!$D$10+'СЕТ СН'!$H$5-'СЕТ СН'!$H$21</f>
        <v>3958.8069229599996</v>
      </c>
      <c r="H102" s="36">
        <f>SUMIFS(СВЦЭМ!$D$33:$D$776,СВЦЭМ!$A$33:$A$776,$A102,СВЦЭМ!$B$33:$B$776,H$83)+'СЕТ СН'!$H$11+СВЦЭМ!$D$10+'СЕТ СН'!$H$5-'СЕТ СН'!$H$21</f>
        <v>3902.22912976</v>
      </c>
      <c r="I102" s="36">
        <f>SUMIFS(СВЦЭМ!$D$33:$D$776,СВЦЭМ!$A$33:$A$776,$A102,СВЦЭМ!$B$33:$B$776,I$83)+'СЕТ СН'!$H$11+СВЦЭМ!$D$10+'СЕТ СН'!$H$5-'СЕТ СН'!$H$21</f>
        <v>3832.5401896100002</v>
      </c>
      <c r="J102" s="36">
        <f>SUMIFS(СВЦЭМ!$D$33:$D$776,СВЦЭМ!$A$33:$A$776,$A102,СВЦЭМ!$B$33:$B$776,J$83)+'СЕТ СН'!$H$11+СВЦЭМ!$D$10+'СЕТ СН'!$H$5-'СЕТ СН'!$H$21</f>
        <v>3744.3302538899998</v>
      </c>
      <c r="K102" s="36">
        <f>SUMIFS(СВЦЭМ!$D$33:$D$776,СВЦЭМ!$A$33:$A$776,$A102,СВЦЭМ!$B$33:$B$776,K$83)+'СЕТ СН'!$H$11+СВЦЭМ!$D$10+'СЕТ СН'!$H$5-'СЕТ СН'!$H$21</f>
        <v>3670.5585713299997</v>
      </c>
      <c r="L102" s="36">
        <f>SUMIFS(СВЦЭМ!$D$33:$D$776,СВЦЭМ!$A$33:$A$776,$A102,СВЦЭМ!$B$33:$B$776,L$83)+'СЕТ СН'!$H$11+СВЦЭМ!$D$10+'СЕТ СН'!$H$5-'СЕТ СН'!$H$21</f>
        <v>3633.7992898499997</v>
      </c>
      <c r="M102" s="36">
        <f>SUMIFS(СВЦЭМ!$D$33:$D$776,СВЦЭМ!$A$33:$A$776,$A102,СВЦЭМ!$B$33:$B$776,M$83)+'СЕТ СН'!$H$11+СВЦЭМ!$D$10+'СЕТ СН'!$H$5-'СЕТ СН'!$H$21</f>
        <v>3632.80512378</v>
      </c>
      <c r="N102" s="36">
        <f>SUMIFS(СВЦЭМ!$D$33:$D$776,СВЦЭМ!$A$33:$A$776,$A102,СВЦЭМ!$B$33:$B$776,N$83)+'СЕТ СН'!$H$11+СВЦЭМ!$D$10+'СЕТ СН'!$H$5-'СЕТ СН'!$H$21</f>
        <v>3620.86004744</v>
      </c>
      <c r="O102" s="36">
        <f>SUMIFS(СВЦЭМ!$D$33:$D$776,СВЦЭМ!$A$33:$A$776,$A102,СВЦЭМ!$B$33:$B$776,O$83)+'СЕТ СН'!$H$11+СВЦЭМ!$D$10+'СЕТ СН'!$H$5-'СЕТ СН'!$H$21</f>
        <v>3619.7355194900001</v>
      </c>
      <c r="P102" s="36">
        <f>SUMIFS(СВЦЭМ!$D$33:$D$776,СВЦЭМ!$A$33:$A$776,$A102,СВЦЭМ!$B$33:$B$776,P$83)+'СЕТ СН'!$H$11+СВЦЭМ!$D$10+'СЕТ СН'!$H$5-'СЕТ СН'!$H$21</f>
        <v>3623.7490540499998</v>
      </c>
      <c r="Q102" s="36">
        <f>SUMIFS(СВЦЭМ!$D$33:$D$776,СВЦЭМ!$A$33:$A$776,$A102,СВЦЭМ!$B$33:$B$776,Q$83)+'СЕТ СН'!$H$11+СВЦЭМ!$D$10+'СЕТ СН'!$H$5-'СЕТ СН'!$H$21</f>
        <v>3622.8854248899997</v>
      </c>
      <c r="R102" s="36">
        <f>SUMIFS(СВЦЭМ!$D$33:$D$776,СВЦЭМ!$A$33:$A$776,$A102,СВЦЭМ!$B$33:$B$776,R$83)+'СЕТ СН'!$H$11+СВЦЭМ!$D$10+'СЕТ СН'!$H$5-'СЕТ СН'!$H$21</f>
        <v>3621.8568736699999</v>
      </c>
      <c r="S102" s="36">
        <f>SUMIFS(СВЦЭМ!$D$33:$D$776,СВЦЭМ!$A$33:$A$776,$A102,СВЦЭМ!$B$33:$B$776,S$83)+'СЕТ СН'!$H$11+СВЦЭМ!$D$10+'СЕТ СН'!$H$5-'СЕТ СН'!$H$21</f>
        <v>3612.9102914599998</v>
      </c>
      <c r="T102" s="36">
        <f>SUMIFS(СВЦЭМ!$D$33:$D$776,СВЦЭМ!$A$33:$A$776,$A102,СВЦЭМ!$B$33:$B$776,T$83)+'СЕТ СН'!$H$11+СВЦЭМ!$D$10+'СЕТ СН'!$H$5-'СЕТ СН'!$H$21</f>
        <v>3617.7617479800001</v>
      </c>
      <c r="U102" s="36">
        <f>SUMIFS(СВЦЭМ!$D$33:$D$776,СВЦЭМ!$A$33:$A$776,$A102,СВЦЭМ!$B$33:$B$776,U$83)+'СЕТ СН'!$H$11+СВЦЭМ!$D$10+'СЕТ СН'!$H$5-'СЕТ СН'!$H$21</f>
        <v>3619.2183188199997</v>
      </c>
      <c r="V102" s="36">
        <f>SUMIFS(СВЦЭМ!$D$33:$D$776,СВЦЭМ!$A$33:$A$776,$A102,СВЦЭМ!$B$33:$B$776,V$83)+'СЕТ СН'!$H$11+СВЦЭМ!$D$10+'СЕТ СН'!$H$5-'СЕТ СН'!$H$21</f>
        <v>3628.15535692</v>
      </c>
      <c r="W102" s="36">
        <f>SUMIFS(СВЦЭМ!$D$33:$D$776,СВЦЭМ!$A$33:$A$776,$A102,СВЦЭМ!$B$33:$B$776,W$83)+'СЕТ СН'!$H$11+СВЦЭМ!$D$10+'СЕТ СН'!$H$5-'СЕТ СН'!$H$21</f>
        <v>3623.7091943199998</v>
      </c>
      <c r="X102" s="36">
        <f>SUMIFS(СВЦЭМ!$D$33:$D$776,СВЦЭМ!$A$33:$A$776,$A102,СВЦЭМ!$B$33:$B$776,X$83)+'СЕТ СН'!$H$11+СВЦЭМ!$D$10+'СЕТ СН'!$H$5-'СЕТ СН'!$H$21</f>
        <v>3646.0135483200002</v>
      </c>
      <c r="Y102" s="36">
        <f>SUMIFS(СВЦЭМ!$D$33:$D$776,СВЦЭМ!$A$33:$A$776,$A102,СВЦЭМ!$B$33:$B$776,Y$83)+'СЕТ СН'!$H$11+СВЦЭМ!$D$10+'СЕТ СН'!$H$5-'СЕТ СН'!$H$21</f>
        <v>3726.8120631699999</v>
      </c>
    </row>
    <row r="103" spans="1:25" ht="15.75" x14ac:dyDescent="0.2">
      <c r="A103" s="35">
        <f t="shared" si="2"/>
        <v>43575</v>
      </c>
      <c r="B103" s="36">
        <f>SUMIFS(СВЦЭМ!$D$33:$D$776,СВЦЭМ!$A$33:$A$776,$A103,СВЦЭМ!$B$33:$B$776,B$83)+'СЕТ СН'!$H$11+СВЦЭМ!$D$10+'СЕТ СН'!$H$5-'СЕТ СН'!$H$21</f>
        <v>3824.34070281</v>
      </c>
      <c r="C103" s="36">
        <f>SUMIFS(СВЦЭМ!$D$33:$D$776,СВЦЭМ!$A$33:$A$776,$A103,СВЦЭМ!$B$33:$B$776,C$83)+'СЕТ СН'!$H$11+СВЦЭМ!$D$10+'СЕТ СН'!$H$5-'СЕТ СН'!$H$21</f>
        <v>3899.0996776799998</v>
      </c>
      <c r="D103" s="36">
        <f>SUMIFS(СВЦЭМ!$D$33:$D$776,СВЦЭМ!$A$33:$A$776,$A103,СВЦЭМ!$B$33:$B$776,D$83)+'СЕТ СН'!$H$11+СВЦЭМ!$D$10+'СЕТ СН'!$H$5-'СЕТ СН'!$H$21</f>
        <v>3963.63723673</v>
      </c>
      <c r="E103" s="36">
        <f>SUMIFS(СВЦЭМ!$D$33:$D$776,СВЦЭМ!$A$33:$A$776,$A103,СВЦЭМ!$B$33:$B$776,E$83)+'СЕТ СН'!$H$11+СВЦЭМ!$D$10+'СЕТ СН'!$H$5-'СЕТ СН'!$H$21</f>
        <v>3967.8350032099997</v>
      </c>
      <c r="F103" s="36">
        <f>SUMIFS(СВЦЭМ!$D$33:$D$776,СВЦЭМ!$A$33:$A$776,$A103,СВЦЭМ!$B$33:$B$776,F$83)+'СЕТ СН'!$H$11+СВЦЭМ!$D$10+'СЕТ СН'!$H$5-'СЕТ СН'!$H$21</f>
        <v>3971.4863971499999</v>
      </c>
      <c r="G103" s="36">
        <f>SUMIFS(СВЦЭМ!$D$33:$D$776,СВЦЭМ!$A$33:$A$776,$A103,СВЦЭМ!$B$33:$B$776,G$83)+'СЕТ СН'!$H$11+СВЦЭМ!$D$10+'СЕТ СН'!$H$5-'СЕТ СН'!$H$21</f>
        <v>3963.7272896499999</v>
      </c>
      <c r="H103" s="36">
        <f>SUMIFS(СВЦЭМ!$D$33:$D$776,СВЦЭМ!$A$33:$A$776,$A103,СВЦЭМ!$B$33:$B$776,H$83)+'СЕТ СН'!$H$11+СВЦЭМ!$D$10+'СЕТ СН'!$H$5-'СЕТ СН'!$H$21</f>
        <v>3899.4553781499999</v>
      </c>
      <c r="I103" s="36">
        <f>SUMIFS(СВЦЭМ!$D$33:$D$776,СВЦЭМ!$A$33:$A$776,$A103,СВЦЭМ!$B$33:$B$776,I$83)+'СЕТ СН'!$H$11+СВЦЭМ!$D$10+'СЕТ СН'!$H$5-'СЕТ СН'!$H$21</f>
        <v>3864.57959592</v>
      </c>
      <c r="J103" s="36">
        <f>SUMIFS(СВЦЭМ!$D$33:$D$776,СВЦЭМ!$A$33:$A$776,$A103,СВЦЭМ!$B$33:$B$776,J$83)+'СЕТ СН'!$H$11+СВЦЭМ!$D$10+'СЕТ СН'!$H$5-'СЕТ СН'!$H$21</f>
        <v>3779.3037447699999</v>
      </c>
      <c r="K103" s="36">
        <f>SUMIFS(СВЦЭМ!$D$33:$D$776,СВЦЭМ!$A$33:$A$776,$A103,СВЦЭМ!$B$33:$B$776,K$83)+'СЕТ СН'!$H$11+СВЦЭМ!$D$10+'СЕТ СН'!$H$5-'СЕТ СН'!$H$21</f>
        <v>3647.89550237</v>
      </c>
      <c r="L103" s="36">
        <f>SUMIFS(СВЦЭМ!$D$33:$D$776,СВЦЭМ!$A$33:$A$776,$A103,СВЦЭМ!$B$33:$B$776,L$83)+'СЕТ СН'!$H$11+СВЦЭМ!$D$10+'СЕТ СН'!$H$5-'СЕТ СН'!$H$21</f>
        <v>3598.9445711600001</v>
      </c>
      <c r="M103" s="36">
        <f>SUMIFS(СВЦЭМ!$D$33:$D$776,СВЦЭМ!$A$33:$A$776,$A103,СВЦЭМ!$B$33:$B$776,M$83)+'СЕТ СН'!$H$11+СВЦЭМ!$D$10+'СЕТ СН'!$H$5-'СЕТ СН'!$H$21</f>
        <v>3604.0704737599999</v>
      </c>
      <c r="N103" s="36">
        <f>SUMIFS(СВЦЭМ!$D$33:$D$776,СВЦЭМ!$A$33:$A$776,$A103,СВЦЭМ!$B$33:$B$776,N$83)+'СЕТ СН'!$H$11+СВЦЭМ!$D$10+'СЕТ СН'!$H$5-'СЕТ СН'!$H$21</f>
        <v>3611.3896273099999</v>
      </c>
      <c r="O103" s="36">
        <f>SUMIFS(СВЦЭМ!$D$33:$D$776,СВЦЭМ!$A$33:$A$776,$A103,СВЦЭМ!$B$33:$B$776,O$83)+'СЕТ СН'!$H$11+СВЦЭМ!$D$10+'СЕТ СН'!$H$5-'СЕТ СН'!$H$21</f>
        <v>3619.6127240400001</v>
      </c>
      <c r="P103" s="36">
        <f>SUMIFS(СВЦЭМ!$D$33:$D$776,СВЦЭМ!$A$33:$A$776,$A103,СВЦЭМ!$B$33:$B$776,P$83)+'СЕТ СН'!$H$11+СВЦЭМ!$D$10+'СЕТ СН'!$H$5-'СЕТ СН'!$H$21</f>
        <v>3625.7235124899998</v>
      </c>
      <c r="Q103" s="36">
        <f>SUMIFS(СВЦЭМ!$D$33:$D$776,СВЦЭМ!$A$33:$A$776,$A103,СВЦЭМ!$B$33:$B$776,Q$83)+'СЕТ СН'!$H$11+СВЦЭМ!$D$10+'СЕТ СН'!$H$5-'СЕТ СН'!$H$21</f>
        <v>3635.72465728</v>
      </c>
      <c r="R103" s="36">
        <f>SUMIFS(СВЦЭМ!$D$33:$D$776,СВЦЭМ!$A$33:$A$776,$A103,СВЦЭМ!$B$33:$B$776,R$83)+'СЕТ СН'!$H$11+СВЦЭМ!$D$10+'СЕТ СН'!$H$5-'СЕТ СН'!$H$21</f>
        <v>3635.2015131600001</v>
      </c>
      <c r="S103" s="36">
        <f>SUMIFS(СВЦЭМ!$D$33:$D$776,СВЦЭМ!$A$33:$A$776,$A103,СВЦЭМ!$B$33:$B$776,S$83)+'СЕТ СН'!$H$11+СВЦЭМ!$D$10+'СЕТ СН'!$H$5-'СЕТ СН'!$H$21</f>
        <v>3643.2469209699998</v>
      </c>
      <c r="T103" s="36">
        <f>SUMIFS(СВЦЭМ!$D$33:$D$776,СВЦЭМ!$A$33:$A$776,$A103,СВЦЭМ!$B$33:$B$776,T$83)+'СЕТ СН'!$H$11+СВЦЭМ!$D$10+'СЕТ СН'!$H$5-'СЕТ СН'!$H$21</f>
        <v>3635.3458507699997</v>
      </c>
      <c r="U103" s="36">
        <f>SUMIFS(СВЦЭМ!$D$33:$D$776,СВЦЭМ!$A$33:$A$776,$A103,СВЦЭМ!$B$33:$B$776,U$83)+'СЕТ СН'!$H$11+СВЦЭМ!$D$10+'СЕТ СН'!$H$5-'СЕТ СН'!$H$21</f>
        <v>3593.1666130999997</v>
      </c>
      <c r="V103" s="36">
        <f>SUMIFS(СВЦЭМ!$D$33:$D$776,СВЦЭМ!$A$33:$A$776,$A103,СВЦЭМ!$B$33:$B$776,V$83)+'СЕТ СН'!$H$11+СВЦЭМ!$D$10+'СЕТ СН'!$H$5-'СЕТ СН'!$H$21</f>
        <v>3594.8212949799999</v>
      </c>
      <c r="W103" s="36">
        <f>SUMIFS(СВЦЭМ!$D$33:$D$776,СВЦЭМ!$A$33:$A$776,$A103,СВЦЭМ!$B$33:$B$776,W$83)+'СЕТ СН'!$H$11+СВЦЭМ!$D$10+'СЕТ СН'!$H$5-'СЕТ СН'!$H$21</f>
        <v>3699.5210432599997</v>
      </c>
      <c r="X103" s="36">
        <f>SUMIFS(СВЦЭМ!$D$33:$D$776,СВЦЭМ!$A$33:$A$776,$A103,СВЦЭМ!$B$33:$B$776,X$83)+'СЕТ СН'!$H$11+СВЦЭМ!$D$10+'СЕТ СН'!$H$5-'СЕТ СН'!$H$21</f>
        <v>3820.2206474</v>
      </c>
      <c r="Y103" s="36">
        <f>SUMIFS(СВЦЭМ!$D$33:$D$776,СВЦЭМ!$A$33:$A$776,$A103,СВЦЭМ!$B$33:$B$776,Y$83)+'СЕТ СН'!$H$11+СВЦЭМ!$D$10+'СЕТ СН'!$H$5-'СЕТ СН'!$H$21</f>
        <v>3866.54862607</v>
      </c>
    </row>
    <row r="104" spans="1:25" ht="15.75" x14ac:dyDescent="0.2">
      <c r="A104" s="35">
        <f t="shared" si="2"/>
        <v>43576</v>
      </c>
      <c r="B104" s="36">
        <f>SUMIFS(СВЦЭМ!$D$33:$D$776,СВЦЭМ!$A$33:$A$776,$A104,СВЦЭМ!$B$33:$B$776,B$83)+'СЕТ СН'!$H$11+СВЦЭМ!$D$10+'СЕТ СН'!$H$5-'СЕТ СН'!$H$21</f>
        <v>3760.4455798899999</v>
      </c>
      <c r="C104" s="36">
        <f>SUMIFS(СВЦЭМ!$D$33:$D$776,СВЦЭМ!$A$33:$A$776,$A104,СВЦЭМ!$B$33:$B$776,C$83)+'СЕТ СН'!$H$11+СВЦЭМ!$D$10+'СЕТ СН'!$H$5-'СЕТ СН'!$H$21</f>
        <v>3787.6129811299998</v>
      </c>
      <c r="D104" s="36">
        <f>SUMIFS(СВЦЭМ!$D$33:$D$776,СВЦЭМ!$A$33:$A$776,$A104,СВЦЭМ!$B$33:$B$776,D$83)+'СЕТ СН'!$H$11+СВЦЭМ!$D$10+'СЕТ СН'!$H$5-'СЕТ СН'!$H$21</f>
        <v>3818.9844242499998</v>
      </c>
      <c r="E104" s="36">
        <f>SUMIFS(СВЦЭМ!$D$33:$D$776,СВЦЭМ!$A$33:$A$776,$A104,СВЦЭМ!$B$33:$B$776,E$83)+'СЕТ СН'!$H$11+СВЦЭМ!$D$10+'СЕТ СН'!$H$5-'СЕТ СН'!$H$21</f>
        <v>3826.11351732</v>
      </c>
      <c r="F104" s="36">
        <f>SUMIFS(СВЦЭМ!$D$33:$D$776,СВЦЭМ!$A$33:$A$776,$A104,СВЦЭМ!$B$33:$B$776,F$83)+'СЕТ СН'!$H$11+СВЦЭМ!$D$10+'СЕТ СН'!$H$5-'СЕТ СН'!$H$21</f>
        <v>3830.02696109</v>
      </c>
      <c r="G104" s="36">
        <f>SUMIFS(СВЦЭМ!$D$33:$D$776,СВЦЭМ!$A$33:$A$776,$A104,СВЦЭМ!$B$33:$B$776,G$83)+'СЕТ СН'!$H$11+СВЦЭМ!$D$10+'СЕТ СН'!$H$5-'СЕТ СН'!$H$21</f>
        <v>3819.6539275699997</v>
      </c>
      <c r="H104" s="36">
        <f>SUMIFS(СВЦЭМ!$D$33:$D$776,СВЦЭМ!$A$33:$A$776,$A104,СВЦЭМ!$B$33:$B$776,H$83)+'СЕТ СН'!$H$11+СВЦЭМ!$D$10+'СЕТ СН'!$H$5-'СЕТ СН'!$H$21</f>
        <v>3804.0007990499998</v>
      </c>
      <c r="I104" s="36">
        <f>SUMIFS(СВЦЭМ!$D$33:$D$776,СВЦЭМ!$A$33:$A$776,$A104,СВЦЭМ!$B$33:$B$776,I$83)+'СЕТ СН'!$H$11+СВЦЭМ!$D$10+'СЕТ СН'!$H$5-'СЕТ СН'!$H$21</f>
        <v>3792.1866372199997</v>
      </c>
      <c r="J104" s="36">
        <f>SUMIFS(СВЦЭМ!$D$33:$D$776,СВЦЭМ!$A$33:$A$776,$A104,СВЦЭМ!$B$33:$B$776,J$83)+'СЕТ СН'!$H$11+СВЦЭМ!$D$10+'СЕТ СН'!$H$5-'СЕТ СН'!$H$21</f>
        <v>3747.63109545</v>
      </c>
      <c r="K104" s="36">
        <f>SUMIFS(СВЦЭМ!$D$33:$D$776,СВЦЭМ!$A$33:$A$776,$A104,СВЦЭМ!$B$33:$B$776,K$83)+'СЕТ СН'!$H$11+СВЦЭМ!$D$10+'СЕТ СН'!$H$5-'СЕТ СН'!$H$21</f>
        <v>3705.9702581699999</v>
      </c>
      <c r="L104" s="36">
        <f>SUMIFS(СВЦЭМ!$D$33:$D$776,СВЦЭМ!$A$33:$A$776,$A104,СВЦЭМ!$B$33:$B$776,L$83)+'СЕТ СН'!$H$11+СВЦЭМ!$D$10+'СЕТ СН'!$H$5-'СЕТ СН'!$H$21</f>
        <v>3686.7152834799999</v>
      </c>
      <c r="M104" s="36">
        <f>SUMIFS(СВЦЭМ!$D$33:$D$776,СВЦЭМ!$A$33:$A$776,$A104,СВЦЭМ!$B$33:$B$776,M$83)+'СЕТ СН'!$H$11+СВЦЭМ!$D$10+'СЕТ СН'!$H$5-'СЕТ СН'!$H$21</f>
        <v>3697.7419645499999</v>
      </c>
      <c r="N104" s="36">
        <f>SUMIFS(СВЦЭМ!$D$33:$D$776,СВЦЭМ!$A$33:$A$776,$A104,СВЦЭМ!$B$33:$B$776,N$83)+'СЕТ СН'!$H$11+СВЦЭМ!$D$10+'СЕТ СН'!$H$5-'СЕТ СН'!$H$21</f>
        <v>3712.5936855299997</v>
      </c>
      <c r="O104" s="36">
        <f>SUMIFS(СВЦЭМ!$D$33:$D$776,СВЦЭМ!$A$33:$A$776,$A104,СВЦЭМ!$B$33:$B$776,O$83)+'СЕТ СН'!$H$11+СВЦЭМ!$D$10+'СЕТ СН'!$H$5-'СЕТ СН'!$H$21</f>
        <v>3726.3541532700001</v>
      </c>
      <c r="P104" s="36">
        <f>SUMIFS(СВЦЭМ!$D$33:$D$776,СВЦЭМ!$A$33:$A$776,$A104,СВЦЭМ!$B$33:$B$776,P$83)+'СЕТ СН'!$H$11+СВЦЭМ!$D$10+'СЕТ СН'!$H$5-'СЕТ СН'!$H$21</f>
        <v>3732.6259378</v>
      </c>
      <c r="Q104" s="36">
        <f>SUMIFS(СВЦЭМ!$D$33:$D$776,СВЦЭМ!$A$33:$A$776,$A104,СВЦЭМ!$B$33:$B$776,Q$83)+'СЕТ СН'!$H$11+СВЦЭМ!$D$10+'СЕТ СН'!$H$5-'СЕТ СН'!$H$21</f>
        <v>3752.7681090799997</v>
      </c>
      <c r="R104" s="36">
        <f>SUMIFS(СВЦЭМ!$D$33:$D$776,СВЦЭМ!$A$33:$A$776,$A104,СВЦЭМ!$B$33:$B$776,R$83)+'СЕТ СН'!$H$11+СВЦЭМ!$D$10+'СЕТ СН'!$H$5-'СЕТ СН'!$H$21</f>
        <v>3773.4287188899998</v>
      </c>
      <c r="S104" s="36">
        <f>SUMIFS(СВЦЭМ!$D$33:$D$776,СВЦЭМ!$A$33:$A$776,$A104,СВЦЭМ!$B$33:$B$776,S$83)+'СЕТ СН'!$H$11+СВЦЭМ!$D$10+'СЕТ СН'!$H$5-'СЕТ СН'!$H$21</f>
        <v>3755.6903301100001</v>
      </c>
      <c r="T104" s="36">
        <f>SUMIFS(СВЦЭМ!$D$33:$D$776,СВЦЭМ!$A$33:$A$776,$A104,СВЦЭМ!$B$33:$B$776,T$83)+'СЕТ СН'!$H$11+СВЦЭМ!$D$10+'СЕТ СН'!$H$5-'СЕТ СН'!$H$21</f>
        <v>3720.4069200999998</v>
      </c>
      <c r="U104" s="36">
        <f>SUMIFS(СВЦЭМ!$D$33:$D$776,СВЦЭМ!$A$33:$A$776,$A104,СВЦЭМ!$B$33:$B$776,U$83)+'СЕТ СН'!$H$11+СВЦЭМ!$D$10+'СЕТ СН'!$H$5-'СЕТ СН'!$H$21</f>
        <v>3695.4398912699999</v>
      </c>
      <c r="V104" s="36">
        <f>SUMIFS(СВЦЭМ!$D$33:$D$776,СВЦЭМ!$A$33:$A$776,$A104,СВЦЭМ!$B$33:$B$776,V$83)+'СЕТ СН'!$H$11+СВЦЭМ!$D$10+'СЕТ СН'!$H$5-'СЕТ СН'!$H$21</f>
        <v>3662.5252762699997</v>
      </c>
      <c r="W104" s="36">
        <f>SUMIFS(СВЦЭМ!$D$33:$D$776,СВЦЭМ!$A$33:$A$776,$A104,СВЦЭМ!$B$33:$B$776,W$83)+'СЕТ СН'!$H$11+СВЦЭМ!$D$10+'СЕТ СН'!$H$5-'СЕТ СН'!$H$21</f>
        <v>3661.8111580599998</v>
      </c>
      <c r="X104" s="36">
        <f>SUMIFS(СВЦЭМ!$D$33:$D$776,СВЦЭМ!$A$33:$A$776,$A104,СВЦЭМ!$B$33:$B$776,X$83)+'СЕТ СН'!$H$11+СВЦЭМ!$D$10+'СЕТ СН'!$H$5-'СЕТ СН'!$H$21</f>
        <v>3664.4377398799998</v>
      </c>
      <c r="Y104" s="36">
        <f>SUMIFS(СВЦЭМ!$D$33:$D$776,СВЦЭМ!$A$33:$A$776,$A104,СВЦЭМ!$B$33:$B$776,Y$83)+'СЕТ СН'!$H$11+СВЦЭМ!$D$10+'СЕТ СН'!$H$5-'СЕТ СН'!$H$21</f>
        <v>3713.65887711</v>
      </c>
    </row>
    <row r="105" spans="1:25" ht="15.75" x14ac:dyDescent="0.2">
      <c r="A105" s="35">
        <f t="shared" si="2"/>
        <v>43577</v>
      </c>
      <c r="B105" s="36">
        <f>SUMIFS(СВЦЭМ!$D$33:$D$776,СВЦЭМ!$A$33:$A$776,$A105,СВЦЭМ!$B$33:$B$776,B$83)+'СЕТ СН'!$H$11+СВЦЭМ!$D$10+'СЕТ СН'!$H$5-'СЕТ СН'!$H$21</f>
        <v>3719.9661433599999</v>
      </c>
      <c r="C105" s="36">
        <f>SUMIFS(СВЦЭМ!$D$33:$D$776,СВЦЭМ!$A$33:$A$776,$A105,СВЦЭМ!$B$33:$B$776,C$83)+'СЕТ СН'!$H$11+СВЦЭМ!$D$10+'СЕТ СН'!$H$5-'СЕТ СН'!$H$21</f>
        <v>3740.8734961699997</v>
      </c>
      <c r="D105" s="36">
        <f>SUMIFS(СВЦЭМ!$D$33:$D$776,СВЦЭМ!$A$33:$A$776,$A105,СВЦЭМ!$B$33:$B$776,D$83)+'СЕТ СН'!$H$11+СВЦЭМ!$D$10+'СЕТ СН'!$H$5-'СЕТ СН'!$H$21</f>
        <v>3786.19091888</v>
      </c>
      <c r="E105" s="36">
        <f>SUMIFS(СВЦЭМ!$D$33:$D$776,СВЦЭМ!$A$33:$A$776,$A105,СВЦЭМ!$B$33:$B$776,E$83)+'СЕТ СН'!$H$11+СВЦЭМ!$D$10+'СЕТ СН'!$H$5-'СЕТ СН'!$H$21</f>
        <v>3822.0241900399997</v>
      </c>
      <c r="F105" s="36">
        <f>SUMIFS(СВЦЭМ!$D$33:$D$776,СВЦЭМ!$A$33:$A$776,$A105,СВЦЭМ!$B$33:$B$776,F$83)+'СЕТ СН'!$H$11+СВЦЭМ!$D$10+'СЕТ СН'!$H$5-'СЕТ СН'!$H$21</f>
        <v>3835.11228252</v>
      </c>
      <c r="G105" s="36">
        <f>SUMIFS(СВЦЭМ!$D$33:$D$776,СВЦЭМ!$A$33:$A$776,$A105,СВЦЭМ!$B$33:$B$776,G$83)+'СЕТ СН'!$H$11+СВЦЭМ!$D$10+'СЕТ СН'!$H$5-'СЕТ СН'!$H$21</f>
        <v>3789.57280889</v>
      </c>
      <c r="H105" s="36">
        <f>SUMIFS(СВЦЭМ!$D$33:$D$776,СВЦЭМ!$A$33:$A$776,$A105,СВЦЭМ!$B$33:$B$776,H$83)+'СЕТ СН'!$H$11+СВЦЭМ!$D$10+'СЕТ СН'!$H$5-'СЕТ СН'!$H$21</f>
        <v>3769.1034866499999</v>
      </c>
      <c r="I105" s="36">
        <f>SUMIFS(СВЦЭМ!$D$33:$D$776,СВЦЭМ!$A$33:$A$776,$A105,СВЦЭМ!$B$33:$B$776,I$83)+'СЕТ СН'!$H$11+СВЦЭМ!$D$10+'СЕТ СН'!$H$5-'СЕТ СН'!$H$21</f>
        <v>3763.3676698299996</v>
      </c>
      <c r="J105" s="36">
        <f>SUMIFS(СВЦЭМ!$D$33:$D$776,СВЦЭМ!$A$33:$A$776,$A105,СВЦЭМ!$B$33:$B$776,J$83)+'СЕТ СН'!$H$11+СВЦЭМ!$D$10+'СЕТ СН'!$H$5-'СЕТ СН'!$H$21</f>
        <v>3754.9807850799998</v>
      </c>
      <c r="K105" s="36">
        <f>SUMIFS(СВЦЭМ!$D$33:$D$776,СВЦЭМ!$A$33:$A$776,$A105,СВЦЭМ!$B$33:$B$776,K$83)+'СЕТ СН'!$H$11+СВЦЭМ!$D$10+'СЕТ СН'!$H$5-'СЕТ СН'!$H$21</f>
        <v>3760.0282386199997</v>
      </c>
      <c r="L105" s="36">
        <f>SUMIFS(СВЦЭМ!$D$33:$D$776,СВЦЭМ!$A$33:$A$776,$A105,СВЦЭМ!$B$33:$B$776,L$83)+'СЕТ СН'!$H$11+СВЦЭМ!$D$10+'СЕТ СН'!$H$5-'СЕТ СН'!$H$21</f>
        <v>3753.2538447500001</v>
      </c>
      <c r="M105" s="36">
        <f>SUMIFS(СВЦЭМ!$D$33:$D$776,СВЦЭМ!$A$33:$A$776,$A105,СВЦЭМ!$B$33:$B$776,M$83)+'СЕТ СН'!$H$11+СВЦЭМ!$D$10+'СЕТ СН'!$H$5-'СЕТ СН'!$H$21</f>
        <v>3750.91272467</v>
      </c>
      <c r="N105" s="36">
        <f>SUMIFS(СВЦЭМ!$D$33:$D$776,СВЦЭМ!$A$33:$A$776,$A105,СВЦЭМ!$B$33:$B$776,N$83)+'СЕТ СН'!$H$11+СВЦЭМ!$D$10+'СЕТ СН'!$H$5-'СЕТ СН'!$H$21</f>
        <v>3749.0030557099999</v>
      </c>
      <c r="O105" s="36">
        <f>SUMIFS(СВЦЭМ!$D$33:$D$776,СВЦЭМ!$A$33:$A$776,$A105,СВЦЭМ!$B$33:$B$776,O$83)+'СЕТ СН'!$H$11+СВЦЭМ!$D$10+'СЕТ СН'!$H$5-'СЕТ СН'!$H$21</f>
        <v>3756.5642867799997</v>
      </c>
      <c r="P105" s="36">
        <f>SUMIFS(СВЦЭМ!$D$33:$D$776,СВЦЭМ!$A$33:$A$776,$A105,СВЦЭМ!$B$33:$B$776,P$83)+'СЕТ СН'!$H$11+СВЦЭМ!$D$10+'СЕТ СН'!$H$5-'СЕТ СН'!$H$21</f>
        <v>3762.0768421399998</v>
      </c>
      <c r="Q105" s="36">
        <f>SUMIFS(СВЦЭМ!$D$33:$D$776,СВЦЭМ!$A$33:$A$776,$A105,СВЦЭМ!$B$33:$B$776,Q$83)+'СЕТ СН'!$H$11+СВЦЭМ!$D$10+'СЕТ СН'!$H$5-'СЕТ СН'!$H$21</f>
        <v>3772.1061807799997</v>
      </c>
      <c r="R105" s="36">
        <f>SUMIFS(СВЦЭМ!$D$33:$D$776,СВЦЭМ!$A$33:$A$776,$A105,СВЦЭМ!$B$33:$B$776,R$83)+'СЕТ СН'!$H$11+СВЦЭМ!$D$10+'СЕТ СН'!$H$5-'СЕТ СН'!$H$21</f>
        <v>3770.3492379999998</v>
      </c>
      <c r="S105" s="36">
        <f>SUMIFS(СВЦЭМ!$D$33:$D$776,СВЦЭМ!$A$33:$A$776,$A105,СВЦЭМ!$B$33:$B$776,S$83)+'СЕТ СН'!$H$11+СВЦЭМ!$D$10+'СЕТ СН'!$H$5-'СЕТ СН'!$H$21</f>
        <v>3748.5547269499998</v>
      </c>
      <c r="T105" s="36">
        <f>SUMIFS(СВЦЭМ!$D$33:$D$776,СВЦЭМ!$A$33:$A$776,$A105,СВЦЭМ!$B$33:$B$776,T$83)+'СЕТ СН'!$H$11+СВЦЭМ!$D$10+'СЕТ СН'!$H$5-'СЕТ СН'!$H$21</f>
        <v>3746.1149728399996</v>
      </c>
      <c r="U105" s="36">
        <f>SUMIFS(СВЦЭМ!$D$33:$D$776,СВЦЭМ!$A$33:$A$776,$A105,СВЦЭМ!$B$33:$B$776,U$83)+'СЕТ СН'!$H$11+СВЦЭМ!$D$10+'СЕТ СН'!$H$5-'СЕТ СН'!$H$21</f>
        <v>3731.3001856299998</v>
      </c>
      <c r="V105" s="36">
        <f>SUMIFS(СВЦЭМ!$D$33:$D$776,СВЦЭМ!$A$33:$A$776,$A105,СВЦЭМ!$B$33:$B$776,V$83)+'СЕТ СН'!$H$11+СВЦЭМ!$D$10+'СЕТ СН'!$H$5-'СЕТ СН'!$H$21</f>
        <v>3718.6864090700001</v>
      </c>
      <c r="W105" s="36">
        <f>SUMIFS(СВЦЭМ!$D$33:$D$776,СВЦЭМ!$A$33:$A$776,$A105,СВЦЭМ!$B$33:$B$776,W$83)+'СЕТ СН'!$H$11+СВЦЭМ!$D$10+'СЕТ СН'!$H$5-'СЕТ СН'!$H$21</f>
        <v>3722.4707953399998</v>
      </c>
      <c r="X105" s="36">
        <f>SUMIFS(СВЦЭМ!$D$33:$D$776,СВЦЭМ!$A$33:$A$776,$A105,СВЦЭМ!$B$33:$B$776,X$83)+'СЕТ СН'!$H$11+СВЦЭМ!$D$10+'СЕТ СН'!$H$5-'СЕТ СН'!$H$21</f>
        <v>3751.54978914</v>
      </c>
      <c r="Y105" s="36">
        <f>SUMIFS(СВЦЭМ!$D$33:$D$776,СВЦЭМ!$A$33:$A$776,$A105,СВЦЭМ!$B$33:$B$776,Y$83)+'СЕТ СН'!$H$11+СВЦЭМ!$D$10+'СЕТ СН'!$H$5-'СЕТ СН'!$H$21</f>
        <v>3766.0425243999998</v>
      </c>
    </row>
    <row r="106" spans="1:25" ht="15.75" x14ac:dyDescent="0.2">
      <c r="A106" s="35">
        <f t="shared" si="2"/>
        <v>43578</v>
      </c>
      <c r="B106" s="36">
        <f>SUMIFS(СВЦЭМ!$D$33:$D$776,СВЦЭМ!$A$33:$A$776,$A106,СВЦЭМ!$B$33:$B$776,B$83)+'СЕТ СН'!$H$11+СВЦЭМ!$D$10+'СЕТ СН'!$H$5-'СЕТ СН'!$H$21</f>
        <v>3732.58829801</v>
      </c>
      <c r="C106" s="36">
        <f>SUMIFS(СВЦЭМ!$D$33:$D$776,СВЦЭМ!$A$33:$A$776,$A106,СВЦЭМ!$B$33:$B$776,C$83)+'СЕТ СН'!$H$11+СВЦЭМ!$D$10+'СЕТ СН'!$H$5-'СЕТ СН'!$H$21</f>
        <v>3780.9903322199998</v>
      </c>
      <c r="D106" s="36">
        <f>SUMIFS(СВЦЭМ!$D$33:$D$776,СВЦЭМ!$A$33:$A$776,$A106,СВЦЭМ!$B$33:$B$776,D$83)+'СЕТ СН'!$H$11+СВЦЭМ!$D$10+'СЕТ СН'!$H$5-'СЕТ СН'!$H$21</f>
        <v>3814.1014175699997</v>
      </c>
      <c r="E106" s="36">
        <f>SUMIFS(СВЦЭМ!$D$33:$D$776,СВЦЭМ!$A$33:$A$776,$A106,СВЦЭМ!$B$33:$B$776,E$83)+'СЕТ СН'!$H$11+СВЦЭМ!$D$10+'СЕТ СН'!$H$5-'СЕТ СН'!$H$21</f>
        <v>3825.5046630799998</v>
      </c>
      <c r="F106" s="36">
        <f>SUMIFS(СВЦЭМ!$D$33:$D$776,СВЦЭМ!$A$33:$A$776,$A106,СВЦЭМ!$B$33:$B$776,F$83)+'СЕТ СН'!$H$11+СВЦЭМ!$D$10+'СЕТ СН'!$H$5-'СЕТ СН'!$H$21</f>
        <v>3829.8184209999999</v>
      </c>
      <c r="G106" s="36">
        <f>SUMIFS(СВЦЭМ!$D$33:$D$776,СВЦЭМ!$A$33:$A$776,$A106,СВЦЭМ!$B$33:$B$776,G$83)+'СЕТ СН'!$H$11+СВЦЭМ!$D$10+'СЕТ СН'!$H$5-'СЕТ СН'!$H$21</f>
        <v>3800.4018456699996</v>
      </c>
      <c r="H106" s="36">
        <f>SUMIFS(СВЦЭМ!$D$33:$D$776,СВЦЭМ!$A$33:$A$776,$A106,СВЦЭМ!$B$33:$B$776,H$83)+'СЕТ СН'!$H$11+СВЦЭМ!$D$10+'СЕТ СН'!$H$5-'СЕТ СН'!$H$21</f>
        <v>3780.1761393899997</v>
      </c>
      <c r="I106" s="36">
        <f>SUMIFS(СВЦЭМ!$D$33:$D$776,СВЦЭМ!$A$33:$A$776,$A106,СВЦЭМ!$B$33:$B$776,I$83)+'СЕТ СН'!$H$11+СВЦЭМ!$D$10+'СЕТ СН'!$H$5-'СЕТ СН'!$H$21</f>
        <v>3793.9495674899999</v>
      </c>
      <c r="J106" s="36">
        <f>SUMIFS(СВЦЭМ!$D$33:$D$776,СВЦЭМ!$A$33:$A$776,$A106,СВЦЭМ!$B$33:$B$776,J$83)+'СЕТ СН'!$H$11+СВЦЭМ!$D$10+'СЕТ СН'!$H$5-'СЕТ СН'!$H$21</f>
        <v>3761.61156987</v>
      </c>
      <c r="K106" s="36">
        <f>SUMIFS(СВЦЭМ!$D$33:$D$776,СВЦЭМ!$A$33:$A$776,$A106,СВЦЭМ!$B$33:$B$776,K$83)+'СЕТ СН'!$H$11+СВЦЭМ!$D$10+'СЕТ СН'!$H$5-'СЕТ СН'!$H$21</f>
        <v>3765.2829062699998</v>
      </c>
      <c r="L106" s="36">
        <f>SUMIFS(СВЦЭМ!$D$33:$D$776,СВЦЭМ!$A$33:$A$776,$A106,СВЦЭМ!$B$33:$B$776,L$83)+'СЕТ СН'!$H$11+СВЦЭМ!$D$10+'СЕТ СН'!$H$5-'СЕТ СН'!$H$21</f>
        <v>3750.4506889099998</v>
      </c>
      <c r="M106" s="36">
        <f>SUMIFS(СВЦЭМ!$D$33:$D$776,СВЦЭМ!$A$33:$A$776,$A106,СВЦЭМ!$B$33:$B$776,M$83)+'СЕТ СН'!$H$11+СВЦЭМ!$D$10+'СЕТ СН'!$H$5-'СЕТ СН'!$H$21</f>
        <v>3761.4076053199997</v>
      </c>
      <c r="N106" s="36">
        <f>SUMIFS(СВЦЭМ!$D$33:$D$776,СВЦЭМ!$A$33:$A$776,$A106,СВЦЭМ!$B$33:$B$776,N$83)+'СЕТ СН'!$H$11+СВЦЭМ!$D$10+'СЕТ СН'!$H$5-'СЕТ СН'!$H$21</f>
        <v>3751.0552207000001</v>
      </c>
      <c r="O106" s="36">
        <f>SUMIFS(СВЦЭМ!$D$33:$D$776,СВЦЭМ!$A$33:$A$776,$A106,СВЦЭМ!$B$33:$B$776,O$83)+'СЕТ СН'!$H$11+СВЦЭМ!$D$10+'СЕТ СН'!$H$5-'СЕТ СН'!$H$21</f>
        <v>3758.41447922</v>
      </c>
      <c r="P106" s="36">
        <f>SUMIFS(СВЦЭМ!$D$33:$D$776,СВЦЭМ!$A$33:$A$776,$A106,СВЦЭМ!$B$33:$B$776,P$83)+'СЕТ СН'!$H$11+СВЦЭМ!$D$10+'СЕТ СН'!$H$5-'СЕТ СН'!$H$21</f>
        <v>3777.3865631999997</v>
      </c>
      <c r="Q106" s="36">
        <f>SUMIFS(СВЦЭМ!$D$33:$D$776,СВЦЭМ!$A$33:$A$776,$A106,СВЦЭМ!$B$33:$B$776,Q$83)+'СЕТ СН'!$H$11+СВЦЭМ!$D$10+'СЕТ СН'!$H$5-'СЕТ СН'!$H$21</f>
        <v>3788.2039841599999</v>
      </c>
      <c r="R106" s="36">
        <f>SUMIFS(СВЦЭМ!$D$33:$D$776,СВЦЭМ!$A$33:$A$776,$A106,СВЦЭМ!$B$33:$B$776,R$83)+'СЕТ СН'!$H$11+СВЦЭМ!$D$10+'СЕТ СН'!$H$5-'СЕТ СН'!$H$21</f>
        <v>3785.5346068199997</v>
      </c>
      <c r="S106" s="36">
        <f>SUMIFS(СВЦЭМ!$D$33:$D$776,СВЦЭМ!$A$33:$A$776,$A106,СВЦЭМ!$B$33:$B$776,S$83)+'СЕТ СН'!$H$11+СВЦЭМ!$D$10+'СЕТ СН'!$H$5-'СЕТ СН'!$H$21</f>
        <v>3794.28379507</v>
      </c>
      <c r="T106" s="36">
        <f>SUMIFS(СВЦЭМ!$D$33:$D$776,СВЦЭМ!$A$33:$A$776,$A106,СВЦЭМ!$B$33:$B$776,T$83)+'СЕТ СН'!$H$11+СВЦЭМ!$D$10+'СЕТ СН'!$H$5-'СЕТ СН'!$H$21</f>
        <v>3778.5048940500001</v>
      </c>
      <c r="U106" s="36">
        <f>SUMIFS(СВЦЭМ!$D$33:$D$776,СВЦЭМ!$A$33:$A$776,$A106,СВЦЭМ!$B$33:$B$776,U$83)+'СЕТ СН'!$H$11+СВЦЭМ!$D$10+'СЕТ СН'!$H$5-'СЕТ СН'!$H$21</f>
        <v>3751.9792313600001</v>
      </c>
      <c r="V106" s="36">
        <f>SUMIFS(СВЦЭМ!$D$33:$D$776,СВЦЭМ!$A$33:$A$776,$A106,СВЦЭМ!$B$33:$B$776,V$83)+'СЕТ СН'!$H$11+СВЦЭМ!$D$10+'СЕТ СН'!$H$5-'СЕТ СН'!$H$21</f>
        <v>3736.2048521699999</v>
      </c>
      <c r="W106" s="36">
        <f>SUMIFS(СВЦЭМ!$D$33:$D$776,СВЦЭМ!$A$33:$A$776,$A106,СВЦЭМ!$B$33:$B$776,W$83)+'СЕТ СН'!$H$11+СВЦЭМ!$D$10+'СЕТ СН'!$H$5-'СЕТ СН'!$H$21</f>
        <v>3732.7538704899998</v>
      </c>
      <c r="X106" s="36">
        <f>SUMIFS(СВЦЭМ!$D$33:$D$776,СВЦЭМ!$A$33:$A$776,$A106,СВЦЭМ!$B$33:$B$776,X$83)+'СЕТ СН'!$H$11+СВЦЭМ!$D$10+'СЕТ СН'!$H$5-'СЕТ СН'!$H$21</f>
        <v>3768.4212042099998</v>
      </c>
      <c r="Y106" s="36">
        <f>SUMIFS(СВЦЭМ!$D$33:$D$776,СВЦЭМ!$A$33:$A$776,$A106,СВЦЭМ!$B$33:$B$776,Y$83)+'СЕТ СН'!$H$11+СВЦЭМ!$D$10+'СЕТ СН'!$H$5-'СЕТ СН'!$H$21</f>
        <v>3804.20199598</v>
      </c>
    </row>
    <row r="107" spans="1:25" ht="15.75" x14ac:dyDescent="0.2">
      <c r="A107" s="35">
        <f t="shared" si="2"/>
        <v>43579</v>
      </c>
      <c r="B107" s="36">
        <f>SUMIFS(СВЦЭМ!$D$33:$D$776,СВЦЭМ!$A$33:$A$776,$A107,СВЦЭМ!$B$33:$B$776,B$83)+'СЕТ СН'!$H$11+СВЦЭМ!$D$10+'СЕТ СН'!$H$5-'СЕТ СН'!$H$21</f>
        <v>3688.6361272499998</v>
      </c>
      <c r="C107" s="36">
        <f>SUMIFS(СВЦЭМ!$D$33:$D$776,СВЦЭМ!$A$33:$A$776,$A107,СВЦЭМ!$B$33:$B$776,C$83)+'СЕТ СН'!$H$11+СВЦЭМ!$D$10+'СЕТ СН'!$H$5-'СЕТ СН'!$H$21</f>
        <v>3732.84368283</v>
      </c>
      <c r="D107" s="36">
        <f>SUMIFS(СВЦЭМ!$D$33:$D$776,СВЦЭМ!$A$33:$A$776,$A107,СВЦЭМ!$B$33:$B$776,D$83)+'СЕТ СН'!$H$11+СВЦЭМ!$D$10+'СЕТ СН'!$H$5-'СЕТ СН'!$H$21</f>
        <v>3769.2613502099998</v>
      </c>
      <c r="E107" s="36">
        <f>SUMIFS(СВЦЭМ!$D$33:$D$776,СВЦЭМ!$A$33:$A$776,$A107,СВЦЭМ!$B$33:$B$776,E$83)+'СЕТ СН'!$H$11+СВЦЭМ!$D$10+'СЕТ СН'!$H$5-'СЕТ СН'!$H$21</f>
        <v>3778.4330730499996</v>
      </c>
      <c r="F107" s="36">
        <f>SUMIFS(СВЦЭМ!$D$33:$D$776,СВЦЭМ!$A$33:$A$776,$A107,СВЦЭМ!$B$33:$B$776,F$83)+'СЕТ СН'!$H$11+СВЦЭМ!$D$10+'СЕТ СН'!$H$5-'СЕТ СН'!$H$21</f>
        <v>3802.03811223</v>
      </c>
      <c r="G107" s="36">
        <f>SUMIFS(СВЦЭМ!$D$33:$D$776,СВЦЭМ!$A$33:$A$776,$A107,СВЦЭМ!$B$33:$B$776,G$83)+'СЕТ СН'!$H$11+СВЦЭМ!$D$10+'СЕТ СН'!$H$5-'СЕТ СН'!$H$21</f>
        <v>3796.0392673899996</v>
      </c>
      <c r="H107" s="36">
        <f>SUMIFS(СВЦЭМ!$D$33:$D$776,СВЦЭМ!$A$33:$A$776,$A107,СВЦЭМ!$B$33:$B$776,H$83)+'СЕТ СН'!$H$11+СВЦЭМ!$D$10+'СЕТ СН'!$H$5-'СЕТ СН'!$H$21</f>
        <v>3774.7500728799996</v>
      </c>
      <c r="I107" s="36">
        <f>SUMIFS(СВЦЭМ!$D$33:$D$776,СВЦЭМ!$A$33:$A$776,$A107,СВЦЭМ!$B$33:$B$776,I$83)+'СЕТ СН'!$H$11+СВЦЭМ!$D$10+'СЕТ СН'!$H$5-'СЕТ СН'!$H$21</f>
        <v>3737.6177995399999</v>
      </c>
      <c r="J107" s="36">
        <f>SUMIFS(СВЦЭМ!$D$33:$D$776,СВЦЭМ!$A$33:$A$776,$A107,СВЦЭМ!$B$33:$B$776,J$83)+'СЕТ СН'!$H$11+СВЦЭМ!$D$10+'СЕТ СН'!$H$5-'СЕТ СН'!$H$21</f>
        <v>3699.21015412</v>
      </c>
      <c r="K107" s="36">
        <f>SUMIFS(СВЦЭМ!$D$33:$D$776,СВЦЭМ!$A$33:$A$776,$A107,СВЦЭМ!$B$33:$B$776,K$83)+'СЕТ СН'!$H$11+СВЦЭМ!$D$10+'СЕТ СН'!$H$5-'СЕТ СН'!$H$21</f>
        <v>3716.0910810099999</v>
      </c>
      <c r="L107" s="36">
        <f>SUMIFS(СВЦЭМ!$D$33:$D$776,СВЦЭМ!$A$33:$A$776,$A107,СВЦЭМ!$B$33:$B$776,L$83)+'СЕТ СН'!$H$11+СВЦЭМ!$D$10+'СЕТ СН'!$H$5-'СЕТ СН'!$H$21</f>
        <v>3750.4589110899997</v>
      </c>
      <c r="M107" s="36">
        <f>SUMIFS(СВЦЭМ!$D$33:$D$776,СВЦЭМ!$A$33:$A$776,$A107,СВЦЭМ!$B$33:$B$776,M$83)+'СЕТ СН'!$H$11+СВЦЭМ!$D$10+'СЕТ СН'!$H$5-'СЕТ СН'!$H$21</f>
        <v>3769.5921954</v>
      </c>
      <c r="N107" s="36">
        <f>SUMIFS(СВЦЭМ!$D$33:$D$776,СВЦЭМ!$A$33:$A$776,$A107,СВЦЭМ!$B$33:$B$776,N$83)+'СЕТ СН'!$H$11+СВЦЭМ!$D$10+'СЕТ СН'!$H$5-'СЕТ СН'!$H$21</f>
        <v>3757.9139343699999</v>
      </c>
      <c r="O107" s="36">
        <f>SUMIFS(СВЦЭМ!$D$33:$D$776,СВЦЭМ!$A$33:$A$776,$A107,СВЦЭМ!$B$33:$B$776,O$83)+'СЕТ СН'!$H$11+СВЦЭМ!$D$10+'СЕТ СН'!$H$5-'СЕТ СН'!$H$21</f>
        <v>3766.0321970599998</v>
      </c>
      <c r="P107" s="36">
        <f>SUMIFS(СВЦЭМ!$D$33:$D$776,СВЦЭМ!$A$33:$A$776,$A107,СВЦЭМ!$B$33:$B$776,P$83)+'СЕТ СН'!$H$11+СВЦЭМ!$D$10+'СЕТ СН'!$H$5-'СЕТ СН'!$H$21</f>
        <v>3774.6399395399999</v>
      </c>
      <c r="Q107" s="36">
        <f>SUMIFS(СВЦЭМ!$D$33:$D$776,СВЦЭМ!$A$33:$A$776,$A107,СВЦЭМ!$B$33:$B$776,Q$83)+'СЕТ СН'!$H$11+СВЦЭМ!$D$10+'СЕТ СН'!$H$5-'СЕТ СН'!$H$21</f>
        <v>3779.20517857</v>
      </c>
      <c r="R107" s="36">
        <f>SUMIFS(СВЦЭМ!$D$33:$D$776,СВЦЭМ!$A$33:$A$776,$A107,СВЦЭМ!$B$33:$B$776,R$83)+'СЕТ СН'!$H$11+СВЦЭМ!$D$10+'СЕТ СН'!$H$5-'СЕТ СН'!$H$21</f>
        <v>3782.1453388499999</v>
      </c>
      <c r="S107" s="36">
        <f>SUMIFS(СВЦЭМ!$D$33:$D$776,СВЦЭМ!$A$33:$A$776,$A107,СВЦЭМ!$B$33:$B$776,S$83)+'СЕТ СН'!$H$11+СВЦЭМ!$D$10+'СЕТ СН'!$H$5-'СЕТ СН'!$H$21</f>
        <v>3783.35004282</v>
      </c>
      <c r="T107" s="36">
        <f>SUMIFS(СВЦЭМ!$D$33:$D$776,СВЦЭМ!$A$33:$A$776,$A107,СВЦЭМ!$B$33:$B$776,T$83)+'СЕТ СН'!$H$11+СВЦЭМ!$D$10+'СЕТ СН'!$H$5-'СЕТ СН'!$H$21</f>
        <v>3770.0242167899996</v>
      </c>
      <c r="U107" s="36">
        <f>SUMIFS(СВЦЭМ!$D$33:$D$776,СВЦЭМ!$A$33:$A$776,$A107,СВЦЭМ!$B$33:$B$776,U$83)+'СЕТ СН'!$H$11+СВЦЭМ!$D$10+'СЕТ СН'!$H$5-'СЕТ СН'!$H$21</f>
        <v>3763.6432147099999</v>
      </c>
      <c r="V107" s="36">
        <f>SUMIFS(СВЦЭМ!$D$33:$D$776,СВЦЭМ!$A$33:$A$776,$A107,СВЦЭМ!$B$33:$B$776,V$83)+'СЕТ СН'!$H$11+СВЦЭМ!$D$10+'СЕТ СН'!$H$5-'СЕТ СН'!$H$21</f>
        <v>3739.04683037</v>
      </c>
      <c r="W107" s="36">
        <f>SUMIFS(СВЦЭМ!$D$33:$D$776,СВЦЭМ!$A$33:$A$776,$A107,СВЦЭМ!$B$33:$B$776,W$83)+'СЕТ СН'!$H$11+СВЦЭМ!$D$10+'СЕТ СН'!$H$5-'СЕТ СН'!$H$21</f>
        <v>3727.0675665999997</v>
      </c>
      <c r="X107" s="36">
        <f>SUMIFS(СВЦЭМ!$D$33:$D$776,СВЦЭМ!$A$33:$A$776,$A107,СВЦЭМ!$B$33:$B$776,X$83)+'СЕТ СН'!$H$11+СВЦЭМ!$D$10+'СЕТ СН'!$H$5-'СЕТ СН'!$H$21</f>
        <v>3738.3407007599999</v>
      </c>
      <c r="Y107" s="36">
        <f>SUMIFS(СВЦЭМ!$D$33:$D$776,СВЦЭМ!$A$33:$A$776,$A107,СВЦЭМ!$B$33:$B$776,Y$83)+'СЕТ СН'!$H$11+СВЦЭМ!$D$10+'СЕТ СН'!$H$5-'СЕТ СН'!$H$21</f>
        <v>3778.27888742</v>
      </c>
    </row>
    <row r="108" spans="1:25" ht="15.75" x14ac:dyDescent="0.2">
      <c r="A108" s="35">
        <f t="shared" si="2"/>
        <v>43580</v>
      </c>
      <c r="B108" s="36">
        <f>SUMIFS(СВЦЭМ!$D$33:$D$776,СВЦЭМ!$A$33:$A$776,$A108,СВЦЭМ!$B$33:$B$776,B$83)+'СЕТ СН'!$H$11+СВЦЭМ!$D$10+'СЕТ СН'!$H$5-'СЕТ СН'!$H$21</f>
        <v>3762.6499213699999</v>
      </c>
      <c r="C108" s="36">
        <f>SUMIFS(СВЦЭМ!$D$33:$D$776,СВЦЭМ!$A$33:$A$776,$A108,СВЦЭМ!$B$33:$B$776,C$83)+'СЕТ СН'!$H$11+СВЦЭМ!$D$10+'СЕТ СН'!$H$5-'СЕТ СН'!$H$21</f>
        <v>3801.2428215299997</v>
      </c>
      <c r="D108" s="36">
        <f>SUMIFS(СВЦЭМ!$D$33:$D$776,СВЦЭМ!$A$33:$A$776,$A108,СВЦЭМ!$B$33:$B$776,D$83)+'СЕТ СН'!$H$11+СВЦЭМ!$D$10+'СЕТ СН'!$H$5-'СЕТ СН'!$H$21</f>
        <v>3834.4461440999999</v>
      </c>
      <c r="E108" s="36">
        <f>SUMIFS(СВЦЭМ!$D$33:$D$776,СВЦЭМ!$A$33:$A$776,$A108,СВЦЭМ!$B$33:$B$776,E$83)+'СЕТ СН'!$H$11+СВЦЭМ!$D$10+'СЕТ СН'!$H$5-'СЕТ СН'!$H$21</f>
        <v>3849.7434262699999</v>
      </c>
      <c r="F108" s="36">
        <f>SUMIFS(СВЦЭМ!$D$33:$D$776,СВЦЭМ!$A$33:$A$776,$A108,СВЦЭМ!$B$33:$B$776,F$83)+'СЕТ СН'!$H$11+СВЦЭМ!$D$10+'СЕТ СН'!$H$5-'СЕТ СН'!$H$21</f>
        <v>3853.54487909</v>
      </c>
      <c r="G108" s="36">
        <f>SUMIFS(СВЦЭМ!$D$33:$D$776,СВЦЭМ!$A$33:$A$776,$A108,СВЦЭМ!$B$33:$B$776,G$83)+'СЕТ СН'!$H$11+СВЦЭМ!$D$10+'СЕТ СН'!$H$5-'СЕТ СН'!$H$21</f>
        <v>3836.7812807</v>
      </c>
      <c r="H108" s="36">
        <f>SUMIFS(СВЦЭМ!$D$33:$D$776,СВЦЭМ!$A$33:$A$776,$A108,СВЦЭМ!$B$33:$B$776,H$83)+'СЕТ СН'!$H$11+СВЦЭМ!$D$10+'СЕТ СН'!$H$5-'СЕТ СН'!$H$21</f>
        <v>3796.9100324699998</v>
      </c>
      <c r="I108" s="36">
        <f>SUMIFS(СВЦЭМ!$D$33:$D$776,СВЦЭМ!$A$33:$A$776,$A108,СВЦЭМ!$B$33:$B$776,I$83)+'СЕТ СН'!$H$11+СВЦЭМ!$D$10+'СЕТ СН'!$H$5-'СЕТ СН'!$H$21</f>
        <v>3752.2655931899999</v>
      </c>
      <c r="J108" s="36">
        <f>SUMIFS(СВЦЭМ!$D$33:$D$776,СВЦЭМ!$A$33:$A$776,$A108,СВЦЭМ!$B$33:$B$776,J$83)+'СЕТ СН'!$H$11+СВЦЭМ!$D$10+'СЕТ СН'!$H$5-'СЕТ СН'!$H$21</f>
        <v>3712.25393893</v>
      </c>
      <c r="K108" s="36">
        <f>SUMIFS(СВЦЭМ!$D$33:$D$776,СВЦЭМ!$A$33:$A$776,$A108,СВЦЭМ!$B$33:$B$776,K$83)+'СЕТ СН'!$H$11+СВЦЭМ!$D$10+'СЕТ СН'!$H$5-'СЕТ СН'!$H$21</f>
        <v>3707.9645637200001</v>
      </c>
      <c r="L108" s="36">
        <f>SUMIFS(СВЦЭМ!$D$33:$D$776,СВЦЭМ!$A$33:$A$776,$A108,СВЦЭМ!$B$33:$B$776,L$83)+'СЕТ СН'!$H$11+СВЦЭМ!$D$10+'СЕТ СН'!$H$5-'СЕТ СН'!$H$21</f>
        <v>3700.9660319599998</v>
      </c>
      <c r="M108" s="36">
        <f>SUMIFS(СВЦЭМ!$D$33:$D$776,СВЦЭМ!$A$33:$A$776,$A108,СВЦЭМ!$B$33:$B$776,M$83)+'СЕТ СН'!$H$11+СВЦЭМ!$D$10+'СЕТ СН'!$H$5-'СЕТ СН'!$H$21</f>
        <v>3718.2814516399999</v>
      </c>
      <c r="N108" s="36">
        <f>SUMIFS(СВЦЭМ!$D$33:$D$776,СВЦЭМ!$A$33:$A$776,$A108,СВЦЭМ!$B$33:$B$776,N$83)+'СЕТ СН'!$H$11+СВЦЭМ!$D$10+'СЕТ СН'!$H$5-'СЕТ СН'!$H$21</f>
        <v>3709.6895285800001</v>
      </c>
      <c r="O108" s="36">
        <f>SUMIFS(СВЦЭМ!$D$33:$D$776,СВЦЭМ!$A$33:$A$776,$A108,СВЦЭМ!$B$33:$B$776,O$83)+'СЕТ СН'!$H$11+СВЦЭМ!$D$10+'СЕТ СН'!$H$5-'СЕТ СН'!$H$21</f>
        <v>3710.0335548099997</v>
      </c>
      <c r="P108" s="36">
        <f>SUMIFS(СВЦЭМ!$D$33:$D$776,СВЦЭМ!$A$33:$A$776,$A108,СВЦЭМ!$B$33:$B$776,P$83)+'СЕТ СН'!$H$11+СВЦЭМ!$D$10+'СЕТ СН'!$H$5-'СЕТ СН'!$H$21</f>
        <v>3720.4554997199998</v>
      </c>
      <c r="Q108" s="36">
        <f>SUMIFS(СВЦЭМ!$D$33:$D$776,СВЦЭМ!$A$33:$A$776,$A108,СВЦЭМ!$B$33:$B$776,Q$83)+'СЕТ СН'!$H$11+СВЦЭМ!$D$10+'СЕТ СН'!$H$5-'СЕТ СН'!$H$21</f>
        <v>3739.5971776899996</v>
      </c>
      <c r="R108" s="36">
        <f>SUMIFS(СВЦЭМ!$D$33:$D$776,СВЦЭМ!$A$33:$A$776,$A108,СВЦЭМ!$B$33:$B$776,R$83)+'СЕТ СН'!$H$11+СВЦЭМ!$D$10+'СЕТ СН'!$H$5-'СЕТ СН'!$H$21</f>
        <v>3751.1866465200001</v>
      </c>
      <c r="S108" s="36">
        <f>SUMIFS(СВЦЭМ!$D$33:$D$776,СВЦЭМ!$A$33:$A$776,$A108,СВЦЭМ!$B$33:$B$776,S$83)+'СЕТ СН'!$H$11+СВЦЭМ!$D$10+'СЕТ СН'!$H$5-'СЕТ СН'!$H$21</f>
        <v>3750.1503465400001</v>
      </c>
      <c r="T108" s="36">
        <f>SUMIFS(СВЦЭМ!$D$33:$D$776,СВЦЭМ!$A$33:$A$776,$A108,СВЦЭМ!$B$33:$B$776,T$83)+'СЕТ СН'!$H$11+СВЦЭМ!$D$10+'СЕТ СН'!$H$5-'СЕТ СН'!$H$21</f>
        <v>3734.95882463</v>
      </c>
      <c r="U108" s="36">
        <f>SUMIFS(СВЦЭМ!$D$33:$D$776,СВЦЭМ!$A$33:$A$776,$A108,СВЦЭМ!$B$33:$B$776,U$83)+'СЕТ СН'!$H$11+СВЦЭМ!$D$10+'СЕТ СН'!$H$5-'СЕТ СН'!$H$21</f>
        <v>3715.4817015199997</v>
      </c>
      <c r="V108" s="36">
        <f>SUMIFS(СВЦЭМ!$D$33:$D$776,СВЦЭМ!$A$33:$A$776,$A108,СВЦЭМ!$B$33:$B$776,V$83)+'СЕТ СН'!$H$11+СВЦЭМ!$D$10+'СЕТ СН'!$H$5-'СЕТ СН'!$H$21</f>
        <v>3699.3871203499998</v>
      </c>
      <c r="W108" s="36">
        <f>SUMIFS(СВЦЭМ!$D$33:$D$776,СВЦЭМ!$A$33:$A$776,$A108,СВЦЭМ!$B$33:$B$776,W$83)+'СЕТ СН'!$H$11+СВЦЭМ!$D$10+'СЕТ СН'!$H$5-'СЕТ СН'!$H$21</f>
        <v>3699.2813161200002</v>
      </c>
      <c r="X108" s="36">
        <f>SUMIFS(СВЦЭМ!$D$33:$D$776,СВЦЭМ!$A$33:$A$776,$A108,СВЦЭМ!$B$33:$B$776,X$83)+'СЕТ СН'!$H$11+СВЦЭМ!$D$10+'СЕТ СН'!$H$5-'СЕТ СН'!$H$21</f>
        <v>3683.0511498699998</v>
      </c>
      <c r="Y108" s="36">
        <f>SUMIFS(СВЦЭМ!$D$33:$D$776,СВЦЭМ!$A$33:$A$776,$A108,СВЦЭМ!$B$33:$B$776,Y$83)+'СЕТ СН'!$H$11+СВЦЭМ!$D$10+'СЕТ СН'!$H$5-'СЕТ СН'!$H$21</f>
        <v>3746.6661711899997</v>
      </c>
    </row>
    <row r="109" spans="1:25" ht="15.75" x14ac:dyDescent="0.2">
      <c r="A109" s="35">
        <f t="shared" si="2"/>
        <v>43581</v>
      </c>
      <c r="B109" s="36">
        <f>SUMIFS(СВЦЭМ!$D$33:$D$776,СВЦЭМ!$A$33:$A$776,$A109,СВЦЭМ!$B$33:$B$776,B$83)+'СЕТ СН'!$H$11+СВЦЭМ!$D$10+'СЕТ СН'!$H$5-'СЕТ СН'!$H$21</f>
        <v>3782.1721102499996</v>
      </c>
      <c r="C109" s="36">
        <f>SUMIFS(СВЦЭМ!$D$33:$D$776,СВЦЭМ!$A$33:$A$776,$A109,СВЦЭМ!$B$33:$B$776,C$83)+'СЕТ СН'!$H$11+СВЦЭМ!$D$10+'СЕТ СН'!$H$5-'СЕТ СН'!$H$21</f>
        <v>3819.3439179500001</v>
      </c>
      <c r="D109" s="36">
        <f>SUMIFS(СВЦЭМ!$D$33:$D$776,СВЦЭМ!$A$33:$A$776,$A109,СВЦЭМ!$B$33:$B$776,D$83)+'СЕТ СН'!$H$11+СВЦЭМ!$D$10+'СЕТ СН'!$H$5-'СЕТ СН'!$H$21</f>
        <v>3835.7737573999998</v>
      </c>
      <c r="E109" s="36">
        <f>SUMIFS(СВЦЭМ!$D$33:$D$776,СВЦЭМ!$A$33:$A$776,$A109,СВЦЭМ!$B$33:$B$776,E$83)+'СЕТ СН'!$H$11+СВЦЭМ!$D$10+'СЕТ СН'!$H$5-'СЕТ СН'!$H$21</f>
        <v>3843.4723611299996</v>
      </c>
      <c r="F109" s="36">
        <f>SUMIFS(СВЦЭМ!$D$33:$D$776,СВЦЭМ!$A$33:$A$776,$A109,СВЦЭМ!$B$33:$B$776,F$83)+'СЕТ СН'!$H$11+СВЦЭМ!$D$10+'СЕТ СН'!$H$5-'СЕТ СН'!$H$21</f>
        <v>3849.7928871399999</v>
      </c>
      <c r="G109" s="36">
        <f>SUMIFS(СВЦЭМ!$D$33:$D$776,СВЦЭМ!$A$33:$A$776,$A109,СВЦЭМ!$B$33:$B$776,G$83)+'СЕТ СН'!$H$11+СВЦЭМ!$D$10+'СЕТ СН'!$H$5-'СЕТ СН'!$H$21</f>
        <v>3836.6822819700001</v>
      </c>
      <c r="H109" s="36">
        <f>SUMIFS(СВЦЭМ!$D$33:$D$776,СВЦЭМ!$A$33:$A$776,$A109,СВЦЭМ!$B$33:$B$776,H$83)+'СЕТ СН'!$H$11+СВЦЭМ!$D$10+'СЕТ СН'!$H$5-'СЕТ СН'!$H$21</f>
        <v>3799.8289398299999</v>
      </c>
      <c r="I109" s="36">
        <f>SUMIFS(СВЦЭМ!$D$33:$D$776,СВЦЭМ!$A$33:$A$776,$A109,СВЦЭМ!$B$33:$B$776,I$83)+'СЕТ СН'!$H$11+СВЦЭМ!$D$10+'СЕТ СН'!$H$5-'СЕТ СН'!$H$21</f>
        <v>3758.08429247</v>
      </c>
      <c r="J109" s="36">
        <f>SUMIFS(СВЦЭМ!$D$33:$D$776,СВЦЭМ!$A$33:$A$776,$A109,СВЦЭМ!$B$33:$B$776,J$83)+'СЕТ СН'!$H$11+СВЦЭМ!$D$10+'СЕТ СН'!$H$5-'СЕТ СН'!$H$21</f>
        <v>3724.3920305199999</v>
      </c>
      <c r="K109" s="36">
        <f>SUMIFS(СВЦЭМ!$D$33:$D$776,СВЦЭМ!$A$33:$A$776,$A109,СВЦЭМ!$B$33:$B$776,K$83)+'СЕТ СН'!$H$11+СВЦЭМ!$D$10+'СЕТ СН'!$H$5-'СЕТ СН'!$H$21</f>
        <v>3713.5731898200002</v>
      </c>
      <c r="L109" s="36">
        <f>SUMIFS(СВЦЭМ!$D$33:$D$776,СВЦЭМ!$A$33:$A$776,$A109,СВЦЭМ!$B$33:$B$776,L$83)+'СЕТ СН'!$H$11+СВЦЭМ!$D$10+'СЕТ СН'!$H$5-'СЕТ СН'!$H$21</f>
        <v>3716.13206657</v>
      </c>
      <c r="M109" s="36">
        <f>SUMIFS(СВЦЭМ!$D$33:$D$776,СВЦЭМ!$A$33:$A$776,$A109,СВЦЭМ!$B$33:$B$776,M$83)+'СЕТ СН'!$H$11+СВЦЭМ!$D$10+'СЕТ СН'!$H$5-'СЕТ СН'!$H$21</f>
        <v>3724.2663564699997</v>
      </c>
      <c r="N109" s="36">
        <f>SUMIFS(СВЦЭМ!$D$33:$D$776,СВЦЭМ!$A$33:$A$776,$A109,СВЦЭМ!$B$33:$B$776,N$83)+'СЕТ СН'!$H$11+СВЦЭМ!$D$10+'СЕТ СН'!$H$5-'СЕТ СН'!$H$21</f>
        <v>3727.8931797599998</v>
      </c>
      <c r="O109" s="36">
        <f>SUMIFS(СВЦЭМ!$D$33:$D$776,СВЦЭМ!$A$33:$A$776,$A109,СВЦЭМ!$B$33:$B$776,O$83)+'СЕТ СН'!$H$11+СВЦЭМ!$D$10+'СЕТ СН'!$H$5-'СЕТ СН'!$H$21</f>
        <v>3730.7465173999999</v>
      </c>
      <c r="P109" s="36">
        <f>SUMIFS(СВЦЭМ!$D$33:$D$776,СВЦЭМ!$A$33:$A$776,$A109,СВЦЭМ!$B$33:$B$776,P$83)+'СЕТ СН'!$H$11+СВЦЭМ!$D$10+'СЕТ СН'!$H$5-'СЕТ СН'!$H$21</f>
        <v>3738.50599926</v>
      </c>
      <c r="Q109" s="36">
        <f>SUMIFS(СВЦЭМ!$D$33:$D$776,СВЦЭМ!$A$33:$A$776,$A109,СВЦЭМ!$B$33:$B$776,Q$83)+'СЕТ СН'!$H$11+СВЦЭМ!$D$10+'СЕТ СН'!$H$5-'СЕТ СН'!$H$21</f>
        <v>3747.7568468999998</v>
      </c>
      <c r="R109" s="36">
        <f>SUMIFS(СВЦЭМ!$D$33:$D$776,СВЦЭМ!$A$33:$A$776,$A109,СВЦЭМ!$B$33:$B$776,R$83)+'СЕТ СН'!$H$11+СВЦЭМ!$D$10+'СЕТ СН'!$H$5-'СЕТ СН'!$H$21</f>
        <v>3752.4693647499998</v>
      </c>
      <c r="S109" s="36">
        <f>SUMIFS(СВЦЭМ!$D$33:$D$776,СВЦЭМ!$A$33:$A$776,$A109,СВЦЭМ!$B$33:$B$776,S$83)+'СЕТ СН'!$H$11+СВЦЭМ!$D$10+'СЕТ СН'!$H$5-'СЕТ СН'!$H$21</f>
        <v>3737.3625287099999</v>
      </c>
      <c r="T109" s="36">
        <f>SUMIFS(СВЦЭМ!$D$33:$D$776,СВЦЭМ!$A$33:$A$776,$A109,СВЦЭМ!$B$33:$B$776,T$83)+'СЕТ СН'!$H$11+СВЦЭМ!$D$10+'СЕТ СН'!$H$5-'СЕТ СН'!$H$21</f>
        <v>3716.3123186399998</v>
      </c>
      <c r="U109" s="36">
        <f>SUMIFS(СВЦЭМ!$D$33:$D$776,СВЦЭМ!$A$33:$A$776,$A109,СВЦЭМ!$B$33:$B$776,U$83)+'СЕТ СН'!$H$11+СВЦЭМ!$D$10+'СЕТ СН'!$H$5-'СЕТ СН'!$H$21</f>
        <v>3681.8986939500001</v>
      </c>
      <c r="V109" s="36">
        <f>SUMIFS(СВЦЭМ!$D$33:$D$776,СВЦЭМ!$A$33:$A$776,$A109,СВЦЭМ!$B$33:$B$776,V$83)+'СЕТ СН'!$H$11+СВЦЭМ!$D$10+'СЕТ СН'!$H$5-'СЕТ СН'!$H$21</f>
        <v>3674.1970360799996</v>
      </c>
      <c r="W109" s="36">
        <f>SUMIFS(СВЦЭМ!$D$33:$D$776,СВЦЭМ!$A$33:$A$776,$A109,СВЦЭМ!$B$33:$B$776,W$83)+'СЕТ СН'!$H$11+СВЦЭМ!$D$10+'СЕТ СН'!$H$5-'СЕТ СН'!$H$21</f>
        <v>3692.1832273999999</v>
      </c>
      <c r="X109" s="36">
        <f>SUMIFS(СВЦЭМ!$D$33:$D$776,СВЦЭМ!$A$33:$A$776,$A109,СВЦЭМ!$B$33:$B$776,X$83)+'СЕТ СН'!$H$11+СВЦЭМ!$D$10+'СЕТ СН'!$H$5-'СЕТ СН'!$H$21</f>
        <v>3727.9116981699999</v>
      </c>
      <c r="Y109" s="36">
        <f>SUMIFS(СВЦЭМ!$D$33:$D$776,СВЦЭМ!$A$33:$A$776,$A109,СВЦЭМ!$B$33:$B$776,Y$83)+'СЕТ СН'!$H$11+СВЦЭМ!$D$10+'СЕТ СН'!$H$5-'СЕТ СН'!$H$21</f>
        <v>3764.1951679599997</v>
      </c>
    </row>
    <row r="110" spans="1:25" ht="15.75" x14ac:dyDescent="0.2">
      <c r="A110" s="35">
        <f t="shared" si="2"/>
        <v>43582</v>
      </c>
      <c r="B110" s="36">
        <f>SUMIFS(СВЦЭМ!$D$33:$D$776,СВЦЭМ!$A$33:$A$776,$A110,СВЦЭМ!$B$33:$B$776,B$83)+'СЕТ СН'!$H$11+СВЦЭМ!$D$10+'СЕТ СН'!$H$5-'СЕТ СН'!$H$21</f>
        <v>3765.7116437300001</v>
      </c>
      <c r="C110" s="36">
        <f>SUMIFS(СВЦЭМ!$D$33:$D$776,СВЦЭМ!$A$33:$A$776,$A110,СВЦЭМ!$B$33:$B$776,C$83)+'СЕТ СН'!$H$11+СВЦЭМ!$D$10+'СЕТ СН'!$H$5-'СЕТ СН'!$H$21</f>
        <v>3756.2849053999998</v>
      </c>
      <c r="D110" s="36">
        <f>SUMIFS(СВЦЭМ!$D$33:$D$776,СВЦЭМ!$A$33:$A$776,$A110,СВЦЭМ!$B$33:$B$776,D$83)+'СЕТ СН'!$H$11+СВЦЭМ!$D$10+'СЕТ СН'!$H$5-'СЕТ СН'!$H$21</f>
        <v>3766.01707889</v>
      </c>
      <c r="E110" s="36">
        <f>SUMIFS(СВЦЭМ!$D$33:$D$776,СВЦЭМ!$A$33:$A$776,$A110,СВЦЭМ!$B$33:$B$776,E$83)+'СЕТ СН'!$H$11+СВЦЭМ!$D$10+'СЕТ СН'!$H$5-'СЕТ СН'!$H$21</f>
        <v>3775.0650728199998</v>
      </c>
      <c r="F110" s="36">
        <f>SUMIFS(СВЦЭМ!$D$33:$D$776,СВЦЭМ!$A$33:$A$776,$A110,СВЦЭМ!$B$33:$B$776,F$83)+'СЕТ СН'!$H$11+СВЦЭМ!$D$10+'СЕТ СН'!$H$5-'СЕТ СН'!$H$21</f>
        <v>3802.3816701299997</v>
      </c>
      <c r="G110" s="36">
        <f>SUMIFS(СВЦЭМ!$D$33:$D$776,СВЦЭМ!$A$33:$A$776,$A110,СВЦЭМ!$B$33:$B$776,G$83)+'СЕТ СН'!$H$11+СВЦЭМ!$D$10+'СЕТ СН'!$H$5-'СЕТ СН'!$H$21</f>
        <v>3782.0299402199998</v>
      </c>
      <c r="H110" s="36">
        <f>SUMIFS(СВЦЭМ!$D$33:$D$776,СВЦЭМ!$A$33:$A$776,$A110,СВЦЭМ!$B$33:$B$776,H$83)+'СЕТ СН'!$H$11+СВЦЭМ!$D$10+'СЕТ СН'!$H$5-'СЕТ СН'!$H$21</f>
        <v>3779.71028114</v>
      </c>
      <c r="I110" s="36">
        <f>SUMIFS(СВЦЭМ!$D$33:$D$776,СВЦЭМ!$A$33:$A$776,$A110,СВЦЭМ!$B$33:$B$776,I$83)+'СЕТ СН'!$H$11+СВЦЭМ!$D$10+'СЕТ СН'!$H$5-'СЕТ СН'!$H$21</f>
        <v>3755.5452383299998</v>
      </c>
      <c r="J110" s="36">
        <f>SUMIFS(СВЦЭМ!$D$33:$D$776,СВЦЭМ!$A$33:$A$776,$A110,СВЦЭМ!$B$33:$B$776,J$83)+'СЕТ СН'!$H$11+СВЦЭМ!$D$10+'СЕТ СН'!$H$5-'СЕТ СН'!$H$21</f>
        <v>3708.3158470399999</v>
      </c>
      <c r="K110" s="36">
        <f>SUMIFS(СВЦЭМ!$D$33:$D$776,СВЦЭМ!$A$33:$A$776,$A110,СВЦЭМ!$B$33:$B$776,K$83)+'СЕТ СН'!$H$11+СВЦЭМ!$D$10+'СЕТ СН'!$H$5-'СЕТ СН'!$H$21</f>
        <v>3685.11473058</v>
      </c>
      <c r="L110" s="36">
        <f>SUMIFS(СВЦЭМ!$D$33:$D$776,СВЦЭМ!$A$33:$A$776,$A110,СВЦЭМ!$B$33:$B$776,L$83)+'СЕТ СН'!$H$11+СВЦЭМ!$D$10+'СЕТ СН'!$H$5-'СЕТ СН'!$H$21</f>
        <v>3669.0127414499998</v>
      </c>
      <c r="M110" s="36">
        <f>SUMIFS(СВЦЭМ!$D$33:$D$776,СВЦЭМ!$A$33:$A$776,$A110,СВЦЭМ!$B$33:$B$776,M$83)+'СЕТ СН'!$H$11+СВЦЭМ!$D$10+'СЕТ СН'!$H$5-'СЕТ СН'!$H$21</f>
        <v>3682.5073727399999</v>
      </c>
      <c r="N110" s="36">
        <f>SUMIFS(СВЦЭМ!$D$33:$D$776,СВЦЭМ!$A$33:$A$776,$A110,СВЦЭМ!$B$33:$B$776,N$83)+'СЕТ СН'!$H$11+СВЦЭМ!$D$10+'СЕТ СН'!$H$5-'СЕТ СН'!$H$21</f>
        <v>3682.9238258</v>
      </c>
      <c r="O110" s="36">
        <f>SUMIFS(СВЦЭМ!$D$33:$D$776,СВЦЭМ!$A$33:$A$776,$A110,СВЦЭМ!$B$33:$B$776,O$83)+'СЕТ СН'!$H$11+СВЦЭМ!$D$10+'СЕТ СН'!$H$5-'СЕТ СН'!$H$21</f>
        <v>3678.4084807199997</v>
      </c>
      <c r="P110" s="36">
        <f>SUMIFS(СВЦЭМ!$D$33:$D$776,СВЦЭМ!$A$33:$A$776,$A110,СВЦЭМ!$B$33:$B$776,P$83)+'СЕТ СН'!$H$11+СВЦЭМ!$D$10+'СЕТ СН'!$H$5-'СЕТ СН'!$H$21</f>
        <v>3687.8035061199998</v>
      </c>
      <c r="Q110" s="36">
        <f>SUMIFS(СВЦЭМ!$D$33:$D$776,СВЦЭМ!$A$33:$A$776,$A110,СВЦЭМ!$B$33:$B$776,Q$83)+'СЕТ СН'!$H$11+СВЦЭМ!$D$10+'СЕТ СН'!$H$5-'СЕТ СН'!$H$21</f>
        <v>3703.6312939499999</v>
      </c>
      <c r="R110" s="36">
        <f>SUMIFS(СВЦЭМ!$D$33:$D$776,СВЦЭМ!$A$33:$A$776,$A110,СВЦЭМ!$B$33:$B$776,R$83)+'СЕТ СН'!$H$11+СВЦЭМ!$D$10+'СЕТ СН'!$H$5-'СЕТ СН'!$H$21</f>
        <v>3707.95517819</v>
      </c>
      <c r="S110" s="36">
        <f>SUMIFS(СВЦЭМ!$D$33:$D$776,СВЦЭМ!$A$33:$A$776,$A110,СВЦЭМ!$B$33:$B$776,S$83)+'СЕТ СН'!$H$11+СВЦЭМ!$D$10+'СЕТ СН'!$H$5-'СЕТ СН'!$H$21</f>
        <v>3715.92430526</v>
      </c>
      <c r="T110" s="36">
        <f>SUMIFS(СВЦЭМ!$D$33:$D$776,СВЦЭМ!$A$33:$A$776,$A110,СВЦЭМ!$B$33:$B$776,T$83)+'СЕТ СН'!$H$11+СВЦЭМ!$D$10+'СЕТ СН'!$H$5-'СЕТ СН'!$H$21</f>
        <v>3724.26981514</v>
      </c>
      <c r="U110" s="36">
        <f>SUMIFS(СВЦЭМ!$D$33:$D$776,СВЦЭМ!$A$33:$A$776,$A110,СВЦЭМ!$B$33:$B$776,U$83)+'СЕТ СН'!$H$11+СВЦЭМ!$D$10+'СЕТ СН'!$H$5-'СЕТ СН'!$H$21</f>
        <v>3736.6131057699999</v>
      </c>
      <c r="V110" s="36">
        <f>SUMIFS(СВЦЭМ!$D$33:$D$776,СВЦЭМ!$A$33:$A$776,$A110,СВЦЭМ!$B$33:$B$776,V$83)+'СЕТ СН'!$H$11+СВЦЭМ!$D$10+'СЕТ СН'!$H$5-'СЕТ СН'!$H$21</f>
        <v>3704.7350224000002</v>
      </c>
      <c r="W110" s="36">
        <f>SUMIFS(СВЦЭМ!$D$33:$D$776,СВЦЭМ!$A$33:$A$776,$A110,СВЦЭМ!$B$33:$B$776,W$83)+'СЕТ СН'!$H$11+СВЦЭМ!$D$10+'СЕТ СН'!$H$5-'СЕТ СН'!$H$21</f>
        <v>3693.4261110399998</v>
      </c>
      <c r="X110" s="36">
        <f>SUMIFS(СВЦЭМ!$D$33:$D$776,СВЦЭМ!$A$33:$A$776,$A110,СВЦЭМ!$B$33:$B$776,X$83)+'СЕТ СН'!$H$11+СВЦЭМ!$D$10+'СЕТ СН'!$H$5-'СЕТ СН'!$H$21</f>
        <v>3712.2061633599997</v>
      </c>
      <c r="Y110" s="36">
        <f>SUMIFS(СВЦЭМ!$D$33:$D$776,СВЦЭМ!$A$33:$A$776,$A110,СВЦЭМ!$B$33:$B$776,Y$83)+'СЕТ СН'!$H$11+СВЦЭМ!$D$10+'СЕТ СН'!$H$5-'СЕТ СН'!$H$21</f>
        <v>3727.9588154599996</v>
      </c>
    </row>
    <row r="111" spans="1:25" ht="15.75" x14ac:dyDescent="0.2">
      <c r="A111" s="35">
        <f t="shared" si="2"/>
        <v>43583</v>
      </c>
      <c r="B111" s="36">
        <f>SUMIFS(СВЦЭМ!$D$33:$D$776,СВЦЭМ!$A$33:$A$776,$A111,СВЦЭМ!$B$33:$B$776,B$83)+'СЕТ СН'!$H$11+СВЦЭМ!$D$10+'СЕТ СН'!$H$5-'СЕТ СН'!$H$21</f>
        <v>3686.5890497099999</v>
      </c>
      <c r="C111" s="36">
        <f>SUMIFS(СВЦЭМ!$D$33:$D$776,СВЦЭМ!$A$33:$A$776,$A111,СВЦЭМ!$B$33:$B$776,C$83)+'СЕТ СН'!$H$11+СВЦЭМ!$D$10+'СЕТ СН'!$H$5-'СЕТ СН'!$H$21</f>
        <v>3762.4899177500001</v>
      </c>
      <c r="D111" s="36">
        <f>SUMIFS(СВЦЭМ!$D$33:$D$776,СВЦЭМ!$A$33:$A$776,$A111,СВЦЭМ!$B$33:$B$776,D$83)+'СЕТ СН'!$H$11+СВЦЭМ!$D$10+'СЕТ СН'!$H$5-'СЕТ СН'!$H$21</f>
        <v>3798.9981599899997</v>
      </c>
      <c r="E111" s="36">
        <f>SUMIFS(СВЦЭМ!$D$33:$D$776,СВЦЭМ!$A$33:$A$776,$A111,СВЦЭМ!$B$33:$B$776,E$83)+'СЕТ СН'!$H$11+СВЦЭМ!$D$10+'СЕТ СН'!$H$5-'СЕТ СН'!$H$21</f>
        <v>3822.6266225899999</v>
      </c>
      <c r="F111" s="36">
        <f>SUMIFS(СВЦЭМ!$D$33:$D$776,СВЦЭМ!$A$33:$A$776,$A111,СВЦЭМ!$B$33:$B$776,F$83)+'СЕТ СН'!$H$11+СВЦЭМ!$D$10+'СЕТ СН'!$H$5-'СЕТ СН'!$H$21</f>
        <v>3826.1664021500001</v>
      </c>
      <c r="G111" s="36">
        <f>SUMIFS(СВЦЭМ!$D$33:$D$776,СВЦЭМ!$A$33:$A$776,$A111,СВЦЭМ!$B$33:$B$776,G$83)+'СЕТ СН'!$H$11+СВЦЭМ!$D$10+'СЕТ СН'!$H$5-'СЕТ СН'!$H$21</f>
        <v>3814.63081319</v>
      </c>
      <c r="H111" s="36">
        <f>SUMIFS(СВЦЭМ!$D$33:$D$776,СВЦЭМ!$A$33:$A$776,$A111,СВЦЭМ!$B$33:$B$776,H$83)+'СЕТ СН'!$H$11+СВЦЭМ!$D$10+'СЕТ СН'!$H$5-'СЕТ СН'!$H$21</f>
        <v>3824.7866367099996</v>
      </c>
      <c r="I111" s="36">
        <f>SUMIFS(СВЦЭМ!$D$33:$D$776,СВЦЭМ!$A$33:$A$776,$A111,СВЦЭМ!$B$33:$B$776,I$83)+'СЕТ СН'!$H$11+СВЦЭМ!$D$10+'СЕТ СН'!$H$5-'СЕТ СН'!$H$21</f>
        <v>3778.46005031</v>
      </c>
      <c r="J111" s="36">
        <f>SUMIFS(СВЦЭМ!$D$33:$D$776,СВЦЭМ!$A$33:$A$776,$A111,СВЦЭМ!$B$33:$B$776,J$83)+'СЕТ СН'!$H$11+СВЦЭМ!$D$10+'СЕТ СН'!$H$5-'СЕТ СН'!$H$21</f>
        <v>3735.77716388</v>
      </c>
      <c r="K111" s="36">
        <f>SUMIFS(СВЦЭМ!$D$33:$D$776,СВЦЭМ!$A$33:$A$776,$A111,СВЦЭМ!$B$33:$B$776,K$83)+'СЕТ СН'!$H$11+СВЦЭМ!$D$10+'СЕТ СН'!$H$5-'СЕТ СН'!$H$21</f>
        <v>3691.6814590499998</v>
      </c>
      <c r="L111" s="36">
        <f>SUMIFS(СВЦЭМ!$D$33:$D$776,СВЦЭМ!$A$33:$A$776,$A111,СВЦЭМ!$B$33:$B$776,L$83)+'СЕТ СН'!$H$11+СВЦЭМ!$D$10+'СЕТ СН'!$H$5-'СЕТ СН'!$H$21</f>
        <v>3678.8449758500001</v>
      </c>
      <c r="M111" s="36">
        <f>SUMIFS(СВЦЭМ!$D$33:$D$776,СВЦЭМ!$A$33:$A$776,$A111,СВЦЭМ!$B$33:$B$776,M$83)+'СЕТ СН'!$H$11+СВЦЭМ!$D$10+'СЕТ СН'!$H$5-'СЕТ СН'!$H$21</f>
        <v>3679.6831915899998</v>
      </c>
      <c r="N111" s="36">
        <f>SUMIFS(СВЦЭМ!$D$33:$D$776,СВЦЭМ!$A$33:$A$776,$A111,СВЦЭМ!$B$33:$B$776,N$83)+'СЕТ СН'!$H$11+СВЦЭМ!$D$10+'СЕТ СН'!$H$5-'СЕТ СН'!$H$21</f>
        <v>3707.77411665</v>
      </c>
      <c r="O111" s="36">
        <f>SUMIFS(СВЦЭМ!$D$33:$D$776,СВЦЭМ!$A$33:$A$776,$A111,СВЦЭМ!$B$33:$B$776,O$83)+'СЕТ СН'!$H$11+СВЦЭМ!$D$10+'СЕТ СН'!$H$5-'СЕТ СН'!$H$21</f>
        <v>3727.28458843</v>
      </c>
      <c r="P111" s="36">
        <f>SUMIFS(СВЦЭМ!$D$33:$D$776,СВЦЭМ!$A$33:$A$776,$A111,СВЦЭМ!$B$33:$B$776,P$83)+'СЕТ СН'!$H$11+СВЦЭМ!$D$10+'СЕТ СН'!$H$5-'СЕТ СН'!$H$21</f>
        <v>3752.2639616899996</v>
      </c>
      <c r="Q111" s="36">
        <f>SUMIFS(СВЦЭМ!$D$33:$D$776,СВЦЭМ!$A$33:$A$776,$A111,СВЦЭМ!$B$33:$B$776,Q$83)+'СЕТ СН'!$H$11+СВЦЭМ!$D$10+'СЕТ СН'!$H$5-'СЕТ СН'!$H$21</f>
        <v>3763.5642666499998</v>
      </c>
      <c r="R111" s="36">
        <f>SUMIFS(СВЦЭМ!$D$33:$D$776,СВЦЭМ!$A$33:$A$776,$A111,СВЦЭМ!$B$33:$B$776,R$83)+'СЕТ СН'!$H$11+СВЦЭМ!$D$10+'СЕТ СН'!$H$5-'СЕТ СН'!$H$21</f>
        <v>3743.3665388199997</v>
      </c>
      <c r="S111" s="36">
        <f>SUMIFS(СВЦЭМ!$D$33:$D$776,СВЦЭМ!$A$33:$A$776,$A111,СВЦЭМ!$B$33:$B$776,S$83)+'СЕТ СН'!$H$11+СВЦЭМ!$D$10+'СЕТ СН'!$H$5-'СЕТ СН'!$H$21</f>
        <v>3712.9681708999997</v>
      </c>
      <c r="T111" s="36">
        <f>SUMIFS(СВЦЭМ!$D$33:$D$776,СВЦЭМ!$A$33:$A$776,$A111,СВЦЭМ!$B$33:$B$776,T$83)+'СЕТ СН'!$H$11+СВЦЭМ!$D$10+'СЕТ СН'!$H$5-'СЕТ СН'!$H$21</f>
        <v>3675.6566217599998</v>
      </c>
      <c r="U111" s="36">
        <f>SUMIFS(СВЦЭМ!$D$33:$D$776,СВЦЭМ!$A$33:$A$776,$A111,СВЦЭМ!$B$33:$B$776,U$83)+'СЕТ СН'!$H$11+СВЦЭМ!$D$10+'СЕТ СН'!$H$5-'СЕТ СН'!$H$21</f>
        <v>3626.5784636799999</v>
      </c>
      <c r="V111" s="36">
        <f>SUMIFS(СВЦЭМ!$D$33:$D$776,СВЦЭМ!$A$33:$A$776,$A111,СВЦЭМ!$B$33:$B$776,V$83)+'СЕТ СН'!$H$11+СВЦЭМ!$D$10+'СЕТ СН'!$H$5-'СЕТ СН'!$H$21</f>
        <v>3602.6492204799997</v>
      </c>
      <c r="W111" s="36">
        <f>SUMIFS(СВЦЭМ!$D$33:$D$776,СВЦЭМ!$A$33:$A$776,$A111,СВЦЭМ!$B$33:$B$776,W$83)+'СЕТ СН'!$H$11+СВЦЭМ!$D$10+'СЕТ СН'!$H$5-'СЕТ СН'!$H$21</f>
        <v>3611.7385549699998</v>
      </c>
      <c r="X111" s="36">
        <f>SUMIFS(СВЦЭМ!$D$33:$D$776,СВЦЭМ!$A$33:$A$776,$A111,СВЦЭМ!$B$33:$B$776,X$83)+'СЕТ СН'!$H$11+СВЦЭМ!$D$10+'СЕТ СН'!$H$5-'СЕТ СН'!$H$21</f>
        <v>3623.4586397099997</v>
      </c>
      <c r="Y111" s="36">
        <f>SUMIFS(СВЦЭМ!$D$33:$D$776,СВЦЭМ!$A$33:$A$776,$A111,СВЦЭМ!$B$33:$B$776,Y$83)+'СЕТ СН'!$H$11+СВЦЭМ!$D$10+'СЕТ СН'!$H$5-'СЕТ СН'!$H$21</f>
        <v>3664.24905919</v>
      </c>
    </row>
    <row r="112" spans="1:25" ht="15.75" x14ac:dyDescent="0.2">
      <c r="A112" s="35">
        <f t="shared" si="2"/>
        <v>43584</v>
      </c>
      <c r="B112" s="36">
        <f>SUMIFS(СВЦЭМ!$D$33:$D$776,СВЦЭМ!$A$33:$A$776,$A112,СВЦЭМ!$B$33:$B$776,B$83)+'СЕТ СН'!$H$11+СВЦЭМ!$D$10+'СЕТ СН'!$H$5-'СЕТ СН'!$H$21</f>
        <v>3754.7615185999998</v>
      </c>
      <c r="C112" s="36">
        <f>SUMIFS(СВЦЭМ!$D$33:$D$776,СВЦЭМ!$A$33:$A$776,$A112,СВЦЭМ!$B$33:$B$776,C$83)+'СЕТ СН'!$H$11+СВЦЭМ!$D$10+'СЕТ СН'!$H$5-'СЕТ СН'!$H$21</f>
        <v>3787.36907518</v>
      </c>
      <c r="D112" s="36">
        <f>SUMIFS(СВЦЭМ!$D$33:$D$776,СВЦЭМ!$A$33:$A$776,$A112,СВЦЭМ!$B$33:$B$776,D$83)+'СЕТ СН'!$H$11+СВЦЭМ!$D$10+'СЕТ СН'!$H$5-'СЕТ СН'!$H$21</f>
        <v>3809.1240793399998</v>
      </c>
      <c r="E112" s="36">
        <f>SUMIFS(СВЦЭМ!$D$33:$D$776,СВЦЭМ!$A$33:$A$776,$A112,СВЦЭМ!$B$33:$B$776,E$83)+'СЕТ СН'!$H$11+СВЦЭМ!$D$10+'СЕТ СН'!$H$5-'СЕТ СН'!$H$21</f>
        <v>3815.1339956699999</v>
      </c>
      <c r="F112" s="36">
        <f>SUMIFS(СВЦЭМ!$D$33:$D$776,СВЦЭМ!$A$33:$A$776,$A112,СВЦЭМ!$B$33:$B$776,F$83)+'СЕТ СН'!$H$11+СВЦЭМ!$D$10+'СЕТ СН'!$H$5-'СЕТ СН'!$H$21</f>
        <v>3824.2573959399997</v>
      </c>
      <c r="G112" s="36">
        <f>SUMIFS(СВЦЭМ!$D$33:$D$776,СВЦЭМ!$A$33:$A$776,$A112,СВЦЭМ!$B$33:$B$776,G$83)+'СЕТ СН'!$H$11+СВЦЭМ!$D$10+'СЕТ СН'!$H$5-'СЕТ СН'!$H$21</f>
        <v>3810.89440573</v>
      </c>
      <c r="H112" s="36">
        <f>SUMIFS(СВЦЭМ!$D$33:$D$776,СВЦЭМ!$A$33:$A$776,$A112,СВЦЭМ!$B$33:$B$776,H$83)+'СЕТ СН'!$H$11+СВЦЭМ!$D$10+'СЕТ СН'!$H$5-'СЕТ СН'!$H$21</f>
        <v>3798.1377515699996</v>
      </c>
      <c r="I112" s="36">
        <f>SUMIFS(СВЦЭМ!$D$33:$D$776,СВЦЭМ!$A$33:$A$776,$A112,СВЦЭМ!$B$33:$B$776,I$83)+'СЕТ СН'!$H$11+СВЦЭМ!$D$10+'СЕТ СН'!$H$5-'СЕТ СН'!$H$21</f>
        <v>3752.9508150399997</v>
      </c>
      <c r="J112" s="36">
        <f>SUMIFS(СВЦЭМ!$D$33:$D$776,СВЦЭМ!$A$33:$A$776,$A112,СВЦЭМ!$B$33:$B$776,J$83)+'СЕТ СН'!$H$11+СВЦЭМ!$D$10+'СЕТ СН'!$H$5-'СЕТ СН'!$H$21</f>
        <v>3708.8417891399999</v>
      </c>
      <c r="K112" s="36">
        <f>SUMIFS(СВЦЭМ!$D$33:$D$776,СВЦЭМ!$A$33:$A$776,$A112,СВЦЭМ!$B$33:$B$776,K$83)+'СЕТ СН'!$H$11+СВЦЭМ!$D$10+'СЕТ СН'!$H$5-'СЕТ СН'!$H$21</f>
        <v>3696.6212428700001</v>
      </c>
      <c r="L112" s="36">
        <f>SUMIFS(СВЦЭМ!$D$33:$D$776,СВЦЭМ!$A$33:$A$776,$A112,СВЦЭМ!$B$33:$B$776,L$83)+'СЕТ СН'!$H$11+СВЦЭМ!$D$10+'СЕТ СН'!$H$5-'СЕТ СН'!$H$21</f>
        <v>3674.6021643699996</v>
      </c>
      <c r="M112" s="36">
        <f>SUMIFS(СВЦЭМ!$D$33:$D$776,СВЦЭМ!$A$33:$A$776,$A112,СВЦЭМ!$B$33:$B$776,M$83)+'СЕТ СН'!$H$11+СВЦЭМ!$D$10+'СЕТ СН'!$H$5-'СЕТ СН'!$H$21</f>
        <v>3693.5169331500001</v>
      </c>
      <c r="N112" s="36">
        <f>SUMIFS(СВЦЭМ!$D$33:$D$776,СВЦЭМ!$A$33:$A$776,$A112,СВЦЭМ!$B$33:$B$776,N$83)+'СЕТ СН'!$H$11+СВЦЭМ!$D$10+'СЕТ СН'!$H$5-'СЕТ СН'!$H$21</f>
        <v>3693.2805334499999</v>
      </c>
      <c r="O112" s="36">
        <f>SUMIFS(СВЦЭМ!$D$33:$D$776,СВЦЭМ!$A$33:$A$776,$A112,СВЦЭМ!$B$33:$B$776,O$83)+'СЕТ СН'!$H$11+СВЦЭМ!$D$10+'СЕТ СН'!$H$5-'СЕТ СН'!$H$21</f>
        <v>3695.2314954599997</v>
      </c>
      <c r="P112" s="36">
        <f>SUMIFS(СВЦЭМ!$D$33:$D$776,СВЦЭМ!$A$33:$A$776,$A112,СВЦЭМ!$B$33:$B$776,P$83)+'СЕТ СН'!$H$11+СВЦЭМ!$D$10+'СЕТ СН'!$H$5-'СЕТ СН'!$H$21</f>
        <v>3703.07774217</v>
      </c>
      <c r="Q112" s="36">
        <f>SUMIFS(СВЦЭМ!$D$33:$D$776,СВЦЭМ!$A$33:$A$776,$A112,СВЦЭМ!$B$33:$B$776,Q$83)+'СЕТ СН'!$H$11+СВЦЭМ!$D$10+'СЕТ СН'!$H$5-'СЕТ СН'!$H$21</f>
        <v>3712.77225481</v>
      </c>
      <c r="R112" s="36">
        <f>SUMIFS(СВЦЭМ!$D$33:$D$776,СВЦЭМ!$A$33:$A$776,$A112,СВЦЭМ!$B$33:$B$776,R$83)+'СЕТ СН'!$H$11+СВЦЭМ!$D$10+'СЕТ СН'!$H$5-'СЕТ СН'!$H$21</f>
        <v>3712.2025194999997</v>
      </c>
      <c r="S112" s="36">
        <f>SUMIFS(СВЦЭМ!$D$33:$D$776,СВЦЭМ!$A$33:$A$776,$A112,СВЦЭМ!$B$33:$B$776,S$83)+'СЕТ СН'!$H$11+СВЦЭМ!$D$10+'СЕТ СН'!$H$5-'СЕТ СН'!$H$21</f>
        <v>3712.7492372699999</v>
      </c>
      <c r="T112" s="36">
        <f>SUMIFS(СВЦЭМ!$D$33:$D$776,СВЦЭМ!$A$33:$A$776,$A112,СВЦЭМ!$B$33:$B$776,T$83)+'СЕТ СН'!$H$11+СВЦЭМ!$D$10+'СЕТ СН'!$H$5-'СЕТ СН'!$H$21</f>
        <v>3696.6213396799999</v>
      </c>
      <c r="U112" s="36">
        <f>SUMIFS(СВЦЭМ!$D$33:$D$776,СВЦЭМ!$A$33:$A$776,$A112,СВЦЭМ!$B$33:$B$776,U$83)+'СЕТ СН'!$H$11+СВЦЭМ!$D$10+'СЕТ СН'!$H$5-'СЕТ СН'!$H$21</f>
        <v>3683.6384506499999</v>
      </c>
      <c r="V112" s="36">
        <f>SUMIFS(СВЦЭМ!$D$33:$D$776,СВЦЭМ!$A$33:$A$776,$A112,СВЦЭМ!$B$33:$B$776,V$83)+'СЕТ СН'!$H$11+СВЦЭМ!$D$10+'СЕТ СН'!$H$5-'СЕТ СН'!$H$21</f>
        <v>3650.9240229099996</v>
      </c>
      <c r="W112" s="36">
        <f>SUMIFS(СВЦЭМ!$D$33:$D$776,СВЦЭМ!$A$33:$A$776,$A112,СВЦЭМ!$B$33:$B$776,W$83)+'СЕТ СН'!$H$11+СВЦЭМ!$D$10+'СЕТ СН'!$H$5-'СЕТ СН'!$H$21</f>
        <v>3630.4803632899998</v>
      </c>
      <c r="X112" s="36">
        <f>SUMIFS(СВЦЭМ!$D$33:$D$776,СВЦЭМ!$A$33:$A$776,$A112,СВЦЭМ!$B$33:$B$776,X$83)+'СЕТ СН'!$H$11+СВЦЭМ!$D$10+'СЕТ СН'!$H$5-'СЕТ СН'!$H$21</f>
        <v>3660.6762054800001</v>
      </c>
      <c r="Y112" s="36">
        <f>SUMIFS(СВЦЭМ!$D$33:$D$776,СВЦЭМ!$A$33:$A$776,$A112,СВЦЭМ!$B$33:$B$776,Y$83)+'СЕТ СН'!$H$11+СВЦЭМ!$D$10+'СЕТ СН'!$H$5-'СЕТ СН'!$H$21</f>
        <v>3694.1032997499997</v>
      </c>
    </row>
    <row r="113" spans="1:27" ht="15.75" x14ac:dyDescent="0.2">
      <c r="A113" s="35">
        <f t="shared" si="2"/>
        <v>43585</v>
      </c>
      <c r="B113" s="36">
        <f>SUMIFS(СВЦЭМ!$D$33:$D$776,СВЦЭМ!$A$33:$A$776,$A113,СВЦЭМ!$B$33:$B$776,B$83)+'СЕТ СН'!$H$11+СВЦЭМ!$D$10+'СЕТ СН'!$H$5-'СЕТ СН'!$H$21</f>
        <v>3762.7896057600001</v>
      </c>
      <c r="C113" s="36">
        <f>SUMIFS(СВЦЭМ!$D$33:$D$776,СВЦЭМ!$A$33:$A$776,$A113,СВЦЭМ!$B$33:$B$776,C$83)+'СЕТ СН'!$H$11+СВЦЭМ!$D$10+'СЕТ СН'!$H$5-'СЕТ СН'!$H$21</f>
        <v>3799.0359564599999</v>
      </c>
      <c r="D113" s="36">
        <f>SUMIFS(СВЦЭМ!$D$33:$D$776,СВЦЭМ!$A$33:$A$776,$A113,СВЦЭМ!$B$33:$B$776,D$83)+'СЕТ СН'!$H$11+СВЦЭМ!$D$10+'СЕТ СН'!$H$5-'СЕТ СН'!$H$21</f>
        <v>3830.6047824099996</v>
      </c>
      <c r="E113" s="36">
        <f>SUMIFS(СВЦЭМ!$D$33:$D$776,СВЦЭМ!$A$33:$A$776,$A113,СВЦЭМ!$B$33:$B$776,E$83)+'СЕТ СН'!$H$11+СВЦЭМ!$D$10+'СЕТ СН'!$H$5-'СЕТ СН'!$H$21</f>
        <v>3836.3950095999999</v>
      </c>
      <c r="F113" s="36">
        <f>SUMIFS(СВЦЭМ!$D$33:$D$776,СВЦЭМ!$A$33:$A$776,$A113,СВЦЭМ!$B$33:$B$776,F$83)+'СЕТ СН'!$H$11+СВЦЭМ!$D$10+'СЕТ СН'!$H$5-'СЕТ СН'!$H$21</f>
        <v>3840.6877874100001</v>
      </c>
      <c r="G113" s="36">
        <f>SUMIFS(СВЦЭМ!$D$33:$D$776,СВЦЭМ!$A$33:$A$776,$A113,СВЦЭМ!$B$33:$B$776,G$83)+'СЕТ СН'!$H$11+СВЦЭМ!$D$10+'СЕТ СН'!$H$5-'СЕТ СН'!$H$21</f>
        <v>3821.3500104699997</v>
      </c>
      <c r="H113" s="36">
        <f>SUMIFS(СВЦЭМ!$D$33:$D$776,СВЦЭМ!$A$33:$A$776,$A113,СВЦЭМ!$B$33:$B$776,H$83)+'СЕТ СН'!$H$11+СВЦЭМ!$D$10+'СЕТ СН'!$H$5-'СЕТ СН'!$H$21</f>
        <v>3756.6301082</v>
      </c>
      <c r="I113" s="36">
        <f>SUMIFS(СВЦЭМ!$D$33:$D$776,СВЦЭМ!$A$33:$A$776,$A113,СВЦЭМ!$B$33:$B$776,I$83)+'СЕТ СН'!$H$11+СВЦЭМ!$D$10+'СЕТ СН'!$H$5-'СЕТ СН'!$H$21</f>
        <v>3701.5973238199999</v>
      </c>
      <c r="J113" s="36">
        <f>SUMIFS(СВЦЭМ!$D$33:$D$776,СВЦЭМ!$A$33:$A$776,$A113,СВЦЭМ!$B$33:$B$776,J$83)+'СЕТ СН'!$H$11+СВЦЭМ!$D$10+'СЕТ СН'!$H$5-'СЕТ СН'!$H$21</f>
        <v>3689.7632841</v>
      </c>
      <c r="K113" s="36">
        <f>SUMIFS(СВЦЭМ!$D$33:$D$776,СВЦЭМ!$A$33:$A$776,$A113,СВЦЭМ!$B$33:$B$776,K$83)+'СЕТ СН'!$H$11+СВЦЭМ!$D$10+'СЕТ СН'!$H$5-'СЕТ СН'!$H$21</f>
        <v>3689.1944165699997</v>
      </c>
      <c r="L113" s="36">
        <f>SUMIFS(СВЦЭМ!$D$33:$D$776,СВЦЭМ!$A$33:$A$776,$A113,СВЦЭМ!$B$33:$B$776,L$83)+'СЕТ СН'!$H$11+СВЦЭМ!$D$10+'СЕТ СН'!$H$5-'СЕТ СН'!$H$21</f>
        <v>3688.6451888199999</v>
      </c>
      <c r="M113" s="36">
        <f>SUMIFS(СВЦЭМ!$D$33:$D$776,СВЦЭМ!$A$33:$A$776,$A113,СВЦЭМ!$B$33:$B$776,M$83)+'СЕТ СН'!$H$11+СВЦЭМ!$D$10+'СЕТ СН'!$H$5-'СЕТ СН'!$H$21</f>
        <v>3673.4130001499998</v>
      </c>
      <c r="N113" s="36">
        <f>SUMIFS(СВЦЭМ!$D$33:$D$776,СВЦЭМ!$A$33:$A$776,$A113,СВЦЭМ!$B$33:$B$776,N$83)+'СЕТ СН'!$H$11+СВЦЭМ!$D$10+'СЕТ СН'!$H$5-'СЕТ СН'!$H$21</f>
        <v>3673.0015129099997</v>
      </c>
      <c r="O113" s="36">
        <f>SUMIFS(СВЦЭМ!$D$33:$D$776,СВЦЭМ!$A$33:$A$776,$A113,СВЦЭМ!$B$33:$B$776,O$83)+'СЕТ СН'!$H$11+СВЦЭМ!$D$10+'СЕТ СН'!$H$5-'СЕТ СН'!$H$21</f>
        <v>3675.9030805100001</v>
      </c>
      <c r="P113" s="36">
        <f>SUMIFS(СВЦЭМ!$D$33:$D$776,СВЦЭМ!$A$33:$A$776,$A113,СВЦЭМ!$B$33:$B$776,P$83)+'СЕТ СН'!$H$11+СВЦЭМ!$D$10+'СЕТ СН'!$H$5-'СЕТ СН'!$H$21</f>
        <v>3688.1064662999997</v>
      </c>
      <c r="Q113" s="36">
        <f>SUMIFS(СВЦЭМ!$D$33:$D$776,СВЦЭМ!$A$33:$A$776,$A113,СВЦЭМ!$B$33:$B$776,Q$83)+'СЕТ СН'!$H$11+СВЦЭМ!$D$10+'СЕТ СН'!$H$5-'СЕТ СН'!$H$21</f>
        <v>3694.1746201199999</v>
      </c>
      <c r="R113" s="36">
        <f>SUMIFS(СВЦЭМ!$D$33:$D$776,СВЦЭМ!$A$33:$A$776,$A113,СВЦЭМ!$B$33:$B$776,R$83)+'СЕТ СН'!$H$11+СВЦЭМ!$D$10+'СЕТ СН'!$H$5-'СЕТ СН'!$H$21</f>
        <v>3693.5889237299998</v>
      </c>
      <c r="S113" s="36">
        <f>SUMIFS(СВЦЭМ!$D$33:$D$776,СВЦЭМ!$A$33:$A$776,$A113,СВЦЭМ!$B$33:$B$776,S$83)+'СЕТ СН'!$H$11+СВЦЭМ!$D$10+'СЕТ СН'!$H$5-'СЕТ СН'!$H$21</f>
        <v>3681.3382358599997</v>
      </c>
      <c r="T113" s="36">
        <f>SUMIFS(СВЦЭМ!$D$33:$D$776,СВЦЭМ!$A$33:$A$776,$A113,СВЦЭМ!$B$33:$B$776,T$83)+'СЕТ СН'!$H$11+СВЦЭМ!$D$10+'СЕТ СН'!$H$5-'СЕТ СН'!$H$21</f>
        <v>3665.7483420600001</v>
      </c>
      <c r="U113" s="36">
        <f>SUMIFS(СВЦЭМ!$D$33:$D$776,СВЦЭМ!$A$33:$A$776,$A113,СВЦЭМ!$B$33:$B$776,U$83)+'СЕТ СН'!$H$11+СВЦЭМ!$D$10+'СЕТ СН'!$H$5-'СЕТ СН'!$H$21</f>
        <v>3652.7855844699998</v>
      </c>
      <c r="V113" s="36">
        <f>SUMIFS(СВЦЭМ!$D$33:$D$776,СВЦЭМ!$A$33:$A$776,$A113,СВЦЭМ!$B$33:$B$776,V$83)+'СЕТ СН'!$H$11+СВЦЭМ!$D$10+'СЕТ СН'!$H$5-'СЕТ СН'!$H$21</f>
        <v>3640.2872863899997</v>
      </c>
      <c r="W113" s="36">
        <f>SUMIFS(СВЦЭМ!$D$33:$D$776,СВЦЭМ!$A$33:$A$776,$A113,СВЦЭМ!$B$33:$B$776,W$83)+'СЕТ СН'!$H$11+СВЦЭМ!$D$10+'СЕТ СН'!$H$5-'СЕТ СН'!$H$21</f>
        <v>3637.5954546100002</v>
      </c>
      <c r="X113" s="36">
        <f>SUMIFS(СВЦЭМ!$D$33:$D$776,СВЦЭМ!$A$33:$A$776,$A113,СВЦЭМ!$B$33:$B$776,X$83)+'СЕТ СН'!$H$11+СВЦЭМ!$D$10+'СЕТ СН'!$H$5-'СЕТ СН'!$H$21</f>
        <v>3657.8177040800001</v>
      </c>
      <c r="Y113" s="36">
        <f>SUMIFS(СВЦЭМ!$D$33:$D$776,СВЦЭМ!$A$33:$A$776,$A113,СВЦЭМ!$B$33:$B$776,Y$83)+'СЕТ СН'!$H$11+СВЦЭМ!$D$10+'СЕТ СН'!$H$5-'СЕТ СН'!$H$21</f>
        <v>3677.6525707699998</v>
      </c>
    </row>
    <row r="114" spans="1:27" ht="15.75" hidden="1" x14ac:dyDescent="0.2">
      <c r="A114" s="35">
        <f t="shared" si="2"/>
        <v>43586</v>
      </c>
      <c r="B114" s="36">
        <f>SUMIFS(СВЦЭМ!$D$33:$D$776,СВЦЭМ!$A$33:$A$776,$A114,СВЦЭМ!$B$33:$B$776,B$83)+'СЕТ СН'!$H$11+СВЦЭМ!$D$10+'СЕТ СН'!$H$5-'СЕТ СН'!$H$21</f>
        <v>2799.5834438699999</v>
      </c>
      <c r="C114" s="36">
        <f>SUMIFS(СВЦЭМ!$D$33:$D$776,СВЦЭМ!$A$33:$A$776,$A114,СВЦЭМ!$B$33:$B$776,C$83)+'СЕТ СН'!$H$11+СВЦЭМ!$D$10+'СЕТ СН'!$H$5-'СЕТ СН'!$H$21</f>
        <v>2799.5834438699999</v>
      </c>
      <c r="D114" s="36">
        <f>SUMIFS(СВЦЭМ!$D$33:$D$776,СВЦЭМ!$A$33:$A$776,$A114,СВЦЭМ!$B$33:$B$776,D$83)+'СЕТ СН'!$H$11+СВЦЭМ!$D$10+'СЕТ СН'!$H$5-'СЕТ СН'!$H$21</f>
        <v>2799.5834438699999</v>
      </c>
      <c r="E114" s="36">
        <f>SUMIFS(СВЦЭМ!$D$33:$D$776,СВЦЭМ!$A$33:$A$776,$A114,СВЦЭМ!$B$33:$B$776,E$83)+'СЕТ СН'!$H$11+СВЦЭМ!$D$10+'СЕТ СН'!$H$5-'СЕТ СН'!$H$21</f>
        <v>2799.5834438699999</v>
      </c>
      <c r="F114" s="36">
        <f>SUMIFS(СВЦЭМ!$D$33:$D$776,СВЦЭМ!$A$33:$A$776,$A114,СВЦЭМ!$B$33:$B$776,F$83)+'СЕТ СН'!$H$11+СВЦЭМ!$D$10+'СЕТ СН'!$H$5-'СЕТ СН'!$H$21</f>
        <v>2799.5834438699999</v>
      </c>
      <c r="G114" s="36">
        <f>SUMIFS(СВЦЭМ!$D$33:$D$776,СВЦЭМ!$A$33:$A$776,$A114,СВЦЭМ!$B$33:$B$776,G$83)+'СЕТ СН'!$H$11+СВЦЭМ!$D$10+'СЕТ СН'!$H$5-'СЕТ СН'!$H$21</f>
        <v>2799.5834438699999</v>
      </c>
      <c r="H114" s="36">
        <f>SUMIFS(СВЦЭМ!$D$33:$D$776,СВЦЭМ!$A$33:$A$776,$A114,СВЦЭМ!$B$33:$B$776,H$83)+'СЕТ СН'!$H$11+СВЦЭМ!$D$10+'СЕТ СН'!$H$5-'СЕТ СН'!$H$21</f>
        <v>2799.5834438699999</v>
      </c>
      <c r="I114" s="36">
        <f>SUMIFS(СВЦЭМ!$D$33:$D$776,СВЦЭМ!$A$33:$A$776,$A114,СВЦЭМ!$B$33:$B$776,I$83)+'СЕТ СН'!$H$11+СВЦЭМ!$D$10+'СЕТ СН'!$H$5-'СЕТ СН'!$H$21</f>
        <v>2799.5834438699999</v>
      </c>
      <c r="J114" s="36">
        <f>SUMIFS(СВЦЭМ!$D$33:$D$776,СВЦЭМ!$A$33:$A$776,$A114,СВЦЭМ!$B$33:$B$776,J$83)+'СЕТ СН'!$H$11+СВЦЭМ!$D$10+'СЕТ СН'!$H$5-'СЕТ СН'!$H$21</f>
        <v>2799.5834438699999</v>
      </c>
      <c r="K114" s="36">
        <f>SUMIFS(СВЦЭМ!$D$33:$D$776,СВЦЭМ!$A$33:$A$776,$A114,СВЦЭМ!$B$33:$B$776,K$83)+'СЕТ СН'!$H$11+СВЦЭМ!$D$10+'СЕТ СН'!$H$5-'СЕТ СН'!$H$21</f>
        <v>2799.5834438699999</v>
      </c>
      <c r="L114" s="36">
        <f>SUMIFS(СВЦЭМ!$D$33:$D$776,СВЦЭМ!$A$33:$A$776,$A114,СВЦЭМ!$B$33:$B$776,L$83)+'СЕТ СН'!$H$11+СВЦЭМ!$D$10+'СЕТ СН'!$H$5-'СЕТ СН'!$H$21</f>
        <v>2799.5834438699999</v>
      </c>
      <c r="M114" s="36">
        <f>SUMIFS(СВЦЭМ!$D$33:$D$776,СВЦЭМ!$A$33:$A$776,$A114,СВЦЭМ!$B$33:$B$776,M$83)+'СЕТ СН'!$H$11+СВЦЭМ!$D$10+'СЕТ СН'!$H$5-'СЕТ СН'!$H$21</f>
        <v>2799.5834438699999</v>
      </c>
      <c r="N114" s="36">
        <f>SUMIFS(СВЦЭМ!$D$33:$D$776,СВЦЭМ!$A$33:$A$776,$A114,СВЦЭМ!$B$33:$B$776,N$83)+'СЕТ СН'!$H$11+СВЦЭМ!$D$10+'СЕТ СН'!$H$5-'СЕТ СН'!$H$21</f>
        <v>2799.5834438699999</v>
      </c>
      <c r="O114" s="36">
        <f>SUMIFS(СВЦЭМ!$D$33:$D$776,СВЦЭМ!$A$33:$A$776,$A114,СВЦЭМ!$B$33:$B$776,O$83)+'СЕТ СН'!$H$11+СВЦЭМ!$D$10+'СЕТ СН'!$H$5-'СЕТ СН'!$H$21</f>
        <v>2799.5834438699999</v>
      </c>
      <c r="P114" s="36">
        <f>SUMIFS(СВЦЭМ!$D$33:$D$776,СВЦЭМ!$A$33:$A$776,$A114,СВЦЭМ!$B$33:$B$776,P$83)+'СЕТ СН'!$H$11+СВЦЭМ!$D$10+'СЕТ СН'!$H$5-'СЕТ СН'!$H$21</f>
        <v>2799.5834438699999</v>
      </c>
      <c r="Q114" s="36">
        <f>SUMIFS(СВЦЭМ!$D$33:$D$776,СВЦЭМ!$A$33:$A$776,$A114,СВЦЭМ!$B$33:$B$776,Q$83)+'СЕТ СН'!$H$11+СВЦЭМ!$D$10+'СЕТ СН'!$H$5-'СЕТ СН'!$H$21</f>
        <v>2799.5834438699999</v>
      </c>
      <c r="R114" s="36">
        <f>SUMIFS(СВЦЭМ!$D$33:$D$776,СВЦЭМ!$A$33:$A$776,$A114,СВЦЭМ!$B$33:$B$776,R$83)+'СЕТ СН'!$H$11+СВЦЭМ!$D$10+'СЕТ СН'!$H$5-'СЕТ СН'!$H$21</f>
        <v>2799.5834438699999</v>
      </c>
      <c r="S114" s="36">
        <f>SUMIFS(СВЦЭМ!$D$33:$D$776,СВЦЭМ!$A$33:$A$776,$A114,СВЦЭМ!$B$33:$B$776,S$83)+'СЕТ СН'!$H$11+СВЦЭМ!$D$10+'СЕТ СН'!$H$5-'СЕТ СН'!$H$21</f>
        <v>2799.5834438699999</v>
      </c>
      <c r="T114" s="36">
        <f>SUMIFS(СВЦЭМ!$D$33:$D$776,СВЦЭМ!$A$33:$A$776,$A114,СВЦЭМ!$B$33:$B$776,T$83)+'СЕТ СН'!$H$11+СВЦЭМ!$D$10+'СЕТ СН'!$H$5-'СЕТ СН'!$H$21</f>
        <v>2799.5834438699999</v>
      </c>
      <c r="U114" s="36">
        <f>SUMIFS(СВЦЭМ!$D$33:$D$776,СВЦЭМ!$A$33:$A$776,$A114,СВЦЭМ!$B$33:$B$776,U$83)+'СЕТ СН'!$H$11+СВЦЭМ!$D$10+'СЕТ СН'!$H$5-'СЕТ СН'!$H$21</f>
        <v>2799.5834438699999</v>
      </c>
      <c r="V114" s="36">
        <f>SUMIFS(СВЦЭМ!$D$33:$D$776,СВЦЭМ!$A$33:$A$776,$A114,СВЦЭМ!$B$33:$B$776,V$83)+'СЕТ СН'!$H$11+СВЦЭМ!$D$10+'СЕТ СН'!$H$5-'СЕТ СН'!$H$21</f>
        <v>2799.5834438699999</v>
      </c>
      <c r="W114" s="36">
        <f>SUMIFS(СВЦЭМ!$D$33:$D$776,СВЦЭМ!$A$33:$A$776,$A114,СВЦЭМ!$B$33:$B$776,W$83)+'СЕТ СН'!$H$11+СВЦЭМ!$D$10+'СЕТ СН'!$H$5-'СЕТ СН'!$H$21</f>
        <v>2799.5834438699999</v>
      </c>
      <c r="X114" s="36">
        <f>SUMIFS(СВЦЭМ!$D$33:$D$776,СВЦЭМ!$A$33:$A$776,$A114,СВЦЭМ!$B$33:$B$776,X$83)+'СЕТ СН'!$H$11+СВЦЭМ!$D$10+'СЕТ СН'!$H$5-'СЕТ СН'!$H$21</f>
        <v>2799.5834438699999</v>
      </c>
      <c r="Y114" s="36">
        <f>SUMIFS(СВЦЭМ!$D$33:$D$776,СВЦЭМ!$A$33:$A$776,$A114,СВЦЭМ!$B$33:$B$776,Y$83)+'СЕТ СН'!$H$11+СВЦЭМ!$D$10+'СЕТ СН'!$H$5-'СЕТ СН'!$H$21</f>
        <v>2799.5834438699999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01.04.2019</v>
      </c>
      <c r="B120" s="36">
        <f>SUMIFS(СВЦЭМ!$D$33:$D$776,СВЦЭМ!$A$33:$A$776,$A120,СВЦЭМ!$B$33:$B$776,B$119)+'СЕТ СН'!$I$11+СВЦЭМ!$D$10+'СЕТ СН'!$I$5-'СЕТ СН'!$I$21</f>
        <v>4004.0648468200002</v>
      </c>
      <c r="C120" s="36">
        <f>SUMIFS(СВЦЭМ!$D$33:$D$776,СВЦЭМ!$A$33:$A$776,$A120,СВЦЭМ!$B$33:$B$776,C$119)+'СЕТ СН'!$I$11+СВЦЭМ!$D$10+'СЕТ СН'!$I$5-'СЕТ СН'!$I$21</f>
        <v>4042.0713887100001</v>
      </c>
      <c r="D120" s="36">
        <f>SUMIFS(СВЦЭМ!$D$33:$D$776,СВЦЭМ!$A$33:$A$776,$A120,СВЦЭМ!$B$33:$B$776,D$119)+'СЕТ СН'!$I$11+СВЦЭМ!$D$10+'СЕТ СН'!$I$5-'СЕТ СН'!$I$21</f>
        <v>4061.9850366700002</v>
      </c>
      <c r="E120" s="36">
        <f>SUMIFS(СВЦЭМ!$D$33:$D$776,СВЦЭМ!$A$33:$A$776,$A120,СВЦЭМ!$B$33:$B$776,E$119)+'СЕТ СН'!$I$11+СВЦЭМ!$D$10+'СЕТ СН'!$I$5-'СЕТ СН'!$I$21</f>
        <v>4079.5559108300004</v>
      </c>
      <c r="F120" s="36">
        <f>SUMIFS(СВЦЭМ!$D$33:$D$776,СВЦЭМ!$A$33:$A$776,$A120,СВЦЭМ!$B$33:$B$776,F$119)+'СЕТ СН'!$I$11+СВЦЭМ!$D$10+'СЕТ СН'!$I$5-'СЕТ СН'!$I$21</f>
        <v>4066.1862541600003</v>
      </c>
      <c r="G120" s="36">
        <f>SUMIFS(СВЦЭМ!$D$33:$D$776,СВЦЭМ!$A$33:$A$776,$A120,СВЦЭМ!$B$33:$B$776,G$119)+'СЕТ СН'!$I$11+СВЦЭМ!$D$10+'СЕТ СН'!$I$5-'СЕТ СН'!$I$21</f>
        <v>4069.3888774900001</v>
      </c>
      <c r="H120" s="36">
        <f>SUMIFS(СВЦЭМ!$D$33:$D$776,СВЦЭМ!$A$33:$A$776,$A120,СВЦЭМ!$B$33:$B$776,H$119)+'СЕТ СН'!$I$11+СВЦЭМ!$D$10+'СЕТ СН'!$I$5-'СЕТ СН'!$I$21</f>
        <v>3976.9419642000003</v>
      </c>
      <c r="I120" s="36">
        <f>SUMIFS(СВЦЭМ!$D$33:$D$776,СВЦЭМ!$A$33:$A$776,$A120,СВЦЭМ!$B$33:$B$776,I$119)+'СЕТ СН'!$I$11+СВЦЭМ!$D$10+'СЕТ СН'!$I$5-'СЕТ СН'!$I$21</f>
        <v>3960.23435006</v>
      </c>
      <c r="J120" s="36">
        <f>SUMIFS(СВЦЭМ!$D$33:$D$776,СВЦЭМ!$A$33:$A$776,$A120,СВЦЭМ!$B$33:$B$776,J$119)+'СЕТ СН'!$I$11+СВЦЭМ!$D$10+'СЕТ СН'!$I$5-'СЕТ СН'!$I$21</f>
        <v>3900.7961535500003</v>
      </c>
      <c r="K120" s="36">
        <f>SUMIFS(СВЦЭМ!$D$33:$D$776,СВЦЭМ!$A$33:$A$776,$A120,СВЦЭМ!$B$33:$B$776,K$119)+'СЕТ СН'!$I$11+СВЦЭМ!$D$10+'СЕТ СН'!$I$5-'СЕТ СН'!$I$21</f>
        <v>3871.5041623300003</v>
      </c>
      <c r="L120" s="36">
        <f>SUMIFS(СВЦЭМ!$D$33:$D$776,СВЦЭМ!$A$33:$A$776,$A120,СВЦЭМ!$B$33:$B$776,L$119)+'СЕТ СН'!$I$11+СВЦЭМ!$D$10+'СЕТ СН'!$I$5-'СЕТ СН'!$I$21</f>
        <v>3857.2692667900001</v>
      </c>
      <c r="M120" s="36">
        <f>SUMIFS(СВЦЭМ!$D$33:$D$776,СВЦЭМ!$A$33:$A$776,$A120,СВЦЭМ!$B$33:$B$776,M$119)+'СЕТ СН'!$I$11+СВЦЭМ!$D$10+'СЕТ СН'!$I$5-'СЕТ СН'!$I$21</f>
        <v>3865.3039041600005</v>
      </c>
      <c r="N120" s="36">
        <f>SUMIFS(СВЦЭМ!$D$33:$D$776,СВЦЭМ!$A$33:$A$776,$A120,СВЦЭМ!$B$33:$B$776,N$119)+'СЕТ СН'!$I$11+СВЦЭМ!$D$10+'СЕТ СН'!$I$5-'СЕТ СН'!$I$21</f>
        <v>3867.3557118400004</v>
      </c>
      <c r="O120" s="36">
        <f>SUMIFS(СВЦЭМ!$D$33:$D$776,СВЦЭМ!$A$33:$A$776,$A120,СВЦЭМ!$B$33:$B$776,O$119)+'СЕТ СН'!$I$11+СВЦЭМ!$D$10+'СЕТ СН'!$I$5-'СЕТ СН'!$I$21</f>
        <v>3876.3557050700001</v>
      </c>
      <c r="P120" s="36">
        <f>SUMIFS(СВЦЭМ!$D$33:$D$776,СВЦЭМ!$A$33:$A$776,$A120,СВЦЭМ!$B$33:$B$776,P$119)+'СЕТ СН'!$I$11+СВЦЭМ!$D$10+'СЕТ СН'!$I$5-'СЕТ СН'!$I$21</f>
        <v>3882.1251948100003</v>
      </c>
      <c r="Q120" s="36">
        <f>SUMIFS(СВЦЭМ!$D$33:$D$776,СВЦЭМ!$A$33:$A$776,$A120,СВЦЭМ!$B$33:$B$776,Q$119)+'СЕТ СН'!$I$11+СВЦЭМ!$D$10+'СЕТ СН'!$I$5-'СЕТ СН'!$I$21</f>
        <v>3873.3531738600004</v>
      </c>
      <c r="R120" s="36">
        <f>SUMIFS(СВЦЭМ!$D$33:$D$776,СВЦЭМ!$A$33:$A$776,$A120,СВЦЭМ!$B$33:$B$776,R$119)+'СЕТ СН'!$I$11+СВЦЭМ!$D$10+'СЕТ СН'!$I$5-'СЕТ СН'!$I$21</f>
        <v>3879.5804489700004</v>
      </c>
      <c r="S120" s="36">
        <f>SUMIFS(СВЦЭМ!$D$33:$D$776,СВЦЭМ!$A$33:$A$776,$A120,СВЦЭМ!$B$33:$B$776,S$119)+'СЕТ СН'!$I$11+СВЦЭМ!$D$10+'СЕТ СН'!$I$5-'СЕТ СН'!$I$21</f>
        <v>3872.1946578100001</v>
      </c>
      <c r="T120" s="36">
        <f>SUMIFS(СВЦЭМ!$D$33:$D$776,СВЦЭМ!$A$33:$A$776,$A120,СВЦЭМ!$B$33:$B$776,T$119)+'СЕТ СН'!$I$11+СВЦЭМ!$D$10+'СЕТ СН'!$I$5-'СЕТ СН'!$I$21</f>
        <v>3847.2535489000002</v>
      </c>
      <c r="U120" s="36">
        <f>SUMIFS(СВЦЭМ!$D$33:$D$776,СВЦЭМ!$A$33:$A$776,$A120,СВЦЭМ!$B$33:$B$776,U$119)+'СЕТ СН'!$I$11+СВЦЭМ!$D$10+'СЕТ СН'!$I$5-'СЕТ СН'!$I$21</f>
        <v>3824.5820898500001</v>
      </c>
      <c r="V120" s="36">
        <f>SUMIFS(СВЦЭМ!$D$33:$D$776,СВЦЭМ!$A$33:$A$776,$A120,СВЦЭМ!$B$33:$B$776,V$119)+'СЕТ СН'!$I$11+СВЦЭМ!$D$10+'СЕТ СН'!$I$5-'СЕТ СН'!$I$21</f>
        <v>3810.2014198200004</v>
      </c>
      <c r="W120" s="36">
        <f>SUMIFS(СВЦЭМ!$D$33:$D$776,СВЦЭМ!$A$33:$A$776,$A120,СВЦЭМ!$B$33:$B$776,W$119)+'СЕТ СН'!$I$11+СВЦЭМ!$D$10+'СЕТ СН'!$I$5-'СЕТ СН'!$I$21</f>
        <v>3803.9709942899999</v>
      </c>
      <c r="X120" s="36">
        <f>SUMIFS(СВЦЭМ!$D$33:$D$776,СВЦЭМ!$A$33:$A$776,$A120,СВЦЭМ!$B$33:$B$776,X$119)+'СЕТ СН'!$I$11+СВЦЭМ!$D$10+'СЕТ СН'!$I$5-'СЕТ СН'!$I$21</f>
        <v>3868.5507694300004</v>
      </c>
      <c r="Y120" s="36">
        <f>SUMIFS(СВЦЭМ!$D$33:$D$776,СВЦЭМ!$A$33:$A$776,$A120,СВЦЭМ!$B$33:$B$776,Y$119)+'СЕТ СН'!$I$11+СВЦЭМ!$D$10+'СЕТ СН'!$I$5-'СЕТ СН'!$I$21</f>
        <v>3973.6245006100003</v>
      </c>
      <c r="AA120" s="45"/>
    </row>
    <row r="121" spans="1:27" ht="15.75" x14ac:dyDescent="0.2">
      <c r="A121" s="35">
        <f>A120+1</f>
        <v>43557</v>
      </c>
      <c r="B121" s="36">
        <f>SUMIFS(СВЦЭМ!$D$33:$D$776,СВЦЭМ!$A$33:$A$776,$A121,СВЦЭМ!$B$33:$B$776,B$119)+'СЕТ СН'!$I$11+СВЦЭМ!$D$10+'СЕТ СН'!$I$5-'СЕТ СН'!$I$21</f>
        <v>4046.64044904</v>
      </c>
      <c r="C121" s="36">
        <f>SUMIFS(СВЦЭМ!$D$33:$D$776,СВЦЭМ!$A$33:$A$776,$A121,СВЦЭМ!$B$33:$B$776,C$119)+'СЕТ СН'!$I$11+СВЦЭМ!$D$10+'СЕТ СН'!$I$5-'СЕТ СН'!$I$21</f>
        <v>4159.3286636499997</v>
      </c>
      <c r="D121" s="36">
        <f>SUMIFS(СВЦЭМ!$D$33:$D$776,СВЦЭМ!$A$33:$A$776,$A121,СВЦЭМ!$B$33:$B$776,D$119)+'СЕТ СН'!$I$11+СВЦЭМ!$D$10+'СЕТ СН'!$I$5-'СЕТ СН'!$I$21</f>
        <v>4211.91224711</v>
      </c>
      <c r="E121" s="36">
        <f>SUMIFS(СВЦЭМ!$D$33:$D$776,СВЦЭМ!$A$33:$A$776,$A121,СВЦЭМ!$B$33:$B$776,E$119)+'СЕТ СН'!$I$11+СВЦЭМ!$D$10+'СЕТ СН'!$I$5-'СЕТ СН'!$I$21</f>
        <v>4222.6073924299999</v>
      </c>
      <c r="F121" s="36">
        <f>SUMIFS(СВЦЭМ!$D$33:$D$776,СВЦЭМ!$A$33:$A$776,$A121,СВЦЭМ!$B$33:$B$776,F$119)+'СЕТ СН'!$I$11+СВЦЭМ!$D$10+'СЕТ СН'!$I$5-'СЕТ СН'!$I$21</f>
        <v>4219.9245039300004</v>
      </c>
      <c r="G121" s="36">
        <f>SUMIFS(СВЦЭМ!$D$33:$D$776,СВЦЭМ!$A$33:$A$776,$A121,СВЦЭМ!$B$33:$B$776,G$119)+'СЕТ СН'!$I$11+СВЦЭМ!$D$10+'СЕТ СН'!$I$5-'СЕТ СН'!$I$21</f>
        <v>4213.8923084799999</v>
      </c>
      <c r="H121" s="36">
        <f>SUMIFS(СВЦЭМ!$D$33:$D$776,СВЦЭМ!$A$33:$A$776,$A121,СВЦЭМ!$B$33:$B$776,H$119)+'СЕТ СН'!$I$11+СВЦЭМ!$D$10+'СЕТ СН'!$I$5-'СЕТ СН'!$I$21</f>
        <v>4101.6548340200006</v>
      </c>
      <c r="I121" s="36">
        <f>SUMIFS(СВЦЭМ!$D$33:$D$776,СВЦЭМ!$A$33:$A$776,$A121,СВЦЭМ!$B$33:$B$776,I$119)+'СЕТ СН'!$I$11+СВЦЭМ!$D$10+'СЕТ СН'!$I$5-'СЕТ СН'!$I$21</f>
        <v>4021.0261920500002</v>
      </c>
      <c r="J121" s="36">
        <f>SUMIFS(СВЦЭМ!$D$33:$D$776,СВЦЭМ!$A$33:$A$776,$A121,СВЦЭМ!$B$33:$B$776,J$119)+'СЕТ СН'!$I$11+СВЦЭМ!$D$10+'СЕТ СН'!$I$5-'СЕТ СН'!$I$21</f>
        <v>3924.5499288000001</v>
      </c>
      <c r="K121" s="36">
        <f>SUMIFS(СВЦЭМ!$D$33:$D$776,СВЦЭМ!$A$33:$A$776,$A121,СВЦЭМ!$B$33:$B$776,K$119)+'СЕТ СН'!$I$11+СВЦЭМ!$D$10+'СЕТ СН'!$I$5-'СЕТ СН'!$I$21</f>
        <v>3830.1958832800001</v>
      </c>
      <c r="L121" s="36">
        <f>SUMIFS(СВЦЭМ!$D$33:$D$776,СВЦЭМ!$A$33:$A$776,$A121,СВЦЭМ!$B$33:$B$776,L$119)+'СЕТ СН'!$I$11+СВЦЭМ!$D$10+'СЕТ СН'!$I$5-'СЕТ СН'!$I$21</f>
        <v>3799.5154050200003</v>
      </c>
      <c r="M121" s="36">
        <f>SUMIFS(СВЦЭМ!$D$33:$D$776,СВЦЭМ!$A$33:$A$776,$A121,СВЦЭМ!$B$33:$B$776,M$119)+'СЕТ СН'!$I$11+СВЦЭМ!$D$10+'СЕТ СН'!$I$5-'СЕТ СН'!$I$21</f>
        <v>3811.4379949200002</v>
      </c>
      <c r="N121" s="36">
        <f>SUMIFS(СВЦЭМ!$D$33:$D$776,СВЦЭМ!$A$33:$A$776,$A121,СВЦЭМ!$B$33:$B$776,N$119)+'СЕТ СН'!$I$11+СВЦЭМ!$D$10+'СЕТ СН'!$I$5-'СЕТ СН'!$I$21</f>
        <v>3809.3564248400003</v>
      </c>
      <c r="O121" s="36">
        <f>SUMIFS(СВЦЭМ!$D$33:$D$776,СВЦЭМ!$A$33:$A$776,$A121,СВЦЭМ!$B$33:$B$776,O$119)+'СЕТ СН'!$I$11+СВЦЭМ!$D$10+'СЕТ СН'!$I$5-'СЕТ СН'!$I$21</f>
        <v>3814.2094521400004</v>
      </c>
      <c r="P121" s="36">
        <f>SUMIFS(СВЦЭМ!$D$33:$D$776,СВЦЭМ!$A$33:$A$776,$A121,СВЦЭМ!$B$33:$B$776,P$119)+'СЕТ СН'!$I$11+СВЦЭМ!$D$10+'СЕТ СН'!$I$5-'СЕТ СН'!$I$21</f>
        <v>3825.9342729600003</v>
      </c>
      <c r="Q121" s="36">
        <f>SUMIFS(СВЦЭМ!$D$33:$D$776,СВЦЭМ!$A$33:$A$776,$A121,СВЦЭМ!$B$33:$B$776,Q$119)+'СЕТ СН'!$I$11+СВЦЭМ!$D$10+'СЕТ СН'!$I$5-'СЕТ СН'!$I$21</f>
        <v>3839.7165750100003</v>
      </c>
      <c r="R121" s="36">
        <f>SUMIFS(СВЦЭМ!$D$33:$D$776,СВЦЭМ!$A$33:$A$776,$A121,СВЦЭМ!$B$33:$B$776,R$119)+'СЕТ СН'!$I$11+СВЦЭМ!$D$10+'СЕТ СН'!$I$5-'СЕТ СН'!$I$21</f>
        <v>3831.7349179299999</v>
      </c>
      <c r="S121" s="36">
        <f>SUMIFS(СВЦЭМ!$D$33:$D$776,СВЦЭМ!$A$33:$A$776,$A121,СВЦЭМ!$B$33:$B$776,S$119)+'СЕТ СН'!$I$11+СВЦЭМ!$D$10+'СЕТ СН'!$I$5-'СЕТ СН'!$I$21</f>
        <v>3828.3418412500005</v>
      </c>
      <c r="T121" s="36">
        <f>SUMIFS(СВЦЭМ!$D$33:$D$776,СВЦЭМ!$A$33:$A$776,$A121,СВЦЭМ!$B$33:$B$776,T$119)+'СЕТ СН'!$I$11+СВЦЭМ!$D$10+'СЕТ СН'!$I$5-'СЕТ СН'!$I$21</f>
        <v>3805.0692303700002</v>
      </c>
      <c r="U121" s="36">
        <f>SUMIFS(СВЦЭМ!$D$33:$D$776,СВЦЭМ!$A$33:$A$776,$A121,СВЦЭМ!$B$33:$B$776,U$119)+'СЕТ СН'!$I$11+СВЦЭМ!$D$10+'СЕТ СН'!$I$5-'СЕТ СН'!$I$21</f>
        <v>3791.2502842500003</v>
      </c>
      <c r="V121" s="36">
        <f>SUMIFS(СВЦЭМ!$D$33:$D$776,СВЦЭМ!$A$33:$A$776,$A121,СВЦЭМ!$B$33:$B$776,V$119)+'СЕТ СН'!$I$11+СВЦЭМ!$D$10+'СЕТ СН'!$I$5-'СЕТ СН'!$I$21</f>
        <v>3789.3315856700001</v>
      </c>
      <c r="W121" s="36">
        <f>SUMIFS(СВЦЭМ!$D$33:$D$776,СВЦЭМ!$A$33:$A$776,$A121,СВЦЭМ!$B$33:$B$776,W$119)+'СЕТ СН'!$I$11+СВЦЭМ!$D$10+'СЕТ СН'!$I$5-'СЕТ СН'!$I$21</f>
        <v>3781.5706050700001</v>
      </c>
      <c r="X121" s="36">
        <f>SUMIFS(СВЦЭМ!$D$33:$D$776,СВЦЭМ!$A$33:$A$776,$A121,СВЦЭМ!$B$33:$B$776,X$119)+'СЕТ СН'!$I$11+СВЦЭМ!$D$10+'СЕТ СН'!$I$5-'СЕТ СН'!$I$21</f>
        <v>3825.5359177600003</v>
      </c>
      <c r="Y121" s="36">
        <f>SUMIFS(СВЦЭМ!$D$33:$D$776,СВЦЭМ!$A$33:$A$776,$A121,СВЦЭМ!$B$33:$B$776,Y$119)+'СЕТ СН'!$I$11+СВЦЭМ!$D$10+'СЕТ СН'!$I$5-'СЕТ СН'!$I$21</f>
        <v>3930.05327356</v>
      </c>
    </row>
    <row r="122" spans="1:27" ht="15.75" x14ac:dyDescent="0.2">
      <c r="A122" s="35">
        <f t="shared" ref="A122:A150" si="3">A121+1</f>
        <v>43558</v>
      </c>
      <c r="B122" s="36">
        <f>SUMIFS(СВЦЭМ!$D$33:$D$776,СВЦЭМ!$A$33:$A$776,$A122,СВЦЭМ!$B$33:$B$776,B$119)+'СЕТ СН'!$I$11+СВЦЭМ!$D$10+'СЕТ СН'!$I$5-'СЕТ СН'!$I$21</f>
        <v>4050.1486602300001</v>
      </c>
      <c r="C122" s="36">
        <f>SUMIFS(СВЦЭМ!$D$33:$D$776,СВЦЭМ!$A$33:$A$776,$A122,СВЦЭМ!$B$33:$B$776,C$119)+'СЕТ СН'!$I$11+СВЦЭМ!$D$10+'СЕТ СН'!$I$5-'СЕТ СН'!$I$21</f>
        <v>4151.0686717300005</v>
      </c>
      <c r="D122" s="36">
        <f>SUMIFS(СВЦЭМ!$D$33:$D$776,СВЦЭМ!$A$33:$A$776,$A122,СВЦЭМ!$B$33:$B$776,D$119)+'СЕТ СН'!$I$11+СВЦЭМ!$D$10+'СЕТ СН'!$I$5-'СЕТ СН'!$I$21</f>
        <v>4133.10455146</v>
      </c>
      <c r="E122" s="36">
        <f>SUMIFS(СВЦЭМ!$D$33:$D$776,СВЦЭМ!$A$33:$A$776,$A122,СВЦЭМ!$B$33:$B$776,E$119)+'СЕТ СН'!$I$11+СВЦЭМ!$D$10+'СЕТ СН'!$I$5-'СЕТ СН'!$I$21</f>
        <v>4131.1349656399998</v>
      </c>
      <c r="F122" s="36">
        <f>SUMIFS(СВЦЭМ!$D$33:$D$776,СВЦЭМ!$A$33:$A$776,$A122,СВЦЭМ!$B$33:$B$776,F$119)+'СЕТ СН'!$I$11+СВЦЭМ!$D$10+'СЕТ СН'!$I$5-'СЕТ СН'!$I$21</f>
        <v>4128.1263559300005</v>
      </c>
      <c r="G122" s="36">
        <f>SUMIFS(СВЦЭМ!$D$33:$D$776,СВЦЭМ!$A$33:$A$776,$A122,СВЦЭМ!$B$33:$B$776,G$119)+'СЕТ СН'!$I$11+СВЦЭМ!$D$10+'СЕТ СН'!$I$5-'СЕТ СН'!$I$21</f>
        <v>4156.5567074299997</v>
      </c>
      <c r="H122" s="36">
        <f>SUMIFS(СВЦЭМ!$D$33:$D$776,СВЦЭМ!$A$33:$A$776,$A122,СВЦЭМ!$B$33:$B$776,H$119)+'СЕТ СН'!$I$11+СВЦЭМ!$D$10+'СЕТ СН'!$I$5-'СЕТ СН'!$I$21</f>
        <v>4103.3823739100008</v>
      </c>
      <c r="I122" s="36">
        <f>SUMIFS(СВЦЭМ!$D$33:$D$776,СВЦЭМ!$A$33:$A$776,$A122,СВЦЭМ!$B$33:$B$776,I$119)+'СЕТ СН'!$I$11+СВЦЭМ!$D$10+'СЕТ СН'!$I$5-'СЕТ СН'!$I$21</f>
        <v>4020.9898854100002</v>
      </c>
      <c r="J122" s="36">
        <f>SUMIFS(СВЦЭМ!$D$33:$D$776,СВЦЭМ!$A$33:$A$776,$A122,СВЦЭМ!$B$33:$B$776,J$119)+'СЕТ СН'!$I$11+СВЦЭМ!$D$10+'СЕТ СН'!$I$5-'СЕТ СН'!$I$21</f>
        <v>3927.0321650800001</v>
      </c>
      <c r="K122" s="36">
        <f>SUMIFS(СВЦЭМ!$D$33:$D$776,СВЦЭМ!$A$33:$A$776,$A122,СВЦЭМ!$B$33:$B$776,K$119)+'СЕТ СН'!$I$11+СВЦЭМ!$D$10+'СЕТ СН'!$I$5-'СЕТ СН'!$I$21</f>
        <v>3851.1446846700001</v>
      </c>
      <c r="L122" s="36">
        <f>SUMIFS(СВЦЭМ!$D$33:$D$776,СВЦЭМ!$A$33:$A$776,$A122,СВЦЭМ!$B$33:$B$776,L$119)+'СЕТ СН'!$I$11+СВЦЭМ!$D$10+'СЕТ СН'!$I$5-'СЕТ СН'!$I$21</f>
        <v>3830.2372618700001</v>
      </c>
      <c r="M122" s="36">
        <f>SUMIFS(СВЦЭМ!$D$33:$D$776,СВЦЭМ!$A$33:$A$776,$A122,СВЦЭМ!$B$33:$B$776,M$119)+'СЕТ СН'!$I$11+СВЦЭМ!$D$10+'СЕТ СН'!$I$5-'СЕТ СН'!$I$21</f>
        <v>3839.7522258000004</v>
      </c>
      <c r="N122" s="36">
        <f>SUMIFS(СВЦЭМ!$D$33:$D$776,СВЦЭМ!$A$33:$A$776,$A122,СВЦЭМ!$B$33:$B$776,N$119)+'СЕТ СН'!$I$11+СВЦЭМ!$D$10+'СЕТ СН'!$I$5-'СЕТ СН'!$I$21</f>
        <v>3828.8556235700003</v>
      </c>
      <c r="O122" s="36">
        <f>SUMIFS(СВЦЭМ!$D$33:$D$776,СВЦЭМ!$A$33:$A$776,$A122,СВЦЭМ!$B$33:$B$776,O$119)+'СЕТ СН'!$I$11+СВЦЭМ!$D$10+'СЕТ СН'!$I$5-'СЕТ СН'!$I$21</f>
        <v>3839.1539727600002</v>
      </c>
      <c r="P122" s="36">
        <f>SUMIFS(СВЦЭМ!$D$33:$D$776,СВЦЭМ!$A$33:$A$776,$A122,СВЦЭМ!$B$33:$B$776,P$119)+'СЕТ СН'!$I$11+СВЦЭМ!$D$10+'СЕТ СН'!$I$5-'СЕТ СН'!$I$21</f>
        <v>3846.1804315400004</v>
      </c>
      <c r="Q122" s="36">
        <f>SUMIFS(СВЦЭМ!$D$33:$D$776,СВЦЭМ!$A$33:$A$776,$A122,СВЦЭМ!$B$33:$B$776,Q$119)+'СЕТ СН'!$I$11+СВЦЭМ!$D$10+'СЕТ СН'!$I$5-'СЕТ СН'!$I$21</f>
        <v>3853.6660067500002</v>
      </c>
      <c r="R122" s="36">
        <f>SUMIFS(СВЦЭМ!$D$33:$D$776,СВЦЭМ!$A$33:$A$776,$A122,СВЦЭМ!$B$33:$B$776,R$119)+'СЕТ СН'!$I$11+СВЦЭМ!$D$10+'СЕТ СН'!$I$5-'СЕТ СН'!$I$21</f>
        <v>3859.1888369800004</v>
      </c>
      <c r="S122" s="36">
        <f>SUMIFS(СВЦЭМ!$D$33:$D$776,СВЦЭМ!$A$33:$A$776,$A122,СВЦЭМ!$B$33:$B$776,S$119)+'СЕТ СН'!$I$11+СВЦЭМ!$D$10+'СЕТ СН'!$I$5-'СЕТ СН'!$I$21</f>
        <v>3859.2257424700001</v>
      </c>
      <c r="T122" s="36">
        <f>SUMIFS(СВЦЭМ!$D$33:$D$776,СВЦЭМ!$A$33:$A$776,$A122,СВЦЭМ!$B$33:$B$776,T$119)+'СЕТ СН'!$I$11+СВЦЭМ!$D$10+'СЕТ СН'!$I$5-'СЕТ СН'!$I$21</f>
        <v>3836.1229462800002</v>
      </c>
      <c r="U122" s="36">
        <f>SUMIFS(СВЦЭМ!$D$33:$D$776,СВЦЭМ!$A$33:$A$776,$A122,СВЦЭМ!$B$33:$B$776,U$119)+'СЕТ СН'!$I$11+СВЦЭМ!$D$10+'СЕТ СН'!$I$5-'СЕТ СН'!$I$21</f>
        <v>3812.2968240600003</v>
      </c>
      <c r="V122" s="36">
        <f>SUMIFS(СВЦЭМ!$D$33:$D$776,СВЦЭМ!$A$33:$A$776,$A122,СВЦЭМ!$B$33:$B$776,V$119)+'СЕТ СН'!$I$11+СВЦЭМ!$D$10+'СЕТ СН'!$I$5-'СЕТ СН'!$I$21</f>
        <v>3801.4457296300002</v>
      </c>
      <c r="W122" s="36">
        <f>SUMIFS(СВЦЭМ!$D$33:$D$776,СВЦЭМ!$A$33:$A$776,$A122,СВЦЭМ!$B$33:$B$776,W$119)+'СЕТ СН'!$I$11+СВЦЭМ!$D$10+'СЕТ СН'!$I$5-'СЕТ СН'!$I$21</f>
        <v>3794.0261767900001</v>
      </c>
      <c r="X122" s="36">
        <f>SUMIFS(СВЦЭМ!$D$33:$D$776,СВЦЭМ!$A$33:$A$776,$A122,СВЦЭМ!$B$33:$B$776,X$119)+'СЕТ СН'!$I$11+СВЦЭМ!$D$10+'СЕТ СН'!$I$5-'СЕТ СН'!$I$21</f>
        <v>3846.50645295</v>
      </c>
      <c r="Y122" s="36">
        <f>SUMIFS(СВЦЭМ!$D$33:$D$776,СВЦЭМ!$A$33:$A$776,$A122,СВЦЭМ!$B$33:$B$776,Y$119)+'СЕТ СН'!$I$11+СВЦЭМ!$D$10+'СЕТ СН'!$I$5-'СЕТ СН'!$I$21</f>
        <v>3973.8957253500002</v>
      </c>
    </row>
    <row r="123" spans="1:27" ht="15.75" x14ac:dyDescent="0.2">
      <c r="A123" s="35">
        <f t="shared" si="3"/>
        <v>43559</v>
      </c>
      <c r="B123" s="36">
        <f>SUMIFS(СВЦЭМ!$D$33:$D$776,СВЦЭМ!$A$33:$A$776,$A123,СВЦЭМ!$B$33:$B$776,B$119)+'СЕТ СН'!$I$11+СВЦЭМ!$D$10+'СЕТ СН'!$I$5-'СЕТ СН'!$I$21</f>
        <v>4033.2884453200004</v>
      </c>
      <c r="C123" s="36">
        <f>SUMIFS(СВЦЭМ!$D$33:$D$776,СВЦЭМ!$A$33:$A$776,$A123,СВЦЭМ!$B$33:$B$776,C$119)+'СЕТ СН'!$I$11+СВЦЭМ!$D$10+'СЕТ СН'!$I$5-'СЕТ СН'!$I$21</f>
        <v>4128.4161727999999</v>
      </c>
      <c r="D123" s="36">
        <f>SUMIFS(СВЦЭМ!$D$33:$D$776,СВЦЭМ!$A$33:$A$776,$A123,СВЦЭМ!$B$33:$B$776,D$119)+'СЕТ СН'!$I$11+СВЦЭМ!$D$10+'СЕТ СН'!$I$5-'СЕТ СН'!$I$21</f>
        <v>4166.2239010100002</v>
      </c>
      <c r="E123" s="36">
        <f>SUMIFS(СВЦЭМ!$D$33:$D$776,СВЦЭМ!$A$33:$A$776,$A123,СВЦЭМ!$B$33:$B$776,E$119)+'СЕТ СН'!$I$11+СВЦЭМ!$D$10+'СЕТ СН'!$I$5-'СЕТ СН'!$I$21</f>
        <v>4165.4435463200007</v>
      </c>
      <c r="F123" s="36">
        <f>SUMIFS(СВЦЭМ!$D$33:$D$776,СВЦЭМ!$A$33:$A$776,$A123,СВЦЭМ!$B$33:$B$776,F$119)+'СЕТ СН'!$I$11+СВЦЭМ!$D$10+'СЕТ СН'!$I$5-'СЕТ СН'!$I$21</f>
        <v>4158.1414029900006</v>
      </c>
      <c r="G123" s="36">
        <f>SUMIFS(СВЦЭМ!$D$33:$D$776,СВЦЭМ!$A$33:$A$776,$A123,СВЦЭМ!$B$33:$B$776,G$119)+'СЕТ СН'!$I$11+СВЦЭМ!$D$10+'СЕТ СН'!$I$5-'СЕТ СН'!$I$21</f>
        <v>4173.1039062400005</v>
      </c>
      <c r="H123" s="36">
        <f>SUMIFS(СВЦЭМ!$D$33:$D$776,СВЦЭМ!$A$33:$A$776,$A123,СВЦЭМ!$B$33:$B$776,H$119)+'СЕТ СН'!$I$11+СВЦЭМ!$D$10+'СЕТ СН'!$I$5-'СЕТ СН'!$I$21</f>
        <v>4085.5926775800003</v>
      </c>
      <c r="I123" s="36">
        <f>SUMIFS(СВЦЭМ!$D$33:$D$776,СВЦЭМ!$A$33:$A$776,$A123,СВЦЭМ!$B$33:$B$776,I$119)+'СЕТ СН'!$I$11+СВЦЭМ!$D$10+'СЕТ СН'!$I$5-'СЕТ СН'!$I$21</f>
        <v>4020.3698184700002</v>
      </c>
      <c r="J123" s="36">
        <f>SUMIFS(СВЦЭМ!$D$33:$D$776,СВЦЭМ!$A$33:$A$776,$A123,СВЦЭМ!$B$33:$B$776,J$119)+'СЕТ СН'!$I$11+СВЦЭМ!$D$10+'СЕТ СН'!$I$5-'СЕТ СН'!$I$21</f>
        <v>3921.2509437500003</v>
      </c>
      <c r="K123" s="36">
        <f>SUMIFS(СВЦЭМ!$D$33:$D$776,СВЦЭМ!$A$33:$A$776,$A123,СВЦЭМ!$B$33:$B$776,K$119)+'СЕТ СН'!$I$11+СВЦЭМ!$D$10+'СЕТ СН'!$I$5-'СЕТ СН'!$I$21</f>
        <v>3849.68479897</v>
      </c>
      <c r="L123" s="36">
        <f>SUMIFS(СВЦЭМ!$D$33:$D$776,СВЦЭМ!$A$33:$A$776,$A123,СВЦЭМ!$B$33:$B$776,L$119)+'СЕТ СН'!$I$11+СВЦЭМ!$D$10+'СЕТ СН'!$I$5-'СЕТ СН'!$I$21</f>
        <v>3820.1420606500001</v>
      </c>
      <c r="M123" s="36">
        <f>SUMIFS(СВЦЭМ!$D$33:$D$776,СВЦЭМ!$A$33:$A$776,$A123,СВЦЭМ!$B$33:$B$776,M$119)+'СЕТ СН'!$I$11+СВЦЭМ!$D$10+'СЕТ СН'!$I$5-'СЕТ СН'!$I$21</f>
        <v>3822.4696970000005</v>
      </c>
      <c r="N123" s="36">
        <f>SUMIFS(СВЦЭМ!$D$33:$D$776,СВЦЭМ!$A$33:$A$776,$A123,СВЦЭМ!$B$33:$B$776,N$119)+'СЕТ СН'!$I$11+СВЦЭМ!$D$10+'СЕТ СН'!$I$5-'СЕТ СН'!$I$21</f>
        <v>3808.8315464699999</v>
      </c>
      <c r="O123" s="36">
        <f>SUMIFS(СВЦЭМ!$D$33:$D$776,СВЦЭМ!$A$33:$A$776,$A123,СВЦЭМ!$B$33:$B$776,O$119)+'СЕТ СН'!$I$11+СВЦЭМ!$D$10+'СЕТ СН'!$I$5-'СЕТ СН'!$I$21</f>
        <v>3834.2283203900001</v>
      </c>
      <c r="P123" s="36">
        <f>SUMIFS(СВЦЭМ!$D$33:$D$776,СВЦЭМ!$A$33:$A$776,$A123,СВЦЭМ!$B$33:$B$776,P$119)+'СЕТ СН'!$I$11+СВЦЭМ!$D$10+'СЕТ СН'!$I$5-'СЕТ СН'!$I$21</f>
        <v>3848.7931499700003</v>
      </c>
      <c r="Q123" s="36">
        <f>SUMIFS(СВЦЭМ!$D$33:$D$776,СВЦЭМ!$A$33:$A$776,$A123,СВЦЭМ!$B$33:$B$776,Q$119)+'СЕТ СН'!$I$11+СВЦЭМ!$D$10+'СЕТ СН'!$I$5-'СЕТ СН'!$I$21</f>
        <v>3855.4818378300001</v>
      </c>
      <c r="R123" s="36">
        <f>SUMIFS(СВЦЭМ!$D$33:$D$776,СВЦЭМ!$A$33:$A$776,$A123,СВЦЭМ!$B$33:$B$776,R$119)+'СЕТ СН'!$I$11+СВЦЭМ!$D$10+'СЕТ СН'!$I$5-'СЕТ СН'!$I$21</f>
        <v>3859.53668956</v>
      </c>
      <c r="S123" s="36">
        <f>SUMIFS(СВЦЭМ!$D$33:$D$776,СВЦЭМ!$A$33:$A$776,$A123,СВЦЭМ!$B$33:$B$776,S$119)+'СЕТ СН'!$I$11+СВЦЭМ!$D$10+'СЕТ СН'!$I$5-'СЕТ СН'!$I$21</f>
        <v>3867.8069312500002</v>
      </c>
      <c r="T123" s="36">
        <f>SUMIFS(СВЦЭМ!$D$33:$D$776,СВЦЭМ!$A$33:$A$776,$A123,СВЦЭМ!$B$33:$B$776,T$119)+'СЕТ СН'!$I$11+СВЦЭМ!$D$10+'СЕТ СН'!$I$5-'СЕТ СН'!$I$21</f>
        <v>3847.1448720500002</v>
      </c>
      <c r="U123" s="36">
        <f>SUMIFS(СВЦЭМ!$D$33:$D$776,СВЦЭМ!$A$33:$A$776,$A123,СВЦЭМ!$B$33:$B$776,U$119)+'СЕТ СН'!$I$11+СВЦЭМ!$D$10+'СЕТ СН'!$I$5-'СЕТ СН'!$I$21</f>
        <v>3806.6715436100003</v>
      </c>
      <c r="V123" s="36">
        <f>SUMIFS(СВЦЭМ!$D$33:$D$776,СВЦЭМ!$A$33:$A$776,$A123,СВЦЭМ!$B$33:$B$776,V$119)+'СЕТ СН'!$I$11+СВЦЭМ!$D$10+'СЕТ СН'!$I$5-'СЕТ СН'!$I$21</f>
        <v>3798.9975441000001</v>
      </c>
      <c r="W123" s="36">
        <f>SUMIFS(СВЦЭМ!$D$33:$D$776,СВЦЭМ!$A$33:$A$776,$A123,СВЦЭМ!$B$33:$B$776,W$119)+'СЕТ СН'!$I$11+СВЦЭМ!$D$10+'СЕТ СН'!$I$5-'СЕТ СН'!$I$21</f>
        <v>3801.8596752000003</v>
      </c>
      <c r="X123" s="36">
        <f>SUMIFS(СВЦЭМ!$D$33:$D$776,СВЦЭМ!$A$33:$A$776,$A123,СВЦЭМ!$B$33:$B$776,X$119)+'СЕТ СН'!$I$11+СВЦЭМ!$D$10+'СЕТ СН'!$I$5-'СЕТ СН'!$I$21</f>
        <v>3886.56375832</v>
      </c>
      <c r="Y123" s="36">
        <f>SUMIFS(СВЦЭМ!$D$33:$D$776,СВЦЭМ!$A$33:$A$776,$A123,СВЦЭМ!$B$33:$B$776,Y$119)+'СЕТ СН'!$I$11+СВЦЭМ!$D$10+'СЕТ СН'!$I$5-'СЕТ СН'!$I$21</f>
        <v>4037.9745075700002</v>
      </c>
    </row>
    <row r="124" spans="1:27" ht="15.75" x14ac:dyDescent="0.2">
      <c r="A124" s="35">
        <f t="shared" si="3"/>
        <v>43560</v>
      </c>
      <c r="B124" s="36">
        <f>SUMIFS(СВЦЭМ!$D$33:$D$776,СВЦЭМ!$A$33:$A$776,$A124,СВЦЭМ!$B$33:$B$776,B$119)+'СЕТ СН'!$I$11+СВЦЭМ!$D$10+'СЕТ СН'!$I$5-'СЕТ СН'!$I$21</f>
        <v>4026.3622038200001</v>
      </c>
      <c r="C124" s="36">
        <f>SUMIFS(СВЦЭМ!$D$33:$D$776,СВЦЭМ!$A$33:$A$776,$A124,СВЦЭМ!$B$33:$B$776,C$119)+'СЕТ СН'!$I$11+СВЦЭМ!$D$10+'СЕТ СН'!$I$5-'СЕТ СН'!$I$21</f>
        <v>4118.7629277300002</v>
      </c>
      <c r="D124" s="36">
        <f>SUMIFS(СВЦЭМ!$D$33:$D$776,СВЦЭМ!$A$33:$A$776,$A124,СВЦЭМ!$B$33:$B$776,D$119)+'СЕТ СН'!$I$11+СВЦЭМ!$D$10+'СЕТ СН'!$I$5-'СЕТ СН'!$I$21</f>
        <v>4178.0354118200003</v>
      </c>
      <c r="E124" s="36">
        <f>SUMIFS(СВЦЭМ!$D$33:$D$776,СВЦЭМ!$A$33:$A$776,$A124,СВЦЭМ!$B$33:$B$776,E$119)+'СЕТ СН'!$I$11+СВЦЭМ!$D$10+'СЕТ СН'!$I$5-'СЕТ СН'!$I$21</f>
        <v>4173.9290160500004</v>
      </c>
      <c r="F124" s="36">
        <f>SUMIFS(СВЦЭМ!$D$33:$D$776,СВЦЭМ!$A$33:$A$776,$A124,СВЦЭМ!$B$33:$B$776,F$119)+'СЕТ СН'!$I$11+СВЦЭМ!$D$10+'СЕТ СН'!$I$5-'СЕТ СН'!$I$21</f>
        <v>4170.8442517100002</v>
      </c>
      <c r="G124" s="36">
        <f>SUMIFS(СВЦЭМ!$D$33:$D$776,СВЦЭМ!$A$33:$A$776,$A124,СВЦЭМ!$B$33:$B$776,G$119)+'СЕТ СН'!$I$11+СВЦЭМ!$D$10+'СЕТ СН'!$I$5-'СЕТ СН'!$I$21</f>
        <v>4168.6422497399999</v>
      </c>
      <c r="H124" s="36">
        <f>SUMIFS(СВЦЭМ!$D$33:$D$776,СВЦЭМ!$A$33:$A$776,$A124,СВЦЭМ!$B$33:$B$776,H$119)+'СЕТ СН'!$I$11+СВЦЭМ!$D$10+'СЕТ СН'!$I$5-'СЕТ СН'!$I$21</f>
        <v>4101.15131518</v>
      </c>
      <c r="I124" s="36">
        <f>SUMIFS(СВЦЭМ!$D$33:$D$776,СВЦЭМ!$A$33:$A$776,$A124,СВЦЭМ!$B$33:$B$776,I$119)+'СЕТ СН'!$I$11+СВЦЭМ!$D$10+'СЕТ СН'!$I$5-'СЕТ СН'!$I$21</f>
        <v>4041.8482499600004</v>
      </c>
      <c r="J124" s="36">
        <f>SUMIFS(СВЦЭМ!$D$33:$D$776,СВЦЭМ!$A$33:$A$776,$A124,СВЦЭМ!$B$33:$B$776,J$119)+'СЕТ СН'!$I$11+СВЦЭМ!$D$10+'СЕТ СН'!$I$5-'СЕТ СН'!$I$21</f>
        <v>3955.7192933599999</v>
      </c>
      <c r="K124" s="36">
        <f>SUMIFS(СВЦЭМ!$D$33:$D$776,СВЦЭМ!$A$33:$A$776,$A124,СВЦЭМ!$B$33:$B$776,K$119)+'СЕТ СН'!$I$11+СВЦЭМ!$D$10+'СЕТ СН'!$I$5-'СЕТ СН'!$I$21</f>
        <v>3879.49937331</v>
      </c>
      <c r="L124" s="36">
        <f>SUMIFS(СВЦЭМ!$D$33:$D$776,СВЦЭМ!$A$33:$A$776,$A124,СВЦЭМ!$B$33:$B$776,L$119)+'СЕТ СН'!$I$11+СВЦЭМ!$D$10+'СЕТ СН'!$I$5-'СЕТ СН'!$I$21</f>
        <v>3844.5444418800002</v>
      </c>
      <c r="M124" s="36">
        <f>SUMIFS(СВЦЭМ!$D$33:$D$776,СВЦЭМ!$A$33:$A$776,$A124,СВЦЭМ!$B$33:$B$776,M$119)+'СЕТ СН'!$I$11+СВЦЭМ!$D$10+'СЕТ СН'!$I$5-'СЕТ СН'!$I$21</f>
        <v>3835.8354766500001</v>
      </c>
      <c r="N124" s="36">
        <f>SUMIFS(СВЦЭМ!$D$33:$D$776,СВЦЭМ!$A$33:$A$776,$A124,СВЦЭМ!$B$33:$B$776,N$119)+'СЕТ СН'!$I$11+СВЦЭМ!$D$10+'СЕТ СН'!$I$5-'СЕТ СН'!$I$21</f>
        <v>3829.5511727800003</v>
      </c>
      <c r="O124" s="36">
        <f>SUMIFS(СВЦЭМ!$D$33:$D$776,СВЦЭМ!$A$33:$A$776,$A124,СВЦЭМ!$B$33:$B$776,O$119)+'СЕТ СН'!$I$11+СВЦЭМ!$D$10+'СЕТ СН'!$I$5-'СЕТ СН'!$I$21</f>
        <v>3823.3183635700002</v>
      </c>
      <c r="P124" s="36">
        <f>SUMIFS(СВЦЭМ!$D$33:$D$776,СВЦЭМ!$A$33:$A$776,$A124,СВЦЭМ!$B$33:$B$776,P$119)+'СЕТ СН'!$I$11+СВЦЭМ!$D$10+'СЕТ СН'!$I$5-'СЕТ СН'!$I$21</f>
        <v>3828.7541315300004</v>
      </c>
      <c r="Q124" s="36">
        <f>SUMIFS(СВЦЭМ!$D$33:$D$776,СВЦЭМ!$A$33:$A$776,$A124,СВЦЭМ!$B$33:$B$776,Q$119)+'СЕТ СН'!$I$11+СВЦЭМ!$D$10+'СЕТ СН'!$I$5-'СЕТ СН'!$I$21</f>
        <v>3828.2178319300001</v>
      </c>
      <c r="R124" s="36">
        <f>SUMIFS(СВЦЭМ!$D$33:$D$776,СВЦЭМ!$A$33:$A$776,$A124,СВЦЭМ!$B$33:$B$776,R$119)+'СЕТ СН'!$I$11+СВЦЭМ!$D$10+'СЕТ СН'!$I$5-'СЕТ СН'!$I$21</f>
        <v>3828.9233247900002</v>
      </c>
      <c r="S124" s="36">
        <f>SUMIFS(СВЦЭМ!$D$33:$D$776,СВЦЭМ!$A$33:$A$776,$A124,СВЦЭМ!$B$33:$B$776,S$119)+'СЕТ СН'!$I$11+СВЦЭМ!$D$10+'СЕТ СН'!$I$5-'СЕТ СН'!$I$21</f>
        <v>3845.0663102100002</v>
      </c>
      <c r="T124" s="36">
        <f>SUMIFS(СВЦЭМ!$D$33:$D$776,СВЦЭМ!$A$33:$A$776,$A124,СВЦЭМ!$B$33:$B$776,T$119)+'СЕТ СН'!$I$11+СВЦЭМ!$D$10+'СЕТ СН'!$I$5-'СЕТ СН'!$I$21</f>
        <v>3840.8106217100003</v>
      </c>
      <c r="U124" s="36">
        <f>SUMIFS(СВЦЭМ!$D$33:$D$776,СВЦЭМ!$A$33:$A$776,$A124,СВЦЭМ!$B$33:$B$776,U$119)+'СЕТ СН'!$I$11+СВЦЭМ!$D$10+'СЕТ СН'!$I$5-'СЕТ СН'!$I$21</f>
        <v>3849.4963404</v>
      </c>
      <c r="V124" s="36">
        <f>SUMIFS(СВЦЭМ!$D$33:$D$776,СВЦЭМ!$A$33:$A$776,$A124,СВЦЭМ!$B$33:$B$776,V$119)+'СЕТ СН'!$I$11+СВЦЭМ!$D$10+'СЕТ СН'!$I$5-'СЕТ СН'!$I$21</f>
        <v>3859.2719929900004</v>
      </c>
      <c r="W124" s="36">
        <f>SUMIFS(СВЦЭМ!$D$33:$D$776,СВЦЭМ!$A$33:$A$776,$A124,СВЦЭМ!$B$33:$B$776,W$119)+'СЕТ СН'!$I$11+СВЦЭМ!$D$10+'СЕТ СН'!$I$5-'СЕТ СН'!$I$21</f>
        <v>3866.5683982099999</v>
      </c>
      <c r="X124" s="36">
        <f>SUMIFS(СВЦЭМ!$D$33:$D$776,СВЦЭМ!$A$33:$A$776,$A124,СВЦЭМ!$B$33:$B$776,X$119)+'СЕТ СН'!$I$11+СВЦЭМ!$D$10+'СЕТ СН'!$I$5-'СЕТ СН'!$I$21</f>
        <v>3907.5406871300002</v>
      </c>
      <c r="Y124" s="36">
        <f>SUMIFS(СВЦЭМ!$D$33:$D$776,СВЦЭМ!$A$33:$A$776,$A124,СВЦЭМ!$B$33:$B$776,Y$119)+'СЕТ СН'!$I$11+СВЦЭМ!$D$10+'СЕТ СН'!$I$5-'СЕТ СН'!$I$21</f>
        <v>4003.2016528800004</v>
      </c>
    </row>
    <row r="125" spans="1:27" ht="15.75" x14ac:dyDescent="0.2">
      <c r="A125" s="35">
        <f t="shared" si="3"/>
        <v>43561</v>
      </c>
      <c r="B125" s="36">
        <f>SUMIFS(СВЦЭМ!$D$33:$D$776,СВЦЭМ!$A$33:$A$776,$A125,СВЦЭМ!$B$33:$B$776,B$119)+'СЕТ СН'!$I$11+СВЦЭМ!$D$10+'СЕТ СН'!$I$5-'СЕТ СН'!$I$21</f>
        <v>4065.4858680900002</v>
      </c>
      <c r="C125" s="36">
        <f>SUMIFS(СВЦЭМ!$D$33:$D$776,СВЦЭМ!$A$33:$A$776,$A125,СВЦЭМ!$B$33:$B$776,C$119)+'СЕТ СН'!$I$11+СВЦЭМ!$D$10+'СЕТ СН'!$I$5-'СЕТ СН'!$I$21</f>
        <v>4147.5747769600002</v>
      </c>
      <c r="D125" s="36">
        <f>SUMIFS(СВЦЭМ!$D$33:$D$776,СВЦЭМ!$A$33:$A$776,$A125,СВЦЭМ!$B$33:$B$776,D$119)+'СЕТ СН'!$I$11+СВЦЭМ!$D$10+'СЕТ СН'!$I$5-'СЕТ СН'!$I$21</f>
        <v>4171.7145311900003</v>
      </c>
      <c r="E125" s="36">
        <f>SUMIFS(СВЦЭМ!$D$33:$D$776,СВЦЭМ!$A$33:$A$776,$A125,СВЦЭМ!$B$33:$B$776,E$119)+'СЕТ СН'!$I$11+СВЦЭМ!$D$10+'СЕТ СН'!$I$5-'СЕТ СН'!$I$21</f>
        <v>4163.4187877900004</v>
      </c>
      <c r="F125" s="36">
        <f>SUMIFS(СВЦЭМ!$D$33:$D$776,СВЦЭМ!$A$33:$A$776,$A125,СВЦЭМ!$B$33:$B$776,F$119)+'СЕТ СН'!$I$11+СВЦЭМ!$D$10+'СЕТ СН'!$I$5-'СЕТ СН'!$I$21</f>
        <v>4161.37116092</v>
      </c>
      <c r="G125" s="36">
        <f>SUMIFS(СВЦЭМ!$D$33:$D$776,СВЦЭМ!$A$33:$A$776,$A125,СВЦЭМ!$B$33:$B$776,G$119)+'СЕТ СН'!$I$11+СВЦЭМ!$D$10+'СЕТ СН'!$I$5-'СЕТ СН'!$I$21</f>
        <v>4171.2453328299998</v>
      </c>
      <c r="H125" s="36">
        <f>SUMIFS(СВЦЭМ!$D$33:$D$776,СВЦЭМ!$A$33:$A$776,$A125,СВЦЭМ!$B$33:$B$776,H$119)+'СЕТ СН'!$I$11+СВЦЭМ!$D$10+'СЕТ СН'!$I$5-'СЕТ СН'!$I$21</f>
        <v>4088.0522928800001</v>
      </c>
      <c r="I125" s="36">
        <f>SUMIFS(СВЦЭМ!$D$33:$D$776,СВЦЭМ!$A$33:$A$776,$A125,СВЦЭМ!$B$33:$B$776,I$119)+'СЕТ СН'!$I$11+СВЦЭМ!$D$10+'СЕТ СН'!$I$5-'СЕТ СН'!$I$21</f>
        <v>4084.8781310600002</v>
      </c>
      <c r="J125" s="36">
        <f>SUMIFS(СВЦЭМ!$D$33:$D$776,СВЦЭМ!$A$33:$A$776,$A125,СВЦЭМ!$B$33:$B$776,J$119)+'СЕТ СН'!$I$11+СВЦЭМ!$D$10+'СЕТ СН'!$I$5-'СЕТ СН'!$I$21</f>
        <v>4014.4316247000002</v>
      </c>
      <c r="K125" s="36">
        <f>SUMIFS(СВЦЭМ!$D$33:$D$776,СВЦЭМ!$A$33:$A$776,$A125,СВЦЭМ!$B$33:$B$776,K$119)+'СЕТ СН'!$I$11+СВЦЭМ!$D$10+'СЕТ СН'!$I$5-'СЕТ СН'!$I$21</f>
        <v>3884.3979832700002</v>
      </c>
      <c r="L125" s="36">
        <f>SUMIFS(СВЦЭМ!$D$33:$D$776,СВЦЭМ!$A$33:$A$776,$A125,СВЦЭМ!$B$33:$B$776,L$119)+'СЕТ СН'!$I$11+СВЦЭМ!$D$10+'СЕТ СН'!$I$5-'СЕТ СН'!$I$21</f>
        <v>3827.6327672800003</v>
      </c>
      <c r="M125" s="36">
        <f>SUMIFS(СВЦЭМ!$D$33:$D$776,СВЦЭМ!$A$33:$A$776,$A125,СВЦЭМ!$B$33:$B$776,M$119)+'СЕТ СН'!$I$11+СВЦЭМ!$D$10+'СЕТ СН'!$I$5-'СЕТ СН'!$I$21</f>
        <v>3830.1529596400001</v>
      </c>
      <c r="N125" s="36">
        <f>SUMIFS(СВЦЭМ!$D$33:$D$776,СВЦЭМ!$A$33:$A$776,$A125,СВЦЭМ!$B$33:$B$776,N$119)+'СЕТ СН'!$I$11+СВЦЭМ!$D$10+'СЕТ СН'!$I$5-'СЕТ СН'!$I$21</f>
        <v>3840.2792967200003</v>
      </c>
      <c r="O125" s="36">
        <f>SUMIFS(СВЦЭМ!$D$33:$D$776,СВЦЭМ!$A$33:$A$776,$A125,СВЦЭМ!$B$33:$B$776,O$119)+'СЕТ СН'!$I$11+СВЦЭМ!$D$10+'СЕТ СН'!$I$5-'СЕТ СН'!$I$21</f>
        <v>3854.51759115</v>
      </c>
      <c r="P125" s="36">
        <f>SUMIFS(СВЦЭМ!$D$33:$D$776,СВЦЭМ!$A$33:$A$776,$A125,СВЦЭМ!$B$33:$B$776,P$119)+'СЕТ СН'!$I$11+СВЦЭМ!$D$10+'СЕТ СН'!$I$5-'СЕТ СН'!$I$21</f>
        <v>3857.5169578499999</v>
      </c>
      <c r="Q125" s="36">
        <f>SUMIFS(СВЦЭМ!$D$33:$D$776,СВЦЭМ!$A$33:$A$776,$A125,СВЦЭМ!$B$33:$B$776,Q$119)+'СЕТ СН'!$I$11+СВЦЭМ!$D$10+'СЕТ СН'!$I$5-'СЕТ СН'!$I$21</f>
        <v>3860.1506172100003</v>
      </c>
      <c r="R125" s="36">
        <f>SUMIFS(СВЦЭМ!$D$33:$D$776,СВЦЭМ!$A$33:$A$776,$A125,СВЦЭМ!$B$33:$B$776,R$119)+'СЕТ СН'!$I$11+СВЦЭМ!$D$10+'СЕТ СН'!$I$5-'СЕТ СН'!$I$21</f>
        <v>3860.1388641100002</v>
      </c>
      <c r="S125" s="36">
        <f>SUMIFS(СВЦЭМ!$D$33:$D$776,СВЦЭМ!$A$33:$A$776,$A125,СВЦЭМ!$B$33:$B$776,S$119)+'СЕТ СН'!$I$11+СВЦЭМ!$D$10+'СЕТ СН'!$I$5-'СЕТ СН'!$I$21</f>
        <v>3861.6641530800002</v>
      </c>
      <c r="T125" s="36">
        <f>SUMIFS(СВЦЭМ!$D$33:$D$776,СВЦЭМ!$A$33:$A$776,$A125,СВЦЭМ!$B$33:$B$776,T$119)+'СЕТ СН'!$I$11+СВЦЭМ!$D$10+'СЕТ СН'!$I$5-'СЕТ СН'!$I$21</f>
        <v>3842.0922197300001</v>
      </c>
      <c r="U125" s="36">
        <f>SUMIFS(СВЦЭМ!$D$33:$D$776,СВЦЭМ!$A$33:$A$776,$A125,СВЦЭМ!$B$33:$B$776,U$119)+'СЕТ СН'!$I$11+СВЦЭМ!$D$10+'СЕТ СН'!$I$5-'СЕТ СН'!$I$21</f>
        <v>3813.1704377000001</v>
      </c>
      <c r="V125" s="36">
        <f>SUMIFS(СВЦЭМ!$D$33:$D$776,СВЦЭМ!$A$33:$A$776,$A125,СВЦЭМ!$B$33:$B$776,V$119)+'СЕТ СН'!$I$11+СВЦЭМ!$D$10+'СЕТ СН'!$I$5-'СЕТ СН'!$I$21</f>
        <v>3791.9620643600001</v>
      </c>
      <c r="W125" s="36">
        <f>SUMIFS(СВЦЭМ!$D$33:$D$776,СВЦЭМ!$A$33:$A$776,$A125,СВЦЭМ!$B$33:$B$776,W$119)+'СЕТ СН'!$I$11+СВЦЭМ!$D$10+'СЕТ СН'!$I$5-'СЕТ СН'!$I$21</f>
        <v>3770.5170286100001</v>
      </c>
      <c r="X125" s="36">
        <f>SUMIFS(СВЦЭМ!$D$33:$D$776,СВЦЭМ!$A$33:$A$776,$A125,СВЦЭМ!$B$33:$B$776,X$119)+'СЕТ СН'!$I$11+СВЦЭМ!$D$10+'СЕТ СН'!$I$5-'СЕТ СН'!$I$21</f>
        <v>3793.7735408300005</v>
      </c>
      <c r="Y125" s="36">
        <f>SUMIFS(СВЦЭМ!$D$33:$D$776,СВЦЭМ!$A$33:$A$776,$A125,СВЦЭМ!$B$33:$B$776,Y$119)+'СЕТ СН'!$I$11+СВЦЭМ!$D$10+'СЕТ СН'!$I$5-'СЕТ СН'!$I$21</f>
        <v>3900.1448420400002</v>
      </c>
    </row>
    <row r="126" spans="1:27" ht="15.75" x14ac:dyDescent="0.2">
      <c r="A126" s="35">
        <f t="shared" si="3"/>
        <v>43562</v>
      </c>
      <c r="B126" s="36">
        <f>SUMIFS(СВЦЭМ!$D$33:$D$776,СВЦЭМ!$A$33:$A$776,$A126,СВЦЭМ!$B$33:$B$776,B$119)+'СЕТ СН'!$I$11+СВЦЭМ!$D$10+'СЕТ СН'!$I$5-'СЕТ СН'!$I$21</f>
        <v>4034.6174007400004</v>
      </c>
      <c r="C126" s="36">
        <f>SUMIFS(СВЦЭМ!$D$33:$D$776,СВЦЭМ!$A$33:$A$776,$A126,СВЦЭМ!$B$33:$B$776,C$119)+'СЕТ СН'!$I$11+СВЦЭМ!$D$10+'СЕТ СН'!$I$5-'СЕТ СН'!$I$21</f>
        <v>4134.9571580600004</v>
      </c>
      <c r="D126" s="36">
        <f>SUMIFS(СВЦЭМ!$D$33:$D$776,СВЦЭМ!$A$33:$A$776,$A126,СВЦЭМ!$B$33:$B$776,D$119)+'СЕТ СН'!$I$11+СВЦЭМ!$D$10+'СЕТ СН'!$I$5-'СЕТ СН'!$I$21</f>
        <v>4204.7428888800005</v>
      </c>
      <c r="E126" s="36">
        <f>SUMIFS(СВЦЭМ!$D$33:$D$776,СВЦЭМ!$A$33:$A$776,$A126,СВЦЭМ!$B$33:$B$776,E$119)+'СЕТ СН'!$I$11+СВЦЭМ!$D$10+'СЕТ СН'!$I$5-'СЕТ СН'!$I$21</f>
        <v>4227.4996262900004</v>
      </c>
      <c r="F126" s="36">
        <f>SUMIFS(СВЦЭМ!$D$33:$D$776,СВЦЭМ!$A$33:$A$776,$A126,СВЦЭМ!$B$33:$B$776,F$119)+'СЕТ СН'!$I$11+СВЦЭМ!$D$10+'СЕТ СН'!$I$5-'СЕТ СН'!$I$21</f>
        <v>4216.9618612800004</v>
      </c>
      <c r="G126" s="36">
        <f>SUMIFS(СВЦЭМ!$D$33:$D$776,СВЦЭМ!$A$33:$A$776,$A126,СВЦЭМ!$B$33:$B$776,G$119)+'СЕТ СН'!$I$11+СВЦЭМ!$D$10+'СЕТ СН'!$I$5-'СЕТ СН'!$I$21</f>
        <v>4187.5980181100003</v>
      </c>
      <c r="H126" s="36">
        <f>SUMIFS(СВЦЭМ!$D$33:$D$776,СВЦЭМ!$A$33:$A$776,$A126,СВЦЭМ!$B$33:$B$776,H$119)+'СЕТ СН'!$I$11+СВЦЭМ!$D$10+'СЕТ СН'!$I$5-'СЕТ СН'!$I$21</f>
        <v>4113.0709803899999</v>
      </c>
      <c r="I126" s="36">
        <f>SUMIFS(СВЦЭМ!$D$33:$D$776,СВЦЭМ!$A$33:$A$776,$A126,СВЦЭМ!$B$33:$B$776,I$119)+'СЕТ СН'!$I$11+СВЦЭМ!$D$10+'СЕТ СН'!$I$5-'СЕТ СН'!$I$21</f>
        <v>4080.86936874</v>
      </c>
      <c r="J126" s="36">
        <f>SUMIFS(СВЦЭМ!$D$33:$D$776,СВЦЭМ!$A$33:$A$776,$A126,СВЦЭМ!$B$33:$B$776,J$119)+'СЕТ СН'!$I$11+СВЦЭМ!$D$10+'СЕТ СН'!$I$5-'СЕТ СН'!$I$21</f>
        <v>3979.7721880600002</v>
      </c>
      <c r="K126" s="36">
        <f>SUMIFS(СВЦЭМ!$D$33:$D$776,СВЦЭМ!$A$33:$A$776,$A126,СВЦЭМ!$B$33:$B$776,K$119)+'СЕТ СН'!$I$11+СВЦЭМ!$D$10+'СЕТ СН'!$I$5-'СЕТ СН'!$I$21</f>
        <v>3852.0129960900003</v>
      </c>
      <c r="L126" s="36">
        <f>SUMIFS(СВЦЭМ!$D$33:$D$776,СВЦЭМ!$A$33:$A$776,$A126,СВЦЭМ!$B$33:$B$776,L$119)+'СЕТ СН'!$I$11+СВЦЭМ!$D$10+'СЕТ СН'!$I$5-'СЕТ СН'!$I$21</f>
        <v>3812.9086277800002</v>
      </c>
      <c r="M126" s="36">
        <f>SUMIFS(СВЦЭМ!$D$33:$D$776,СВЦЭМ!$A$33:$A$776,$A126,СВЦЭМ!$B$33:$B$776,M$119)+'СЕТ СН'!$I$11+СВЦЭМ!$D$10+'СЕТ СН'!$I$5-'СЕТ СН'!$I$21</f>
        <v>3800.57621466</v>
      </c>
      <c r="N126" s="36">
        <f>SUMIFS(СВЦЭМ!$D$33:$D$776,СВЦЭМ!$A$33:$A$776,$A126,СВЦЭМ!$B$33:$B$776,N$119)+'СЕТ СН'!$I$11+СВЦЭМ!$D$10+'СЕТ СН'!$I$5-'СЕТ СН'!$I$21</f>
        <v>3807.8024964700003</v>
      </c>
      <c r="O126" s="36">
        <f>SUMIFS(СВЦЭМ!$D$33:$D$776,СВЦЭМ!$A$33:$A$776,$A126,СВЦЭМ!$B$33:$B$776,O$119)+'СЕТ СН'!$I$11+СВЦЭМ!$D$10+'СЕТ СН'!$I$5-'СЕТ СН'!$I$21</f>
        <v>3820.08461412</v>
      </c>
      <c r="P126" s="36">
        <f>SUMIFS(СВЦЭМ!$D$33:$D$776,СВЦЭМ!$A$33:$A$776,$A126,СВЦЭМ!$B$33:$B$776,P$119)+'СЕТ СН'!$I$11+СВЦЭМ!$D$10+'СЕТ СН'!$I$5-'СЕТ СН'!$I$21</f>
        <v>3837.88610135</v>
      </c>
      <c r="Q126" s="36">
        <f>SUMIFS(СВЦЭМ!$D$33:$D$776,СВЦЭМ!$A$33:$A$776,$A126,СВЦЭМ!$B$33:$B$776,Q$119)+'СЕТ СН'!$I$11+СВЦЭМ!$D$10+'СЕТ СН'!$I$5-'СЕТ СН'!$I$21</f>
        <v>3849.4984897100003</v>
      </c>
      <c r="R126" s="36">
        <f>SUMIFS(СВЦЭМ!$D$33:$D$776,СВЦЭМ!$A$33:$A$776,$A126,СВЦЭМ!$B$33:$B$776,R$119)+'СЕТ СН'!$I$11+СВЦЭМ!$D$10+'СЕТ СН'!$I$5-'СЕТ СН'!$I$21</f>
        <v>3857.8132392500002</v>
      </c>
      <c r="S126" s="36">
        <f>SUMIFS(СВЦЭМ!$D$33:$D$776,СВЦЭМ!$A$33:$A$776,$A126,СВЦЭМ!$B$33:$B$776,S$119)+'СЕТ СН'!$I$11+СВЦЭМ!$D$10+'СЕТ СН'!$I$5-'СЕТ СН'!$I$21</f>
        <v>3856.21771291</v>
      </c>
      <c r="T126" s="36">
        <f>SUMIFS(СВЦЭМ!$D$33:$D$776,СВЦЭМ!$A$33:$A$776,$A126,СВЦЭМ!$B$33:$B$776,T$119)+'СЕТ СН'!$I$11+СВЦЭМ!$D$10+'СЕТ СН'!$I$5-'СЕТ СН'!$I$21</f>
        <v>3819.4984257599999</v>
      </c>
      <c r="U126" s="36">
        <f>SUMIFS(СВЦЭМ!$D$33:$D$776,СВЦЭМ!$A$33:$A$776,$A126,СВЦЭМ!$B$33:$B$776,U$119)+'СЕТ СН'!$I$11+СВЦЭМ!$D$10+'СЕТ СН'!$I$5-'СЕТ СН'!$I$21</f>
        <v>3781.6649037300003</v>
      </c>
      <c r="V126" s="36">
        <f>SUMIFS(СВЦЭМ!$D$33:$D$776,СВЦЭМ!$A$33:$A$776,$A126,СВЦЭМ!$B$33:$B$776,V$119)+'СЕТ СН'!$I$11+СВЦЭМ!$D$10+'СЕТ СН'!$I$5-'СЕТ СН'!$I$21</f>
        <v>3763.3701116700004</v>
      </c>
      <c r="W126" s="36">
        <f>SUMIFS(СВЦЭМ!$D$33:$D$776,СВЦЭМ!$A$33:$A$776,$A126,СВЦЭМ!$B$33:$B$776,W$119)+'СЕТ СН'!$I$11+СВЦЭМ!$D$10+'СЕТ СН'!$I$5-'СЕТ СН'!$I$21</f>
        <v>3768.7647794700001</v>
      </c>
      <c r="X126" s="36">
        <f>SUMIFS(СВЦЭМ!$D$33:$D$776,СВЦЭМ!$A$33:$A$776,$A126,СВЦЭМ!$B$33:$B$776,X$119)+'СЕТ СН'!$I$11+СВЦЭМ!$D$10+'СЕТ СН'!$I$5-'СЕТ СН'!$I$21</f>
        <v>3814.8121689600002</v>
      </c>
      <c r="Y126" s="36">
        <f>SUMIFS(СВЦЭМ!$D$33:$D$776,СВЦЭМ!$A$33:$A$776,$A126,СВЦЭМ!$B$33:$B$776,Y$119)+'СЕТ СН'!$I$11+СВЦЭМ!$D$10+'СЕТ СН'!$I$5-'СЕТ СН'!$I$21</f>
        <v>3923.9868370000004</v>
      </c>
    </row>
    <row r="127" spans="1:27" ht="15.75" x14ac:dyDescent="0.2">
      <c r="A127" s="35">
        <f t="shared" si="3"/>
        <v>43563</v>
      </c>
      <c r="B127" s="36">
        <f>SUMIFS(СВЦЭМ!$D$33:$D$776,СВЦЭМ!$A$33:$A$776,$A127,СВЦЭМ!$B$33:$B$776,B$119)+'СЕТ СН'!$I$11+СВЦЭМ!$D$10+'СЕТ СН'!$I$5-'СЕТ СН'!$I$21</f>
        <v>4044.5250211299999</v>
      </c>
      <c r="C127" s="36">
        <f>SUMIFS(СВЦЭМ!$D$33:$D$776,СВЦЭМ!$A$33:$A$776,$A127,СВЦЭМ!$B$33:$B$776,C$119)+'СЕТ СН'!$I$11+СВЦЭМ!$D$10+'СЕТ СН'!$I$5-'СЕТ СН'!$I$21</f>
        <v>4147.96155507</v>
      </c>
      <c r="D127" s="36">
        <f>SUMIFS(СВЦЭМ!$D$33:$D$776,СВЦЭМ!$A$33:$A$776,$A127,СВЦЭМ!$B$33:$B$776,D$119)+'СЕТ СН'!$I$11+СВЦЭМ!$D$10+'СЕТ СН'!$I$5-'СЕТ СН'!$I$21</f>
        <v>4230.1984080299999</v>
      </c>
      <c r="E127" s="36">
        <f>SUMIFS(СВЦЭМ!$D$33:$D$776,СВЦЭМ!$A$33:$A$776,$A127,СВЦЭМ!$B$33:$B$776,E$119)+'СЕТ СН'!$I$11+СВЦЭМ!$D$10+'СЕТ СН'!$I$5-'СЕТ СН'!$I$21</f>
        <v>4231.0174924500006</v>
      </c>
      <c r="F127" s="36">
        <f>SUMIFS(СВЦЭМ!$D$33:$D$776,СВЦЭМ!$A$33:$A$776,$A127,СВЦЭМ!$B$33:$B$776,F$119)+'СЕТ СН'!$I$11+СВЦЭМ!$D$10+'СЕТ СН'!$I$5-'СЕТ СН'!$I$21</f>
        <v>4197.0290292700001</v>
      </c>
      <c r="G127" s="36">
        <f>SUMIFS(СВЦЭМ!$D$33:$D$776,СВЦЭМ!$A$33:$A$776,$A127,СВЦЭМ!$B$33:$B$776,G$119)+'СЕТ СН'!$I$11+СВЦЭМ!$D$10+'СЕТ СН'!$I$5-'СЕТ СН'!$I$21</f>
        <v>4178.1993926499999</v>
      </c>
      <c r="H127" s="36">
        <f>SUMIFS(СВЦЭМ!$D$33:$D$776,СВЦЭМ!$A$33:$A$776,$A127,СВЦЭМ!$B$33:$B$776,H$119)+'СЕТ СН'!$I$11+СВЦЭМ!$D$10+'СЕТ СН'!$I$5-'СЕТ СН'!$I$21</f>
        <v>4111.3952641900005</v>
      </c>
      <c r="I127" s="36">
        <f>SUMIFS(СВЦЭМ!$D$33:$D$776,СВЦЭМ!$A$33:$A$776,$A127,СВЦЭМ!$B$33:$B$776,I$119)+'СЕТ СН'!$I$11+СВЦЭМ!$D$10+'СЕТ СН'!$I$5-'СЕТ СН'!$I$21</f>
        <v>4030.7214802799999</v>
      </c>
      <c r="J127" s="36">
        <f>SUMIFS(СВЦЭМ!$D$33:$D$776,СВЦЭМ!$A$33:$A$776,$A127,СВЦЭМ!$B$33:$B$776,J$119)+'СЕТ СН'!$I$11+СВЦЭМ!$D$10+'СЕТ СН'!$I$5-'СЕТ СН'!$I$21</f>
        <v>3930.9833951000001</v>
      </c>
      <c r="K127" s="36">
        <f>SUMIFS(СВЦЭМ!$D$33:$D$776,СВЦЭМ!$A$33:$A$776,$A127,СВЦЭМ!$B$33:$B$776,K$119)+'СЕТ СН'!$I$11+СВЦЭМ!$D$10+'СЕТ СН'!$I$5-'СЕТ СН'!$I$21</f>
        <v>3843.1019446600003</v>
      </c>
      <c r="L127" s="36">
        <f>SUMIFS(СВЦЭМ!$D$33:$D$776,СВЦЭМ!$A$33:$A$776,$A127,СВЦЭМ!$B$33:$B$776,L$119)+'СЕТ СН'!$I$11+СВЦЭМ!$D$10+'СЕТ СН'!$I$5-'СЕТ СН'!$I$21</f>
        <v>3805.5792694900001</v>
      </c>
      <c r="M127" s="36">
        <f>SUMIFS(СВЦЭМ!$D$33:$D$776,СВЦЭМ!$A$33:$A$776,$A127,СВЦЭМ!$B$33:$B$776,M$119)+'СЕТ СН'!$I$11+СВЦЭМ!$D$10+'СЕТ СН'!$I$5-'СЕТ СН'!$I$21</f>
        <v>3816.3539174000002</v>
      </c>
      <c r="N127" s="36">
        <f>SUMIFS(СВЦЭМ!$D$33:$D$776,СВЦЭМ!$A$33:$A$776,$A127,СВЦЭМ!$B$33:$B$776,N$119)+'СЕТ СН'!$I$11+СВЦЭМ!$D$10+'СЕТ СН'!$I$5-'СЕТ СН'!$I$21</f>
        <v>3813.52909671</v>
      </c>
      <c r="O127" s="36">
        <f>SUMIFS(СВЦЭМ!$D$33:$D$776,СВЦЭМ!$A$33:$A$776,$A127,СВЦЭМ!$B$33:$B$776,O$119)+'СЕТ СН'!$I$11+СВЦЭМ!$D$10+'СЕТ СН'!$I$5-'СЕТ СН'!$I$21</f>
        <v>3817.0685067900004</v>
      </c>
      <c r="P127" s="36">
        <f>SUMIFS(СВЦЭМ!$D$33:$D$776,СВЦЭМ!$A$33:$A$776,$A127,СВЦЭМ!$B$33:$B$776,P$119)+'СЕТ СН'!$I$11+СВЦЭМ!$D$10+'СЕТ СН'!$I$5-'СЕТ СН'!$I$21</f>
        <v>3825.7057281500001</v>
      </c>
      <c r="Q127" s="36">
        <f>SUMIFS(СВЦЭМ!$D$33:$D$776,СВЦЭМ!$A$33:$A$776,$A127,СВЦЭМ!$B$33:$B$776,Q$119)+'СЕТ СН'!$I$11+СВЦЭМ!$D$10+'СЕТ СН'!$I$5-'СЕТ СН'!$I$21</f>
        <v>3836.62921443</v>
      </c>
      <c r="R127" s="36">
        <f>SUMIFS(СВЦЭМ!$D$33:$D$776,СВЦЭМ!$A$33:$A$776,$A127,СВЦЭМ!$B$33:$B$776,R$119)+'СЕТ СН'!$I$11+СВЦЭМ!$D$10+'СЕТ СН'!$I$5-'СЕТ СН'!$I$21</f>
        <v>3839.8454343100002</v>
      </c>
      <c r="S127" s="36">
        <f>SUMIFS(СВЦЭМ!$D$33:$D$776,СВЦЭМ!$A$33:$A$776,$A127,СВЦЭМ!$B$33:$B$776,S$119)+'СЕТ СН'!$I$11+СВЦЭМ!$D$10+'СЕТ СН'!$I$5-'СЕТ СН'!$I$21</f>
        <v>3834.2284127900002</v>
      </c>
      <c r="T127" s="36">
        <f>SUMIFS(СВЦЭМ!$D$33:$D$776,СВЦЭМ!$A$33:$A$776,$A127,СВЦЭМ!$B$33:$B$776,T$119)+'СЕТ СН'!$I$11+СВЦЭМ!$D$10+'СЕТ СН'!$I$5-'СЕТ СН'!$I$21</f>
        <v>3816.2612939200003</v>
      </c>
      <c r="U127" s="36">
        <f>SUMIFS(СВЦЭМ!$D$33:$D$776,СВЦЭМ!$A$33:$A$776,$A127,СВЦЭМ!$B$33:$B$776,U$119)+'СЕТ СН'!$I$11+СВЦЭМ!$D$10+'СЕТ СН'!$I$5-'СЕТ СН'!$I$21</f>
        <v>3797.7885149900003</v>
      </c>
      <c r="V127" s="36">
        <f>SUMIFS(СВЦЭМ!$D$33:$D$776,СВЦЭМ!$A$33:$A$776,$A127,СВЦЭМ!$B$33:$B$776,V$119)+'СЕТ СН'!$I$11+СВЦЭМ!$D$10+'СЕТ СН'!$I$5-'СЕТ СН'!$I$21</f>
        <v>3787.1581559400001</v>
      </c>
      <c r="W127" s="36">
        <f>SUMIFS(СВЦЭМ!$D$33:$D$776,СВЦЭМ!$A$33:$A$776,$A127,СВЦЭМ!$B$33:$B$776,W$119)+'СЕТ СН'!$I$11+СВЦЭМ!$D$10+'СЕТ СН'!$I$5-'СЕТ СН'!$I$21</f>
        <v>3803.7907902800002</v>
      </c>
      <c r="X127" s="36">
        <f>SUMIFS(СВЦЭМ!$D$33:$D$776,СВЦЭМ!$A$33:$A$776,$A127,СВЦЭМ!$B$33:$B$776,X$119)+'СЕТ СН'!$I$11+СВЦЭМ!$D$10+'СЕТ СН'!$I$5-'СЕТ СН'!$I$21</f>
        <v>3868.1005106000002</v>
      </c>
      <c r="Y127" s="36">
        <f>SUMIFS(СВЦЭМ!$D$33:$D$776,СВЦЭМ!$A$33:$A$776,$A127,СВЦЭМ!$B$33:$B$776,Y$119)+'СЕТ СН'!$I$11+СВЦЭМ!$D$10+'СЕТ СН'!$I$5-'СЕТ СН'!$I$21</f>
        <v>3977.3346717300001</v>
      </c>
    </row>
    <row r="128" spans="1:27" ht="15.75" x14ac:dyDescent="0.2">
      <c r="A128" s="35">
        <f t="shared" si="3"/>
        <v>43564</v>
      </c>
      <c r="B128" s="36">
        <f>SUMIFS(СВЦЭМ!$D$33:$D$776,СВЦЭМ!$A$33:$A$776,$A128,СВЦЭМ!$B$33:$B$776,B$119)+'СЕТ СН'!$I$11+СВЦЭМ!$D$10+'СЕТ СН'!$I$5-'СЕТ СН'!$I$21</f>
        <v>3999.3011605500001</v>
      </c>
      <c r="C128" s="36">
        <f>SUMIFS(СВЦЭМ!$D$33:$D$776,СВЦЭМ!$A$33:$A$776,$A128,СВЦЭМ!$B$33:$B$776,C$119)+'СЕТ СН'!$I$11+СВЦЭМ!$D$10+'СЕТ СН'!$I$5-'СЕТ СН'!$I$21</f>
        <v>4100.7818518200002</v>
      </c>
      <c r="D128" s="36">
        <f>SUMIFS(СВЦЭМ!$D$33:$D$776,СВЦЭМ!$A$33:$A$776,$A128,СВЦЭМ!$B$33:$B$776,D$119)+'СЕТ СН'!$I$11+СВЦЭМ!$D$10+'СЕТ СН'!$I$5-'СЕТ СН'!$I$21</f>
        <v>4176.9180375800006</v>
      </c>
      <c r="E128" s="36">
        <f>SUMIFS(СВЦЭМ!$D$33:$D$776,СВЦЭМ!$A$33:$A$776,$A128,СВЦЭМ!$B$33:$B$776,E$119)+'СЕТ СН'!$I$11+СВЦЭМ!$D$10+'СЕТ СН'!$I$5-'СЕТ СН'!$I$21</f>
        <v>4184.91630842</v>
      </c>
      <c r="F128" s="36">
        <f>SUMIFS(СВЦЭМ!$D$33:$D$776,СВЦЭМ!$A$33:$A$776,$A128,СВЦЭМ!$B$33:$B$776,F$119)+'СЕТ СН'!$I$11+СВЦЭМ!$D$10+'СЕТ СН'!$I$5-'СЕТ СН'!$I$21</f>
        <v>4179.5216228200006</v>
      </c>
      <c r="G128" s="36">
        <f>SUMIFS(СВЦЭМ!$D$33:$D$776,СВЦЭМ!$A$33:$A$776,$A128,СВЦЭМ!$B$33:$B$776,G$119)+'СЕТ СН'!$I$11+СВЦЭМ!$D$10+'СЕТ СН'!$I$5-'СЕТ СН'!$I$21</f>
        <v>4157.5678262900001</v>
      </c>
      <c r="H128" s="36">
        <f>SUMIFS(СВЦЭМ!$D$33:$D$776,СВЦЭМ!$A$33:$A$776,$A128,СВЦЭМ!$B$33:$B$776,H$119)+'СЕТ СН'!$I$11+СВЦЭМ!$D$10+'СЕТ СН'!$I$5-'СЕТ СН'!$I$21</f>
        <v>4058.2345127900003</v>
      </c>
      <c r="I128" s="36">
        <f>SUMIFS(СВЦЭМ!$D$33:$D$776,СВЦЭМ!$A$33:$A$776,$A128,СВЦЭМ!$B$33:$B$776,I$119)+'СЕТ СН'!$I$11+СВЦЭМ!$D$10+'СЕТ СН'!$I$5-'СЕТ СН'!$I$21</f>
        <v>3998.6875503800002</v>
      </c>
      <c r="J128" s="36">
        <f>SUMIFS(СВЦЭМ!$D$33:$D$776,СВЦЭМ!$A$33:$A$776,$A128,СВЦЭМ!$B$33:$B$776,J$119)+'СЕТ СН'!$I$11+СВЦЭМ!$D$10+'СЕТ СН'!$I$5-'СЕТ СН'!$I$21</f>
        <v>3923.8127854500003</v>
      </c>
      <c r="K128" s="36">
        <f>SUMIFS(СВЦЭМ!$D$33:$D$776,СВЦЭМ!$A$33:$A$776,$A128,СВЦЭМ!$B$33:$B$776,K$119)+'СЕТ СН'!$I$11+СВЦЭМ!$D$10+'СЕТ СН'!$I$5-'СЕТ СН'!$I$21</f>
        <v>3865.1709649500003</v>
      </c>
      <c r="L128" s="36">
        <f>SUMIFS(СВЦЭМ!$D$33:$D$776,СВЦЭМ!$A$33:$A$776,$A128,СВЦЭМ!$B$33:$B$776,L$119)+'СЕТ СН'!$I$11+СВЦЭМ!$D$10+'СЕТ СН'!$I$5-'СЕТ СН'!$I$21</f>
        <v>3833.4627817800001</v>
      </c>
      <c r="M128" s="36">
        <f>SUMIFS(СВЦЭМ!$D$33:$D$776,СВЦЭМ!$A$33:$A$776,$A128,СВЦЭМ!$B$33:$B$776,M$119)+'СЕТ СН'!$I$11+СВЦЭМ!$D$10+'СЕТ СН'!$I$5-'СЕТ СН'!$I$21</f>
        <v>3820.9781775300003</v>
      </c>
      <c r="N128" s="36">
        <f>SUMIFS(СВЦЭМ!$D$33:$D$776,СВЦЭМ!$A$33:$A$776,$A128,СВЦЭМ!$B$33:$B$776,N$119)+'СЕТ СН'!$I$11+СВЦЭМ!$D$10+'СЕТ СН'!$I$5-'СЕТ СН'!$I$21</f>
        <v>3816.8573699600001</v>
      </c>
      <c r="O128" s="36">
        <f>SUMIFS(СВЦЭМ!$D$33:$D$776,СВЦЭМ!$A$33:$A$776,$A128,СВЦЭМ!$B$33:$B$776,O$119)+'СЕТ СН'!$I$11+СВЦЭМ!$D$10+'СЕТ СН'!$I$5-'СЕТ СН'!$I$21</f>
        <v>3812.1130874200003</v>
      </c>
      <c r="P128" s="36">
        <f>SUMIFS(СВЦЭМ!$D$33:$D$776,СВЦЭМ!$A$33:$A$776,$A128,СВЦЭМ!$B$33:$B$776,P$119)+'СЕТ СН'!$I$11+СВЦЭМ!$D$10+'СЕТ СН'!$I$5-'СЕТ СН'!$I$21</f>
        <v>3834.6691748000003</v>
      </c>
      <c r="Q128" s="36">
        <f>SUMIFS(СВЦЭМ!$D$33:$D$776,СВЦЭМ!$A$33:$A$776,$A128,СВЦЭМ!$B$33:$B$776,Q$119)+'СЕТ СН'!$I$11+СВЦЭМ!$D$10+'СЕТ СН'!$I$5-'СЕТ СН'!$I$21</f>
        <v>3846.8509514100001</v>
      </c>
      <c r="R128" s="36">
        <f>SUMIFS(СВЦЭМ!$D$33:$D$776,СВЦЭМ!$A$33:$A$776,$A128,СВЦЭМ!$B$33:$B$776,R$119)+'СЕТ СН'!$I$11+СВЦЭМ!$D$10+'СЕТ СН'!$I$5-'СЕТ СН'!$I$21</f>
        <v>3849.2340267600002</v>
      </c>
      <c r="S128" s="36">
        <f>SUMIFS(СВЦЭМ!$D$33:$D$776,СВЦЭМ!$A$33:$A$776,$A128,СВЦЭМ!$B$33:$B$776,S$119)+'СЕТ СН'!$I$11+СВЦЭМ!$D$10+'СЕТ СН'!$I$5-'СЕТ СН'!$I$21</f>
        <v>3852.5230847400003</v>
      </c>
      <c r="T128" s="36">
        <f>SUMIFS(СВЦЭМ!$D$33:$D$776,СВЦЭМ!$A$33:$A$776,$A128,СВЦЭМ!$B$33:$B$776,T$119)+'СЕТ СН'!$I$11+СВЦЭМ!$D$10+'СЕТ СН'!$I$5-'СЕТ СН'!$I$21</f>
        <v>3836.8890485700003</v>
      </c>
      <c r="U128" s="36">
        <f>SUMIFS(СВЦЭМ!$D$33:$D$776,СВЦЭМ!$A$33:$A$776,$A128,СВЦЭМ!$B$33:$B$776,U$119)+'СЕТ СН'!$I$11+СВЦЭМ!$D$10+'СЕТ СН'!$I$5-'СЕТ СН'!$I$21</f>
        <v>3795.9851656800001</v>
      </c>
      <c r="V128" s="36">
        <f>SUMIFS(СВЦЭМ!$D$33:$D$776,СВЦЭМ!$A$33:$A$776,$A128,СВЦЭМ!$B$33:$B$776,V$119)+'СЕТ СН'!$I$11+СВЦЭМ!$D$10+'СЕТ СН'!$I$5-'СЕТ СН'!$I$21</f>
        <v>3785.3599374900004</v>
      </c>
      <c r="W128" s="36">
        <f>SUMIFS(СВЦЭМ!$D$33:$D$776,СВЦЭМ!$A$33:$A$776,$A128,СВЦЭМ!$B$33:$B$776,W$119)+'СЕТ СН'!$I$11+СВЦЭМ!$D$10+'СЕТ СН'!$I$5-'СЕТ СН'!$I$21</f>
        <v>3794.0004727800001</v>
      </c>
      <c r="X128" s="36">
        <f>SUMIFS(СВЦЭМ!$D$33:$D$776,СВЦЭМ!$A$33:$A$776,$A128,СВЦЭМ!$B$33:$B$776,X$119)+'СЕТ СН'!$I$11+СВЦЭМ!$D$10+'СЕТ СН'!$I$5-'СЕТ СН'!$I$21</f>
        <v>3815.2074001200003</v>
      </c>
      <c r="Y128" s="36">
        <f>SUMIFS(СВЦЭМ!$D$33:$D$776,СВЦЭМ!$A$33:$A$776,$A128,СВЦЭМ!$B$33:$B$776,Y$119)+'СЕТ СН'!$I$11+СВЦЭМ!$D$10+'СЕТ СН'!$I$5-'СЕТ СН'!$I$21</f>
        <v>3883.5262671400001</v>
      </c>
    </row>
    <row r="129" spans="1:25" ht="15.75" x14ac:dyDescent="0.2">
      <c r="A129" s="35">
        <f t="shared" si="3"/>
        <v>43565</v>
      </c>
      <c r="B129" s="36">
        <f>SUMIFS(СВЦЭМ!$D$33:$D$776,СВЦЭМ!$A$33:$A$776,$A129,СВЦЭМ!$B$33:$B$776,B$119)+'СЕТ СН'!$I$11+СВЦЭМ!$D$10+'СЕТ СН'!$I$5-'СЕТ СН'!$I$21</f>
        <v>3982.8947366300004</v>
      </c>
      <c r="C129" s="36">
        <f>SUMIFS(СВЦЭМ!$D$33:$D$776,СВЦЭМ!$A$33:$A$776,$A129,СВЦЭМ!$B$33:$B$776,C$119)+'СЕТ СН'!$I$11+СВЦЭМ!$D$10+'СЕТ СН'!$I$5-'СЕТ СН'!$I$21</f>
        <v>4097.9829279799997</v>
      </c>
      <c r="D129" s="36">
        <f>SUMIFS(СВЦЭМ!$D$33:$D$776,СВЦЭМ!$A$33:$A$776,$A129,СВЦЭМ!$B$33:$B$776,D$119)+'СЕТ СН'!$I$11+СВЦЭМ!$D$10+'СЕТ СН'!$I$5-'СЕТ СН'!$I$21</f>
        <v>4179.7399693200005</v>
      </c>
      <c r="E129" s="36">
        <f>SUMIFS(СВЦЭМ!$D$33:$D$776,СВЦЭМ!$A$33:$A$776,$A129,СВЦЭМ!$B$33:$B$776,E$119)+'СЕТ СН'!$I$11+СВЦЭМ!$D$10+'СЕТ СН'!$I$5-'СЕТ СН'!$I$21</f>
        <v>4196.3674577600004</v>
      </c>
      <c r="F129" s="36">
        <f>SUMIFS(СВЦЭМ!$D$33:$D$776,СВЦЭМ!$A$33:$A$776,$A129,СВЦЭМ!$B$33:$B$776,F$119)+'СЕТ СН'!$I$11+СВЦЭМ!$D$10+'СЕТ СН'!$I$5-'СЕТ СН'!$I$21</f>
        <v>4190.0334121800006</v>
      </c>
      <c r="G129" s="36">
        <f>SUMIFS(СВЦЭМ!$D$33:$D$776,СВЦЭМ!$A$33:$A$776,$A129,СВЦЭМ!$B$33:$B$776,G$119)+'СЕТ СН'!$I$11+СВЦЭМ!$D$10+'СЕТ СН'!$I$5-'СЕТ СН'!$I$21</f>
        <v>4174.4238252100004</v>
      </c>
      <c r="H129" s="36">
        <f>SUMIFS(СВЦЭМ!$D$33:$D$776,СВЦЭМ!$A$33:$A$776,$A129,СВЦЭМ!$B$33:$B$776,H$119)+'СЕТ СН'!$I$11+СВЦЭМ!$D$10+'СЕТ СН'!$I$5-'СЕТ СН'!$I$21</f>
        <v>4093.3551769200003</v>
      </c>
      <c r="I129" s="36">
        <f>SUMIFS(СВЦЭМ!$D$33:$D$776,СВЦЭМ!$A$33:$A$776,$A129,СВЦЭМ!$B$33:$B$776,I$119)+'СЕТ СН'!$I$11+СВЦЭМ!$D$10+'СЕТ СН'!$I$5-'СЕТ СН'!$I$21</f>
        <v>4012.9446530499999</v>
      </c>
      <c r="J129" s="36">
        <f>SUMIFS(СВЦЭМ!$D$33:$D$776,СВЦЭМ!$A$33:$A$776,$A129,СВЦЭМ!$B$33:$B$776,J$119)+'СЕТ СН'!$I$11+СВЦЭМ!$D$10+'СЕТ СН'!$I$5-'СЕТ СН'!$I$21</f>
        <v>3909.1899331600002</v>
      </c>
      <c r="K129" s="36">
        <f>SUMIFS(СВЦЭМ!$D$33:$D$776,СВЦЭМ!$A$33:$A$776,$A129,СВЦЭМ!$B$33:$B$776,K$119)+'СЕТ СН'!$I$11+СВЦЭМ!$D$10+'СЕТ СН'!$I$5-'СЕТ СН'!$I$21</f>
        <v>3817.7580358200003</v>
      </c>
      <c r="L129" s="36">
        <f>SUMIFS(СВЦЭМ!$D$33:$D$776,СВЦЭМ!$A$33:$A$776,$A129,СВЦЭМ!$B$33:$B$776,L$119)+'СЕТ СН'!$I$11+СВЦЭМ!$D$10+'СЕТ СН'!$I$5-'СЕТ СН'!$I$21</f>
        <v>3793.8533976100002</v>
      </c>
      <c r="M129" s="36">
        <f>SUMIFS(СВЦЭМ!$D$33:$D$776,СВЦЭМ!$A$33:$A$776,$A129,СВЦЭМ!$B$33:$B$776,M$119)+'СЕТ СН'!$I$11+СВЦЭМ!$D$10+'СЕТ СН'!$I$5-'СЕТ СН'!$I$21</f>
        <v>3801.1621845700001</v>
      </c>
      <c r="N129" s="36">
        <f>SUMIFS(СВЦЭМ!$D$33:$D$776,СВЦЭМ!$A$33:$A$776,$A129,СВЦЭМ!$B$33:$B$776,N$119)+'СЕТ СН'!$I$11+СВЦЭМ!$D$10+'СЕТ СН'!$I$5-'СЕТ СН'!$I$21</f>
        <v>3805.7979568999999</v>
      </c>
      <c r="O129" s="36">
        <f>SUMIFS(СВЦЭМ!$D$33:$D$776,СВЦЭМ!$A$33:$A$776,$A129,СВЦЭМ!$B$33:$B$776,O$119)+'СЕТ СН'!$I$11+СВЦЭМ!$D$10+'СЕТ СН'!$I$5-'СЕТ СН'!$I$21</f>
        <v>3809.7438136600003</v>
      </c>
      <c r="P129" s="36">
        <f>SUMIFS(СВЦЭМ!$D$33:$D$776,СВЦЭМ!$A$33:$A$776,$A129,СВЦЭМ!$B$33:$B$776,P$119)+'СЕТ СН'!$I$11+СВЦЭМ!$D$10+'СЕТ СН'!$I$5-'СЕТ СН'!$I$21</f>
        <v>3820.3666512700001</v>
      </c>
      <c r="Q129" s="36">
        <f>SUMIFS(СВЦЭМ!$D$33:$D$776,СВЦЭМ!$A$33:$A$776,$A129,СВЦЭМ!$B$33:$B$776,Q$119)+'СЕТ СН'!$I$11+СВЦЭМ!$D$10+'СЕТ СН'!$I$5-'СЕТ СН'!$I$21</f>
        <v>3823.5197086400003</v>
      </c>
      <c r="R129" s="36">
        <f>SUMIFS(СВЦЭМ!$D$33:$D$776,СВЦЭМ!$A$33:$A$776,$A129,СВЦЭМ!$B$33:$B$776,R$119)+'СЕТ СН'!$I$11+СВЦЭМ!$D$10+'СЕТ СН'!$I$5-'СЕТ СН'!$I$21</f>
        <v>3828.82315105</v>
      </c>
      <c r="S129" s="36">
        <f>SUMIFS(СВЦЭМ!$D$33:$D$776,СВЦЭМ!$A$33:$A$776,$A129,СВЦЭМ!$B$33:$B$776,S$119)+'СЕТ СН'!$I$11+СВЦЭМ!$D$10+'СЕТ СН'!$I$5-'СЕТ СН'!$I$21</f>
        <v>3829.03026133</v>
      </c>
      <c r="T129" s="36">
        <f>SUMIFS(СВЦЭМ!$D$33:$D$776,СВЦЭМ!$A$33:$A$776,$A129,СВЦЭМ!$B$33:$B$776,T$119)+'СЕТ СН'!$I$11+СВЦЭМ!$D$10+'СЕТ СН'!$I$5-'СЕТ СН'!$I$21</f>
        <v>3809.7375939000003</v>
      </c>
      <c r="U129" s="36">
        <f>SUMIFS(СВЦЭМ!$D$33:$D$776,СВЦЭМ!$A$33:$A$776,$A129,СВЦЭМ!$B$33:$B$776,U$119)+'СЕТ СН'!$I$11+СВЦЭМ!$D$10+'СЕТ СН'!$I$5-'СЕТ СН'!$I$21</f>
        <v>3779.2938727200003</v>
      </c>
      <c r="V129" s="36">
        <f>SUMIFS(СВЦЭМ!$D$33:$D$776,СВЦЭМ!$A$33:$A$776,$A129,СВЦЭМ!$B$33:$B$776,V$119)+'СЕТ СН'!$I$11+СВЦЭМ!$D$10+'СЕТ СН'!$I$5-'СЕТ СН'!$I$21</f>
        <v>3756.9489053400002</v>
      </c>
      <c r="W129" s="36">
        <f>SUMIFS(СВЦЭМ!$D$33:$D$776,СВЦЭМ!$A$33:$A$776,$A129,СВЦЭМ!$B$33:$B$776,W$119)+'СЕТ СН'!$I$11+СВЦЭМ!$D$10+'СЕТ СН'!$I$5-'СЕТ СН'!$I$21</f>
        <v>3753.6365303000002</v>
      </c>
      <c r="X129" s="36">
        <f>SUMIFS(СВЦЭМ!$D$33:$D$776,СВЦЭМ!$A$33:$A$776,$A129,СВЦЭМ!$B$33:$B$776,X$119)+'СЕТ СН'!$I$11+СВЦЭМ!$D$10+'СЕТ СН'!$I$5-'СЕТ СН'!$I$21</f>
        <v>3816.5796076000001</v>
      </c>
      <c r="Y129" s="36">
        <f>SUMIFS(СВЦЭМ!$D$33:$D$776,СВЦЭМ!$A$33:$A$776,$A129,СВЦЭМ!$B$33:$B$776,Y$119)+'СЕТ СН'!$I$11+СВЦЭМ!$D$10+'СЕТ СН'!$I$5-'СЕТ СН'!$I$21</f>
        <v>3943.9163132000003</v>
      </c>
    </row>
    <row r="130" spans="1:25" ht="15.75" x14ac:dyDescent="0.2">
      <c r="A130" s="35">
        <f t="shared" si="3"/>
        <v>43566</v>
      </c>
      <c r="B130" s="36">
        <f>SUMIFS(СВЦЭМ!$D$33:$D$776,СВЦЭМ!$A$33:$A$776,$A130,СВЦЭМ!$B$33:$B$776,B$119)+'СЕТ СН'!$I$11+СВЦЭМ!$D$10+'СЕТ СН'!$I$5-'СЕТ СН'!$I$21</f>
        <v>4003.9737928000004</v>
      </c>
      <c r="C130" s="36">
        <f>SUMIFS(СВЦЭМ!$D$33:$D$776,СВЦЭМ!$A$33:$A$776,$A130,СВЦЭМ!$B$33:$B$776,C$119)+'СЕТ СН'!$I$11+СВЦЭМ!$D$10+'СЕТ СН'!$I$5-'СЕТ СН'!$I$21</f>
        <v>4134.34131273</v>
      </c>
      <c r="D130" s="36">
        <f>SUMIFS(СВЦЭМ!$D$33:$D$776,СВЦЭМ!$A$33:$A$776,$A130,СВЦЭМ!$B$33:$B$776,D$119)+'СЕТ СН'!$I$11+СВЦЭМ!$D$10+'СЕТ СН'!$I$5-'СЕТ СН'!$I$21</f>
        <v>4285.4096734000004</v>
      </c>
      <c r="E130" s="36">
        <f>SUMIFS(СВЦЭМ!$D$33:$D$776,СВЦЭМ!$A$33:$A$776,$A130,СВЦЭМ!$B$33:$B$776,E$119)+'СЕТ СН'!$I$11+СВЦЭМ!$D$10+'СЕТ СН'!$I$5-'СЕТ СН'!$I$21</f>
        <v>4308.4454123300002</v>
      </c>
      <c r="F130" s="36">
        <f>SUMIFS(СВЦЭМ!$D$33:$D$776,СВЦЭМ!$A$33:$A$776,$A130,СВЦЭМ!$B$33:$B$776,F$119)+'СЕТ СН'!$I$11+СВЦЭМ!$D$10+'СЕТ СН'!$I$5-'СЕТ СН'!$I$21</f>
        <v>4310.9564573900007</v>
      </c>
      <c r="G130" s="36">
        <f>SUMIFS(СВЦЭМ!$D$33:$D$776,СВЦЭМ!$A$33:$A$776,$A130,СВЦЭМ!$B$33:$B$776,G$119)+'СЕТ СН'!$I$11+СВЦЭМ!$D$10+'СЕТ СН'!$I$5-'СЕТ СН'!$I$21</f>
        <v>4307.0144253600001</v>
      </c>
      <c r="H130" s="36">
        <f>SUMIFS(СВЦЭМ!$D$33:$D$776,СВЦЭМ!$A$33:$A$776,$A130,СВЦЭМ!$B$33:$B$776,H$119)+'СЕТ СН'!$I$11+СВЦЭМ!$D$10+'СЕТ СН'!$I$5-'СЕТ СН'!$I$21</f>
        <v>4222.4823474100003</v>
      </c>
      <c r="I130" s="36">
        <f>SUMIFS(СВЦЭМ!$D$33:$D$776,СВЦЭМ!$A$33:$A$776,$A130,СВЦЭМ!$B$33:$B$776,I$119)+'СЕТ СН'!$I$11+СВЦЭМ!$D$10+'СЕТ СН'!$I$5-'СЕТ СН'!$I$21</f>
        <v>4129.9597667899998</v>
      </c>
      <c r="J130" s="36">
        <f>SUMIFS(СВЦЭМ!$D$33:$D$776,СВЦЭМ!$A$33:$A$776,$A130,СВЦЭМ!$B$33:$B$776,J$119)+'СЕТ СН'!$I$11+СВЦЭМ!$D$10+'СЕТ СН'!$I$5-'СЕТ СН'!$I$21</f>
        <v>4001.6127410200002</v>
      </c>
      <c r="K130" s="36">
        <f>SUMIFS(СВЦЭМ!$D$33:$D$776,СВЦЭМ!$A$33:$A$776,$A130,СВЦЭМ!$B$33:$B$776,K$119)+'СЕТ СН'!$I$11+СВЦЭМ!$D$10+'СЕТ СН'!$I$5-'СЕТ СН'!$I$21</f>
        <v>3906.2806251800002</v>
      </c>
      <c r="L130" s="36">
        <f>SUMIFS(СВЦЭМ!$D$33:$D$776,СВЦЭМ!$A$33:$A$776,$A130,СВЦЭМ!$B$33:$B$776,L$119)+'СЕТ СН'!$I$11+СВЦЭМ!$D$10+'СЕТ СН'!$I$5-'СЕТ СН'!$I$21</f>
        <v>3863.4205326900001</v>
      </c>
      <c r="M130" s="36">
        <f>SUMIFS(СВЦЭМ!$D$33:$D$776,СВЦЭМ!$A$33:$A$776,$A130,СВЦЭМ!$B$33:$B$776,M$119)+'СЕТ СН'!$I$11+СВЦЭМ!$D$10+'СЕТ СН'!$I$5-'СЕТ СН'!$I$21</f>
        <v>3883.0575184700001</v>
      </c>
      <c r="N130" s="36">
        <f>SUMIFS(СВЦЭМ!$D$33:$D$776,СВЦЭМ!$A$33:$A$776,$A130,СВЦЭМ!$B$33:$B$776,N$119)+'СЕТ СН'!$I$11+СВЦЭМ!$D$10+'СЕТ СН'!$I$5-'СЕТ СН'!$I$21</f>
        <v>3868.8129035400002</v>
      </c>
      <c r="O130" s="36">
        <f>SUMIFS(СВЦЭМ!$D$33:$D$776,СВЦЭМ!$A$33:$A$776,$A130,СВЦЭМ!$B$33:$B$776,O$119)+'СЕТ СН'!$I$11+СВЦЭМ!$D$10+'СЕТ СН'!$I$5-'СЕТ СН'!$I$21</f>
        <v>3875.7926913700003</v>
      </c>
      <c r="P130" s="36">
        <f>SUMIFS(СВЦЭМ!$D$33:$D$776,СВЦЭМ!$A$33:$A$776,$A130,СВЦЭМ!$B$33:$B$776,P$119)+'СЕТ СН'!$I$11+СВЦЭМ!$D$10+'СЕТ СН'!$I$5-'СЕТ СН'!$I$21</f>
        <v>3891.6280852400005</v>
      </c>
      <c r="Q130" s="36">
        <f>SUMIFS(СВЦЭМ!$D$33:$D$776,СВЦЭМ!$A$33:$A$776,$A130,СВЦЭМ!$B$33:$B$776,Q$119)+'СЕТ СН'!$I$11+СВЦЭМ!$D$10+'СЕТ СН'!$I$5-'СЕТ СН'!$I$21</f>
        <v>3898.2224457400002</v>
      </c>
      <c r="R130" s="36">
        <f>SUMIFS(СВЦЭМ!$D$33:$D$776,СВЦЭМ!$A$33:$A$776,$A130,СВЦЭМ!$B$33:$B$776,R$119)+'СЕТ СН'!$I$11+СВЦЭМ!$D$10+'СЕТ СН'!$I$5-'СЕТ СН'!$I$21</f>
        <v>3896.80336274</v>
      </c>
      <c r="S130" s="36">
        <f>SUMIFS(СВЦЭМ!$D$33:$D$776,СВЦЭМ!$A$33:$A$776,$A130,СВЦЭМ!$B$33:$B$776,S$119)+'СЕТ СН'!$I$11+СВЦЭМ!$D$10+'СЕТ СН'!$I$5-'СЕТ СН'!$I$21</f>
        <v>3902.6032462900002</v>
      </c>
      <c r="T130" s="36">
        <f>SUMIFS(СВЦЭМ!$D$33:$D$776,СВЦЭМ!$A$33:$A$776,$A130,СВЦЭМ!$B$33:$B$776,T$119)+'СЕТ СН'!$I$11+СВЦЭМ!$D$10+'СЕТ СН'!$I$5-'СЕТ СН'!$I$21</f>
        <v>3886.1124841800001</v>
      </c>
      <c r="U130" s="36">
        <f>SUMIFS(СВЦЭМ!$D$33:$D$776,СВЦЭМ!$A$33:$A$776,$A130,СВЦЭМ!$B$33:$B$776,U$119)+'СЕТ СН'!$I$11+СВЦЭМ!$D$10+'СЕТ СН'!$I$5-'СЕТ СН'!$I$21</f>
        <v>3861.9530048900001</v>
      </c>
      <c r="V130" s="36">
        <f>SUMIFS(СВЦЭМ!$D$33:$D$776,СВЦЭМ!$A$33:$A$776,$A130,СВЦЭМ!$B$33:$B$776,V$119)+'СЕТ СН'!$I$11+СВЦЭМ!$D$10+'СЕТ СН'!$I$5-'СЕТ СН'!$I$21</f>
        <v>3858.8475362100003</v>
      </c>
      <c r="W130" s="36">
        <f>SUMIFS(СВЦЭМ!$D$33:$D$776,СВЦЭМ!$A$33:$A$776,$A130,СВЦЭМ!$B$33:$B$776,W$119)+'СЕТ СН'!$I$11+СВЦЭМ!$D$10+'СЕТ СН'!$I$5-'СЕТ СН'!$I$21</f>
        <v>3841.0750924900003</v>
      </c>
      <c r="X130" s="36">
        <f>SUMIFS(СВЦЭМ!$D$33:$D$776,СВЦЭМ!$A$33:$A$776,$A130,СВЦЭМ!$B$33:$B$776,X$119)+'СЕТ СН'!$I$11+СВЦЭМ!$D$10+'СЕТ СН'!$I$5-'СЕТ СН'!$I$21</f>
        <v>3916.30027109</v>
      </c>
      <c r="Y130" s="36">
        <f>SUMIFS(СВЦЭМ!$D$33:$D$776,СВЦЭМ!$A$33:$A$776,$A130,СВЦЭМ!$B$33:$B$776,Y$119)+'СЕТ СН'!$I$11+СВЦЭМ!$D$10+'СЕТ СН'!$I$5-'СЕТ СН'!$I$21</f>
        <v>4041.6419405200004</v>
      </c>
    </row>
    <row r="131" spans="1:25" ht="15.75" x14ac:dyDescent="0.2">
      <c r="A131" s="35">
        <f t="shared" si="3"/>
        <v>43567</v>
      </c>
      <c r="B131" s="36">
        <f>SUMIFS(СВЦЭМ!$D$33:$D$776,СВЦЭМ!$A$33:$A$776,$A131,СВЦЭМ!$B$33:$B$776,B$119)+'СЕТ СН'!$I$11+СВЦЭМ!$D$10+'СЕТ СН'!$I$5-'СЕТ СН'!$I$21</f>
        <v>4146.5185382899999</v>
      </c>
      <c r="C131" s="36">
        <f>SUMIFS(СВЦЭМ!$D$33:$D$776,СВЦЭМ!$A$33:$A$776,$A131,СВЦЭМ!$B$33:$B$776,C$119)+'СЕТ СН'!$I$11+СВЦЭМ!$D$10+'СЕТ СН'!$I$5-'СЕТ СН'!$I$21</f>
        <v>4237.8566031800001</v>
      </c>
      <c r="D131" s="36">
        <f>SUMIFS(СВЦЭМ!$D$33:$D$776,СВЦЭМ!$A$33:$A$776,$A131,СВЦЭМ!$B$33:$B$776,D$119)+'СЕТ СН'!$I$11+СВЦЭМ!$D$10+'СЕТ СН'!$I$5-'СЕТ СН'!$I$21</f>
        <v>4286.9421423399999</v>
      </c>
      <c r="E131" s="36">
        <f>SUMIFS(СВЦЭМ!$D$33:$D$776,СВЦЭМ!$A$33:$A$776,$A131,СВЦЭМ!$B$33:$B$776,E$119)+'СЕТ СН'!$I$11+СВЦЭМ!$D$10+'СЕТ СН'!$I$5-'СЕТ СН'!$I$21</f>
        <v>4287.7983295200002</v>
      </c>
      <c r="F131" s="36">
        <f>SUMIFS(СВЦЭМ!$D$33:$D$776,СВЦЭМ!$A$33:$A$776,$A131,СВЦЭМ!$B$33:$B$776,F$119)+'СЕТ СН'!$I$11+СВЦЭМ!$D$10+'СЕТ СН'!$I$5-'СЕТ СН'!$I$21</f>
        <v>4287.21692962</v>
      </c>
      <c r="G131" s="36">
        <f>SUMIFS(СВЦЭМ!$D$33:$D$776,СВЦЭМ!$A$33:$A$776,$A131,СВЦЭМ!$B$33:$B$776,G$119)+'СЕТ СН'!$I$11+СВЦЭМ!$D$10+'СЕТ СН'!$I$5-'СЕТ СН'!$I$21</f>
        <v>4273.1622174800004</v>
      </c>
      <c r="H131" s="36">
        <f>SUMIFS(СВЦЭМ!$D$33:$D$776,СВЦЭМ!$A$33:$A$776,$A131,СВЦЭМ!$B$33:$B$776,H$119)+'СЕТ СН'!$I$11+СВЦЭМ!$D$10+'СЕТ СН'!$I$5-'СЕТ СН'!$I$21</f>
        <v>4183.1788439600004</v>
      </c>
      <c r="I131" s="36">
        <f>SUMIFS(СВЦЭМ!$D$33:$D$776,СВЦЭМ!$A$33:$A$776,$A131,СВЦЭМ!$B$33:$B$776,I$119)+'СЕТ СН'!$I$11+СВЦЭМ!$D$10+'СЕТ СН'!$I$5-'СЕТ СН'!$I$21</f>
        <v>4122.4561755800005</v>
      </c>
      <c r="J131" s="36">
        <f>SUMIFS(СВЦЭМ!$D$33:$D$776,СВЦЭМ!$A$33:$A$776,$A131,СВЦЭМ!$B$33:$B$776,J$119)+'СЕТ СН'!$I$11+СВЦЭМ!$D$10+'СЕТ СН'!$I$5-'СЕТ СН'!$I$21</f>
        <v>3999.9369174100002</v>
      </c>
      <c r="K131" s="36">
        <f>SUMIFS(СВЦЭМ!$D$33:$D$776,СВЦЭМ!$A$33:$A$776,$A131,СВЦЭМ!$B$33:$B$776,K$119)+'СЕТ СН'!$I$11+СВЦЭМ!$D$10+'СЕТ СН'!$I$5-'СЕТ СН'!$I$21</f>
        <v>3907.6138027100001</v>
      </c>
      <c r="L131" s="36">
        <f>SUMIFS(СВЦЭМ!$D$33:$D$776,СВЦЭМ!$A$33:$A$776,$A131,СВЦЭМ!$B$33:$B$776,L$119)+'СЕТ СН'!$I$11+СВЦЭМ!$D$10+'СЕТ СН'!$I$5-'СЕТ СН'!$I$21</f>
        <v>3866.8700193300001</v>
      </c>
      <c r="M131" s="36">
        <f>SUMIFS(СВЦЭМ!$D$33:$D$776,СВЦЭМ!$A$33:$A$776,$A131,СВЦЭМ!$B$33:$B$776,M$119)+'СЕТ СН'!$I$11+СВЦЭМ!$D$10+'СЕТ СН'!$I$5-'СЕТ СН'!$I$21</f>
        <v>3870.1723054000004</v>
      </c>
      <c r="N131" s="36">
        <f>SUMIFS(СВЦЭМ!$D$33:$D$776,СВЦЭМ!$A$33:$A$776,$A131,СВЦЭМ!$B$33:$B$776,N$119)+'СЕТ СН'!$I$11+СВЦЭМ!$D$10+'СЕТ СН'!$I$5-'СЕТ СН'!$I$21</f>
        <v>3850.0480883099999</v>
      </c>
      <c r="O131" s="36">
        <f>SUMIFS(СВЦЭМ!$D$33:$D$776,СВЦЭМ!$A$33:$A$776,$A131,СВЦЭМ!$B$33:$B$776,O$119)+'СЕТ СН'!$I$11+СВЦЭМ!$D$10+'СЕТ СН'!$I$5-'СЕТ СН'!$I$21</f>
        <v>3860.1020839500002</v>
      </c>
      <c r="P131" s="36">
        <f>SUMIFS(СВЦЭМ!$D$33:$D$776,СВЦЭМ!$A$33:$A$776,$A131,СВЦЭМ!$B$33:$B$776,P$119)+'СЕТ СН'!$I$11+СВЦЭМ!$D$10+'СЕТ СН'!$I$5-'СЕТ СН'!$I$21</f>
        <v>3882.5439696100002</v>
      </c>
      <c r="Q131" s="36">
        <f>SUMIFS(СВЦЭМ!$D$33:$D$776,СВЦЭМ!$A$33:$A$776,$A131,СВЦЭМ!$B$33:$B$776,Q$119)+'СЕТ СН'!$I$11+СВЦЭМ!$D$10+'СЕТ СН'!$I$5-'СЕТ СН'!$I$21</f>
        <v>3894.2447188200003</v>
      </c>
      <c r="R131" s="36">
        <f>SUMIFS(СВЦЭМ!$D$33:$D$776,СВЦЭМ!$A$33:$A$776,$A131,СВЦЭМ!$B$33:$B$776,R$119)+'СЕТ СН'!$I$11+СВЦЭМ!$D$10+'СЕТ СН'!$I$5-'СЕТ СН'!$I$21</f>
        <v>3903.1627765100002</v>
      </c>
      <c r="S131" s="36">
        <f>SUMIFS(СВЦЭМ!$D$33:$D$776,СВЦЭМ!$A$33:$A$776,$A131,СВЦЭМ!$B$33:$B$776,S$119)+'СЕТ СН'!$I$11+СВЦЭМ!$D$10+'СЕТ СН'!$I$5-'СЕТ СН'!$I$21</f>
        <v>3888.9468156400003</v>
      </c>
      <c r="T131" s="36">
        <f>SUMIFS(СВЦЭМ!$D$33:$D$776,СВЦЭМ!$A$33:$A$776,$A131,СВЦЭМ!$B$33:$B$776,T$119)+'СЕТ СН'!$I$11+СВЦЭМ!$D$10+'СЕТ СН'!$I$5-'СЕТ СН'!$I$21</f>
        <v>3872.68998577</v>
      </c>
      <c r="U131" s="36">
        <f>SUMIFS(СВЦЭМ!$D$33:$D$776,СВЦЭМ!$A$33:$A$776,$A131,СВЦЭМ!$B$33:$B$776,U$119)+'СЕТ СН'!$I$11+СВЦЭМ!$D$10+'СЕТ СН'!$I$5-'СЕТ СН'!$I$21</f>
        <v>3822.7985656400001</v>
      </c>
      <c r="V131" s="36">
        <f>SUMIFS(СВЦЭМ!$D$33:$D$776,СВЦЭМ!$A$33:$A$776,$A131,СВЦЭМ!$B$33:$B$776,V$119)+'СЕТ СН'!$I$11+СВЦЭМ!$D$10+'СЕТ СН'!$I$5-'СЕТ СН'!$I$21</f>
        <v>3820.8020052500001</v>
      </c>
      <c r="W131" s="36">
        <f>SUMIFS(СВЦЭМ!$D$33:$D$776,СВЦЭМ!$A$33:$A$776,$A131,СВЦЭМ!$B$33:$B$776,W$119)+'СЕТ СН'!$I$11+СВЦЭМ!$D$10+'СЕТ СН'!$I$5-'СЕТ СН'!$I$21</f>
        <v>3831.66507662</v>
      </c>
      <c r="X131" s="36">
        <f>SUMIFS(СВЦЭМ!$D$33:$D$776,СВЦЭМ!$A$33:$A$776,$A131,СВЦЭМ!$B$33:$B$776,X$119)+'СЕТ СН'!$I$11+СВЦЭМ!$D$10+'СЕТ СН'!$I$5-'СЕТ СН'!$I$21</f>
        <v>3896.4230731600001</v>
      </c>
      <c r="Y131" s="36">
        <f>SUMIFS(СВЦЭМ!$D$33:$D$776,СВЦЭМ!$A$33:$A$776,$A131,СВЦЭМ!$B$33:$B$776,Y$119)+'СЕТ СН'!$I$11+СВЦЭМ!$D$10+'СЕТ СН'!$I$5-'СЕТ СН'!$I$21</f>
        <v>4017.1331468500002</v>
      </c>
    </row>
    <row r="132" spans="1:25" ht="15.75" x14ac:dyDescent="0.2">
      <c r="A132" s="35">
        <f t="shared" si="3"/>
        <v>43568</v>
      </c>
      <c r="B132" s="36">
        <f>SUMIFS(СВЦЭМ!$D$33:$D$776,СВЦЭМ!$A$33:$A$776,$A132,СВЦЭМ!$B$33:$B$776,B$119)+'СЕТ СН'!$I$11+СВЦЭМ!$D$10+'СЕТ СН'!$I$5-'СЕТ СН'!$I$21</f>
        <v>4105.6914635800003</v>
      </c>
      <c r="C132" s="36">
        <f>SUMIFS(СВЦЭМ!$D$33:$D$776,СВЦЭМ!$A$33:$A$776,$A132,СВЦЭМ!$B$33:$B$776,C$119)+'СЕТ СН'!$I$11+СВЦЭМ!$D$10+'СЕТ СН'!$I$5-'СЕТ СН'!$I$21</f>
        <v>4189.4697890900006</v>
      </c>
      <c r="D132" s="36">
        <f>SUMIFS(СВЦЭМ!$D$33:$D$776,СВЦЭМ!$A$33:$A$776,$A132,СВЦЭМ!$B$33:$B$776,D$119)+'СЕТ СН'!$I$11+СВЦЭМ!$D$10+'СЕТ СН'!$I$5-'СЕТ СН'!$I$21</f>
        <v>4270.15159133</v>
      </c>
      <c r="E132" s="36">
        <f>SUMIFS(СВЦЭМ!$D$33:$D$776,СВЦЭМ!$A$33:$A$776,$A132,СВЦЭМ!$B$33:$B$776,E$119)+'СЕТ СН'!$I$11+СВЦЭМ!$D$10+'СЕТ СН'!$I$5-'СЕТ СН'!$I$21</f>
        <v>4279.4198262999998</v>
      </c>
      <c r="F132" s="36">
        <f>SUMIFS(СВЦЭМ!$D$33:$D$776,СВЦЭМ!$A$33:$A$776,$A132,СВЦЭМ!$B$33:$B$776,F$119)+'СЕТ СН'!$I$11+СВЦЭМ!$D$10+'СЕТ СН'!$I$5-'СЕТ СН'!$I$21</f>
        <v>4277.4755459900007</v>
      </c>
      <c r="G132" s="36">
        <f>SUMIFS(СВЦЭМ!$D$33:$D$776,СВЦЭМ!$A$33:$A$776,$A132,СВЦЭМ!$B$33:$B$776,G$119)+'СЕТ СН'!$I$11+СВЦЭМ!$D$10+'СЕТ СН'!$I$5-'СЕТ СН'!$I$21</f>
        <v>4250.5123868299997</v>
      </c>
      <c r="H132" s="36">
        <f>SUMIFS(СВЦЭМ!$D$33:$D$776,СВЦЭМ!$A$33:$A$776,$A132,СВЦЭМ!$B$33:$B$776,H$119)+'СЕТ СН'!$I$11+СВЦЭМ!$D$10+'СЕТ СН'!$I$5-'СЕТ СН'!$I$21</f>
        <v>4152.97764929</v>
      </c>
      <c r="I132" s="36">
        <f>SUMIFS(СВЦЭМ!$D$33:$D$776,СВЦЭМ!$A$33:$A$776,$A132,СВЦЭМ!$B$33:$B$776,I$119)+'СЕТ СН'!$I$11+СВЦЭМ!$D$10+'СЕТ СН'!$I$5-'СЕТ СН'!$I$21</f>
        <v>4095.97636702</v>
      </c>
      <c r="J132" s="36">
        <f>SUMIFS(СВЦЭМ!$D$33:$D$776,СВЦЭМ!$A$33:$A$776,$A132,СВЦЭМ!$B$33:$B$776,J$119)+'СЕТ СН'!$I$11+СВЦЭМ!$D$10+'СЕТ СН'!$I$5-'СЕТ СН'!$I$21</f>
        <v>4031.9582096500003</v>
      </c>
      <c r="K132" s="36">
        <f>SUMIFS(СВЦЭМ!$D$33:$D$776,СВЦЭМ!$A$33:$A$776,$A132,СВЦЭМ!$B$33:$B$776,K$119)+'СЕТ СН'!$I$11+СВЦЭМ!$D$10+'СЕТ СН'!$I$5-'СЕТ СН'!$I$21</f>
        <v>3909.44977169</v>
      </c>
      <c r="L132" s="36">
        <f>SUMIFS(СВЦЭМ!$D$33:$D$776,СВЦЭМ!$A$33:$A$776,$A132,СВЦЭМ!$B$33:$B$776,L$119)+'СЕТ СН'!$I$11+СВЦЭМ!$D$10+'СЕТ СН'!$I$5-'СЕТ СН'!$I$21</f>
        <v>3871.0433506300001</v>
      </c>
      <c r="M132" s="36">
        <f>SUMIFS(СВЦЭМ!$D$33:$D$776,СВЦЭМ!$A$33:$A$776,$A132,СВЦЭМ!$B$33:$B$776,M$119)+'СЕТ СН'!$I$11+СВЦЭМ!$D$10+'СЕТ СН'!$I$5-'СЕТ СН'!$I$21</f>
        <v>3863.0087381000003</v>
      </c>
      <c r="N132" s="36">
        <f>SUMIFS(СВЦЭМ!$D$33:$D$776,СВЦЭМ!$A$33:$A$776,$A132,СВЦЭМ!$B$33:$B$776,N$119)+'СЕТ СН'!$I$11+СВЦЭМ!$D$10+'СЕТ СН'!$I$5-'СЕТ СН'!$I$21</f>
        <v>3876.8763261800004</v>
      </c>
      <c r="O132" s="36">
        <f>SUMIFS(СВЦЭМ!$D$33:$D$776,СВЦЭМ!$A$33:$A$776,$A132,СВЦЭМ!$B$33:$B$776,O$119)+'СЕТ СН'!$I$11+СВЦЭМ!$D$10+'СЕТ СН'!$I$5-'СЕТ СН'!$I$21</f>
        <v>3887.1786516000002</v>
      </c>
      <c r="P132" s="36">
        <f>SUMIFS(СВЦЭМ!$D$33:$D$776,СВЦЭМ!$A$33:$A$776,$A132,СВЦЭМ!$B$33:$B$776,P$119)+'СЕТ СН'!$I$11+СВЦЭМ!$D$10+'СЕТ СН'!$I$5-'СЕТ СН'!$I$21</f>
        <v>3896.9462177</v>
      </c>
      <c r="Q132" s="36">
        <f>SUMIFS(СВЦЭМ!$D$33:$D$776,СВЦЭМ!$A$33:$A$776,$A132,СВЦЭМ!$B$33:$B$776,Q$119)+'СЕТ СН'!$I$11+СВЦЭМ!$D$10+'СЕТ СН'!$I$5-'СЕТ СН'!$I$21</f>
        <v>3906.1034947400003</v>
      </c>
      <c r="R132" s="36">
        <f>SUMIFS(СВЦЭМ!$D$33:$D$776,СВЦЭМ!$A$33:$A$776,$A132,СВЦЭМ!$B$33:$B$776,R$119)+'СЕТ СН'!$I$11+СВЦЭМ!$D$10+'СЕТ СН'!$I$5-'СЕТ СН'!$I$21</f>
        <v>3908.7730170700002</v>
      </c>
      <c r="S132" s="36">
        <f>SUMIFS(СВЦЭМ!$D$33:$D$776,СВЦЭМ!$A$33:$A$776,$A132,СВЦЭМ!$B$33:$B$776,S$119)+'СЕТ СН'!$I$11+СВЦЭМ!$D$10+'СЕТ СН'!$I$5-'СЕТ СН'!$I$21</f>
        <v>3915.8360367600003</v>
      </c>
      <c r="T132" s="36">
        <f>SUMIFS(СВЦЭМ!$D$33:$D$776,СВЦЭМ!$A$33:$A$776,$A132,СВЦЭМ!$B$33:$B$776,T$119)+'СЕТ СН'!$I$11+СВЦЭМ!$D$10+'СЕТ СН'!$I$5-'СЕТ СН'!$I$21</f>
        <v>3913.14219555</v>
      </c>
      <c r="U132" s="36">
        <f>SUMIFS(СВЦЭМ!$D$33:$D$776,СВЦЭМ!$A$33:$A$776,$A132,СВЦЭМ!$B$33:$B$776,U$119)+'СЕТ СН'!$I$11+СВЦЭМ!$D$10+'СЕТ СН'!$I$5-'СЕТ СН'!$I$21</f>
        <v>3892.8161326700001</v>
      </c>
      <c r="V132" s="36">
        <f>SUMIFS(СВЦЭМ!$D$33:$D$776,СВЦЭМ!$A$33:$A$776,$A132,СВЦЭМ!$B$33:$B$776,V$119)+'СЕТ СН'!$I$11+СВЦЭМ!$D$10+'СЕТ СН'!$I$5-'СЕТ СН'!$I$21</f>
        <v>3867.19892033</v>
      </c>
      <c r="W132" s="36">
        <f>SUMIFS(СВЦЭМ!$D$33:$D$776,СВЦЭМ!$A$33:$A$776,$A132,СВЦЭМ!$B$33:$B$776,W$119)+'СЕТ СН'!$I$11+СВЦЭМ!$D$10+'СЕТ СН'!$I$5-'СЕТ СН'!$I$21</f>
        <v>3864.85436089</v>
      </c>
      <c r="X132" s="36">
        <f>SUMIFS(СВЦЭМ!$D$33:$D$776,СВЦЭМ!$A$33:$A$776,$A132,СВЦЭМ!$B$33:$B$776,X$119)+'СЕТ СН'!$I$11+СВЦЭМ!$D$10+'СЕТ СН'!$I$5-'СЕТ СН'!$I$21</f>
        <v>3952.4841005400003</v>
      </c>
      <c r="Y132" s="36">
        <f>SUMIFS(СВЦЭМ!$D$33:$D$776,СВЦЭМ!$A$33:$A$776,$A132,СВЦЭМ!$B$33:$B$776,Y$119)+'СЕТ СН'!$I$11+СВЦЭМ!$D$10+'СЕТ СН'!$I$5-'СЕТ СН'!$I$21</f>
        <v>4062.7162689700003</v>
      </c>
    </row>
    <row r="133" spans="1:25" ht="15.75" x14ac:dyDescent="0.2">
      <c r="A133" s="35">
        <f t="shared" si="3"/>
        <v>43569</v>
      </c>
      <c r="B133" s="36">
        <f>SUMIFS(СВЦЭМ!$D$33:$D$776,СВЦЭМ!$A$33:$A$776,$A133,СВЦЭМ!$B$33:$B$776,B$119)+'СЕТ СН'!$I$11+СВЦЭМ!$D$10+'СЕТ СН'!$I$5-'СЕТ СН'!$I$21</f>
        <v>4126.9894119999999</v>
      </c>
      <c r="C133" s="36">
        <f>SUMIFS(СВЦЭМ!$D$33:$D$776,СВЦЭМ!$A$33:$A$776,$A133,СВЦЭМ!$B$33:$B$776,C$119)+'СЕТ СН'!$I$11+СВЦЭМ!$D$10+'СЕТ СН'!$I$5-'СЕТ СН'!$I$21</f>
        <v>4242.2579330999997</v>
      </c>
      <c r="D133" s="36">
        <f>SUMIFS(СВЦЭМ!$D$33:$D$776,СВЦЭМ!$A$33:$A$776,$A133,СВЦЭМ!$B$33:$B$776,D$119)+'СЕТ СН'!$I$11+СВЦЭМ!$D$10+'СЕТ СН'!$I$5-'СЕТ СН'!$I$21</f>
        <v>4333.2923685000005</v>
      </c>
      <c r="E133" s="36">
        <f>SUMIFS(СВЦЭМ!$D$33:$D$776,СВЦЭМ!$A$33:$A$776,$A133,СВЦЭМ!$B$33:$B$776,E$119)+'СЕТ СН'!$I$11+СВЦЭМ!$D$10+'СЕТ СН'!$I$5-'СЕТ СН'!$I$21</f>
        <v>4333.3611741499999</v>
      </c>
      <c r="F133" s="36">
        <f>SUMIFS(СВЦЭМ!$D$33:$D$776,СВЦЭМ!$A$33:$A$776,$A133,СВЦЭМ!$B$33:$B$776,F$119)+'СЕТ СН'!$I$11+СВЦЭМ!$D$10+'СЕТ СН'!$I$5-'СЕТ СН'!$I$21</f>
        <v>4322.9378705600002</v>
      </c>
      <c r="G133" s="36">
        <f>SUMIFS(СВЦЭМ!$D$33:$D$776,СВЦЭМ!$A$33:$A$776,$A133,СВЦЭМ!$B$33:$B$776,G$119)+'СЕТ СН'!$I$11+СВЦЭМ!$D$10+'СЕТ СН'!$I$5-'СЕТ СН'!$I$21</f>
        <v>4308.8365369900002</v>
      </c>
      <c r="H133" s="36">
        <f>SUMIFS(СВЦЭМ!$D$33:$D$776,СВЦЭМ!$A$33:$A$776,$A133,СВЦЭМ!$B$33:$B$776,H$119)+'СЕТ СН'!$I$11+СВЦЭМ!$D$10+'СЕТ СН'!$I$5-'СЕТ СН'!$I$21</f>
        <v>4197.9953726100002</v>
      </c>
      <c r="I133" s="36">
        <f>SUMIFS(СВЦЭМ!$D$33:$D$776,СВЦЭМ!$A$33:$A$776,$A133,СВЦЭМ!$B$33:$B$776,I$119)+'СЕТ СН'!$I$11+СВЦЭМ!$D$10+'СЕТ СН'!$I$5-'СЕТ СН'!$I$21</f>
        <v>4122.80429164</v>
      </c>
      <c r="J133" s="36">
        <f>SUMIFS(СВЦЭМ!$D$33:$D$776,СВЦЭМ!$A$33:$A$776,$A133,СВЦЭМ!$B$33:$B$776,J$119)+'СЕТ СН'!$I$11+СВЦЭМ!$D$10+'СЕТ СН'!$I$5-'СЕТ СН'!$I$21</f>
        <v>4045.5373884700002</v>
      </c>
      <c r="K133" s="36">
        <f>SUMIFS(СВЦЭМ!$D$33:$D$776,СВЦЭМ!$A$33:$A$776,$A133,СВЦЭМ!$B$33:$B$776,K$119)+'СЕТ СН'!$I$11+СВЦЭМ!$D$10+'СЕТ СН'!$I$5-'СЕТ СН'!$I$21</f>
        <v>3928.1500821400004</v>
      </c>
      <c r="L133" s="36">
        <f>SUMIFS(СВЦЭМ!$D$33:$D$776,СВЦЭМ!$A$33:$A$776,$A133,СВЦЭМ!$B$33:$B$776,L$119)+'СЕТ СН'!$I$11+СВЦЭМ!$D$10+'СЕТ СН'!$I$5-'СЕТ СН'!$I$21</f>
        <v>3868.95920991</v>
      </c>
      <c r="M133" s="36">
        <f>SUMIFS(СВЦЭМ!$D$33:$D$776,СВЦЭМ!$A$33:$A$776,$A133,СВЦЭМ!$B$33:$B$776,M$119)+'СЕТ СН'!$I$11+СВЦЭМ!$D$10+'СЕТ СН'!$I$5-'СЕТ СН'!$I$21</f>
        <v>3862.2647942200001</v>
      </c>
      <c r="N133" s="36">
        <f>SUMIFS(СВЦЭМ!$D$33:$D$776,СВЦЭМ!$A$33:$A$776,$A133,СВЦЭМ!$B$33:$B$776,N$119)+'СЕТ СН'!$I$11+СВЦЭМ!$D$10+'СЕТ СН'!$I$5-'СЕТ СН'!$I$21</f>
        <v>3867.91796798</v>
      </c>
      <c r="O133" s="36">
        <f>SUMIFS(СВЦЭМ!$D$33:$D$776,СВЦЭМ!$A$33:$A$776,$A133,СВЦЭМ!$B$33:$B$776,O$119)+'СЕТ СН'!$I$11+СВЦЭМ!$D$10+'СЕТ СН'!$I$5-'СЕТ СН'!$I$21</f>
        <v>3874.9627909600003</v>
      </c>
      <c r="P133" s="36">
        <f>SUMIFS(СВЦЭМ!$D$33:$D$776,СВЦЭМ!$A$33:$A$776,$A133,СВЦЭМ!$B$33:$B$776,P$119)+'СЕТ СН'!$I$11+СВЦЭМ!$D$10+'СЕТ СН'!$I$5-'СЕТ СН'!$I$21</f>
        <v>3890.76628162</v>
      </c>
      <c r="Q133" s="36">
        <f>SUMIFS(СВЦЭМ!$D$33:$D$776,СВЦЭМ!$A$33:$A$776,$A133,СВЦЭМ!$B$33:$B$776,Q$119)+'СЕТ СН'!$I$11+СВЦЭМ!$D$10+'СЕТ СН'!$I$5-'СЕТ СН'!$I$21</f>
        <v>3892.6757424200005</v>
      </c>
      <c r="R133" s="36">
        <f>SUMIFS(СВЦЭМ!$D$33:$D$776,СВЦЭМ!$A$33:$A$776,$A133,СВЦЭМ!$B$33:$B$776,R$119)+'СЕТ СН'!$I$11+СВЦЭМ!$D$10+'СЕТ СН'!$I$5-'СЕТ СН'!$I$21</f>
        <v>3890.9671880700002</v>
      </c>
      <c r="S133" s="36">
        <f>SUMIFS(СВЦЭМ!$D$33:$D$776,СВЦЭМ!$A$33:$A$776,$A133,СВЦЭМ!$B$33:$B$776,S$119)+'СЕТ СН'!$I$11+СВЦЭМ!$D$10+'СЕТ СН'!$I$5-'СЕТ СН'!$I$21</f>
        <v>3903.88075587</v>
      </c>
      <c r="T133" s="36">
        <f>SUMIFS(СВЦЭМ!$D$33:$D$776,СВЦЭМ!$A$33:$A$776,$A133,СВЦЭМ!$B$33:$B$776,T$119)+'СЕТ СН'!$I$11+СВЦЭМ!$D$10+'СЕТ СН'!$I$5-'СЕТ СН'!$I$21</f>
        <v>3886.3771448400003</v>
      </c>
      <c r="U133" s="36">
        <f>SUMIFS(СВЦЭМ!$D$33:$D$776,СВЦЭМ!$A$33:$A$776,$A133,СВЦЭМ!$B$33:$B$776,U$119)+'СЕТ СН'!$I$11+СВЦЭМ!$D$10+'СЕТ СН'!$I$5-'СЕТ СН'!$I$21</f>
        <v>3859.40860273</v>
      </c>
      <c r="V133" s="36">
        <f>SUMIFS(СВЦЭМ!$D$33:$D$776,СВЦЭМ!$A$33:$A$776,$A133,СВЦЭМ!$B$33:$B$776,V$119)+'СЕТ СН'!$I$11+СВЦЭМ!$D$10+'СЕТ СН'!$I$5-'СЕТ СН'!$I$21</f>
        <v>3845.8486021200001</v>
      </c>
      <c r="W133" s="36">
        <f>SUMIFS(СВЦЭМ!$D$33:$D$776,СВЦЭМ!$A$33:$A$776,$A133,СВЦЭМ!$B$33:$B$776,W$119)+'СЕТ СН'!$I$11+СВЦЭМ!$D$10+'СЕТ СН'!$I$5-'СЕТ СН'!$I$21</f>
        <v>3850.3531174200002</v>
      </c>
      <c r="X133" s="36">
        <f>SUMIFS(СВЦЭМ!$D$33:$D$776,СВЦЭМ!$A$33:$A$776,$A133,СВЦЭМ!$B$33:$B$776,X$119)+'СЕТ СН'!$I$11+СВЦЭМ!$D$10+'СЕТ СН'!$I$5-'СЕТ СН'!$I$21</f>
        <v>3915.1705054500003</v>
      </c>
      <c r="Y133" s="36">
        <f>SUMIFS(СВЦЭМ!$D$33:$D$776,СВЦЭМ!$A$33:$A$776,$A133,СВЦЭМ!$B$33:$B$776,Y$119)+'СЕТ СН'!$I$11+СВЦЭМ!$D$10+'СЕТ СН'!$I$5-'СЕТ СН'!$I$21</f>
        <v>4026.4046427700005</v>
      </c>
    </row>
    <row r="134" spans="1:25" ht="15.75" x14ac:dyDescent="0.2">
      <c r="A134" s="35">
        <f t="shared" si="3"/>
        <v>43570</v>
      </c>
      <c r="B134" s="36">
        <f>SUMIFS(СВЦЭМ!$D$33:$D$776,СВЦЭМ!$A$33:$A$776,$A134,СВЦЭМ!$B$33:$B$776,B$119)+'СЕТ СН'!$I$11+СВЦЭМ!$D$10+'СЕТ СН'!$I$5-'СЕТ СН'!$I$21</f>
        <v>4080.9434267400002</v>
      </c>
      <c r="C134" s="36">
        <f>SUMIFS(СВЦЭМ!$D$33:$D$776,СВЦЭМ!$A$33:$A$776,$A134,СВЦЭМ!$B$33:$B$776,C$119)+'СЕТ СН'!$I$11+СВЦЭМ!$D$10+'СЕТ СН'!$I$5-'СЕТ СН'!$I$21</f>
        <v>4186.2163097900002</v>
      </c>
      <c r="D134" s="36">
        <f>SUMIFS(СВЦЭМ!$D$33:$D$776,СВЦЭМ!$A$33:$A$776,$A134,СВЦЭМ!$B$33:$B$776,D$119)+'СЕТ СН'!$I$11+СВЦЭМ!$D$10+'СЕТ СН'!$I$5-'СЕТ СН'!$I$21</f>
        <v>4246.66037151</v>
      </c>
      <c r="E134" s="36">
        <f>SUMIFS(СВЦЭМ!$D$33:$D$776,СВЦЭМ!$A$33:$A$776,$A134,СВЦЭМ!$B$33:$B$776,E$119)+'СЕТ СН'!$I$11+СВЦЭМ!$D$10+'СЕТ СН'!$I$5-'СЕТ СН'!$I$21</f>
        <v>4255.4113586399999</v>
      </c>
      <c r="F134" s="36">
        <f>SUMIFS(СВЦЭМ!$D$33:$D$776,СВЦЭМ!$A$33:$A$776,$A134,СВЦЭМ!$B$33:$B$776,F$119)+'СЕТ СН'!$I$11+СВЦЭМ!$D$10+'СЕТ СН'!$I$5-'СЕТ СН'!$I$21</f>
        <v>4250.7018478099999</v>
      </c>
      <c r="G134" s="36">
        <f>SUMIFS(СВЦЭМ!$D$33:$D$776,СВЦЭМ!$A$33:$A$776,$A134,СВЦЭМ!$B$33:$B$776,G$119)+'СЕТ СН'!$I$11+СВЦЭМ!$D$10+'СЕТ СН'!$I$5-'СЕТ СН'!$I$21</f>
        <v>4250.4556596500006</v>
      </c>
      <c r="H134" s="36">
        <f>SUMIFS(СВЦЭМ!$D$33:$D$776,СВЦЭМ!$A$33:$A$776,$A134,СВЦЭМ!$B$33:$B$776,H$119)+'СЕТ СН'!$I$11+СВЦЭМ!$D$10+'СЕТ СН'!$I$5-'СЕТ СН'!$I$21</f>
        <v>4164.5726347899999</v>
      </c>
      <c r="I134" s="36">
        <f>SUMIFS(СВЦЭМ!$D$33:$D$776,СВЦЭМ!$A$33:$A$776,$A134,СВЦЭМ!$B$33:$B$776,I$119)+'СЕТ СН'!$I$11+СВЦЭМ!$D$10+'СЕТ СН'!$I$5-'СЕТ СН'!$I$21</f>
        <v>4114.2663722200004</v>
      </c>
      <c r="J134" s="36">
        <f>SUMIFS(СВЦЭМ!$D$33:$D$776,СВЦЭМ!$A$33:$A$776,$A134,СВЦЭМ!$B$33:$B$776,J$119)+'СЕТ СН'!$I$11+СВЦЭМ!$D$10+'СЕТ СН'!$I$5-'СЕТ СН'!$I$21</f>
        <v>4015.9681373100002</v>
      </c>
      <c r="K134" s="36">
        <f>SUMIFS(СВЦЭМ!$D$33:$D$776,СВЦЭМ!$A$33:$A$776,$A134,СВЦЭМ!$B$33:$B$776,K$119)+'СЕТ СН'!$I$11+СВЦЭМ!$D$10+'СЕТ СН'!$I$5-'СЕТ СН'!$I$21</f>
        <v>3926.8305943400001</v>
      </c>
      <c r="L134" s="36">
        <f>SUMIFS(СВЦЭМ!$D$33:$D$776,СВЦЭМ!$A$33:$A$776,$A134,СВЦЭМ!$B$33:$B$776,L$119)+'СЕТ СН'!$I$11+СВЦЭМ!$D$10+'СЕТ СН'!$I$5-'СЕТ СН'!$I$21</f>
        <v>3894.8658153599999</v>
      </c>
      <c r="M134" s="36">
        <f>SUMIFS(СВЦЭМ!$D$33:$D$776,СВЦЭМ!$A$33:$A$776,$A134,СВЦЭМ!$B$33:$B$776,M$119)+'СЕТ СН'!$I$11+СВЦЭМ!$D$10+'СЕТ СН'!$I$5-'СЕТ СН'!$I$21</f>
        <v>3897.3776056300003</v>
      </c>
      <c r="N134" s="36">
        <f>SUMIFS(СВЦЭМ!$D$33:$D$776,СВЦЭМ!$A$33:$A$776,$A134,СВЦЭМ!$B$33:$B$776,N$119)+'СЕТ СН'!$I$11+СВЦЭМ!$D$10+'СЕТ СН'!$I$5-'СЕТ СН'!$I$21</f>
        <v>3893.9074037200003</v>
      </c>
      <c r="O134" s="36">
        <f>SUMIFS(СВЦЭМ!$D$33:$D$776,СВЦЭМ!$A$33:$A$776,$A134,СВЦЭМ!$B$33:$B$776,O$119)+'СЕТ СН'!$I$11+СВЦЭМ!$D$10+'СЕТ СН'!$I$5-'СЕТ СН'!$I$21</f>
        <v>3905.5989528700002</v>
      </c>
      <c r="P134" s="36">
        <f>SUMIFS(СВЦЭМ!$D$33:$D$776,СВЦЭМ!$A$33:$A$776,$A134,СВЦЭМ!$B$33:$B$776,P$119)+'СЕТ СН'!$I$11+СВЦЭМ!$D$10+'СЕТ СН'!$I$5-'СЕТ СН'!$I$21</f>
        <v>3918.7831472300004</v>
      </c>
      <c r="Q134" s="36">
        <f>SUMIFS(СВЦЭМ!$D$33:$D$776,СВЦЭМ!$A$33:$A$776,$A134,СВЦЭМ!$B$33:$B$776,Q$119)+'СЕТ СН'!$I$11+СВЦЭМ!$D$10+'СЕТ СН'!$I$5-'СЕТ СН'!$I$21</f>
        <v>3924.85876362</v>
      </c>
      <c r="R134" s="36">
        <f>SUMIFS(СВЦЭМ!$D$33:$D$776,СВЦЭМ!$A$33:$A$776,$A134,СВЦЭМ!$B$33:$B$776,R$119)+'СЕТ СН'!$I$11+СВЦЭМ!$D$10+'СЕТ СН'!$I$5-'СЕТ СН'!$I$21</f>
        <v>3924.7639409100002</v>
      </c>
      <c r="S134" s="36">
        <f>SUMIFS(СВЦЭМ!$D$33:$D$776,СВЦЭМ!$A$33:$A$776,$A134,СВЦЭМ!$B$33:$B$776,S$119)+'СЕТ СН'!$I$11+СВЦЭМ!$D$10+'СЕТ СН'!$I$5-'СЕТ СН'!$I$21</f>
        <v>3928.8091577600003</v>
      </c>
      <c r="T134" s="36">
        <f>SUMIFS(СВЦЭМ!$D$33:$D$776,СВЦЭМ!$A$33:$A$776,$A134,СВЦЭМ!$B$33:$B$776,T$119)+'СЕТ СН'!$I$11+СВЦЭМ!$D$10+'СЕТ СН'!$I$5-'СЕТ СН'!$I$21</f>
        <v>3911.07454005</v>
      </c>
      <c r="U134" s="36">
        <f>SUMIFS(СВЦЭМ!$D$33:$D$776,СВЦЭМ!$A$33:$A$776,$A134,СВЦЭМ!$B$33:$B$776,U$119)+'СЕТ СН'!$I$11+СВЦЭМ!$D$10+'СЕТ СН'!$I$5-'СЕТ СН'!$I$21</f>
        <v>3884.1398369300005</v>
      </c>
      <c r="V134" s="36">
        <f>SUMIFS(СВЦЭМ!$D$33:$D$776,СВЦЭМ!$A$33:$A$776,$A134,СВЦЭМ!$B$33:$B$776,V$119)+'СЕТ СН'!$I$11+СВЦЭМ!$D$10+'СЕТ СН'!$I$5-'СЕТ СН'!$I$21</f>
        <v>3887.4394494800003</v>
      </c>
      <c r="W134" s="36">
        <f>SUMIFS(СВЦЭМ!$D$33:$D$776,СВЦЭМ!$A$33:$A$776,$A134,СВЦЭМ!$B$33:$B$776,W$119)+'СЕТ СН'!$I$11+СВЦЭМ!$D$10+'СЕТ СН'!$I$5-'СЕТ СН'!$I$21</f>
        <v>3888.92203221</v>
      </c>
      <c r="X134" s="36">
        <f>SUMIFS(СВЦЭМ!$D$33:$D$776,СВЦЭМ!$A$33:$A$776,$A134,СВЦЭМ!$B$33:$B$776,X$119)+'СЕТ СН'!$I$11+СВЦЭМ!$D$10+'СЕТ СН'!$I$5-'СЕТ СН'!$I$21</f>
        <v>3934.3442926500002</v>
      </c>
      <c r="Y134" s="36">
        <f>SUMIFS(СВЦЭМ!$D$33:$D$776,СВЦЭМ!$A$33:$A$776,$A134,СВЦЭМ!$B$33:$B$776,Y$119)+'СЕТ СН'!$I$11+СВЦЭМ!$D$10+'СЕТ СН'!$I$5-'СЕТ СН'!$I$21</f>
        <v>4024.5966738300003</v>
      </c>
    </row>
    <row r="135" spans="1:25" ht="15.75" x14ac:dyDescent="0.2">
      <c r="A135" s="35">
        <f t="shared" si="3"/>
        <v>43571</v>
      </c>
      <c r="B135" s="36">
        <f>SUMIFS(СВЦЭМ!$D$33:$D$776,СВЦЭМ!$A$33:$A$776,$A135,СВЦЭМ!$B$33:$B$776,B$119)+'СЕТ СН'!$I$11+СВЦЭМ!$D$10+'СЕТ СН'!$I$5-'СЕТ СН'!$I$21</f>
        <v>4086.6314588400001</v>
      </c>
      <c r="C135" s="36">
        <f>SUMIFS(СВЦЭМ!$D$33:$D$776,СВЦЭМ!$A$33:$A$776,$A135,СВЦЭМ!$B$33:$B$776,C$119)+'СЕТ СН'!$I$11+СВЦЭМ!$D$10+'СЕТ СН'!$I$5-'СЕТ СН'!$I$21</f>
        <v>4166.1779354299997</v>
      </c>
      <c r="D135" s="36">
        <f>SUMIFS(СВЦЭМ!$D$33:$D$776,СВЦЭМ!$A$33:$A$776,$A135,СВЦЭМ!$B$33:$B$776,D$119)+'СЕТ СН'!$I$11+СВЦЭМ!$D$10+'СЕТ СН'!$I$5-'СЕТ СН'!$I$21</f>
        <v>4252.2002905400004</v>
      </c>
      <c r="E135" s="36">
        <f>SUMIFS(СВЦЭМ!$D$33:$D$776,СВЦЭМ!$A$33:$A$776,$A135,СВЦЭМ!$B$33:$B$776,E$119)+'СЕТ СН'!$I$11+СВЦЭМ!$D$10+'СЕТ СН'!$I$5-'СЕТ СН'!$I$21</f>
        <v>4262.8005965600005</v>
      </c>
      <c r="F135" s="36">
        <f>SUMIFS(СВЦЭМ!$D$33:$D$776,СВЦЭМ!$A$33:$A$776,$A135,СВЦЭМ!$B$33:$B$776,F$119)+'СЕТ СН'!$I$11+СВЦЭМ!$D$10+'СЕТ СН'!$I$5-'СЕТ СН'!$I$21</f>
        <v>4263.4673328700001</v>
      </c>
      <c r="G135" s="36">
        <f>SUMIFS(СВЦЭМ!$D$33:$D$776,СВЦЭМ!$A$33:$A$776,$A135,СВЦЭМ!$B$33:$B$776,G$119)+'СЕТ СН'!$I$11+СВЦЭМ!$D$10+'СЕТ СН'!$I$5-'СЕТ СН'!$I$21</f>
        <v>4260.3166998100005</v>
      </c>
      <c r="H135" s="36">
        <f>SUMIFS(СВЦЭМ!$D$33:$D$776,СВЦЭМ!$A$33:$A$776,$A135,СВЦЭМ!$B$33:$B$776,H$119)+'СЕТ СН'!$I$11+СВЦЭМ!$D$10+'СЕТ СН'!$I$5-'СЕТ СН'!$I$21</f>
        <v>4196.4057091300001</v>
      </c>
      <c r="I135" s="36">
        <f>SUMIFS(СВЦЭМ!$D$33:$D$776,СВЦЭМ!$A$33:$A$776,$A135,СВЦЭМ!$B$33:$B$776,I$119)+'СЕТ СН'!$I$11+СВЦЭМ!$D$10+'СЕТ СН'!$I$5-'СЕТ СН'!$I$21</f>
        <v>4133.4800124600006</v>
      </c>
      <c r="J135" s="36">
        <f>SUMIFS(СВЦЭМ!$D$33:$D$776,СВЦЭМ!$A$33:$A$776,$A135,СВЦЭМ!$B$33:$B$776,J$119)+'СЕТ СН'!$I$11+СВЦЭМ!$D$10+'СЕТ СН'!$I$5-'СЕТ СН'!$I$21</f>
        <v>4029.0796343100001</v>
      </c>
      <c r="K135" s="36">
        <f>SUMIFS(СВЦЭМ!$D$33:$D$776,СВЦЭМ!$A$33:$A$776,$A135,СВЦЭМ!$B$33:$B$776,K$119)+'СЕТ СН'!$I$11+СВЦЭМ!$D$10+'СЕТ СН'!$I$5-'СЕТ СН'!$I$21</f>
        <v>3956.8180236300004</v>
      </c>
      <c r="L135" s="36">
        <f>SUMIFS(СВЦЭМ!$D$33:$D$776,СВЦЭМ!$A$33:$A$776,$A135,СВЦЭМ!$B$33:$B$776,L$119)+'СЕТ СН'!$I$11+СВЦЭМ!$D$10+'СЕТ СН'!$I$5-'СЕТ СН'!$I$21</f>
        <v>3927.81901303</v>
      </c>
      <c r="M135" s="36">
        <f>SUMIFS(СВЦЭМ!$D$33:$D$776,СВЦЭМ!$A$33:$A$776,$A135,СВЦЭМ!$B$33:$B$776,M$119)+'СЕТ СН'!$I$11+СВЦЭМ!$D$10+'СЕТ СН'!$I$5-'СЕТ СН'!$I$21</f>
        <v>3903.8950655000003</v>
      </c>
      <c r="N135" s="36">
        <f>SUMIFS(СВЦЭМ!$D$33:$D$776,СВЦЭМ!$A$33:$A$776,$A135,СВЦЭМ!$B$33:$B$776,N$119)+'СЕТ СН'!$I$11+СВЦЭМ!$D$10+'СЕТ СН'!$I$5-'СЕТ СН'!$I$21</f>
        <v>3917.0363671300001</v>
      </c>
      <c r="O135" s="36">
        <f>SUMIFS(СВЦЭМ!$D$33:$D$776,СВЦЭМ!$A$33:$A$776,$A135,СВЦЭМ!$B$33:$B$776,O$119)+'СЕТ СН'!$I$11+СВЦЭМ!$D$10+'СЕТ СН'!$I$5-'СЕТ СН'!$I$21</f>
        <v>3929.9521827799999</v>
      </c>
      <c r="P135" s="36">
        <f>SUMIFS(СВЦЭМ!$D$33:$D$776,СВЦЭМ!$A$33:$A$776,$A135,СВЦЭМ!$B$33:$B$776,P$119)+'СЕТ СН'!$I$11+СВЦЭМ!$D$10+'СЕТ СН'!$I$5-'СЕТ СН'!$I$21</f>
        <v>3932.84250393</v>
      </c>
      <c r="Q135" s="36">
        <f>SUMIFS(СВЦЭМ!$D$33:$D$776,СВЦЭМ!$A$33:$A$776,$A135,СВЦЭМ!$B$33:$B$776,Q$119)+'СЕТ СН'!$I$11+СВЦЭМ!$D$10+'СЕТ СН'!$I$5-'СЕТ СН'!$I$21</f>
        <v>3931.7364130100004</v>
      </c>
      <c r="R135" s="36">
        <f>SUMIFS(СВЦЭМ!$D$33:$D$776,СВЦЭМ!$A$33:$A$776,$A135,СВЦЭМ!$B$33:$B$776,R$119)+'СЕТ СН'!$I$11+СВЦЭМ!$D$10+'СЕТ СН'!$I$5-'СЕТ СН'!$I$21</f>
        <v>3922.1302290100002</v>
      </c>
      <c r="S135" s="36">
        <f>SUMIFS(СВЦЭМ!$D$33:$D$776,СВЦЭМ!$A$33:$A$776,$A135,СВЦЭМ!$B$33:$B$776,S$119)+'СЕТ СН'!$I$11+СВЦЭМ!$D$10+'СЕТ СН'!$I$5-'СЕТ СН'!$I$21</f>
        <v>3920.4684106200002</v>
      </c>
      <c r="T135" s="36">
        <f>SUMIFS(СВЦЭМ!$D$33:$D$776,СВЦЭМ!$A$33:$A$776,$A135,СВЦЭМ!$B$33:$B$776,T$119)+'СЕТ СН'!$I$11+СВЦЭМ!$D$10+'СЕТ СН'!$I$5-'СЕТ СН'!$I$21</f>
        <v>3933.1553102300004</v>
      </c>
      <c r="U135" s="36">
        <f>SUMIFS(СВЦЭМ!$D$33:$D$776,СВЦЭМ!$A$33:$A$776,$A135,СВЦЭМ!$B$33:$B$776,U$119)+'СЕТ СН'!$I$11+СВЦЭМ!$D$10+'СЕТ СН'!$I$5-'СЕТ СН'!$I$21</f>
        <v>3892.7409308800002</v>
      </c>
      <c r="V135" s="36">
        <f>SUMIFS(СВЦЭМ!$D$33:$D$776,СВЦЭМ!$A$33:$A$776,$A135,СВЦЭМ!$B$33:$B$776,V$119)+'СЕТ СН'!$I$11+СВЦЭМ!$D$10+'СЕТ СН'!$I$5-'СЕТ СН'!$I$21</f>
        <v>3907.9734654200001</v>
      </c>
      <c r="W135" s="36">
        <f>SUMIFS(СВЦЭМ!$D$33:$D$776,СВЦЭМ!$A$33:$A$776,$A135,СВЦЭМ!$B$33:$B$776,W$119)+'СЕТ СН'!$I$11+СВЦЭМ!$D$10+'СЕТ СН'!$I$5-'СЕТ СН'!$I$21</f>
        <v>3900.1801334700003</v>
      </c>
      <c r="X135" s="36">
        <f>SUMIFS(СВЦЭМ!$D$33:$D$776,СВЦЭМ!$A$33:$A$776,$A135,СВЦЭМ!$B$33:$B$776,X$119)+'СЕТ СН'!$I$11+СВЦЭМ!$D$10+'СЕТ СН'!$I$5-'СЕТ СН'!$I$21</f>
        <v>3987.6466848100004</v>
      </c>
      <c r="Y135" s="36">
        <f>SUMIFS(СВЦЭМ!$D$33:$D$776,СВЦЭМ!$A$33:$A$776,$A135,СВЦЭМ!$B$33:$B$776,Y$119)+'СЕТ СН'!$I$11+СВЦЭМ!$D$10+'СЕТ СН'!$I$5-'СЕТ СН'!$I$21</f>
        <v>4068.3810176100001</v>
      </c>
    </row>
    <row r="136" spans="1:25" ht="15.75" x14ac:dyDescent="0.2">
      <c r="A136" s="35">
        <f t="shared" si="3"/>
        <v>43572</v>
      </c>
      <c r="B136" s="36">
        <f>SUMIFS(СВЦЭМ!$D$33:$D$776,СВЦЭМ!$A$33:$A$776,$A136,СВЦЭМ!$B$33:$B$776,B$119)+'СЕТ СН'!$I$11+СВЦЭМ!$D$10+'СЕТ СН'!$I$5-'СЕТ СН'!$I$21</f>
        <v>4102.6383454900006</v>
      </c>
      <c r="C136" s="36">
        <f>SUMIFS(СВЦЭМ!$D$33:$D$776,СВЦЭМ!$A$33:$A$776,$A136,СВЦЭМ!$B$33:$B$776,C$119)+'СЕТ СН'!$I$11+СВЦЭМ!$D$10+'СЕТ СН'!$I$5-'СЕТ СН'!$I$21</f>
        <v>4172.64543555</v>
      </c>
      <c r="D136" s="36">
        <f>SUMIFS(СВЦЭМ!$D$33:$D$776,СВЦЭМ!$A$33:$A$776,$A136,СВЦЭМ!$B$33:$B$776,D$119)+'СЕТ СН'!$I$11+СВЦЭМ!$D$10+'СЕТ СН'!$I$5-'СЕТ СН'!$I$21</f>
        <v>4226.1587674000002</v>
      </c>
      <c r="E136" s="36">
        <f>SUMIFS(СВЦЭМ!$D$33:$D$776,СВЦЭМ!$A$33:$A$776,$A136,СВЦЭМ!$B$33:$B$776,E$119)+'СЕТ СН'!$I$11+СВЦЭМ!$D$10+'СЕТ СН'!$I$5-'СЕТ СН'!$I$21</f>
        <v>4235.5220593800004</v>
      </c>
      <c r="F136" s="36">
        <f>SUMIFS(СВЦЭМ!$D$33:$D$776,СВЦЭМ!$A$33:$A$776,$A136,СВЦЭМ!$B$33:$B$776,F$119)+'СЕТ СН'!$I$11+СВЦЭМ!$D$10+'СЕТ СН'!$I$5-'СЕТ СН'!$I$21</f>
        <v>4236.9502152499999</v>
      </c>
      <c r="G136" s="36">
        <f>SUMIFS(СВЦЭМ!$D$33:$D$776,СВЦЭМ!$A$33:$A$776,$A136,СВЦЭМ!$B$33:$B$776,G$119)+'СЕТ СН'!$I$11+СВЦЭМ!$D$10+'СЕТ СН'!$I$5-'СЕТ СН'!$I$21</f>
        <v>4236.1508669800005</v>
      </c>
      <c r="H136" s="36">
        <f>SUMIFS(СВЦЭМ!$D$33:$D$776,СВЦЭМ!$A$33:$A$776,$A136,СВЦЭМ!$B$33:$B$776,H$119)+'СЕТ СН'!$I$11+СВЦЭМ!$D$10+'СЕТ СН'!$I$5-'СЕТ СН'!$I$21</f>
        <v>4169.0846458699998</v>
      </c>
      <c r="I136" s="36">
        <f>SUMIFS(СВЦЭМ!$D$33:$D$776,СВЦЭМ!$A$33:$A$776,$A136,СВЦЭМ!$B$33:$B$776,I$119)+'СЕТ СН'!$I$11+СВЦЭМ!$D$10+'СЕТ СН'!$I$5-'СЕТ СН'!$I$21</f>
        <v>4109.3543667900003</v>
      </c>
      <c r="J136" s="36">
        <f>SUMIFS(СВЦЭМ!$D$33:$D$776,СВЦЭМ!$A$33:$A$776,$A136,СВЦЭМ!$B$33:$B$776,J$119)+'СЕТ СН'!$I$11+СВЦЭМ!$D$10+'СЕТ СН'!$I$5-'СЕТ СН'!$I$21</f>
        <v>4010.62206474</v>
      </c>
      <c r="K136" s="36">
        <f>SUMIFS(СВЦЭМ!$D$33:$D$776,СВЦЭМ!$A$33:$A$776,$A136,СВЦЭМ!$B$33:$B$776,K$119)+'СЕТ СН'!$I$11+СВЦЭМ!$D$10+'СЕТ СН'!$I$5-'СЕТ СН'!$I$21</f>
        <v>3941.2894103000003</v>
      </c>
      <c r="L136" s="36">
        <f>SUMIFS(СВЦЭМ!$D$33:$D$776,СВЦЭМ!$A$33:$A$776,$A136,СВЦЭМ!$B$33:$B$776,L$119)+'СЕТ СН'!$I$11+СВЦЭМ!$D$10+'СЕТ СН'!$I$5-'СЕТ СН'!$I$21</f>
        <v>3908.4166165800002</v>
      </c>
      <c r="M136" s="36">
        <f>SUMIFS(СВЦЭМ!$D$33:$D$776,СВЦЭМ!$A$33:$A$776,$A136,СВЦЭМ!$B$33:$B$776,M$119)+'СЕТ СН'!$I$11+СВЦЭМ!$D$10+'СЕТ СН'!$I$5-'СЕТ СН'!$I$21</f>
        <v>3915.3721026800004</v>
      </c>
      <c r="N136" s="36">
        <f>SUMIFS(СВЦЭМ!$D$33:$D$776,СВЦЭМ!$A$33:$A$776,$A136,СВЦЭМ!$B$33:$B$776,N$119)+'СЕТ СН'!$I$11+СВЦЭМ!$D$10+'СЕТ СН'!$I$5-'СЕТ СН'!$I$21</f>
        <v>3903.2963463100004</v>
      </c>
      <c r="O136" s="36">
        <f>SUMIFS(СВЦЭМ!$D$33:$D$776,СВЦЭМ!$A$33:$A$776,$A136,СВЦЭМ!$B$33:$B$776,O$119)+'СЕТ СН'!$I$11+СВЦЭМ!$D$10+'СЕТ СН'!$I$5-'СЕТ СН'!$I$21</f>
        <v>3906.7386255900001</v>
      </c>
      <c r="P136" s="36">
        <f>SUMIFS(СВЦЭМ!$D$33:$D$776,СВЦЭМ!$A$33:$A$776,$A136,СВЦЭМ!$B$33:$B$776,P$119)+'СЕТ СН'!$I$11+СВЦЭМ!$D$10+'СЕТ СН'!$I$5-'СЕТ СН'!$I$21</f>
        <v>3918.4977373800002</v>
      </c>
      <c r="Q136" s="36">
        <f>SUMIFS(СВЦЭМ!$D$33:$D$776,СВЦЭМ!$A$33:$A$776,$A136,СВЦЭМ!$B$33:$B$776,Q$119)+'СЕТ СН'!$I$11+СВЦЭМ!$D$10+'СЕТ СН'!$I$5-'СЕТ СН'!$I$21</f>
        <v>3939.8602310000001</v>
      </c>
      <c r="R136" s="36">
        <f>SUMIFS(СВЦЭМ!$D$33:$D$776,СВЦЭМ!$A$33:$A$776,$A136,СВЦЭМ!$B$33:$B$776,R$119)+'СЕТ СН'!$I$11+СВЦЭМ!$D$10+'СЕТ СН'!$I$5-'СЕТ СН'!$I$21</f>
        <v>3937.3906313900002</v>
      </c>
      <c r="S136" s="36">
        <f>SUMIFS(СВЦЭМ!$D$33:$D$776,СВЦЭМ!$A$33:$A$776,$A136,СВЦЭМ!$B$33:$B$776,S$119)+'СЕТ СН'!$I$11+СВЦЭМ!$D$10+'СЕТ СН'!$I$5-'СЕТ СН'!$I$21</f>
        <v>3922.0062747600005</v>
      </c>
      <c r="T136" s="36">
        <f>SUMIFS(СВЦЭМ!$D$33:$D$776,СВЦЭМ!$A$33:$A$776,$A136,СВЦЭМ!$B$33:$B$776,T$119)+'СЕТ СН'!$I$11+СВЦЭМ!$D$10+'СЕТ СН'!$I$5-'СЕТ СН'!$I$21</f>
        <v>3929.6307068599999</v>
      </c>
      <c r="U136" s="36">
        <f>SUMIFS(СВЦЭМ!$D$33:$D$776,СВЦЭМ!$A$33:$A$776,$A136,СВЦЭМ!$B$33:$B$776,U$119)+'СЕТ СН'!$I$11+СВЦЭМ!$D$10+'СЕТ СН'!$I$5-'СЕТ СН'!$I$21</f>
        <v>3932.7511340500005</v>
      </c>
      <c r="V136" s="36">
        <f>SUMIFS(СВЦЭМ!$D$33:$D$776,СВЦЭМ!$A$33:$A$776,$A136,СВЦЭМ!$B$33:$B$776,V$119)+'СЕТ СН'!$I$11+СВЦЭМ!$D$10+'СЕТ СН'!$I$5-'СЕТ СН'!$I$21</f>
        <v>3924.14662168</v>
      </c>
      <c r="W136" s="36">
        <f>SUMIFS(СВЦЭМ!$D$33:$D$776,СВЦЭМ!$A$33:$A$776,$A136,СВЦЭМ!$B$33:$B$776,W$119)+'СЕТ СН'!$I$11+СВЦЭМ!$D$10+'СЕТ СН'!$I$5-'СЕТ СН'!$I$21</f>
        <v>3934.4546765800001</v>
      </c>
      <c r="X136" s="36">
        <f>SUMIFS(СВЦЭМ!$D$33:$D$776,СВЦЭМ!$A$33:$A$776,$A136,СВЦЭМ!$B$33:$B$776,X$119)+'СЕТ СН'!$I$11+СВЦЭМ!$D$10+'СЕТ СН'!$I$5-'СЕТ СН'!$I$21</f>
        <v>3968.4673397400002</v>
      </c>
      <c r="Y136" s="36">
        <f>SUMIFS(СВЦЭМ!$D$33:$D$776,СВЦЭМ!$A$33:$A$776,$A136,СВЦЭМ!$B$33:$B$776,Y$119)+'СЕТ СН'!$I$11+СВЦЭМ!$D$10+'СЕТ СН'!$I$5-'СЕТ СН'!$I$21</f>
        <v>4046.02821503</v>
      </c>
    </row>
    <row r="137" spans="1:25" ht="15.75" x14ac:dyDescent="0.2">
      <c r="A137" s="35">
        <f t="shared" si="3"/>
        <v>43573</v>
      </c>
      <c r="B137" s="36">
        <f>SUMIFS(СВЦЭМ!$D$33:$D$776,СВЦЭМ!$A$33:$A$776,$A137,СВЦЭМ!$B$33:$B$776,B$119)+'СЕТ СН'!$I$11+СВЦЭМ!$D$10+'СЕТ СН'!$I$5-'СЕТ СН'!$I$21</f>
        <v>4082.2286504500003</v>
      </c>
      <c r="C137" s="36">
        <f>SUMIFS(СВЦЭМ!$D$33:$D$776,СВЦЭМ!$A$33:$A$776,$A137,СВЦЭМ!$B$33:$B$776,C$119)+'СЕТ СН'!$I$11+СВЦЭМ!$D$10+'СЕТ СН'!$I$5-'СЕТ СН'!$I$21</f>
        <v>4155.6647055700005</v>
      </c>
      <c r="D137" s="36">
        <f>SUMIFS(СВЦЭМ!$D$33:$D$776,СВЦЭМ!$A$33:$A$776,$A137,СВЦЭМ!$B$33:$B$776,D$119)+'СЕТ СН'!$I$11+СВЦЭМ!$D$10+'СЕТ СН'!$I$5-'СЕТ СН'!$I$21</f>
        <v>4218.8762654800003</v>
      </c>
      <c r="E137" s="36">
        <f>SUMIFS(СВЦЭМ!$D$33:$D$776,СВЦЭМ!$A$33:$A$776,$A137,СВЦЭМ!$B$33:$B$776,E$119)+'СЕТ СН'!$I$11+СВЦЭМ!$D$10+'СЕТ СН'!$I$5-'СЕТ СН'!$I$21</f>
        <v>4214.6863997099999</v>
      </c>
      <c r="F137" s="36">
        <f>SUMIFS(СВЦЭМ!$D$33:$D$776,СВЦЭМ!$A$33:$A$776,$A137,СВЦЭМ!$B$33:$B$776,F$119)+'СЕТ СН'!$I$11+СВЦЭМ!$D$10+'СЕТ СН'!$I$5-'СЕТ СН'!$I$21</f>
        <v>4220.3129202600003</v>
      </c>
      <c r="G137" s="36">
        <f>SUMIFS(СВЦЭМ!$D$33:$D$776,СВЦЭМ!$A$33:$A$776,$A137,СВЦЭМ!$B$33:$B$776,G$119)+'СЕТ СН'!$I$11+СВЦЭМ!$D$10+'СЕТ СН'!$I$5-'СЕТ СН'!$I$21</f>
        <v>4219.25069059</v>
      </c>
      <c r="H137" s="36">
        <f>SUMIFS(СВЦЭМ!$D$33:$D$776,СВЦЭМ!$A$33:$A$776,$A137,СВЦЭМ!$B$33:$B$776,H$119)+'СЕТ СН'!$I$11+СВЦЭМ!$D$10+'СЕТ СН'!$I$5-'СЕТ СН'!$I$21</f>
        <v>4156.8963279</v>
      </c>
      <c r="I137" s="36">
        <f>SUMIFS(СВЦЭМ!$D$33:$D$776,СВЦЭМ!$A$33:$A$776,$A137,СВЦЭМ!$B$33:$B$776,I$119)+'СЕТ СН'!$I$11+СВЦЭМ!$D$10+'СЕТ СН'!$I$5-'СЕТ СН'!$I$21</f>
        <v>4095.5205076100001</v>
      </c>
      <c r="J137" s="36">
        <f>SUMIFS(СВЦЭМ!$D$33:$D$776,СВЦЭМ!$A$33:$A$776,$A137,СВЦЭМ!$B$33:$B$776,J$119)+'СЕТ СН'!$I$11+СВЦЭМ!$D$10+'СЕТ СН'!$I$5-'СЕТ СН'!$I$21</f>
        <v>4013.0618776400001</v>
      </c>
      <c r="K137" s="36">
        <f>SUMIFS(СВЦЭМ!$D$33:$D$776,СВЦЭМ!$A$33:$A$776,$A137,СВЦЭМ!$B$33:$B$776,K$119)+'СЕТ СН'!$I$11+СВЦЭМ!$D$10+'СЕТ СН'!$I$5-'СЕТ СН'!$I$21</f>
        <v>3926.4718173400001</v>
      </c>
      <c r="L137" s="36">
        <f>SUMIFS(СВЦЭМ!$D$33:$D$776,СВЦЭМ!$A$33:$A$776,$A137,СВЦЭМ!$B$33:$B$776,L$119)+'СЕТ СН'!$I$11+СВЦЭМ!$D$10+'СЕТ СН'!$I$5-'СЕТ СН'!$I$21</f>
        <v>3891.0927204700001</v>
      </c>
      <c r="M137" s="36">
        <f>SUMIFS(СВЦЭМ!$D$33:$D$776,СВЦЭМ!$A$33:$A$776,$A137,СВЦЭМ!$B$33:$B$776,M$119)+'СЕТ СН'!$I$11+СВЦЭМ!$D$10+'СЕТ СН'!$I$5-'СЕТ СН'!$I$21</f>
        <v>3909.3263199800003</v>
      </c>
      <c r="N137" s="36">
        <f>SUMIFS(СВЦЭМ!$D$33:$D$776,СВЦЭМ!$A$33:$A$776,$A137,СВЦЭМ!$B$33:$B$776,N$119)+'СЕТ СН'!$I$11+СВЦЭМ!$D$10+'СЕТ СН'!$I$5-'СЕТ СН'!$I$21</f>
        <v>3891.9635555300001</v>
      </c>
      <c r="O137" s="36">
        <f>SUMIFS(СВЦЭМ!$D$33:$D$776,СВЦЭМ!$A$33:$A$776,$A137,СВЦЭМ!$B$33:$B$776,O$119)+'СЕТ СН'!$I$11+СВЦЭМ!$D$10+'СЕТ СН'!$I$5-'СЕТ СН'!$I$21</f>
        <v>3896.6594425700005</v>
      </c>
      <c r="P137" s="36">
        <f>SUMIFS(СВЦЭМ!$D$33:$D$776,СВЦЭМ!$A$33:$A$776,$A137,СВЦЭМ!$B$33:$B$776,P$119)+'СЕТ СН'!$I$11+СВЦЭМ!$D$10+'СЕТ СН'!$I$5-'СЕТ СН'!$I$21</f>
        <v>3893.3391398900003</v>
      </c>
      <c r="Q137" s="36">
        <f>SUMIFS(СВЦЭМ!$D$33:$D$776,СВЦЭМ!$A$33:$A$776,$A137,СВЦЭМ!$B$33:$B$776,Q$119)+'СЕТ СН'!$I$11+СВЦЭМ!$D$10+'СЕТ СН'!$I$5-'СЕТ СН'!$I$21</f>
        <v>3893.8304589700001</v>
      </c>
      <c r="R137" s="36">
        <f>SUMIFS(СВЦЭМ!$D$33:$D$776,СВЦЭМ!$A$33:$A$776,$A137,СВЦЭМ!$B$33:$B$776,R$119)+'СЕТ СН'!$I$11+СВЦЭМ!$D$10+'СЕТ СН'!$I$5-'СЕТ СН'!$I$21</f>
        <v>3894.0346450700004</v>
      </c>
      <c r="S137" s="36">
        <f>SUMIFS(СВЦЭМ!$D$33:$D$776,СВЦЭМ!$A$33:$A$776,$A137,СВЦЭМ!$B$33:$B$776,S$119)+'СЕТ СН'!$I$11+СВЦЭМ!$D$10+'СЕТ СН'!$I$5-'СЕТ СН'!$I$21</f>
        <v>3896.3932406500003</v>
      </c>
      <c r="T137" s="36">
        <f>SUMIFS(СВЦЭМ!$D$33:$D$776,СВЦЭМ!$A$33:$A$776,$A137,СВЦЭМ!$B$33:$B$776,T$119)+'СЕТ СН'!$I$11+СВЦЭМ!$D$10+'СЕТ СН'!$I$5-'СЕТ СН'!$I$21</f>
        <v>3899.9147591700003</v>
      </c>
      <c r="U137" s="36">
        <f>SUMIFS(СВЦЭМ!$D$33:$D$776,СВЦЭМ!$A$33:$A$776,$A137,СВЦЭМ!$B$33:$B$776,U$119)+'СЕТ СН'!$I$11+СВЦЭМ!$D$10+'СЕТ СН'!$I$5-'СЕТ СН'!$I$21</f>
        <v>3901.46308163</v>
      </c>
      <c r="V137" s="36">
        <f>SUMIFS(СВЦЭМ!$D$33:$D$776,СВЦЭМ!$A$33:$A$776,$A137,СВЦЭМ!$B$33:$B$776,V$119)+'СЕТ СН'!$I$11+СВЦЭМ!$D$10+'СЕТ СН'!$I$5-'СЕТ СН'!$I$21</f>
        <v>3901.8384117000001</v>
      </c>
      <c r="W137" s="36">
        <f>SUMIFS(СВЦЭМ!$D$33:$D$776,СВЦЭМ!$A$33:$A$776,$A137,СВЦЭМ!$B$33:$B$776,W$119)+'СЕТ СН'!$I$11+СВЦЭМ!$D$10+'СЕТ СН'!$I$5-'СЕТ СН'!$I$21</f>
        <v>3885.1578882800004</v>
      </c>
      <c r="X137" s="36">
        <f>SUMIFS(СВЦЭМ!$D$33:$D$776,СВЦЭМ!$A$33:$A$776,$A137,СВЦЭМ!$B$33:$B$776,X$119)+'СЕТ СН'!$I$11+СВЦЭМ!$D$10+'СЕТ СН'!$I$5-'СЕТ СН'!$I$21</f>
        <v>3922.6232631800003</v>
      </c>
      <c r="Y137" s="36">
        <f>SUMIFS(СВЦЭМ!$D$33:$D$776,СВЦЭМ!$A$33:$A$776,$A137,СВЦЭМ!$B$33:$B$776,Y$119)+'СЕТ СН'!$I$11+СВЦЭМ!$D$10+'СЕТ СН'!$I$5-'СЕТ СН'!$I$21</f>
        <v>3997.2912955800002</v>
      </c>
    </row>
    <row r="138" spans="1:25" ht="15.75" x14ac:dyDescent="0.2">
      <c r="A138" s="35">
        <f t="shared" si="3"/>
        <v>43574</v>
      </c>
      <c r="B138" s="36">
        <f>SUMIFS(СВЦЭМ!$D$33:$D$776,СВЦЭМ!$A$33:$A$776,$A138,СВЦЭМ!$B$33:$B$776,B$119)+'СЕТ СН'!$I$11+СВЦЭМ!$D$10+'СЕТ СН'!$I$5-'СЕТ СН'!$I$21</f>
        <v>4084.9631436200002</v>
      </c>
      <c r="C138" s="36">
        <f>SUMIFS(СВЦЭМ!$D$33:$D$776,СВЦЭМ!$A$33:$A$776,$A138,СВЦЭМ!$B$33:$B$776,C$119)+'СЕТ СН'!$I$11+СВЦЭМ!$D$10+'СЕТ СН'!$I$5-'СЕТ СН'!$I$21</f>
        <v>4157.2392543300002</v>
      </c>
      <c r="D138" s="36">
        <f>SUMIFS(СВЦЭМ!$D$33:$D$776,СВЦЭМ!$A$33:$A$776,$A138,СВЦЭМ!$B$33:$B$776,D$119)+'СЕТ СН'!$I$11+СВЦЭМ!$D$10+'СЕТ СН'!$I$5-'СЕТ СН'!$I$21</f>
        <v>4217.2842112400003</v>
      </c>
      <c r="E138" s="36">
        <f>SUMIFS(СВЦЭМ!$D$33:$D$776,СВЦЭМ!$A$33:$A$776,$A138,СВЦЭМ!$B$33:$B$776,E$119)+'СЕТ СН'!$I$11+СВЦЭМ!$D$10+'СЕТ СН'!$I$5-'СЕТ СН'!$I$21</f>
        <v>4221.6880242699999</v>
      </c>
      <c r="F138" s="36">
        <f>SUMIFS(СВЦЭМ!$D$33:$D$776,СВЦЭМ!$A$33:$A$776,$A138,СВЦЭМ!$B$33:$B$776,F$119)+'СЕТ СН'!$I$11+СВЦЭМ!$D$10+'СЕТ СН'!$I$5-'СЕТ СН'!$I$21</f>
        <v>4222.2277133699999</v>
      </c>
      <c r="G138" s="36">
        <f>SUMIFS(СВЦЭМ!$D$33:$D$776,СВЦЭМ!$A$33:$A$776,$A138,СВЦЭМ!$B$33:$B$776,G$119)+'СЕТ СН'!$I$11+СВЦЭМ!$D$10+'СЕТ СН'!$I$5-'СЕТ СН'!$I$21</f>
        <v>4221.9669229600004</v>
      </c>
      <c r="H138" s="36">
        <f>SUMIFS(СВЦЭМ!$D$33:$D$776,СВЦЭМ!$A$33:$A$776,$A138,СВЦЭМ!$B$33:$B$776,H$119)+'СЕТ СН'!$I$11+СВЦЭМ!$D$10+'СЕТ СН'!$I$5-'СЕТ СН'!$I$21</f>
        <v>4165.3891297600003</v>
      </c>
      <c r="I138" s="36">
        <f>SUMIFS(СВЦЭМ!$D$33:$D$776,СВЦЭМ!$A$33:$A$776,$A138,СВЦЭМ!$B$33:$B$776,I$119)+'СЕТ СН'!$I$11+СВЦЭМ!$D$10+'СЕТ СН'!$I$5-'СЕТ СН'!$I$21</f>
        <v>4095.7001896100001</v>
      </c>
      <c r="J138" s="36">
        <f>SUMIFS(СВЦЭМ!$D$33:$D$776,СВЦЭМ!$A$33:$A$776,$A138,СВЦЭМ!$B$33:$B$776,J$119)+'СЕТ СН'!$I$11+СВЦЭМ!$D$10+'СЕТ СН'!$I$5-'СЕТ СН'!$I$21</f>
        <v>4007.4902538900001</v>
      </c>
      <c r="K138" s="36">
        <f>SUMIFS(СВЦЭМ!$D$33:$D$776,СВЦЭМ!$A$33:$A$776,$A138,СВЦЭМ!$B$33:$B$776,K$119)+'СЕТ СН'!$I$11+СВЦЭМ!$D$10+'СЕТ СН'!$I$5-'СЕТ СН'!$I$21</f>
        <v>3933.71857133</v>
      </c>
      <c r="L138" s="36">
        <f>SUMIFS(СВЦЭМ!$D$33:$D$776,СВЦЭМ!$A$33:$A$776,$A138,СВЦЭМ!$B$33:$B$776,L$119)+'СЕТ СН'!$I$11+СВЦЭМ!$D$10+'СЕТ СН'!$I$5-'СЕТ СН'!$I$21</f>
        <v>3896.9592898500005</v>
      </c>
      <c r="M138" s="36">
        <f>SUMIFS(СВЦЭМ!$D$33:$D$776,СВЦЭМ!$A$33:$A$776,$A138,СВЦЭМ!$B$33:$B$776,M$119)+'СЕТ СН'!$I$11+СВЦЭМ!$D$10+'СЕТ СН'!$I$5-'СЕТ СН'!$I$21</f>
        <v>3895.9651237800003</v>
      </c>
      <c r="N138" s="36">
        <f>SUMIFS(СВЦЭМ!$D$33:$D$776,СВЦЭМ!$A$33:$A$776,$A138,СВЦЭМ!$B$33:$B$776,N$119)+'СЕТ СН'!$I$11+СВЦЭМ!$D$10+'СЕТ СН'!$I$5-'СЕТ СН'!$I$21</f>
        <v>3884.0200474400003</v>
      </c>
      <c r="O138" s="36">
        <f>SUMIFS(СВЦЭМ!$D$33:$D$776,СВЦЭМ!$A$33:$A$776,$A138,СВЦЭМ!$B$33:$B$776,O$119)+'СЕТ СН'!$I$11+СВЦЭМ!$D$10+'СЕТ СН'!$I$5-'СЕТ СН'!$I$21</f>
        <v>3882.89551949</v>
      </c>
      <c r="P138" s="36">
        <f>SUMIFS(СВЦЭМ!$D$33:$D$776,СВЦЭМ!$A$33:$A$776,$A138,СВЦЭМ!$B$33:$B$776,P$119)+'СЕТ СН'!$I$11+СВЦЭМ!$D$10+'СЕТ СН'!$I$5-'СЕТ СН'!$I$21</f>
        <v>3886.9090540500001</v>
      </c>
      <c r="Q138" s="36">
        <f>SUMIFS(СВЦЭМ!$D$33:$D$776,СВЦЭМ!$A$33:$A$776,$A138,СВЦЭМ!$B$33:$B$776,Q$119)+'СЕТ СН'!$I$11+СВЦЭМ!$D$10+'СЕТ СН'!$I$5-'СЕТ СН'!$I$21</f>
        <v>3886.04542489</v>
      </c>
      <c r="R138" s="36">
        <f>SUMIFS(СВЦЭМ!$D$33:$D$776,СВЦЭМ!$A$33:$A$776,$A138,СВЦЭМ!$B$33:$B$776,R$119)+'СЕТ СН'!$I$11+СВЦЭМ!$D$10+'СЕТ СН'!$I$5-'СЕТ СН'!$I$21</f>
        <v>3885.0168736700002</v>
      </c>
      <c r="S138" s="36">
        <f>SUMIFS(СВЦЭМ!$D$33:$D$776,СВЦЭМ!$A$33:$A$776,$A138,СВЦЭМ!$B$33:$B$776,S$119)+'СЕТ СН'!$I$11+СВЦЭМ!$D$10+'СЕТ СН'!$I$5-'СЕТ СН'!$I$21</f>
        <v>3876.0702914600001</v>
      </c>
      <c r="T138" s="36">
        <f>SUMIFS(СВЦЭМ!$D$33:$D$776,СВЦЭМ!$A$33:$A$776,$A138,СВЦЭМ!$B$33:$B$776,T$119)+'СЕТ СН'!$I$11+СВЦЭМ!$D$10+'СЕТ СН'!$I$5-'СЕТ СН'!$I$21</f>
        <v>3880.92174798</v>
      </c>
      <c r="U138" s="36">
        <f>SUMIFS(СВЦЭМ!$D$33:$D$776,СВЦЭМ!$A$33:$A$776,$A138,СВЦЭМ!$B$33:$B$776,U$119)+'СЕТ СН'!$I$11+СВЦЭМ!$D$10+'СЕТ СН'!$I$5-'СЕТ СН'!$I$21</f>
        <v>3882.3783188200005</v>
      </c>
      <c r="V138" s="36">
        <f>SUMIFS(СВЦЭМ!$D$33:$D$776,СВЦЭМ!$A$33:$A$776,$A138,СВЦЭМ!$B$33:$B$776,V$119)+'СЕТ СН'!$I$11+СВЦЭМ!$D$10+'СЕТ СН'!$I$5-'СЕТ СН'!$I$21</f>
        <v>3891.3153569200003</v>
      </c>
      <c r="W138" s="36">
        <f>SUMIFS(СВЦЭМ!$D$33:$D$776,СВЦЭМ!$A$33:$A$776,$A138,СВЦЭМ!$B$33:$B$776,W$119)+'СЕТ СН'!$I$11+СВЦЭМ!$D$10+'СЕТ СН'!$I$5-'СЕТ СН'!$I$21</f>
        <v>3886.8691943200001</v>
      </c>
      <c r="X138" s="36">
        <f>SUMIFS(СВЦЭМ!$D$33:$D$776,СВЦЭМ!$A$33:$A$776,$A138,СВЦЭМ!$B$33:$B$776,X$119)+'СЕТ СН'!$I$11+СВЦЭМ!$D$10+'СЕТ СН'!$I$5-'СЕТ СН'!$I$21</f>
        <v>3909.17354832</v>
      </c>
      <c r="Y138" s="36">
        <f>SUMIFS(СВЦЭМ!$D$33:$D$776,СВЦЭМ!$A$33:$A$776,$A138,СВЦЭМ!$B$33:$B$776,Y$119)+'СЕТ СН'!$I$11+СВЦЭМ!$D$10+'СЕТ СН'!$I$5-'СЕТ СН'!$I$21</f>
        <v>3989.9720631700002</v>
      </c>
    </row>
    <row r="139" spans="1:25" ht="15.75" x14ac:dyDescent="0.2">
      <c r="A139" s="35">
        <f t="shared" si="3"/>
        <v>43575</v>
      </c>
      <c r="B139" s="36">
        <f>SUMIFS(СВЦЭМ!$D$33:$D$776,СВЦЭМ!$A$33:$A$776,$A139,СВЦЭМ!$B$33:$B$776,B$119)+'СЕТ СН'!$I$11+СВЦЭМ!$D$10+'СЕТ СН'!$I$5-'СЕТ СН'!$I$21</f>
        <v>4087.5007028099999</v>
      </c>
      <c r="C139" s="36">
        <f>SUMIFS(СВЦЭМ!$D$33:$D$776,СВЦЭМ!$A$33:$A$776,$A139,СВЦЭМ!$B$33:$B$776,C$119)+'СЕТ СН'!$I$11+СВЦЭМ!$D$10+'СЕТ СН'!$I$5-'СЕТ СН'!$I$21</f>
        <v>4162.2596776800001</v>
      </c>
      <c r="D139" s="36">
        <f>SUMIFS(СВЦЭМ!$D$33:$D$776,СВЦЭМ!$A$33:$A$776,$A139,СВЦЭМ!$B$33:$B$776,D$119)+'СЕТ СН'!$I$11+СВЦЭМ!$D$10+'СЕТ СН'!$I$5-'СЕТ СН'!$I$21</f>
        <v>4226.7972367299999</v>
      </c>
      <c r="E139" s="36">
        <f>SUMIFS(СВЦЭМ!$D$33:$D$776,СВЦЭМ!$A$33:$A$776,$A139,СВЦЭМ!$B$33:$B$776,E$119)+'СЕТ СН'!$I$11+СВЦЭМ!$D$10+'СЕТ СН'!$I$5-'СЕТ СН'!$I$21</f>
        <v>4230.9950032100005</v>
      </c>
      <c r="F139" s="36">
        <f>SUMIFS(СВЦЭМ!$D$33:$D$776,СВЦЭМ!$A$33:$A$776,$A139,СВЦЭМ!$B$33:$B$776,F$119)+'СЕТ СН'!$I$11+СВЦЭМ!$D$10+'СЕТ СН'!$I$5-'СЕТ СН'!$I$21</f>
        <v>4234.6463971499998</v>
      </c>
      <c r="G139" s="36">
        <f>SUMIFS(СВЦЭМ!$D$33:$D$776,СВЦЭМ!$A$33:$A$776,$A139,СВЦЭМ!$B$33:$B$776,G$119)+'СЕТ СН'!$I$11+СВЦЭМ!$D$10+'СЕТ СН'!$I$5-'СЕТ СН'!$I$21</f>
        <v>4226.8872896499997</v>
      </c>
      <c r="H139" s="36">
        <f>SUMIFS(СВЦЭМ!$D$33:$D$776,СВЦЭМ!$A$33:$A$776,$A139,СВЦЭМ!$B$33:$B$776,H$119)+'СЕТ СН'!$I$11+СВЦЭМ!$D$10+'СЕТ СН'!$I$5-'СЕТ СН'!$I$21</f>
        <v>4162.6153781499997</v>
      </c>
      <c r="I139" s="36">
        <f>SUMIFS(СВЦЭМ!$D$33:$D$776,СВЦЭМ!$A$33:$A$776,$A139,СВЦЭМ!$B$33:$B$776,I$119)+'СЕТ СН'!$I$11+СВЦЭМ!$D$10+'СЕТ СН'!$I$5-'СЕТ СН'!$I$21</f>
        <v>4127.7395959200003</v>
      </c>
      <c r="J139" s="36">
        <f>SUMIFS(СВЦЭМ!$D$33:$D$776,СВЦЭМ!$A$33:$A$776,$A139,СВЦЭМ!$B$33:$B$776,J$119)+'СЕТ СН'!$I$11+СВЦЭМ!$D$10+'СЕТ СН'!$I$5-'СЕТ СН'!$I$21</f>
        <v>4042.4637447700002</v>
      </c>
      <c r="K139" s="36">
        <f>SUMIFS(СВЦЭМ!$D$33:$D$776,СВЦЭМ!$A$33:$A$776,$A139,СВЦЭМ!$B$33:$B$776,K$119)+'СЕТ СН'!$I$11+СВЦЭМ!$D$10+'СЕТ СН'!$I$5-'СЕТ СН'!$I$21</f>
        <v>3911.0555023700003</v>
      </c>
      <c r="L139" s="36">
        <f>SUMIFS(СВЦЭМ!$D$33:$D$776,СВЦЭМ!$A$33:$A$776,$A139,СВЦЭМ!$B$33:$B$776,L$119)+'СЕТ СН'!$I$11+СВЦЭМ!$D$10+'СЕТ СН'!$I$5-'СЕТ СН'!$I$21</f>
        <v>3862.10457116</v>
      </c>
      <c r="M139" s="36">
        <f>SUMIFS(СВЦЭМ!$D$33:$D$776,СВЦЭМ!$A$33:$A$776,$A139,СВЦЭМ!$B$33:$B$776,M$119)+'СЕТ СН'!$I$11+СВЦЭМ!$D$10+'СЕТ СН'!$I$5-'СЕТ СН'!$I$21</f>
        <v>3867.2304737600002</v>
      </c>
      <c r="N139" s="36">
        <f>SUMIFS(СВЦЭМ!$D$33:$D$776,СВЦЭМ!$A$33:$A$776,$A139,СВЦЭМ!$B$33:$B$776,N$119)+'СЕТ СН'!$I$11+СВЦЭМ!$D$10+'СЕТ СН'!$I$5-'СЕТ СН'!$I$21</f>
        <v>3874.5496273100002</v>
      </c>
      <c r="O139" s="36">
        <f>SUMIFS(СВЦЭМ!$D$33:$D$776,СВЦЭМ!$A$33:$A$776,$A139,СВЦЭМ!$B$33:$B$776,O$119)+'СЕТ СН'!$I$11+СВЦЭМ!$D$10+'СЕТ СН'!$I$5-'СЕТ СН'!$I$21</f>
        <v>3882.77272404</v>
      </c>
      <c r="P139" s="36">
        <f>SUMIFS(СВЦЭМ!$D$33:$D$776,СВЦЭМ!$A$33:$A$776,$A139,СВЦЭМ!$B$33:$B$776,P$119)+'СЕТ СН'!$I$11+СВЦЭМ!$D$10+'СЕТ СН'!$I$5-'СЕТ СН'!$I$21</f>
        <v>3888.8835124900002</v>
      </c>
      <c r="Q139" s="36">
        <f>SUMIFS(СВЦЭМ!$D$33:$D$776,СВЦЭМ!$A$33:$A$776,$A139,СВЦЭМ!$B$33:$B$776,Q$119)+'СЕТ СН'!$I$11+СВЦЭМ!$D$10+'СЕТ СН'!$I$5-'СЕТ СН'!$I$21</f>
        <v>3898.8846572800003</v>
      </c>
      <c r="R139" s="36">
        <f>SUMIFS(СВЦЭМ!$D$33:$D$776,СВЦЭМ!$A$33:$A$776,$A139,СВЦЭМ!$B$33:$B$776,R$119)+'СЕТ СН'!$I$11+СВЦЭМ!$D$10+'СЕТ СН'!$I$5-'СЕТ СН'!$I$21</f>
        <v>3898.36151316</v>
      </c>
      <c r="S139" s="36">
        <f>SUMIFS(СВЦЭМ!$D$33:$D$776,СВЦЭМ!$A$33:$A$776,$A139,СВЦЭМ!$B$33:$B$776,S$119)+'СЕТ СН'!$I$11+СВЦЭМ!$D$10+'СЕТ СН'!$I$5-'СЕТ СН'!$I$21</f>
        <v>3906.4069209700001</v>
      </c>
      <c r="T139" s="36">
        <f>SUMIFS(СВЦЭМ!$D$33:$D$776,СВЦЭМ!$A$33:$A$776,$A139,СВЦЭМ!$B$33:$B$776,T$119)+'СЕТ СН'!$I$11+СВЦЭМ!$D$10+'СЕТ СН'!$I$5-'СЕТ СН'!$I$21</f>
        <v>3898.5058507700001</v>
      </c>
      <c r="U139" s="36">
        <f>SUMIFS(СВЦЭМ!$D$33:$D$776,СВЦЭМ!$A$33:$A$776,$A139,СВЦЭМ!$B$33:$B$776,U$119)+'СЕТ СН'!$I$11+СВЦЭМ!$D$10+'СЕТ СН'!$I$5-'СЕТ СН'!$I$21</f>
        <v>3856.3266131</v>
      </c>
      <c r="V139" s="36">
        <f>SUMIFS(СВЦЭМ!$D$33:$D$776,СВЦЭМ!$A$33:$A$776,$A139,СВЦЭМ!$B$33:$B$776,V$119)+'СЕТ СН'!$I$11+СВЦЭМ!$D$10+'СЕТ СН'!$I$5-'СЕТ СН'!$I$21</f>
        <v>3857.9812949800003</v>
      </c>
      <c r="W139" s="36">
        <f>SUMIFS(СВЦЭМ!$D$33:$D$776,СВЦЭМ!$A$33:$A$776,$A139,СВЦЭМ!$B$33:$B$776,W$119)+'СЕТ СН'!$I$11+СВЦЭМ!$D$10+'СЕТ СН'!$I$5-'СЕТ СН'!$I$21</f>
        <v>3962.68104326</v>
      </c>
      <c r="X139" s="36">
        <f>SUMIFS(СВЦЭМ!$D$33:$D$776,СВЦЭМ!$A$33:$A$776,$A139,СВЦЭМ!$B$33:$B$776,X$119)+'СЕТ СН'!$I$11+СВЦЭМ!$D$10+'СЕТ СН'!$I$5-'СЕТ СН'!$I$21</f>
        <v>4083.3806474000003</v>
      </c>
      <c r="Y139" s="36">
        <f>SUMIFS(СВЦЭМ!$D$33:$D$776,СВЦЭМ!$A$33:$A$776,$A139,СВЦЭМ!$B$33:$B$776,Y$119)+'СЕТ СН'!$I$11+СВЦЭМ!$D$10+'СЕТ СН'!$I$5-'СЕТ СН'!$I$21</f>
        <v>4129.7086260699998</v>
      </c>
    </row>
    <row r="140" spans="1:25" ht="15.75" x14ac:dyDescent="0.2">
      <c r="A140" s="35">
        <f t="shared" si="3"/>
        <v>43576</v>
      </c>
      <c r="B140" s="36">
        <f>SUMIFS(СВЦЭМ!$D$33:$D$776,СВЦЭМ!$A$33:$A$776,$A140,СВЦЭМ!$B$33:$B$776,B$119)+'СЕТ СН'!$I$11+СВЦЭМ!$D$10+'СЕТ СН'!$I$5-'СЕТ СН'!$I$21</f>
        <v>4023.6055798900002</v>
      </c>
      <c r="C140" s="36">
        <f>SUMIFS(СВЦЭМ!$D$33:$D$776,СВЦЭМ!$A$33:$A$776,$A140,СВЦЭМ!$B$33:$B$776,C$119)+'СЕТ СН'!$I$11+СВЦЭМ!$D$10+'СЕТ СН'!$I$5-'СЕТ СН'!$I$21</f>
        <v>4050.7729811300001</v>
      </c>
      <c r="D140" s="36">
        <f>SUMIFS(СВЦЭМ!$D$33:$D$776,СВЦЭМ!$A$33:$A$776,$A140,СВЦЭМ!$B$33:$B$776,D$119)+'СЕТ СН'!$I$11+СВЦЭМ!$D$10+'СЕТ СН'!$I$5-'СЕТ СН'!$I$21</f>
        <v>4082.1444242500002</v>
      </c>
      <c r="E140" s="36">
        <f>SUMIFS(СВЦЭМ!$D$33:$D$776,СВЦЭМ!$A$33:$A$776,$A140,СВЦЭМ!$B$33:$B$776,E$119)+'СЕТ СН'!$I$11+СВЦЭМ!$D$10+'СЕТ СН'!$I$5-'СЕТ СН'!$I$21</f>
        <v>4089.2735173199999</v>
      </c>
      <c r="F140" s="36">
        <f>SUMIFS(СВЦЭМ!$D$33:$D$776,СВЦЭМ!$A$33:$A$776,$A140,СВЦЭМ!$B$33:$B$776,F$119)+'СЕТ СН'!$I$11+СВЦЭМ!$D$10+'СЕТ СН'!$I$5-'СЕТ СН'!$I$21</f>
        <v>4093.1869610900003</v>
      </c>
      <c r="G140" s="36">
        <f>SUMIFS(СВЦЭМ!$D$33:$D$776,СВЦЭМ!$A$33:$A$776,$A140,СВЦЭМ!$B$33:$B$776,G$119)+'СЕТ СН'!$I$11+СВЦЭМ!$D$10+'СЕТ СН'!$I$5-'СЕТ СН'!$I$21</f>
        <v>4082.81392757</v>
      </c>
      <c r="H140" s="36">
        <f>SUMIFS(СВЦЭМ!$D$33:$D$776,СВЦЭМ!$A$33:$A$776,$A140,СВЦЭМ!$B$33:$B$776,H$119)+'СЕТ СН'!$I$11+СВЦЭМ!$D$10+'СЕТ СН'!$I$5-'СЕТ СН'!$I$21</f>
        <v>4067.1607990500002</v>
      </c>
      <c r="I140" s="36">
        <f>SUMIFS(СВЦЭМ!$D$33:$D$776,СВЦЭМ!$A$33:$A$776,$A140,СВЦЭМ!$B$33:$B$776,I$119)+'СЕТ СН'!$I$11+СВЦЭМ!$D$10+'СЕТ СН'!$I$5-'СЕТ СН'!$I$21</f>
        <v>4055.34663722</v>
      </c>
      <c r="J140" s="36">
        <f>SUMIFS(СВЦЭМ!$D$33:$D$776,СВЦЭМ!$A$33:$A$776,$A140,СВЦЭМ!$B$33:$B$776,J$119)+'СЕТ СН'!$I$11+СВЦЭМ!$D$10+'СЕТ СН'!$I$5-'СЕТ СН'!$I$21</f>
        <v>4010.7910954500003</v>
      </c>
      <c r="K140" s="36">
        <f>SUMIFS(СВЦЭМ!$D$33:$D$776,СВЦЭМ!$A$33:$A$776,$A140,СВЦЭМ!$B$33:$B$776,K$119)+'СЕТ СН'!$I$11+СВЦЭМ!$D$10+'СЕТ СН'!$I$5-'СЕТ СН'!$I$21</f>
        <v>3969.1302581700002</v>
      </c>
      <c r="L140" s="36">
        <f>SUMIFS(СВЦЭМ!$D$33:$D$776,СВЦЭМ!$A$33:$A$776,$A140,СВЦЭМ!$B$33:$B$776,L$119)+'СЕТ СН'!$I$11+СВЦЭМ!$D$10+'СЕТ СН'!$I$5-'СЕТ СН'!$I$21</f>
        <v>3949.8752834800002</v>
      </c>
      <c r="M140" s="36">
        <f>SUMIFS(СВЦЭМ!$D$33:$D$776,СВЦЭМ!$A$33:$A$776,$A140,СВЦЭМ!$B$33:$B$776,M$119)+'СЕТ СН'!$I$11+СВЦЭМ!$D$10+'СЕТ СН'!$I$5-'СЕТ СН'!$I$21</f>
        <v>3960.9019645500002</v>
      </c>
      <c r="N140" s="36">
        <f>SUMIFS(СВЦЭМ!$D$33:$D$776,СВЦЭМ!$A$33:$A$776,$A140,СВЦЭМ!$B$33:$B$776,N$119)+'СЕТ СН'!$I$11+СВЦЭМ!$D$10+'СЕТ СН'!$I$5-'СЕТ СН'!$I$21</f>
        <v>3975.7536855300004</v>
      </c>
      <c r="O140" s="36">
        <f>SUMIFS(СВЦЭМ!$D$33:$D$776,СВЦЭМ!$A$33:$A$776,$A140,СВЦЭМ!$B$33:$B$776,O$119)+'СЕТ СН'!$I$11+СВЦЭМ!$D$10+'СЕТ СН'!$I$5-'СЕТ СН'!$I$21</f>
        <v>3989.51415327</v>
      </c>
      <c r="P140" s="36">
        <f>SUMIFS(СВЦЭМ!$D$33:$D$776,СВЦЭМ!$A$33:$A$776,$A140,СВЦЭМ!$B$33:$B$776,P$119)+'СЕТ СН'!$I$11+СВЦЭМ!$D$10+'СЕТ СН'!$I$5-'СЕТ СН'!$I$21</f>
        <v>3995.7859378000003</v>
      </c>
      <c r="Q140" s="36">
        <f>SUMIFS(СВЦЭМ!$D$33:$D$776,СВЦЭМ!$A$33:$A$776,$A140,СВЦЭМ!$B$33:$B$776,Q$119)+'СЕТ СН'!$I$11+СВЦЭМ!$D$10+'СЕТ СН'!$I$5-'СЕТ СН'!$I$21</f>
        <v>4015.9281090800005</v>
      </c>
      <c r="R140" s="36">
        <f>SUMIFS(СВЦЭМ!$D$33:$D$776,СВЦЭМ!$A$33:$A$776,$A140,СВЦЭМ!$B$33:$B$776,R$119)+'СЕТ СН'!$I$11+СВЦЭМ!$D$10+'СЕТ СН'!$I$5-'СЕТ СН'!$I$21</f>
        <v>4036.5887188900001</v>
      </c>
      <c r="S140" s="36">
        <f>SUMIFS(СВЦЭМ!$D$33:$D$776,СВЦЭМ!$A$33:$A$776,$A140,СВЦЭМ!$B$33:$B$776,S$119)+'СЕТ СН'!$I$11+СВЦЭМ!$D$10+'СЕТ СН'!$I$5-'СЕТ СН'!$I$21</f>
        <v>4018.85033011</v>
      </c>
      <c r="T140" s="36">
        <f>SUMIFS(СВЦЭМ!$D$33:$D$776,СВЦЭМ!$A$33:$A$776,$A140,СВЦЭМ!$B$33:$B$776,T$119)+'СЕТ СН'!$I$11+СВЦЭМ!$D$10+'СЕТ СН'!$I$5-'СЕТ СН'!$I$21</f>
        <v>3983.5669201000001</v>
      </c>
      <c r="U140" s="36">
        <f>SUMIFS(СВЦЭМ!$D$33:$D$776,СВЦЭМ!$A$33:$A$776,$A140,СВЦЭМ!$B$33:$B$776,U$119)+'СЕТ СН'!$I$11+СВЦЭМ!$D$10+'СЕТ СН'!$I$5-'СЕТ СН'!$I$21</f>
        <v>3958.5998912700002</v>
      </c>
      <c r="V140" s="36">
        <f>SUMIFS(СВЦЭМ!$D$33:$D$776,СВЦЭМ!$A$33:$A$776,$A140,СВЦЭМ!$B$33:$B$776,V$119)+'СЕТ СН'!$I$11+СВЦЭМ!$D$10+'СЕТ СН'!$I$5-'СЕТ СН'!$I$21</f>
        <v>3925.68527627</v>
      </c>
      <c r="W140" s="36">
        <f>SUMIFS(СВЦЭМ!$D$33:$D$776,СВЦЭМ!$A$33:$A$776,$A140,СВЦЭМ!$B$33:$B$776,W$119)+'СЕТ СН'!$I$11+СВЦЭМ!$D$10+'СЕТ СН'!$I$5-'СЕТ СН'!$I$21</f>
        <v>3924.9711580600001</v>
      </c>
      <c r="X140" s="36">
        <f>SUMIFS(СВЦЭМ!$D$33:$D$776,СВЦЭМ!$A$33:$A$776,$A140,СВЦЭМ!$B$33:$B$776,X$119)+'СЕТ СН'!$I$11+СВЦЭМ!$D$10+'СЕТ СН'!$I$5-'СЕТ СН'!$I$21</f>
        <v>3927.5977398800001</v>
      </c>
      <c r="Y140" s="36">
        <f>SUMIFS(СВЦЭМ!$D$33:$D$776,СВЦЭМ!$A$33:$A$776,$A140,СВЦЭМ!$B$33:$B$776,Y$119)+'СЕТ СН'!$I$11+СВЦЭМ!$D$10+'СЕТ СН'!$I$5-'СЕТ СН'!$I$21</f>
        <v>3976.8188771100004</v>
      </c>
    </row>
    <row r="141" spans="1:25" ht="15.75" x14ac:dyDescent="0.2">
      <c r="A141" s="35">
        <f t="shared" si="3"/>
        <v>43577</v>
      </c>
      <c r="B141" s="36">
        <f>SUMIFS(СВЦЭМ!$D$33:$D$776,СВЦЭМ!$A$33:$A$776,$A141,СВЦЭМ!$B$33:$B$776,B$119)+'СЕТ СН'!$I$11+СВЦЭМ!$D$10+'СЕТ СН'!$I$5-'СЕТ СН'!$I$21</f>
        <v>3983.1261433600002</v>
      </c>
      <c r="C141" s="36">
        <f>SUMIFS(СВЦЭМ!$D$33:$D$776,СВЦЭМ!$A$33:$A$776,$A141,СВЦЭМ!$B$33:$B$776,C$119)+'СЕТ СН'!$I$11+СВЦЭМ!$D$10+'СЕТ СН'!$I$5-'СЕТ СН'!$I$21</f>
        <v>4004.03349617</v>
      </c>
      <c r="D141" s="36">
        <f>SUMIFS(СВЦЭМ!$D$33:$D$776,СВЦЭМ!$A$33:$A$776,$A141,СВЦЭМ!$B$33:$B$776,D$119)+'СЕТ СН'!$I$11+СВЦЭМ!$D$10+'СЕТ СН'!$I$5-'СЕТ СН'!$I$21</f>
        <v>4049.3509188800003</v>
      </c>
      <c r="E141" s="36">
        <f>SUMIFS(СВЦЭМ!$D$33:$D$776,СВЦЭМ!$A$33:$A$776,$A141,СВЦЭМ!$B$33:$B$776,E$119)+'СЕТ СН'!$I$11+СВЦЭМ!$D$10+'СЕТ СН'!$I$5-'СЕТ СН'!$I$21</f>
        <v>4085.1841900400004</v>
      </c>
      <c r="F141" s="36">
        <f>SUMIFS(СВЦЭМ!$D$33:$D$776,СВЦЭМ!$A$33:$A$776,$A141,СВЦЭМ!$B$33:$B$776,F$119)+'СЕТ СН'!$I$11+СВЦЭМ!$D$10+'СЕТ СН'!$I$5-'СЕТ СН'!$I$21</f>
        <v>4098.2722825199999</v>
      </c>
      <c r="G141" s="36">
        <f>SUMIFS(СВЦЭМ!$D$33:$D$776,СВЦЭМ!$A$33:$A$776,$A141,СВЦЭМ!$B$33:$B$776,G$119)+'СЕТ СН'!$I$11+СВЦЭМ!$D$10+'СЕТ СН'!$I$5-'СЕТ СН'!$I$21</f>
        <v>4052.7328088900003</v>
      </c>
      <c r="H141" s="36">
        <f>SUMIFS(СВЦЭМ!$D$33:$D$776,СВЦЭМ!$A$33:$A$776,$A141,СВЦЭМ!$B$33:$B$776,H$119)+'СЕТ СН'!$I$11+СВЦЭМ!$D$10+'СЕТ СН'!$I$5-'СЕТ СН'!$I$21</f>
        <v>4032.2634866500002</v>
      </c>
      <c r="I141" s="36">
        <f>SUMIFS(СВЦЭМ!$D$33:$D$776,СВЦЭМ!$A$33:$A$776,$A141,СВЦЭМ!$B$33:$B$776,I$119)+'СЕТ СН'!$I$11+СВЦЭМ!$D$10+'СЕТ СН'!$I$5-'СЕТ СН'!$I$21</f>
        <v>4026.5276698300004</v>
      </c>
      <c r="J141" s="36">
        <f>SUMIFS(СВЦЭМ!$D$33:$D$776,СВЦЭМ!$A$33:$A$776,$A141,СВЦЭМ!$B$33:$B$776,J$119)+'СЕТ СН'!$I$11+СВЦЭМ!$D$10+'СЕТ СН'!$I$5-'СЕТ СН'!$I$21</f>
        <v>4018.1407850800001</v>
      </c>
      <c r="K141" s="36">
        <f>SUMIFS(СВЦЭМ!$D$33:$D$776,СВЦЭМ!$A$33:$A$776,$A141,СВЦЭМ!$B$33:$B$776,K$119)+'СЕТ СН'!$I$11+СВЦЭМ!$D$10+'СЕТ СН'!$I$5-'СЕТ СН'!$I$21</f>
        <v>4023.1882386200004</v>
      </c>
      <c r="L141" s="36">
        <f>SUMIFS(СВЦЭМ!$D$33:$D$776,СВЦЭМ!$A$33:$A$776,$A141,СВЦЭМ!$B$33:$B$776,L$119)+'СЕТ СН'!$I$11+СВЦЭМ!$D$10+'СЕТ СН'!$I$5-'СЕТ СН'!$I$21</f>
        <v>4016.41384475</v>
      </c>
      <c r="M141" s="36">
        <f>SUMIFS(СВЦЭМ!$D$33:$D$776,СВЦЭМ!$A$33:$A$776,$A141,СВЦЭМ!$B$33:$B$776,M$119)+'СЕТ СН'!$I$11+СВЦЭМ!$D$10+'СЕТ СН'!$I$5-'СЕТ СН'!$I$21</f>
        <v>4014.0727246700003</v>
      </c>
      <c r="N141" s="36">
        <f>SUMIFS(СВЦЭМ!$D$33:$D$776,СВЦЭМ!$A$33:$A$776,$A141,СВЦЭМ!$B$33:$B$776,N$119)+'СЕТ СН'!$I$11+СВЦЭМ!$D$10+'СЕТ СН'!$I$5-'СЕТ СН'!$I$21</f>
        <v>4012.1630557100002</v>
      </c>
      <c r="O141" s="36">
        <f>SUMIFS(СВЦЭМ!$D$33:$D$776,СВЦЭМ!$A$33:$A$776,$A141,СВЦЭМ!$B$33:$B$776,O$119)+'СЕТ СН'!$I$11+СВЦЭМ!$D$10+'СЕТ СН'!$I$5-'СЕТ СН'!$I$21</f>
        <v>4019.7242867800001</v>
      </c>
      <c r="P141" s="36">
        <f>SUMIFS(СВЦЭМ!$D$33:$D$776,СВЦЭМ!$A$33:$A$776,$A141,СВЦЭМ!$B$33:$B$776,P$119)+'СЕТ СН'!$I$11+СВЦЭМ!$D$10+'СЕТ СН'!$I$5-'СЕТ СН'!$I$21</f>
        <v>4025.2368421400001</v>
      </c>
      <c r="Q141" s="36">
        <f>SUMIFS(СВЦЭМ!$D$33:$D$776,СВЦЭМ!$A$33:$A$776,$A141,СВЦЭМ!$B$33:$B$776,Q$119)+'СЕТ СН'!$I$11+СВЦЭМ!$D$10+'СЕТ СН'!$I$5-'СЕТ СН'!$I$21</f>
        <v>4035.2661807800005</v>
      </c>
      <c r="R141" s="36">
        <f>SUMIFS(СВЦЭМ!$D$33:$D$776,СВЦЭМ!$A$33:$A$776,$A141,СВЦЭМ!$B$33:$B$776,R$119)+'СЕТ СН'!$I$11+СВЦЭМ!$D$10+'СЕТ СН'!$I$5-'СЕТ СН'!$I$21</f>
        <v>4033.5092380000001</v>
      </c>
      <c r="S141" s="36">
        <f>SUMIFS(СВЦЭМ!$D$33:$D$776,СВЦЭМ!$A$33:$A$776,$A141,СВЦЭМ!$B$33:$B$776,S$119)+'СЕТ СН'!$I$11+СВЦЭМ!$D$10+'СЕТ СН'!$I$5-'СЕТ СН'!$I$21</f>
        <v>4011.7147269500001</v>
      </c>
      <c r="T141" s="36">
        <f>SUMIFS(СВЦЭМ!$D$33:$D$776,СВЦЭМ!$A$33:$A$776,$A141,СВЦЭМ!$B$33:$B$776,T$119)+'СЕТ СН'!$I$11+СВЦЭМ!$D$10+'СЕТ СН'!$I$5-'СЕТ СН'!$I$21</f>
        <v>4009.2749728400004</v>
      </c>
      <c r="U141" s="36">
        <f>SUMIFS(СВЦЭМ!$D$33:$D$776,СВЦЭМ!$A$33:$A$776,$A141,СВЦЭМ!$B$33:$B$776,U$119)+'СЕТ СН'!$I$11+СВЦЭМ!$D$10+'СЕТ СН'!$I$5-'СЕТ СН'!$I$21</f>
        <v>3994.4601856300001</v>
      </c>
      <c r="V141" s="36">
        <f>SUMIFS(СВЦЭМ!$D$33:$D$776,СВЦЭМ!$A$33:$A$776,$A141,СВЦЭМ!$B$33:$B$776,V$119)+'СЕТ СН'!$I$11+СВЦЭМ!$D$10+'СЕТ СН'!$I$5-'СЕТ СН'!$I$21</f>
        <v>3981.8464090699999</v>
      </c>
      <c r="W141" s="36">
        <f>SUMIFS(СВЦЭМ!$D$33:$D$776,СВЦЭМ!$A$33:$A$776,$A141,СВЦЭМ!$B$33:$B$776,W$119)+'СЕТ СН'!$I$11+СВЦЭМ!$D$10+'СЕТ СН'!$I$5-'СЕТ СН'!$I$21</f>
        <v>3985.6307953400001</v>
      </c>
      <c r="X141" s="36">
        <f>SUMIFS(СВЦЭМ!$D$33:$D$776,СВЦЭМ!$A$33:$A$776,$A141,СВЦЭМ!$B$33:$B$776,X$119)+'СЕТ СН'!$I$11+СВЦЭМ!$D$10+'СЕТ СН'!$I$5-'СЕТ СН'!$I$21</f>
        <v>4014.7097891400003</v>
      </c>
      <c r="Y141" s="36">
        <f>SUMIFS(СВЦЭМ!$D$33:$D$776,СВЦЭМ!$A$33:$A$776,$A141,СВЦЭМ!$B$33:$B$776,Y$119)+'СЕТ СН'!$I$11+СВЦЭМ!$D$10+'СЕТ СН'!$I$5-'СЕТ СН'!$I$21</f>
        <v>4029.2025244000001</v>
      </c>
    </row>
    <row r="142" spans="1:25" ht="15.75" x14ac:dyDescent="0.2">
      <c r="A142" s="35">
        <f t="shared" si="3"/>
        <v>43578</v>
      </c>
      <c r="B142" s="36">
        <f>SUMIFS(СВЦЭМ!$D$33:$D$776,СВЦЭМ!$A$33:$A$776,$A142,СВЦЭМ!$B$33:$B$776,B$119)+'СЕТ СН'!$I$11+СВЦЭМ!$D$10+'СЕТ СН'!$I$5-'СЕТ СН'!$I$21</f>
        <v>3995.7482980100003</v>
      </c>
      <c r="C142" s="36">
        <f>SUMIFS(СВЦЭМ!$D$33:$D$776,СВЦЭМ!$A$33:$A$776,$A142,СВЦЭМ!$B$33:$B$776,C$119)+'СЕТ СН'!$I$11+СВЦЭМ!$D$10+'СЕТ СН'!$I$5-'СЕТ СН'!$I$21</f>
        <v>4044.1503322200001</v>
      </c>
      <c r="D142" s="36">
        <f>SUMIFS(СВЦЭМ!$D$33:$D$776,СВЦЭМ!$A$33:$A$776,$A142,СВЦЭМ!$B$33:$B$776,D$119)+'СЕТ СН'!$I$11+СВЦЭМ!$D$10+'СЕТ СН'!$I$5-'СЕТ СН'!$I$21</f>
        <v>4077.26141757</v>
      </c>
      <c r="E142" s="36">
        <f>SUMIFS(СВЦЭМ!$D$33:$D$776,СВЦЭМ!$A$33:$A$776,$A142,СВЦЭМ!$B$33:$B$776,E$119)+'СЕТ СН'!$I$11+СВЦЭМ!$D$10+'СЕТ СН'!$I$5-'СЕТ СН'!$I$21</f>
        <v>4088.6646630800001</v>
      </c>
      <c r="F142" s="36">
        <f>SUMIFS(СВЦЭМ!$D$33:$D$776,СВЦЭМ!$A$33:$A$776,$A142,СВЦЭМ!$B$33:$B$776,F$119)+'СЕТ СН'!$I$11+СВЦЭМ!$D$10+'СЕТ СН'!$I$5-'СЕТ СН'!$I$21</f>
        <v>4092.9784210000003</v>
      </c>
      <c r="G142" s="36">
        <f>SUMIFS(СВЦЭМ!$D$33:$D$776,СВЦЭМ!$A$33:$A$776,$A142,СВЦЭМ!$B$33:$B$776,G$119)+'СЕТ СН'!$I$11+СВЦЭМ!$D$10+'СЕТ СН'!$I$5-'СЕТ СН'!$I$21</f>
        <v>4063.5618456700004</v>
      </c>
      <c r="H142" s="36">
        <f>SUMIFS(СВЦЭМ!$D$33:$D$776,СВЦЭМ!$A$33:$A$776,$A142,СВЦЭМ!$B$33:$B$776,H$119)+'СЕТ СН'!$I$11+СВЦЭМ!$D$10+'СЕТ СН'!$I$5-'СЕТ СН'!$I$21</f>
        <v>4043.3361393900004</v>
      </c>
      <c r="I142" s="36">
        <f>SUMIFS(СВЦЭМ!$D$33:$D$776,СВЦЭМ!$A$33:$A$776,$A142,СВЦЭМ!$B$33:$B$776,I$119)+'СЕТ СН'!$I$11+СВЦЭМ!$D$10+'СЕТ СН'!$I$5-'СЕТ СН'!$I$21</f>
        <v>4057.1095674900002</v>
      </c>
      <c r="J142" s="36">
        <f>SUMIFS(СВЦЭМ!$D$33:$D$776,СВЦЭМ!$A$33:$A$776,$A142,СВЦЭМ!$B$33:$B$776,J$119)+'СЕТ СН'!$I$11+СВЦЭМ!$D$10+'СЕТ СН'!$I$5-'СЕТ СН'!$I$21</f>
        <v>4024.7715698700003</v>
      </c>
      <c r="K142" s="36">
        <f>SUMIFS(СВЦЭМ!$D$33:$D$776,СВЦЭМ!$A$33:$A$776,$A142,СВЦЭМ!$B$33:$B$776,K$119)+'СЕТ СН'!$I$11+СВЦЭМ!$D$10+'СЕТ СН'!$I$5-'СЕТ СН'!$I$21</f>
        <v>4028.4429062700001</v>
      </c>
      <c r="L142" s="36">
        <f>SUMIFS(СВЦЭМ!$D$33:$D$776,СВЦЭМ!$A$33:$A$776,$A142,СВЦЭМ!$B$33:$B$776,L$119)+'СЕТ СН'!$I$11+СВЦЭМ!$D$10+'СЕТ СН'!$I$5-'СЕТ СН'!$I$21</f>
        <v>4013.6106889100001</v>
      </c>
      <c r="M142" s="36">
        <f>SUMIFS(СВЦЭМ!$D$33:$D$776,СВЦЭМ!$A$33:$A$776,$A142,СВЦЭМ!$B$33:$B$776,M$119)+'СЕТ СН'!$I$11+СВЦЭМ!$D$10+'СЕТ СН'!$I$5-'СЕТ СН'!$I$21</f>
        <v>4024.5676053200004</v>
      </c>
      <c r="N142" s="36">
        <f>SUMIFS(СВЦЭМ!$D$33:$D$776,СВЦЭМ!$A$33:$A$776,$A142,СВЦЭМ!$B$33:$B$776,N$119)+'СЕТ СН'!$I$11+СВЦЭМ!$D$10+'СЕТ СН'!$I$5-'СЕТ СН'!$I$21</f>
        <v>4014.2152206999999</v>
      </c>
      <c r="O142" s="36">
        <f>SUMIFS(СВЦЭМ!$D$33:$D$776,СВЦЭМ!$A$33:$A$776,$A142,СВЦЭМ!$B$33:$B$776,O$119)+'СЕТ СН'!$I$11+СВЦЭМ!$D$10+'СЕТ СН'!$I$5-'СЕТ СН'!$I$21</f>
        <v>4021.5744792200003</v>
      </c>
      <c r="P142" s="36">
        <f>SUMIFS(СВЦЭМ!$D$33:$D$776,СВЦЭМ!$A$33:$A$776,$A142,СВЦЭМ!$B$33:$B$776,P$119)+'СЕТ СН'!$I$11+СВЦЭМ!$D$10+'СЕТ СН'!$I$5-'СЕТ СН'!$I$21</f>
        <v>4040.5465632</v>
      </c>
      <c r="Q142" s="36">
        <f>SUMIFS(СВЦЭМ!$D$33:$D$776,СВЦЭМ!$A$33:$A$776,$A142,СВЦЭМ!$B$33:$B$776,Q$119)+'СЕТ СН'!$I$11+СВЦЭМ!$D$10+'СЕТ СН'!$I$5-'СЕТ СН'!$I$21</f>
        <v>4051.3639841600002</v>
      </c>
      <c r="R142" s="36">
        <f>SUMIFS(СВЦЭМ!$D$33:$D$776,СВЦЭМ!$A$33:$A$776,$A142,СВЦЭМ!$B$33:$B$776,R$119)+'СЕТ СН'!$I$11+СВЦЭМ!$D$10+'СЕТ СН'!$I$5-'СЕТ СН'!$I$21</f>
        <v>4048.6946068200004</v>
      </c>
      <c r="S142" s="36">
        <f>SUMIFS(СВЦЭМ!$D$33:$D$776,СВЦЭМ!$A$33:$A$776,$A142,СВЦЭМ!$B$33:$B$776,S$119)+'СЕТ СН'!$I$11+СВЦЭМ!$D$10+'СЕТ СН'!$I$5-'СЕТ СН'!$I$21</f>
        <v>4057.4437950700003</v>
      </c>
      <c r="T142" s="36">
        <f>SUMIFS(СВЦЭМ!$D$33:$D$776,СВЦЭМ!$A$33:$A$776,$A142,СВЦЭМ!$B$33:$B$776,T$119)+'СЕТ СН'!$I$11+СВЦЭМ!$D$10+'СЕТ СН'!$I$5-'СЕТ СН'!$I$21</f>
        <v>4041.6648940499999</v>
      </c>
      <c r="U142" s="36">
        <f>SUMIFS(СВЦЭМ!$D$33:$D$776,СВЦЭМ!$A$33:$A$776,$A142,СВЦЭМ!$B$33:$B$776,U$119)+'СЕТ СН'!$I$11+СВЦЭМ!$D$10+'СЕТ СН'!$I$5-'СЕТ СН'!$I$21</f>
        <v>4015.1392313599999</v>
      </c>
      <c r="V142" s="36">
        <f>SUMIFS(СВЦЭМ!$D$33:$D$776,СВЦЭМ!$A$33:$A$776,$A142,СВЦЭМ!$B$33:$B$776,V$119)+'СЕТ СН'!$I$11+СВЦЭМ!$D$10+'СЕТ СН'!$I$5-'СЕТ СН'!$I$21</f>
        <v>3999.3648521700002</v>
      </c>
      <c r="W142" s="36">
        <f>SUMIFS(СВЦЭМ!$D$33:$D$776,СВЦЭМ!$A$33:$A$776,$A142,СВЦЭМ!$B$33:$B$776,W$119)+'СЕТ СН'!$I$11+СВЦЭМ!$D$10+'СЕТ СН'!$I$5-'СЕТ СН'!$I$21</f>
        <v>3995.9138704900001</v>
      </c>
      <c r="X142" s="36">
        <f>SUMIFS(СВЦЭМ!$D$33:$D$776,СВЦЭМ!$A$33:$A$776,$A142,СВЦЭМ!$B$33:$B$776,X$119)+'СЕТ СН'!$I$11+СВЦЭМ!$D$10+'СЕТ СН'!$I$5-'СЕТ СН'!$I$21</f>
        <v>4031.5812042100001</v>
      </c>
      <c r="Y142" s="36">
        <f>SUMIFS(СВЦЭМ!$D$33:$D$776,СВЦЭМ!$A$33:$A$776,$A142,СВЦЭМ!$B$33:$B$776,Y$119)+'СЕТ СН'!$I$11+СВЦЭМ!$D$10+'СЕТ СН'!$I$5-'СЕТ СН'!$I$21</f>
        <v>4067.3619959800003</v>
      </c>
    </row>
    <row r="143" spans="1:25" ht="15.75" x14ac:dyDescent="0.2">
      <c r="A143" s="35">
        <f t="shared" si="3"/>
        <v>43579</v>
      </c>
      <c r="B143" s="36">
        <f>SUMIFS(СВЦЭМ!$D$33:$D$776,СВЦЭМ!$A$33:$A$776,$A143,СВЦЭМ!$B$33:$B$776,B$119)+'СЕТ СН'!$I$11+СВЦЭМ!$D$10+'СЕТ СН'!$I$5-'СЕТ СН'!$I$21</f>
        <v>3951.7961272500002</v>
      </c>
      <c r="C143" s="36">
        <f>SUMIFS(СВЦЭМ!$D$33:$D$776,СВЦЭМ!$A$33:$A$776,$A143,СВЦЭМ!$B$33:$B$776,C$119)+'СЕТ СН'!$I$11+СВЦЭМ!$D$10+'СЕТ СН'!$I$5-'СЕТ СН'!$I$21</f>
        <v>3996.0036828300003</v>
      </c>
      <c r="D143" s="36">
        <f>SUMIFS(СВЦЭМ!$D$33:$D$776,СВЦЭМ!$A$33:$A$776,$A143,СВЦЭМ!$B$33:$B$776,D$119)+'СЕТ СН'!$I$11+СВЦЭМ!$D$10+'СЕТ СН'!$I$5-'СЕТ СН'!$I$21</f>
        <v>4032.4213502100001</v>
      </c>
      <c r="E143" s="36">
        <f>SUMIFS(СВЦЭМ!$D$33:$D$776,СВЦЭМ!$A$33:$A$776,$A143,СВЦЭМ!$B$33:$B$776,E$119)+'СЕТ СН'!$I$11+СВЦЭМ!$D$10+'СЕТ СН'!$I$5-'СЕТ СН'!$I$21</f>
        <v>4041.5930730500004</v>
      </c>
      <c r="F143" s="36">
        <f>SUMIFS(СВЦЭМ!$D$33:$D$776,СВЦЭМ!$A$33:$A$776,$A143,СВЦЭМ!$B$33:$B$776,F$119)+'СЕТ СН'!$I$11+СВЦЭМ!$D$10+'СЕТ СН'!$I$5-'СЕТ СН'!$I$21</f>
        <v>4065.1981122300003</v>
      </c>
      <c r="G143" s="36">
        <f>SUMIFS(СВЦЭМ!$D$33:$D$776,СВЦЭМ!$A$33:$A$776,$A143,СВЦЭМ!$B$33:$B$776,G$119)+'СЕТ СН'!$I$11+СВЦЭМ!$D$10+'СЕТ СН'!$I$5-'СЕТ СН'!$I$21</f>
        <v>4059.1992673900004</v>
      </c>
      <c r="H143" s="36">
        <f>SUMIFS(СВЦЭМ!$D$33:$D$776,СВЦЭМ!$A$33:$A$776,$A143,СВЦЭМ!$B$33:$B$776,H$119)+'СЕТ СН'!$I$11+СВЦЭМ!$D$10+'СЕТ СН'!$I$5-'СЕТ СН'!$I$21</f>
        <v>4037.9100728800004</v>
      </c>
      <c r="I143" s="36">
        <f>SUMIFS(СВЦЭМ!$D$33:$D$776,СВЦЭМ!$A$33:$A$776,$A143,СВЦЭМ!$B$33:$B$776,I$119)+'СЕТ СН'!$I$11+СВЦЭМ!$D$10+'СЕТ СН'!$I$5-'СЕТ СН'!$I$21</f>
        <v>4000.7777995400002</v>
      </c>
      <c r="J143" s="36">
        <f>SUMIFS(СВЦЭМ!$D$33:$D$776,СВЦЭМ!$A$33:$A$776,$A143,СВЦЭМ!$B$33:$B$776,J$119)+'СЕТ СН'!$I$11+СВЦЭМ!$D$10+'СЕТ СН'!$I$5-'СЕТ СН'!$I$21</f>
        <v>3962.3701541200003</v>
      </c>
      <c r="K143" s="36">
        <f>SUMIFS(СВЦЭМ!$D$33:$D$776,СВЦЭМ!$A$33:$A$776,$A143,СВЦЭМ!$B$33:$B$776,K$119)+'СЕТ СН'!$I$11+СВЦЭМ!$D$10+'СЕТ СН'!$I$5-'СЕТ СН'!$I$21</f>
        <v>3979.2510810100002</v>
      </c>
      <c r="L143" s="36">
        <f>SUMIFS(СВЦЭМ!$D$33:$D$776,СВЦЭМ!$A$33:$A$776,$A143,СВЦЭМ!$B$33:$B$776,L$119)+'СЕТ СН'!$I$11+СВЦЭМ!$D$10+'СЕТ СН'!$I$5-'СЕТ СН'!$I$21</f>
        <v>4013.6189110900004</v>
      </c>
      <c r="M143" s="36">
        <f>SUMIFS(СВЦЭМ!$D$33:$D$776,СВЦЭМ!$A$33:$A$776,$A143,СВЦЭМ!$B$33:$B$776,M$119)+'СЕТ СН'!$I$11+СВЦЭМ!$D$10+'СЕТ СН'!$I$5-'СЕТ СН'!$I$21</f>
        <v>4032.7521954000003</v>
      </c>
      <c r="N143" s="36">
        <f>SUMIFS(СВЦЭМ!$D$33:$D$776,СВЦЭМ!$A$33:$A$776,$A143,СВЦЭМ!$B$33:$B$776,N$119)+'СЕТ СН'!$I$11+СВЦЭМ!$D$10+'СЕТ СН'!$I$5-'СЕТ СН'!$I$21</f>
        <v>4021.0739343700002</v>
      </c>
      <c r="O143" s="36">
        <f>SUMIFS(СВЦЭМ!$D$33:$D$776,СВЦЭМ!$A$33:$A$776,$A143,СВЦЭМ!$B$33:$B$776,O$119)+'СЕТ СН'!$I$11+СВЦЭМ!$D$10+'СЕТ СН'!$I$5-'СЕТ СН'!$I$21</f>
        <v>4029.1921970600001</v>
      </c>
      <c r="P143" s="36">
        <f>SUMIFS(СВЦЭМ!$D$33:$D$776,СВЦЭМ!$A$33:$A$776,$A143,СВЦЭМ!$B$33:$B$776,P$119)+'СЕТ СН'!$I$11+СВЦЭМ!$D$10+'СЕТ СН'!$I$5-'СЕТ СН'!$I$21</f>
        <v>4037.7999395400002</v>
      </c>
      <c r="Q143" s="36">
        <f>SUMIFS(СВЦЭМ!$D$33:$D$776,СВЦЭМ!$A$33:$A$776,$A143,СВЦЭМ!$B$33:$B$776,Q$119)+'СЕТ СН'!$I$11+СВЦЭМ!$D$10+'СЕТ СН'!$I$5-'СЕТ СН'!$I$21</f>
        <v>4042.3651785700004</v>
      </c>
      <c r="R143" s="36">
        <f>SUMIFS(СВЦЭМ!$D$33:$D$776,СВЦЭМ!$A$33:$A$776,$A143,СВЦЭМ!$B$33:$B$776,R$119)+'СЕТ СН'!$I$11+СВЦЭМ!$D$10+'СЕТ СН'!$I$5-'СЕТ СН'!$I$21</f>
        <v>4045.3053388500002</v>
      </c>
      <c r="S143" s="36">
        <f>SUMIFS(СВЦЭМ!$D$33:$D$776,СВЦЭМ!$A$33:$A$776,$A143,СВЦЭМ!$B$33:$B$776,S$119)+'СЕТ СН'!$I$11+СВЦЭМ!$D$10+'СЕТ СН'!$I$5-'СЕТ СН'!$I$21</f>
        <v>4046.5100428200003</v>
      </c>
      <c r="T143" s="36">
        <f>SUMIFS(СВЦЭМ!$D$33:$D$776,СВЦЭМ!$A$33:$A$776,$A143,СВЦЭМ!$B$33:$B$776,T$119)+'СЕТ СН'!$I$11+СВЦЭМ!$D$10+'СЕТ СН'!$I$5-'СЕТ СН'!$I$21</f>
        <v>4033.1842167900004</v>
      </c>
      <c r="U143" s="36">
        <f>SUMIFS(СВЦЭМ!$D$33:$D$776,СВЦЭМ!$A$33:$A$776,$A143,СВЦЭМ!$B$33:$B$776,U$119)+'СЕТ СН'!$I$11+СВЦЭМ!$D$10+'СЕТ СН'!$I$5-'СЕТ СН'!$I$21</f>
        <v>4026.8032147100002</v>
      </c>
      <c r="V143" s="36">
        <f>SUMIFS(СВЦЭМ!$D$33:$D$776,СВЦЭМ!$A$33:$A$776,$A143,СВЦЭМ!$B$33:$B$776,V$119)+'СЕТ СН'!$I$11+СВЦЭМ!$D$10+'СЕТ СН'!$I$5-'СЕТ СН'!$I$21</f>
        <v>4002.2068303700003</v>
      </c>
      <c r="W143" s="36">
        <f>SUMIFS(СВЦЭМ!$D$33:$D$776,СВЦЭМ!$A$33:$A$776,$A143,СВЦЭМ!$B$33:$B$776,W$119)+'СЕТ СН'!$I$11+СВЦЭМ!$D$10+'СЕТ СН'!$I$5-'СЕТ СН'!$I$21</f>
        <v>3990.2275666</v>
      </c>
      <c r="X143" s="36">
        <f>SUMIFS(СВЦЭМ!$D$33:$D$776,СВЦЭМ!$A$33:$A$776,$A143,СВЦЭМ!$B$33:$B$776,X$119)+'СЕТ СН'!$I$11+СВЦЭМ!$D$10+'СЕТ СН'!$I$5-'СЕТ СН'!$I$21</f>
        <v>4001.5007007600002</v>
      </c>
      <c r="Y143" s="36">
        <f>SUMIFS(СВЦЭМ!$D$33:$D$776,СВЦЭМ!$A$33:$A$776,$A143,СВЦЭМ!$B$33:$B$776,Y$119)+'СЕТ СН'!$I$11+СВЦЭМ!$D$10+'СЕТ СН'!$I$5-'СЕТ СН'!$I$21</f>
        <v>4041.4388874200004</v>
      </c>
    </row>
    <row r="144" spans="1:25" ht="15.75" x14ac:dyDescent="0.2">
      <c r="A144" s="35">
        <f t="shared" si="3"/>
        <v>43580</v>
      </c>
      <c r="B144" s="36">
        <f>SUMIFS(СВЦЭМ!$D$33:$D$776,СВЦЭМ!$A$33:$A$776,$A144,СВЦЭМ!$B$33:$B$776,B$119)+'СЕТ СН'!$I$11+СВЦЭМ!$D$10+'СЕТ СН'!$I$5-'СЕТ СН'!$I$21</f>
        <v>4025.8099213700002</v>
      </c>
      <c r="C144" s="36">
        <f>SUMIFS(СВЦЭМ!$D$33:$D$776,СВЦЭМ!$A$33:$A$776,$A144,СВЦЭМ!$B$33:$B$776,C$119)+'СЕТ СН'!$I$11+СВЦЭМ!$D$10+'СЕТ СН'!$I$5-'СЕТ СН'!$I$21</f>
        <v>4064.4028215300004</v>
      </c>
      <c r="D144" s="36">
        <f>SUMIFS(СВЦЭМ!$D$33:$D$776,СВЦЭМ!$A$33:$A$776,$A144,СВЦЭМ!$B$33:$B$776,D$119)+'СЕТ СН'!$I$11+СВЦЭМ!$D$10+'СЕТ СН'!$I$5-'СЕТ СН'!$I$21</f>
        <v>4097.6061441000002</v>
      </c>
      <c r="E144" s="36">
        <f>SUMIFS(СВЦЭМ!$D$33:$D$776,СВЦЭМ!$A$33:$A$776,$A144,СВЦЭМ!$B$33:$B$776,E$119)+'СЕТ СН'!$I$11+СВЦЭМ!$D$10+'СЕТ СН'!$I$5-'СЕТ СН'!$I$21</f>
        <v>4112.9034262700006</v>
      </c>
      <c r="F144" s="36">
        <f>SUMIFS(СВЦЭМ!$D$33:$D$776,СВЦЭМ!$A$33:$A$776,$A144,СВЦЭМ!$B$33:$B$776,F$119)+'СЕТ СН'!$I$11+СВЦЭМ!$D$10+'СЕТ СН'!$I$5-'СЕТ СН'!$I$21</f>
        <v>4116.7048790900008</v>
      </c>
      <c r="G144" s="36">
        <f>SUMIFS(СВЦЭМ!$D$33:$D$776,СВЦЭМ!$A$33:$A$776,$A144,СВЦЭМ!$B$33:$B$776,G$119)+'СЕТ СН'!$I$11+СВЦЭМ!$D$10+'СЕТ СН'!$I$5-'СЕТ СН'!$I$21</f>
        <v>4099.9412806999999</v>
      </c>
      <c r="H144" s="36">
        <f>SUMIFS(СВЦЭМ!$D$33:$D$776,СВЦЭМ!$A$33:$A$776,$A144,СВЦЭМ!$B$33:$B$776,H$119)+'СЕТ СН'!$I$11+СВЦЭМ!$D$10+'СЕТ СН'!$I$5-'СЕТ СН'!$I$21</f>
        <v>4060.0700324700001</v>
      </c>
      <c r="I144" s="36">
        <f>SUMIFS(СВЦЭМ!$D$33:$D$776,СВЦЭМ!$A$33:$A$776,$A144,СВЦЭМ!$B$33:$B$776,I$119)+'СЕТ СН'!$I$11+СВЦЭМ!$D$10+'СЕТ СН'!$I$5-'СЕТ СН'!$I$21</f>
        <v>4015.4255931900002</v>
      </c>
      <c r="J144" s="36">
        <f>SUMIFS(СВЦЭМ!$D$33:$D$776,СВЦЭМ!$A$33:$A$776,$A144,СВЦЭМ!$B$33:$B$776,J$119)+'СЕТ СН'!$I$11+СВЦЭМ!$D$10+'СЕТ СН'!$I$5-'СЕТ СН'!$I$21</f>
        <v>3975.4139389300003</v>
      </c>
      <c r="K144" s="36">
        <f>SUMIFS(СВЦЭМ!$D$33:$D$776,СВЦЭМ!$A$33:$A$776,$A144,СВЦЭМ!$B$33:$B$776,K$119)+'СЕТ СН'!$I$11+СВЦЭМ!$D$10+'СЕТ СН'!$I$5-'СЕТ СН'!$I$21</f>
        <v>3971.12456372</v>
      </c>
      <c r="L144" s="36">
        <f>SUMIFS(СВЦЭМ!$D$33:$D$776,СВЦЭМ!$A$33:$A$776,$A144,СВЦЭМ!$B$33:$B$776,L$119)+'СЕТ СН'!$I$11+СВЦЭМ!$D$10+'СЕТ СН'!$I$5-'СЕТ СН'!$I$21</f>
        <v>3964.1260319600001</v>
      </c>
      <c r="M144" s="36">
        <f>SUMIFS(СВЦЭМ!$D$33:$D$776,СВЦЭМ!$A$33:$A$776,$A144,СВЦЭМ!$B$33:$B$776,M$119)+'СЕТ СН'!$I$11+СВЦЭМ!$D$10+'СЕТ СН'!$I$5-'СЕТ СН'!$I$21</f>
        <v>3981.4414516400002</v>
      </c>
      <c r="N144" s="36">
        <f>SUMIFS(СВЦЭМ!$D$33:$D$776,СВЦЭМ!$A$33:$A$776,$A144,СВЦЭМ!$B$33:$B$776,N$119)+'СЕТ СН'!$I$11+СВЦЭМ!$D$10+'СЕТ СН'!$I$5-'СЕТ СН'!$I$21</f>
        <v>3972.84952858</v>
      </c>
      <c r="O144" s="36">
        <f>SUMIFS(СВЦЭМ!$D$33:$D$776,СВЦЭМ!$A$33:$A$776,$A144,СВЦЭМ!$B$33:$B$776,O$119)+'СЕТ СН'!$I$11+СВЦЭМ!$D$10+'СЕТ СН'!$I$5-'СЕТ СН'!$I$21</f>
        <v>3973.19355481</v>
      </c>
      <c r="P144" s="36">
        <f>SUMIFS(СВЦЭМ!$D$33:$D$776,СВЦЭМ!$A$33:$A$776,$A144,СВЦЭМ!$B$33:$B$776,P$119)+'СЕТ СН'!$I$11+СВЦЭМ!$D$10+'СЕТ СН'!$I$5-'СЕТ СН'!$I$21</f>
        <v>3983.6154997200001</v>
      </c>
      <c r="Q144" s="36">
        <f>SUMIFS(СВЦЭМ!$D$33:$D$776,СВЦЭМ!$A$33:$A$776,$A144,СВЦЭМ!$B$33:$B$776,Q$119)+'СЕТ СН'!$I$11+СВЦЭМ!$D$10+'СЕТ СН'!$I$5-'СЕТ СН'!$I$21</f>
        <v>4002.7571776900004</v>
      </c>
      <c r="R144" s="36">
        <f>SUMIFS(СВЦЭМ!$D$33:$D$776,СВЦЭМ!$A$33:$A$776,$A144,СВЦЭМ!$B$33:$B$776,R$119)+'СЕТ СН'!$I$11+СВЦЭМ!$D$10+'СЕТ СН'!$I$5-'СЕТ СН'!$I$21</f>
        <v>4014.3466465199999</v>
      </c>
      <c r="S144" s="36">
        <f>SUMIFS(СВЦЭМ!$D$33:$D$776,СВЦЭМ!$A$33:$A$776,$A144,СВЦЭМ!$B$33:$B$776,S$119)+'СЕТ СН'!$I$11+СВЦЭМ!$D$10+'СЕТ СН'!$I$5-'СЕТ СН'!$I$21</f>
        <v>4013.31034654</v>
      </c>
      <c r="T144" s="36">
        <f>SUMIFS(СВЦЭМ!$D$33:$D$776,СВЦЭМ!$A$33:$A$776,$A144,СВЦЭМ!$B$33:$B$776,T$119)+'СЕТ СН'!$I$11+СВЦЭМ!$D$10+'СЕТ СН'!$I$5-'СЕТ СН'!$I$21</f>
        <v>3998.1188246300003</v>
      </c>
      <c r="U144" s="36">
        <f>SUMIFS(СВЦЭМ!$D$33:$D$776,СВЦЭМ!$A$33:$A$776,$A144,СВЦЭМ!$B$33:$B$776,U$119)+'СЕТ СН'!$I$11+СВЦЭМ!$D$10+'СЕТ СН'!$I$5-'СЕТ СН'!$I$21</f>
        <v>3978.6417015200004</v>
      </c>
      <c r="V144" s="36">
        <f>SUMIFS(СВЦЭМ!$D$33:$D$776,СВЦЭМ!$A$33:$A$776,$A144,СВЦЭМ!$B$33:$B$776,V$119)+'СЕТ СН'!$I$11+СВЦЭМ!$D$10+'СЕТ СН'!$I$5-'СЕТ СН'!$I$21</f>
        <v>3962.5471203500001</v>
      </c>
      <c r="W144" s="36">
        <f>SUMIFS(СВЦЭМ!$D$33:$D$776,СВЦЭМ!$A$33:$A$776,$A144,СВЦЭМ!$B$33:$B$776,W$119)+'СЕТ СН'!$I$11+СВЦЭМ!$D$10+'СЕТ СН'!$I$5-'СЕТ СН'!$I$21</f>
        <v>3962.44131612</v>
      </c>
      <c r="X144" s="36">
        <f>SUMIFS(СВЦЭМ!$D$33:$D$776,СВЦЭМ!$A$33:$A$776,$A144,СВЦЭМ!$B$33:$B$776,X$119)+'СЕТ СН'!$I$11+СВЦЭМ!$D$10+'СЕТ СН'!$I$5-'СЕТ СН'!$I$21</f>
        <v>3946.2111498700001</v>
      </c>
      <c r="Y144" s="36">
        <f>SUMIFS(СВЦЭМ!$D$33:$D$776,СВЦЭМ!$A$33:$A$776,$A144,СВЦЭМ!$B$33:$B$776,Y$119)+'СЕТ СН'!$I$11+СВЦЭМ!$D$10+'СЕТ СН'!$I$5-'СЕТ СН'!$I$21</f>
        <v>4009.8261711900004</v>
      </c>
    </row>
    <row r="145" spans="1:27" ht="15.75" x14ac:dyDescent="0.2">
      <c r="A145" s="35">
        <f t="shared" si="3"/>
        <v>43581</v>
      </c>
      <c r="B145" s="36">
        <f>SUMIFS(СВЦЭМ!$D$33:$D$776,СВЦЭМ!$A$33:$A$776,$A145,СВЦЭМ!$B$33:$B$776,B$119)+'СЕТ СН'!$I$11+СВЦЭМ!$D$10+'СЕТ СН'!$I$5-'СЕТ СН'!$I$21</f>
        <v>4045.3321102500004</v>
      </c>
      <c r="C145" s="36">
        <f>SUMIFS(СВЦЭМ!$D$33:$D$776,СВЦЭМ!$A$33:$A$776,$A145,СВЦЭМ!$B$33:$B$776,C$119)+'СЕТ СН'!$I$11+СВЦЭМ!$D$10+'СЕТ СН'!$I$5-'СЕТ СН'!$I$21</f>
        <v>4082.50391795</v>
      </c>
      <c r="D145" s="36">
        <f>SUMIFS(СВЦЭМ!$D$33:$D$776,СВЦЭМ!$A$33:$A$776,$A145,СВЦЭМ!$B$33:$B$776,D$119)+'СЕТ СН'!$I$11+СВЦЭМ!$D$10+'СЕТ СН'!$I$5-'СЕТ СН'!$I$21</f>
        <v>4098.9337574000001</v>
      </c>
      <c r="E145" s="36">
        <f>SUMIFS(СВЦЭМ!$D$33:$D$776,СВЦЭМ!$A$33:$A$776,$A145,СВЦЭМ!$B$33:$B$776,E$119)+'СЕТ СН'!$I$11+СВЦЭМ!$D$10+'СЕТ СН'!$I$5-'СЕТ СН'!$I$21</f>
        <v>4106.6323611300004</v>
      </c>
      <c r="F145" s="36">
        <f>SUMIFS(СВЦЭМ!$D$33:$D$776,СВЦЭМ!$A$33:$A$776,$A145,СВЦЭМ!$B$33:$B$776,F$119)+'СЕТ СН'!$I$11+СВЦЭМ!$D$10+'СЕТ СН'!$I$5-'СЕТ СН'!$I$21</f>
        <v>4112.9528871399998</v>
      </c>
      <c r="G145" s="36">
        <f>SUMIFS(СВЦЭМ!$D$33:$D$776,СВЦЭМ!$A$33:$A$776,$A145,СВЦЭМ!$B$33:$B$776,G$119)+'СЕТ СН'!$I$11+СВЦЭМ!$D$10+'СЕТ СН'!$I$5-'СЕТ СН'!$I$21</f>
        <v>4099.8422819699999</v>
      </c>
      <c r="H145" s="36">
        <f>SUMIFS(СВЦЭМ!$D$33:$D$776,СВЦЭМ!$A$33:$A$776,$A145,СВЦЭМ!$B$33:$B$776,H$119)+'СЕТ СН'!$I$11+СВЦЭМ!$D$10+'СЕТ СН'!$I$5-'СЕТ СН'!$I$21</f>
        <v>4062.9889398300002</v>
      </c>
      <c r="I145" s="36">
        <f>SUMIFS(СВЦЭМ!$D$33:$D$776,СВЦЭМ!$A$33:$A$776,$A145,СВЦЭМ!$B$33:$B$776,I$119)+'СЕТ СН'!$I$11+СВЦЭМ!$D$10+'СЕТ СН'!$I$5-'СЕТ СН'!$I$21</f>
        <v>4021.2442924700003</v>
      </c>
      <c r="J145" s="36">
        <f>SUMIFS(СВЦЭМ!$D$33:$D$776,СВЦЭМ!$A$33:$A$776,$A145,СВЦЭМ!$B$33:$B$776,J$119)+'СЕТ СН'!$I$11+СВЦЭМ!$D$10+'СЕТ СН'!$I$5-'СЕТ СН'!$I$21</f>
        <v>3987.5520305200002</v>
      </c>
      <c r="K145" s="36">
        <f>SUMIFS(СВЦЭМ!$D$33:$D$776,СВЦЭМ!$A$33:$A$776,$A145,СВЦЭМ!$B$33:$B$776,K$119)+'СЕТ СН'!$I$11+СВЦЭМ!$D$10+'СЕТ СН'!$I$5-'СЕТ СН'!$I$21</f>
        <v>3976.73318982</v>
      </c>
      <c r="L145" s="36">
        <f>SUMIFS(СВЦЭМ!$D$33:$D$776,СВЦЭМ!$A$33:$A$776,$A145,СВЦЭМ!$B$33:$B$776,L$119)+'СЕТ СН'!$I$11+СВЦЭМ!$D$10+'СЕТ СН'!$I$5-'СЕТ СН'!$I$21</f>
        <v>3979.2920665700003</v>
      </c>
      <c r="M145" s="36">
        <f>SUMIFS(СВЦЭМ!$D$33:$D$776,СВЦЭМ!$A$33:$A$776,$A145,СВЦЭМ!$B$33:$B$776,M$119)+'СЕТ СН'!$I$11+СВЦЭМ!$D$10+'СЕТ СН'!$I$5-'СЕТ СН'!$I$21</f>
        <v>3987.4263564700004</v>
      </c>
      <c r="N145" s="36">
        <f>SUMIFS(СВЦЭМ!$D$33:$D$776,СВЦЭМ!$A$33:$A$776,$A145,СВЦЭМ!$B$33:$B$776,N$119)+'СЕТ СН'!$I$11+СВЦЭМ!$D$10+'СЕТ СН'!$I$5-'СЕТ СН'!$I$21</f>
        <v>3991.0531797600001</v>
      </c>
      <c r="O145" s="36">
        <f>SUMIFS(СВЦЭМ!$D$33:$D$776,СВЦЭМ!$A$33:$A$776,$A145,СВЦЭМ!$B$33:$B$776,O$119)+'СЕТ СН'!$I$11+СВЦЭМ!$D$10+'СЕТ СН'!$I$5-'СЕТ СН'!$I$21</f>
        <v>3993.9065174000002</v>
      </c>
      <c r="P145" s="36">
        <f>SUMIFS(СВЦЭМ!$D$33:$D$776,СВЦЭМ!$A$33:$A$776,$A145,СВЦЭМ!$B$33:$B$776,P$119)+'СЕТ СН'!$I$11+СВЦЭМ!$D$10+'СЕТ СН'!$I$5-'СЕТ СН'!$I$21</f>
        <v>4001.6659992600003</v>
      </c>
      <c r="Q145" s="36">
        <f>SUMIFS(СВЦЭМ!$D$33:$D$776,СВЦЭМ!$A$33:$A$776,$A145,СВЦЭМ!$B$33:$B$776,Q$119)+'СЕТ СН'!$I$11+СВЦЭМ!$D$10+'СЕТ СН'!$I$5-'СЕТ СН'!$I$21</f>
        <v>4010.9168469000001</v>
      </c>
      <c r="R145" s="36">
        <f>SUMIFS(СВЦЭМ!$D$33:$D$776,СВЦЭМ!$A$33:$A$776,$A145,СВЦЭМ!$B$33:$B$776,R$119)+'СЕТ СН'!$I$11+СВЦЭМ!$D$10+'СЕТ СН'!$I$5-'СЕТ СН'!$I$21</f>
        <v>4015.6293647500001</v>
      </c>
      <c r="S145" s="36">
        <f>SUMIFS(СВЦЭМ!$D$33:$D$776,СВЦЭМ!$A$33:$A$776,$A145,СВЦЭМ!$B$33:$B$776,S$119)+'СЕТ СН'!$I$11+СВЦЭМ!$D$10+'СЕТ СН'!$I$5-'СЕТ СН'!$I$21</f>
        <v>4000.5225287100002</v>
      </c>
      <c r="T145" s="36">
        <f>SUMIFS(СВЦЭМ!$D$33:$D$776,СВЦЭМ!$A$33:$A$776,$A145,СВЦЭМ!$B$33:$B$776,T$119)+'СЕТ СН'!$I$11+СВЦЭМ!$D$10+'СЕТ СН'!$I$5-'СЕТ СН'!$I$21</f>
        <v>3979.4723186400001</v>
      </c>
      <c r="U145" s="36">
        <f>SUMIFS(СВЦЭМ!$D$33:$D$776,СВЦЭМ!$A$33:$A$776,$A145,СВЦЭМ!$B$33:$B$776,U$119)+'СЕТ СН'!$I$11+СВЦЭМ!$D$10+'СЕТ СН'!$I$5-'СЕТ СН'!$I$21</f>
        <v>3945.0586939500004</v>
      </c>
      <c r="V145" s="36">
        <f>SUMIFS(СВЦЭМ!$D$33:$D$776,СВЦЭМ!$A$33:$A$776,$A145,СВЦЭМ!$B$33:$B$776,V$119)+'СЕТ СН'!$I$11+СВЦЭМ!$D$10+'СЕТ СН'!$I$5-'СЕТ СН'!$I$21</f>
        <v>3937.3570360800004</v>
      </c>
      <c r="W145" s="36">
        <f>SUMIFS(СВЦЭМ!$D$33:$D$776,СВЦЭМ!$A$33:$A$776,$A145,СВЦЭМ!$B$33:$B$776,W$119)+'СЕТ СН'!$I$11+СВЦЭМ!$D$10+'СЕТ СН'!$I$5-'СЕТ СН'!$I$21</f>
        <v>3955.3432274000002</v>
      </c>
      <c r="X145" s="36">
        <f>SUMIFS(СВЦЭМ!$D$33:$D$776,СВЦЭМ!$A$33:$A$776,$A145,СВЦЭМ!$B$33:$B$776,X$119)+'СЕТ СН'!$I$11+СВЦЭМ!$D$10+'СЕТ СН'!$I$5-'СЕТ СН'!$I$21</f>
        <v>3991.0716981700002</v>
      </c>
      <c r="Y145" s="36">
        <f>SUMIFS(СВЦЭМ!$D$33:$D$776,СВЦЭМ!$A$33:$A$776,$A145,СВЦЭМ!$B$33:$B$776,Y$119)+'СЕТ СН'!$I$11+СВЦЭМ!$D$10+'СЕТ СН'!$I$5-'СЕТ СН'!$I$21</f>
        <v>4027.3551679600005</v>
      </c>
    </row>
    <row r="146" spans="1:27" ht="15.75" x14ac:dyDescent="0.2">
      <c r="A146" s="35">
        <f t="shared" si="3"/>
        <v>43582</v>
      </c>
      <c r="B146" s="36">
        <f>SUMIFS(СВЦЭМ!$D$33:$D$776,СВЦЭМ!$A$33:$A$776,$A146,СВЦЭМ!$B$33:$B$776,B$119)+'СЕТ СН'!$I$11+СВЦЭМ!$D$10+'СЕТ СН'!$I$5-'СЕТ СН'!$I$21</f>
        <v>4028.87164373</v>
      </c>
      <c r="C146" s="36">
        <f>SUMIFS(СВЦЭМ!$D$33:$D$776,СВЦЭМ!$A$33:$A$776,$A146,СВЦЭМ!$B$33:$B$776,C$119)+'СЕТ СН'!$I$11+СВЦЭМ!$D$10+'СЕТ СН'!$I$5-'СЕТ СН'!$I$21</f>
        <v>4019.4449054000002</v>
      </c>
      <c r="D146" s="36">
        <f>SUMIFS(СВЦЭМ!$D$33:$D$776,СВЦЭМ!$A$33:$A$776,$A146,СВЦЭМ!$B$33:$B$776,D$119)+'СЕТ СН'!$I$11+СВЦЭМ!$D$10+'СЕТ СН'!$I$5-'СЕТ СН'!$I$21</f>
        <v>4029.1770788900003</v>
      </c>
      <c r="E146" s="36">
        <f>SUMIFS(СВЦЭМ!$D$33:$D$776,СВЦЭМ!$A$33:$A$776,$A146,СВЦЭМ!$B$33:$B$776,E$119)+'СЕТ СН'!$I$11+СВЦЭМ!$D$10+'СЕТ СН'!$I$5-'СЕТ СН'!$I$21</f>
        <v>4038.2250728200002</v>
      </c>
      <c r="F146" s="36">
        <f>SUMIFS(СВЦЭМ!$D$33:$D$776,СВЦЭМ!$A$33:$A$776,$A146,СВЦЭМ!$B$33:$B$776,F$119)+'СЕТ СН'!$I$11+СВЦЭМ!$D$10+'СЕТ СН'!$I$5-'СЕТ СН'!$I$21</f>
        <v>4065.5416701300001</v>
      </c>
      <c r="G146" s="36">
        <f>SUMIFS(СВЦЭМ!$D$33:$D$776,СВЦЭМ!$A$33:$A$776,$A146,СВЦЭМ!$B$33:$B$776,G$119)+'СЕТ СН'!$I$11+СВЦЭМ!$D$10+'СЕТ СН'!$I$5-'СЕТ СН'!$I$21</f>
        <v>4045.1899402200002</v>
      </c>
      <c r="H146" s="36">
        <f>SUMIFS(СВЦЭМ!$D$33:$D$776,СВЦЭМ!$A$33:$A$776,$A146,СВЦЭМ!$B$33:$B$776,H$119)+'СЕТ СН'!$I$11+СВЦЭМ!$D$10+'СЕТ СН'!$I$5-'СЕТ СН'!$I$21</f>
        <v>4042.8702811400003</v>
      </c>
      <c r="I146" s="36">
        <f>SUMIFS(СВЦЭМ!$D$33:$D$776,СВЦЭМ!$A$33:$A$776,$A146,СВЦЭМ!$B$33:$B$776,I$119)+'СЕТ СН'!$I$11+СВЦЭМ!$D$10+'СЕТ СН'!$I$5-'СЕТ СН'!$I$21</f>
        <v>4018.7052383300002</v>
      </c>
      <c r="J146" s="36">
        <f>SUMIFS(СВЦЭМ!$D$33:$D$776,СВЦЭМ!$A$33:$A$776,$A146,СВЦЭМ!$B$33:$B$776,J$119)+'СЕТ СН'!$I$11+СВЦЭМ!$D$10+'СЕТ СН'!$I$5-'СЕТ СН'!$I$21</f>
        <v>3971.4758470400002</v>
      </c>
      <c r="K146" s="36">
        <f>SUMIFS(СВЦЭМ!$D$33:$D$776,СВЦЭМ!$A$33:$A$776,$A146,СВЦЭМ!$B$33:$B$776,K$119)+'СЕТ СН'!$I$11+СВЦЭМ!$D$10+'СЕТ СН'!$I$5-'СЕТ СН'!$I$21</f>
        <v>3948.2747305800003</v>
      </c>
      <c r="L146" s="36">
        <f>SUMIFS(СВЦЭМ!$D$33:$D$776,СВЦЭМ!$A$33:$A$776,$A146,СВЦЭМ!$B$33:$B$776,L$119)+'СЕТ СН'!$I$11+СВЦЭМ!$D$10+'СЕТ СН'!$I$5-'СЕТ СН'!$I$21</f>
        <v>3932.1727414500001</v>
      </c>
      <c r="M146" s="36">
        <f>SUMIFS(СВЦЭМ!$D$33:$D$776,СВЦЭМ!$A$33:$A$776,$A146,СВЦЭМ!$B$33:$B$776,M$119)+'СЕТ СН'!$I$11+СВЦЭМ!$D$10+'СЕТ СН'!$I$5-'СЕТ СН'!$I$21</f>
        <v>3945.6673727400002</v>
      </c>
      <c r="N146" s="36">
        <f>SUMIFS(СВЦЭМ!$D$33:$D$776,СВЦЭМ!$A$33:$A$776,$A146,СВЦЭМ!$B$33:$B$776,N$119)+'СЕТ СН'!$I$11+СВЦЭМ!$D$10+'СЕТ СН'!$I$5-'СЕТ СН'!$I$21</f>
        <v>3946.0838258000003</v>
      </c>
      <c r="O146" s="36">
        <f>SUMIFS(СВЦЭМ!$D$33:$D$776,СВЦЭМ!$A$33:$A$776,$A146,СВЦЭМ!$B$33:$B$776,O$119)+'СЕТ СН'!$I$11+СВЦЭМ!$D$10+'СЕТ СН'!$I$5-'СЕТ СН'!$I$21</f>
        <v>3941.56848072</v>
      </c>
      <c r="P146" s="36">
        <f>SUMIFS(СВЦЭМ!$D$33:$D$776,СВЦЭМ!$A$33:$A$776,$A146,СВЦЭМ!$B$33:$B$776,P$119)+'СЕТ СН'!$I$11+СВЦЭМ!$D$10+'СЕТ СН'!$I$5-'СЕТ СН'!$I$21</f>
        <v>3950.9635061200001</v>
      </c>
      <c r="Q146" s="36">
        <f>SUMIFS(СВЦЭМ!$D$33:$D$776,СВЦЭМ!$A$33:$A$776,$A146,СВЦЭМ!$B$33:$B$776,Q$119)+'СЕТ СН'!$I$11+СВЦЭМ!$D$10+'СЕТ СН'!$I$5-'СЕТ СН'!$I$21</f>
        <v>3966.7912939500002</v>
      </c>
      <c r="R146" s="36">
        <f>SUMIFS(СВЦЭМ!$D$33:$D$776,СВЦЭМ!$A$33:$A$776,$A146,СВЦЭМ!$B$33:$B$776,R$119)+'СЕТ СН'!$I$11+СВЦЭМ!$D$10+'СЕТ СН'!$I$5-'СЕТ СН'!$I$21</f>
        <v>3971.1151781900003</v>
      </c>
      <c r="S146" s="36">
        <f>SUMIFS(СВЦЭМ!$D$33:$D$776,СВЦЭМ!$A$33:$A$776,$A146,СВЦЭМ!$B$33:$B$776,S$119)+'СЕТ СН'!$I$11+СВЦЭМ!$D$10+'СЕТ СН'!$I$5-'СЕТ СН'!$I$21</f>
        <v>3979.0843052600003</v>
      </c>
      <c r="T146" s="36">
        <f>SUMIFS(СВЦЭМ!$D$33:$D$776,СВЦЭМ!$A$33:$A$776,$A146,СВЦЭМ!$B$33:$B$776,T$119)+'СЕТ СН'!$I$11+СВЦЭМ!$D$10+'СЕТ СН'!$I$5-'СЕТ СН'!$I$21</f>
        <v>3987.4298151400003</v>
      </c>
      <c r="U146" s="36">
        <f>SUMIFS(СВЦЭМ!$D$33:$D$776,СВЦЭМ!$A$33:$A$776,$A146,СВЦЭМ!$B$33:$B$776,U$119)+'СЕТ СН'!$I$11+СВЦЭМ!$D$10+'СЕТ СН'!$I$5-'СЕТ СН'!$I$21</f>
        <v>3999.7731057700003</v>
      </c>
      <c r="V146" s="36">
        <f>SUMIFS(СВЦЭМ!$D$33:$D$776,СВЦЭМ!$A$33:$A$776,$A146,СВЦЭМ!$B$33:$B$776,V$119)+'СЕТ СН'!$I$11+СВЦЭМ!$D$10+'СЕТ СН'!$I$5-'СЕТ СН'!$I$21</f>
        <v>3967.8950224</v>
      </c>
      <c r="W146" s="36">
        <f>SUMIFS(СВЦЭМ!$D$33:$D$776,СВЦЭМ!$A$33:$A$776,$A146,СВЦЭМ!$B$33:$B$776,W$119)+'СЕТ СН'!$I$11+СВЦЭМ!$D$10+'СЕТ СН'!$I$5-'СЕТ СН'!$I$21</f>
        <v>3956.5861110400001</v>
      </c>
      <c r="X146" s="36">
        <f>SUMIFS(СВЦЭМ!$D$33:$D$776,СВЦЭМ!$A$33:$A$776,$A146,СВЦЭМ!$B$33:$B$776,X$119)+'СЕТ СН'!$I$11+СВЦЭМ!$D$10+'СЕТ СН'!$I$5-'СЕТ СН'!$I$21</f>
        <v>3975.3661633600004</v>
      </c>
      <c r="Y146" s="36">
        <f>SUMIFS(СВЦЭМ!$D$33:$D$776,СВЦЭМ!$A$33:$A$776,$A146,СВЦЭМ!$B$33:$B$776,Y$119)+'СЕТ СН'!$I$11+СВЦЭМ!$D$10+'СЕТ СН'!$I$5-'СЕТ СН'!$I$21</f>
        <v>3991.1188154600004</v>
      </c>
    </row>
    <row r="147" spans="1:27" ht="15.75" x14ac:dyDescent="0.2">
      <c r="A147" s="35">
        <f t="shared" si="3"/>
        <v>43583</v>
      </c>
      <c r="B147" s="36">
        <f>SUMIFS(СВЦЭМ!$D$33:$D$776,СВЦЭМ!$A$33:$A$776,$A147,СВЦЭМ!$B$33:$B$776,B$119)+'СЕТ СН'!$I$11+СВЦЭМ!$D$10+'СЕТ СН'!$I$5-'СЕТ СН'!$I$21</f>
        <v>3949.7490497100002</v>
      </c>
      <c r="C147" s="36">
        <f>SUMIFS(СВЦЭМ!$D$33:$D$776,СВЦЭМ!$A$33:$A$776,$A147,СВЦЭМ!$B$33:$B$776,C$119)+'СЕТ СН'!$I$11+СВЦЭМ!$D$10+'СЕТ СН'!$I$5-'СЕТ СН'!$I$21</f>
        <v>4025.64991775</v>
      </c>
      <c r="D147" s="36">
        <f>SUMIFS(СВЦЭМ!$D$33:$D$776,СВЦЭМ!$A$33:$A$776,$A147,СВЦЭМ!$B$33:$B$776,D$119)+'СЕТ СН'!$I$11+СВЦЭМ!$D$10+'СЕТ СН'!$I$5-'СЕТ СН'!$I$21</f>
        <v>4062.1581599900001</v>
      </c>
      <c r="E147" s="36">
        <f>SUMIFS(СВЦЭМ!$D$33:$D$776,СВЦЭМ!$A$33:$A$776,$A147,СВЦЭМ!$B$33:$B$776,E$119)+'СЕТ СН'!$I$11+СВЦЭМ!$D$10+'СЕТ СН'!$I$5-'СЕТ СН'!$I$21</f>
        <v>4085.7866225900002</v>
      </c>
      <c r="F147" s="36">
        <f>SUMIFS(СВЦЭМ!$D$33:$D$776,СВЦЭМ!$A$33:$A$776,$A147,СВЦЭМ!$B$33:$B$776,F$119)+'СЕТ СН'!$I$11+СВЦЭМ!$D$10+'СЕТ СН'!$I$5-'СЕТ СН'!$I$21</f>
        <v>4089.3264021499999</v>
      </c>
      <c r="G147" s="36">
        <f>SUMIFS(СВЦЭМ!$D$33:$D$776,СВЦЭМ!$A$33:$A$776,$A147,СВЦЭМ!$B$33:$B$776,G$119)+'СЕТ СН'!$I$11+СВЦЭМ!$D$10+'СЕТ СН'!$I$5-'СЕТ СН'!$I$21</f>
        <v>4077.7908131900003</v>
      </c>
      <c r="H147" s="36">
        <f>SUMIFS(СВЦЭМ!$D$33:$D$776,СВЦЭМ!$A$33:$A$776,$A147,СВЦЭМ!$B$33:$B$776,H$119)+'СЕТ СН'!$I$11+СВЦЭМ!$D$10+'СЕТ СН'!$I$5-'СЕТ СН'!$I$21</f>
        <v>4087.9466367100003</v>
      </c>
      <c r="I147" s="36">
        <f>SUMIFS(СВЦЭМ!$D$33:$D$776,СВЦЭМ!$A$33:$A$776,$A147,СВЦЭМ!$B$33:$B$776,I$119)+'СЕТ СН'!$I$11+СВЦЭМ!$D$10+'СЕТ СН'!$I$5-'СЕТ СН'!$I$21</f>
        <v>4041.6200503100004</v>
      </c>
      <c r="J147" s="36">
        <f>SUMIFS(СВЦЭМ!$D$33:$D$776,СВЦЭМ!$A$33:$A$776,$A147,СВЦЭМ!$B$33:$B$776,J$119)+'СЕТ СН'!$I$11+СВЦЭМ!$D$10+'СЕТ СН'!$I$5-'СЕТ СН'!$I$21</f>
        <v>3998.9371638800003</v>
      </c>
      <c r="K147" s="36">
        <f>SUMIFS(СВЦЭМ!$D$33:$D$776,СВЦЭМ!$A$33:$A$776,$A147,СВЦЭМ!$B$33:$B$776,K$119)+'СЕТ СН'!$I$11+СВЦЭМ!$D$10+'СЕТ СН'!$I$5-'СЕТ СН'!$I$21</f>
        <v>3954.8414590500001</v>
      </c>
      <c r="L147" s="36">
        <f>SUMIFS(СВЦЭМ!$D$33:$D$776,СВЦЭМ!$A$33:$A$776,$A147,СВЦЭМ!$B$33:$B$776,L$119)+'СЕТ СН'!$I$11+СВЦЭМ!$D$10+'СЕТ СН'!$I$5-'СЕТ СН'!$I$21</f>
        <v>3942.0049758499999</v>
      </c>
      <c r="M147" s="36">
        <f>SUMIFS(СВЦЭМ!$D$33:$D$776,СВЦЭМ!$A$33:$A$776,$A147,СВЦЭМ!$B$33:$B$776,M$119)+'СЕТ СН'!$I$11+СВЦЭМ!$D$10+'СЕТ СН'!$I$5-'СЕТ СН'!$I$21</f>
        <v>3942.8431915900001</v>
      </c>
      <c r="N147" s="36">
        <f>SUMIFS(СВЦЭМ!$D$33:$D$776,СВЦЭМ!$A$33:$A$776,$A147,СВЦЭМ!$B$33:$B$776,N$119)+'СЕТ СН'!$I$11+СВЦЭМ!$D$10+'СЕТ СН'!$I$5-'СЕТ СН'!$I$21</f>
        <v>3970.9341166500003</v>
      </c>
      <c r="O147" s="36">
        <f>SUMIFS(СВЦЭМ!$D$33:$D$776,СВЦЭМ!$A$33:$A$776,$A147,СВЦЭМ!$B$33:$B$776,O$119)+'СЕТ СН'!$I$11+СВЦЭМ!$D$10+'СЕТ СН'!$I$5-'СЕТ СН'!$I$21</f>
        <v>3990.4445884300003</v>
      </c>
      <c r="P147" s="36">
        <f>SUMIFS(СВЦЭМ!$D$33:$D$776,СВЦЭМ!$A$33:$A$776,$A147,СВЦЭМ!$B$33:$B$776,P$119)+'СЕТ СН'!$I$11+СВЦЭМ!$D$10+'СЕТ СН'!$I$5-'СЕТ СН'!$I$21</f>
        <v>4015.4239616900004</v>
      </c>
      <c r="Q147" s="36">
        <f>SUMIFS(СВЦЭМ!$D$33:$D$776,СВЦЭМ!$A$33:$A$776,$A147,СВЦЭМ!$B$33:$B$776,Q$119)+'СЕТ СН'!$I$11+СВЦЭМ!$D$10+'СЕТ СН'!$I$5-'СЕТ СН'!$I$21</f>
        <v>4026.7242666500001</v>
      </c>
      <c r="R147" s="36">
        <f>SUMIFS(СВЦЭМ!$D$33:$D$776,СВЦЭМ!$A$33:$A$776,$A147,СВЦЭМ!$B$33:$B$776,R$119)+'СЕТ СН'!$I$11+СВЦЭМ!$D$10+'СЕТ СН'!$I$5-'СЕТ СН'!$I$21</f>
        <v>4006.52653882</v>
      </c>
      <c r="S147" s="36">
        <f>SUMIFS(СВЦЭМ!$D$33:$D$776,СВЦЭМ!$A$33:$A$776,$A147,СВЦЭМ!$B$33:$B$776,S$119)+'СЕТ СН'!$I$11+СВЦЭМ!$D$10+'СЕТ СН'!$I$5-'СЕТ СН'!$I$21</f>
        <v>3976.1281709000004</v>
      </c>
      <c r="T147" s="36">
        <f>SUMIFS(СВЦЭМ!$D$33:$D$776,СВЦЭМ!$A$33:$A$776,$A147,СВЦЭМ!$B$33:$B$776,T$119)+'СЕТ СН'!$I$11+СВЦЭМ!$D$10+'СЕТ СН'!$I$5-'СЕТ СН'!$I$21</f>
        <v>3938.8166217600001</v>
      </c>
      <c r="U147" s="36">
        <f>SUMIFS(СВЦЭМ!$D$33:$D$776,СВЦЭМ!$A$33:$A$776,$A147,СВЦЭМ!$B$33:$B$776,U$119)+'СЕТ СН'!$I$11+СВЦЭМ!$D$10+'СЕТ СН'!$I$5-'СЕТ СН'!$I$21</f>
        <v>3889.7384636800002</v>
      </c>
      <c r="V147" s="36">
        <f>SUMIFS(СВЦЭМ!$D$33:$D$776,СВЦЭМ!$A$33:$A$776,$A147,СВЦЭМ!$B$33:$B$776,V$119)+'СЕТ СН'!$I$11+СВЦЭМ!$D$10+'СЕТ СН'!$I$5-'СЕТ СН'!$I$21</f>
        <v>3865.80922048</v>
      </c>
      <c r="W147" s="36">
        <f>SUMIFS(СВЦЭМ!$D$33:$D$776,СВЦЭМ!$A$33:$A$776,$A147,СВЦЭМ!$B$33:$B$776,W$119)+'СЕТ СН'!$I$11+СВЦЭМ!$D$10+'СЕТ СН'!$I$5-'СЕТ СН'!$I$21</f>
        <v>3874.8985549700001</v>
      </c>
      <c r="X147" s="36">
        <f>SUMIFS(СВЦЭМ!$D$33:$D$776,СВЦЭМ!$A$33:$A$776,$A147,СВЦЭМ!$B$33:$B$776,X$119)+'СЕТ СН'!$I$11+СВЦЭМ!$D$10+'СЕТ СН'!$I$5-'СЕТ СН'!$I$21</f>
        <v>3886.61863971</v>
      </c>
      <c r="Y147" s="36">
        <f>SUMIFS(СВЦЭМ!$D$33:$D$776,СВЦЭМ!$A$33:$A$776,$A147,СВЦЭМ!$B$33:$B$776,Y$119)+'СЕТ СН'!$I$11+СВЦЭМ!$D$10+'СЕТ СН'!$I$5-'СЕТ СН'!$I$21</f>
        <v>3927.4090591900003</v>
      </c>
    </row>
    <row r="148" spans="1:27" ht="15.75" x14ac:dyDescent="0.2">
      <c r="A148" s="35">
        <f t="shared" si="3"/>
        <v>43584</v>
      </c>
      <c r="B148" s="36">
        <f>SUMIFS(СВЦЭМ!$D$33:$D$776,СВЦЭМ!$A$33:$A$776,$A148,СВЦЭМ!$B$33:$B$776,B$119)+'СЕТ СН'!$I$11+СВЦЭМ!$D$10+'СЕТ СН'!$I$5-'СЕТ СН'!$I$21</f>
        <v>4017.9215186000001</v>
      </c>
      <c r="C148" s="36">
        <f>SUMIFS(СВЦЭМ!$D$33:$D$776,СВЦЭМ!$A$33:$A$776,$A148,СВЦЭМ!$B$33:$B$776,C$119)+'СЕТ СН'!$I$11+СВЦЭМ!$D$10+'СЕТ СН'!$I$5-'СЕТ СН'!$I$21</f>
        <v>4050.5290751800003</v>
      </c>
      <c r="D148" s="36">
        <f>SUMIFS(СВЦЭМ!$D$33:$D$776,СВЦЭМ!$A$33:$A$776,$A148,СВЦЭМ!$B$33:$B$776,D$119)+'СЕТ СН'!$I$11+СВЦЭМ!$D$10+'СЕТ СН'!$I$5-'СЕТ СН'!$I$21</f>
        <v>4072.2840793400001</v>
      </c>
      <c r="E148" s="36">
        <f>SUMIFS(СВЦЭМ!$D$33:$D$776,СВЦЭМ!$A$33:$A$776,$A148,СВЦЭМ!$B$33:$B$776,E$119)+'СЕТ СН'!$I$11+СВЦЭМ!$D$10+'СЕТ СН'!$I$5-'СЕТ СН'!$I$21</f>
        <v>4078.2939956700002</v>
      </c>
      <c r="F148" s="36">
        <f>SUMIFS(СВЦЭМ!$D$33:$D$776,СВЦЭМ!$A$33:$A$776,$A148,СВЦЭМ!$B$33:$B$776,F$119)+'СЕТ СН'!$I$11+СВЦЭМ!$D$10+'СЕТ СН'!$I$5-'СЕТ СН'!$I$21</f>
        <v>4087.4173959400005</v>
      </c>
      <c r="G148" s="36">
        <f>SUMIFS(СВЦЭМ!$D$33:$D$776,СВЦЭМ!$A$33:$A$776,$A148,СВЦЭМ!$B$33:$B$776,G$119)+'СЕТ СН'!$I$11+СВЦЭМ!$D$10+'СЕТ СН'!$I$5-'СЕТ СН'!$I$21</f>
        <v>4074.0544057300003</v>
      </c>
      <c r="H148" s="36">
        <f>SUMIFS(СВЦЭМ!$D$33:$D$776,СВЦЭМ!$A$33:$A$776,$A148,СВЦЭМ!$B$33:$B$776,H$119)+'СЕТ СН'!$I$11+СВЦЭМ!$D$10+'СЕТ СН'!$I$5-'СЕТ СН'!$I$21</f>
        <v>4061.2977515700004</v>
      </c>
      <c r="I148" s="36">
        <f>SUMIFS(СВЦЭМ!$D$33:$D$776,СВЦЭМ!$A$33:$A$776,$A148,СВЦЭМ!$B$33:$B$776,I$119)+'СЕТ СН'!$I$11+СВЦЭМ!$D$10+'СЕТ СН'!$I$5-'СЕТ СН'!$I$21</f>
        <v>4016.11081504</v>
      </c>
      <c r="J148" s="36">
        <f>SUMIFS(СВЦЭМ!$D$33:$D$776,СВЦЭМ!$A$33:$A$776,$A148,СВЦЭМ!$B$33:$B$776,J$119)+'СЕТ СН'!$I$11+СВЦЭМ!$D$10+'СЕТ СН'!$I$5-'СЕТ СН'!$I$21</f>
        <v>3972.0017891400003</v>
      </c>
      <c r="K148" s="36">
        <f>SUMIFS(СВЦЭМ!$D$33:$D$776,СВЦЭМ!$A$33:$A$776,$A148,СВЦЭМ!$B$33:$B$776,K$119)+'СЕТ СН'!$I$11+СВЦЭМ!$D$10+'СЕТ СН'!$I$5-'СЕТ СН'!$I$21</f>
        <v>3959.7812428699999</v>
      </c>
      <c r="L148" s="36">
        <f>SUMIFS(СВЦЭМ!$D$33:$D$776,СВЦЭМ!$A$33:$A$776,$A148,СВЦЭМ!$B$33:$B$776,L$119)+'СЕТ СН'!$I$11+СВЦЭМ!$D$10+'СЕТ СН'!$I$5-'СЕТ СН'!$I$21</f>
        <v>3937.7621643700004</v>
      </c>
      <c r="M148" s="36">
        <f>SUMIFS(СВЦЭМ!$D$33:$D$776,СВЦЭМ!$A$33:$A$776,$A148,СВЦЭМ!$B$33:$B$776,M$119)+'СЕТ СН'!$I$11+СВЦЭМ!$D$10+'СЕТ СН'!$I$5-'СЕТ СН'!$I$21</f>
        <v>3956.67693315</v>
      </c>
      <c r="N148" s="36">
        <f>SUMIFS(СВЦЭМ!$D$33:$D$776,СВЦЭМ!$A$33:$A$776,$A148,СВЦЭМ!$B$33:$B$776,N$119)+'СЕТ СН'!$I$11+СВЦЭМ!$D$10+'СЕТ СН'!$I$5-'СЕТ СН'!$I$21</f>
        <v>3956.4405334500002</v>
      </c>
      <c r="O148" s="36">
        <f>SUMIFS(СВЦЭМ!$D$33:$D$776,СВЦЭМ!$A$33:$A$776,$A148,СВЦЭМ!$B$33:$B$776,O$119)+'СЕТ СН'!$I$11+СВЦЭМ!$D$10+'СЕТ СН'!$I$5-'СЕТ СН'!$I$21</f>
        <v>3958.3914954600004</v>
      </c>
      <c r="P148" s="36">
        <f>SUMIFS(СВЦЭМ!$D$33:$D$776,СВЦЭМ!$A$33:$A$776,$A148,СВЦЭМ!$B$33:$B$776,P$119)+'СЕТ СН'!$I$11+СВЦЭМ!$D$10+'СЕТ СН'!$I$5-'СЕТ СН'!$I$21</f>
        <v>3966.2377421700003</v>
      </c>
      <c r="Q148" s="36">
        <f>SUMIFS(СВЦЭМ!$D$33:$D$776,СВЦЭМ!$A$33:$A$776,$A148,СВЦЭМ!$B$33:$B$776,Q$119)+'СЕТ СН'!$I$11+СВЦЭМ!$D$10+'СЕТ СН'!$I$5-'СЕТ СН'!$I$21</f>
        <v>3975.9322548100004</v>
      </c>
      <c r="R148" s="36">
        <f>SUMIFS(СВЦЭМ!$D$33:$D$776,СВЦЭМ!$A$33:$A$776,$A148,СВЦЭМ!$B$33:$B$776,R$119)+'СЕТ СН'!$I$11+СВЦЭМ!$D$10+'СЕТ СН'!$I$5-'СЕТ СН'!$I$21</f>
        <v>3975.3625195000004</v>
      </c>
      <c r="S148" s="36">
        <f>SUMIFS(СВЦЭМ!$D$33:$D$776,СВЦЭМ!$A$33:$A$776,$A148,СВЦЭМ!$B$33:$B$776,S$119)+'СЕТ СН'!$I$11+СВЦЭМ!$D$10+'СЕТ СН'!$I$5-'СЕТ СН'!$I$21</f>
        <v>3975.9092372700002</v>
      </c>
      <c r="T148" s="36">
        <f>SUMIFS(СВЦЭМ!$D$33:$D$776,СВЦЭМ!$A$33:$A$776,$A148,СВЦЭМ!$B$33:$B$776,T$119)+'СЕТ СН'!$I$11+СВЦЭМ!$D$10+'СЕТ СН'!$I$5-'СЕТ СН'!$I$21</f>
        <v>3959.7813396800002</v>
      </c>
      <c r="U148" s="36">
        <f>SUMIFS(СВЦЭМ!$D$33:$D$776,СВЦЭМ!$A$33:$A$776,$A148,СВЦЭМ!$B$33:$B$776,U$119)+'СЕТ СН'!$I$11+СВЦЭМ!$D$10+'СЕТ СН'!$I$5-'СЕТ СН'!$I$21</f>
        <v>3946.7984506500002</v>
      </c>
      <c r="V148" s="36">
        <f>SUMIFS(СВЦЭМ!$D$33:$D$776,СВЦЭМ!$A$33:$A$776,$A148,СВЦЭМ!$B$33:$B$776,V$119)+'СЕТ СН'!$I$11+СВЦЭМ!$D$10+'СЕТ СН'!$I$5-'СЕТ СН'!$I$21</f>
        <v>3914.0840229100004</v>
      </c>
      <c r="W148" s="36">
        <f>SUMIFS(СВЦЭМ!$D$33:$D$776,СВЦЭМ!$A$33:$A$776,$A148,СВЦЭМ!$B$33:$B$776,W$119)+'СЕТ СН'!$I$11+СВЦЭМ!$D$10+'СЕТ СН'!$I$5-'СЕТ СН'!$I$21</f>
        <v>3893.6403632900001</v>
      </c>
      <c r="X148" s="36">
        <f>SUMIFS(СВЦЭМ!$D$33:$D$776,СВЦЭМ!$A$33:$A$776,$A148,СВЦЭМ!$B$33:$B$776,X$119)+'СЕТ СН'!$I$11+СВЦЭМ!$D$10+'СЕТ СН'!$I$5-'СЕТ СН'!$I$21</f>
        <v>3923.83620548</v>
      </c>
      <c r="Y148" s="36">
        <f>SUMIFS(СВЦЭМ!$D$33:$D$776,СВЦЭМ!$A$33:$A$776,$A148,СВЦЭМ!$B$33:$B$776,Y$119)+'СЕТ СН'!$I$11+СВЦЭМ!$D$10+'СЕТ СН'!$I$5-'СЕТ СН'!$I$21</f>
        <v>3957.2632997500004</v>
      </c>
    </row>
    <row r="149" spans="1:27" ht="15.75" x14ac:dyDescent="0.2">
      <c r="A149" s="35">
        <f t="shared" si="3"/>
        <v>43585</v>
      </c>
      <c r="B149" s="36">
        <f>SUMIFS(СВЦЭМ!$D$33:$D$776,СВЦЭМ!$A$33:$A$776,$A149,СВЦЭМ!$B$33:$B$776,B$119)+'СЕТ СН'!$I$11+СВЦЭМ!$D$10+'СЕТ СН'!$I$5-'СЕТ СН'!$I$21</f>
        <v>4025.9496057599999</v>
      </c>
      <c r="C149" s="36">
        <f>SUMIFS(СВЦЭМ!$D$33:$D$776,СВЦЭМ!$A$33:$A$776,$A149,СВЦЭМ!$B$33:$B$776,C$119)+'СЕТ СН'!$I$11+СВЦЭМ!$D$10+'СЕТ СН'!$I$5-'СЕТ СН'!$I$21</f>
        <v>4062.1959564600002</v>
      </c>
      <c r="D149" s="36">
        <f>SUMIFS(СВЦЭМ!$D$33:$D$776,СВЦЭМ!$A$33:$A$776,$A149,СВЦЭМ!$B$33:$B$776,D$119)+'СЕТ СН'!$I$11+СВЦЭМ!$D$10+'СЕТ СН'!$I$5-'СЕТ СН'!$I$21</f>
        <v>4093.7647824100004</v>
      </c>
      <c r="E149" s="36">
        <f>SUMIFS(СВЦЭМ!$D$33:$D$776,СВЦЭМ!$A$33:$A$776,$A149,СВЦЭМ!$B$33:$B$776,E$119)+'СЕТ СН'!$I$11+СВЦЭМ!$D$10+'СЕТ СН'!$I$5-'СЕТ СН'!$I$21</f>
        <v>4099.5550096000006</v>
      </c>
      <c r="F149" s="36">
        <f>SUMIFS(СВЦЭМ!$D$33:$D$776,СВЦЭМ!$A$33:$A$776,$A149,СВЦЭМ!$B$33:$B$776,F$119)+'СЕТ СН'!$I$11+СВЦЭМ!$D$10+'СЕТ СН'!$I$5-'СЕТ СН'!$I$21</f>
        <v>4103.8477874099999</v>
      </c>
      <c r="G149" s="36">
        <f>SUMIFS(СВЦЭМ!$D$33:$D$776,СВЦЭМ!$A$33:$A$776,$A149,СВЦЭМ!$B$33:$B$776,G$119)+'СЕТ СН'!$I$11+СВЦЭМ!$D$10+'СЕТ СН'!$I$5-'СЕТ СН'!$I$21</f>
        <v>4084.5100104700005</v>
      </c>
      <c r="H149" s="36">
        <f>SUMIFS(СВЦЭМ!$D$33:$D$776,СВЦЭМ!$A$33:$A$776,$A149,СВЦЭМ!$B$33:$B$776,H$119)+'СЕТ СН'!$I$11+СВЦЭМ!$D$10+'СЕТ СН'!$I$5-'СЕТ СН'!$I$21</f>
        <v>4019.7901082000003</v>
      </c>
      <c r="I149" s="36">
        <f>SUMIFS(СВЦЭМ!$D$33:$D$776,СВЦЭМ!$A$33:$A$776,$A149,СВЦЭМ!$B$33:$B$776,I$119)+'СЕТ СН'!$I$11+СВЦЭМ!$D$10+'СЕТ СН'!$I$5-'СЕТ СН'!$I$21</f>
        <v>3964.7573238200002</v>
      </c>
      <c r="J149" s="36">
        <f>SUMIFS(СВЦЭМ!$D$33:$D$776,СВЦЭМ!$A$33:$A$776,$A149,СВЦЭМ!$B$33:$B$776,J$119)+'СЕТ СН'!$I$11+СВЦЭМ!$D$10+'СЕТ СН'!$I$5-'СЕТ СН'!$I$21</f>
        <v>3952.9232841000003</v>
      </c>
      <c r="K149" s="36">
        <f>SUMIFS(СВЦЭМ!$D$33:$D$776,СВЦЭМ!$A$33:$A$776,$A149,СВЦЭМ!$B$33:$B$776,K$119)+'СЕТ СН'!$I$11+СВЦЭМ!$D$10+'СЕТ СН'!$I$5-'СЕТ СН'!$I$21</f>
        <v>3952.3544165700005</v>
      </c>
      <c r="L149" s="36">
        <f>SUMIFS(СВЦЭМ!$D$33:$D$776,СВЦЭМ!$A$33:$A$776,$A149,СВЦЭМ!$B$33:$B$776,L$119)+'СЕТ СН'!$I$11+СВЦЭМ!$D$10+'СЕТ СН'!$I$5-'СЕТ СН'!$I$21</f>
        <v>3951.8051888200002</v>
      </c>
      <c r="M149" s="36">
        <f>SUMIFS(СВЦЭМ!$D$33:$D$776,СВЦЭМ!$A$33:$A$776,$A149,СВЦЭМ!$B$33:$B$776,M$119)+'СЕТ СН'!$I$11+СВЦЭМ!$D$10+'СЕТ СН'!$I$5-'СЕТ СН'!$I$21</f>
        <v>3936.5730001500001</v>
      </c>
      <c r="N149" s="36">
        <f>SUMIFS(СВЦЭМ!$D$33:$D$776,СВЦЭМ!$A$33:$A$776,$A149,СВЦЭМ!$B$33:$B$776,N$119)+'СЕТ СН'!$I$11+СВЦЭМ!$D$10+'СЕТ СН'!$I$5-'СЕТ СН'!$I$21</f>
        <v>3936.1615129100001</v>
      </c>
      <c r="O149" s="36">
        <f>SUMIFS(СВЦЭМ!$D$33:$D$776,СВЦЭМ!$A$33:$A$776,$A149,СВЦЭМ!$B$33:$B$776,O$119)+'СЕТ СН'!$I$11+СВЦЭМ!$D$10+'СЕТ СН'!$I$5-'СЕТ СН'!$I$21</f>
        <v>3939.06308051</v>
      </c>
      <c r="P149" s="36">
        <f>SUMIFS(СВЦЭМ!$D$33:$D$776,СВЦЭМ!$A$33:$A$776,$A149,СВЦЭМ!$B$33:$B$776,P$119)+'СЕТ СН'!$I$11+СВЦЭМ!$D$10+'СЕТ СН'!$I$5-'СЕТ СН'!$I$21</f>
        <v>3951.2664663</v>
      </c>
      <c r="Q149" s="36">
        <f>SUMIFS(СВЦЭМ!$D$33:$D$776,СВЦЭМ!$A$33:$A$776,$A149,СВЦЭМ!$B$33:$B$776,Q$119)+'СЕТ СН'!$I$11+СВЦЭМ!$D$10+'СЕТ СН'!$I$5-'СЕТ СН'!$I$21</f>
        <v>3957.3346201200002</v>
      </c>
      <c r="R149" s="36">
        <f>SUMIFS(СВЦЭМ!$D$33:$D$776,СВЦЭМ!$A$33:$A$776,$A149,СВЦЭМ!$B$33:$B$776,R$119)+'СЕТ СН'!$I$11+СВЦЭМ!$D$10+'СЕТ СН'!$I$5-'СЕТ СН'!$I$21</f>
        <v>3956.7489237300001</v>
      </c>
      <c r="S149" s="36">
        <f>SUMIFS(СВЦЭМ!$D$33:$D$776,СВЦЭМ!$A$33:$A$776,$A149,СВЦЭМ!$B$33:$B$776,S$119)+'СЕТ СН'!$I$11+СВЦЭМ!$D$10+'СЕТ СН'!$I$5-'СЕТ СН'!$I$21</f>
        <v>3944.49823586</v>
      </c>
      <c r="T149" s="36">
        <f>SUMIFS(СВЦЭМ!$D$33:$D$776,СВЦЭМ!$A$33:$A$776,$A149,СВЦЭМ!$B$33:$B$776,T$119)+'СЕТ СН'!$I$11+СВЦЭМ!$D$10+'СЕТ СН'!$I$5-'СЕТ СН'!$I$21</f>
        <v>3928.90834206</v>
      </c>
      <c r="U149" s="36">
        <f>SUMIFS(СВЦЭМ!$D$33:$D$776,СВЦЭМ!$A$33:$A$776,$A149,СВЦЭМ!$B$33:$B$776,U$119)+'СЕТ СН'!$I$11+СВЦЭМ!$D$10+'СЕТ СН'!$I$5-'СЕТ СН'!$I$21</f>
        <v>3915.9455844700001</v>
      </c>
      <c r="V149" s="36">
        <f>SUMIFS(СВЦЭМ!$D$33:$D$776,СВЦЭМ!$A$33:$A$776,$A149,СВЦЭМ!$B$33:$B$776,V$119)+'СЕТ СН'!$I$11+СВЦЭМ!$D$10+'СЕТ СН'!$I$5-'СЕТ СН'!$I$21</f>
        <v>3903.44728639</v>
      </c>
      <c r="W149" s="36">
        <f>SUMIFS(СВЦЭМ!$D$33:$D$776,СВЦЭМ!$A$33:$A$776,$A149,СВЦЭМ!$B$33:$B$776,W$119)+'СЕТ СН'!$I$11+СВЦЭМ!$D$10+'СЕТ СН'!$I$5-'СЕТ СН'!$I$21</f>
        <v>3900.75545461</v>
      </c>
      <c r="X149" s="36">
        <f>SUMIFS(СВЦЭМ!$D$33:$D$776,СВЦЭМ!$A$33:$A$776,$A149,СВЦЭМ!$B$33:$B$776,X$119)+'СЕТ СН'!$I$11+СВЦЭМ!$D$10+'СЕТ СН'!$I$5-'СЕТ СН'!$I$21</f>
        <v>3920.97770408</v>
      </c>
      <c r="Y149" s="36">
        <f>SUMIFS(СВЦЭМ!$D$33:$D$776,СВЦЭМ!$A$33:$A$776,$A149,СВЦЭМ!$B$33:$B$776,Y$119)+'СЕТ СН'!$I$11+СВЦЭМ!$D$10+'СЕТ СН'!$I$5-'СЕТ СН'!$I$21</f>
        <v>3940.8125707700001</v>
      </c>
    </row>
    <row r="150" spans="1:27" ht="15.75" hidden="1" x14ac:dyDescent="0.2">
      <c r="A150" s="35">
        <f t="shared" si="3"/>
        <v>43586</v>
      </c>
      <c r="B150" s="36">
        <f>SUMIFS(СВЦЭМ!$D$33:$D$776,СВЦЭМ!$A$33:$A$776,$A150,СВЦЭМ!$B$33:$B$776,B$119)+'СЕТ СН'!$I$11+СВЦЭМ!$D$10+'СЕТ СН'!$I$5-'СЕТ СН'!$I$21</f>
        <v>3062.7434438700002</v>
      </c>
      <c r="C150" s="36">
        <f>SUMIFS(СВЦЭМ!$D$33:$D$776,СВЦЭМ!$A$33:$A$776,$A150,СВЦЭМ!$B$33:$B$776,C$119)+'СЕТ СН'!$I$11+СВЦЭМ!$D$10+'СЕТ СН'!$I$5-'СЕТ СН'!$I$21</f>
        <v>3062.7434438700002</v>
      </c>
      <c r="D150" s="36">
        <f>SUMIFS(СВЦЭМ!$D$33:$D$776,СВЦЭМ!$A$33:$A$776,$A150,СВЦЭМ!$B$33:$B$776,D$119)+'СЕТ СН'!$I$11+СВЦЭМ!$D$10+'СЕТ СН'!$I$5-'СЕТ СН'!$I$21</f>
        <v>3062.7434438700002</v>
      </c>
      <c r="E150" s="36">
        <f>SUMIFS(СВЦЭМ!$D$33:$D$776,СВЦЭМ!$A$33:$A$776,$A150,СВЦЭМ!$B$33:$B$776,E$119)+'СЕТ СН'!$I$11+СВЦЭМ!$D$10+'СЕТ СН'!$I$5-'СЕТ СН'!$I$21</f>
        <v>3062.7434438700002</v>
      </c>
      <c r="F150" s="36">
        <f>SUMIFS(СВЦЭМ!$D$33:$D$776,СВЦЭМ!$A$33:$A$776,$A150,СВЦЭМ!$B$33:$B$776,F$119)+'СЕТ СН'!$I$11+СВЦЭМ!$D$10+'СЕТ СН'!$I$5-'СЕТ СН'!$I$21</f>
        <v>3062.7434438700002</v>
      </c>
      <c r="G150" s="36">
        <f>SUMIFS(СВЦЭМ!$D$33:$D$776,СВЦЭМ!$A$33:$A$776,$A150,СВЦЭМ!$B$33:$B$776,G$119)+'СЕТ СН'!$I$11+СВЦЭМ!$D$10+'СЕТ СН'!$I$5-'СЕТ СН'!$I$21</f>
        <v>3062.7434438700002</v>
      </c>
      <c r="H150" s="36">
        <f>SUMIFS(СВЦЭМ!$D$33:$D$776,СВЦЭМ!$A$33:$A$776,$A150,СВЦЭМ!$B$33:$B$776,H$119)+'СЕТ СН'!$I$11+СВЦЭМ!$D$10+'СЕТ СН'!$I$5-'СЕТ СН'!$I$21</f>
        <v>3062.7434438700002</v>
      </c>
      <c r="I150" s="36">
        <f>SUMIFS(СВЦЭМ!$D$33:$D$776,СВЦЭМ!$A$33:$A$776,$A150,СВЦЭМ!$B$33:$B$776,I$119)+'СЕТ СН'!$I$11+СВЦЭМ!$D$10+'СЕТ СН'!$I$5-'СЕТ СН'!$I$21</f>
        <v>3062.7434438700002</v>
      </c>
      <c r="J150" s="36">
        <f>SUMIFS(СВЦЭМ!$D$33:$D$776,СВЦЭМ!$A$33:$A$776,$A150,СВЦЭМ!$B$33:$B$776,J$119)+'СЕТ СН'!$I$11+СВЦЭМ!$D$10+'СЕТ СН'!$I$5-'СЕТ СН'!$I$21</f>
        <v>3062.7434438700002</v>
      </c>
      <c r="K150" s="36">
        <f>SUMIFS(СВЦЭМ!$D$33:$D$776,СВЦЭМ!$A$33:$A$776,$A150,СВЦЭМ!$B$33:$B$776,K$119)+'СЕТ СН'!$I$11+СВЦЭМ!$D$10+'СЕТ СН'!$I$5-'СЕТ СН'!$I$21</f>
        <v>3062.7434438700002</v>
      </c>
      <c r="L150" s="36">
        <f>SUMIFS(СВЦЭМ!$D$33:$D$776,СВЦЭМ!$A$33:$A$776,$A150,СВЦЭМ!$B$33:$B$776,L$119)+'СЕТ СН'!$I$11+СВЦЭМ!$D$10+'СЕТ СН'!$I$5-'СЕТ СН'!$I$21</f>
        <v>3062.7434438700002</v>
      </c>
      <c r="M150" s="36">
        <f>SUMIFS(СВЦЭМ!$D$33:$D$776,СВЦЭМ!$A$33:$A$776,$A150,СВЦЭМ!$B$33:$B$776,M$119)+'СЕТ СН'!$I$11+СВЦЭМ!$D$10+'СЕТ СН'!$I$5-'СЕТ СН'!$I$21</f>
        <v>3062.7434438700002</v>
      </c>
      <c r="N150" s="36">
        <f>SUMIFS(СВЦЭМ!$D$33:$D$776,СВЦЭМ!$A$33:$A$776,$A150,СВЦЭМ!$B$33:$B$776,N$119)+'СЕТ СН'!$I$11+СВЦЭМ!$D$10+'СЕТ СН'!$I$5-'СЕТ СН'!$I$21</f>
        <v>3062.7434438700002</v>
      </c>
      <c r="O150" s="36">
        <f>SUMIFS(СВЦЭМ!$D$33:$D$776,СВЦЭМ!$A$33:$A$776,$A150,СВЦЭМ!$B$33:$B$776,O$119)+'СЕТ СН'!$I$11+СВЦЭМ!$D$10+'СЕТ СН'!$I$5-'СЕТ СН'!$I$21</f>
        <v>3062.7434438700002</v>
      </c>
      <c r="P150" s="36">
        <f>SUMIFS(СВЦЭМ!$D$33:$D$776,СВЦЭМ!$A$33:$A$776,$A150,СВЦЭМ!$B$33:$B$776,P$119)+'СЕТ СН'!$I$11+СВЦЭМ!$D$10+'СЕТ СН'!$I$5-'СЕТ СН'!$I$21</f>
        <v>3062.7434438700002</v>
      </c>
      <c r="Q150" s="36">
        <f>SUMIFS(СВЦЭМ!$D$33:$D$776,СВЦЭМ!$A$33:$A$776,$A150,СВЦЭМ!$B$33:$B$776,Q$119)+'СЕТ СН'!$I$11+СВЦЭМ!$D$10+'СЕТ СН'!$I$5-'СЕТ СН'!$I$21</f>
        <v>3062.7434438700002</v>
      </c>
      <c r="R150" s="36">
        <f>SUMIFS(СВЦЭМ!$D$33:$D$776,СВЦЭМ!$A$33:$A$776,$A150,СВЦЭМ!$B$33:$B$776,R$119)+'СЕТ СН'!$I$11+СВЦЭМ!$D$10+'СЕТ СН'!$I$5-'СЕТ СН'!$I$21</f>
        <v>3062.7434438700002</v>
      </c>
      <c r="S150" s="36">
        <f>SUMIFS(СВЦЭМ!$D$33:$D$776,СВЦЭМ!$A$33:$A$776,$A150,СВЦЭМ!$B$33:$B$776,S$119)+'СЕТ СН'!$I$11+СВЦЭМ!$D$10+'СЕТ СН'!$I$5-'СЕТ СН'!$I$21</f>
        <v>3062.7434438700002</v>
      </c>
      <c r="T150" s="36">
        <f>SUMIFS(СВЦЭМ!$D$33:$D$776,СВЦЭМ!$A$33:$A$776,$A150,СВЦЭМ!$B$33:$B$776,T$119)+'СЕТ СН'!$I$11+СВЦЭМ!$D$10+'СЕТ СН'!$I$5-'СЕТ СН'!$I$21</f>
        <v>3062.7434438700002</v>
      </c>
      <c r="U150" s="36">
        <f>SUMIFS(СВЦЭМ!$D$33:$D$776,СВЦЭМ!$A$33:$A$776,$A150,СВЦЭМ!$B$33:$B$776,U$119)+'СЕТ СН'!$I$11+СВЦЭМ!$D$10+'СЕТ СН'!$I$5-'СЕТ СН'!$I$21</f>
        <v>3062.7434438700002</v>
      </c>
      <c r="V150" s="36">
        <f>SUMIFS(СВЦЭМ!$D$33:$D$776,СВЦЭМ!$A$33:$A$776,$A150,СВЦЭМ!$B$33:$B$776,V$119)+'СЕТ СН'!$I$11+СВЦЭМ!$D$10+'СЕТ СН'!$I$5-'СЕТ СН'!$I$21</f>
        <v>3062.7434438700002</v>
      </c>
      <c r="W150" s="36">
        <f>SUMIFS(СВЦЭМ!$D$33:$D$776,СВЦЭМ!$A$33:$A$776,$A150,СВЦЭМ!$B$33:$B$776,W$119)+'СЕТ СН'!$I$11+СВЦЭМ!$D$10+'СЕТ СН'!$I$5-'СЕТ СН'!$I$21</f>
        <v>3062.7434438700002</v>
      </c>
      <c r="X150" s="36">
        <f>SUMIFS(СВЦЭМ!$D$33:$D$776,СВЦЭМ!$A$33:$A$776,$A150,СВЦЭМ!$B$33:$B$776,X$119)+'СЕТ СН'!$I$11+СВЦЭМ!$D$10+'СЕТ СН'!$I$5-'СЕТ СН'!$I$21</f>
        <v>3062.7434438700002</v>
      </c>
      <c r="Y150" s="36">
        <f>SUMIFS(СВЦЭМ!$D$33:$D$776,СВЦЭМ!$A$33:$A$776,$A150,СВЦЭМ!$B$33:$B$776,Y$119)+'СЕТ СН'!$I$11+СВЦЭМ!$D$10+'СЕТ СН'!$I$5-'СЕТ СН'!$I$21</f>
        <v>3062.7434438700002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140</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01.04.2019</v>
      </c>
      <c r="B156" s="36">
        <f>SUMIFS(СВЦЭМ!$E$33:$E$776,СВЦЭМ!$A$33:$A$776,$A156,СВЦЭМ!$B$33:$B$776,B$155)+'СЕТ СН'!$F$12</f>
        <v>201.32966063000001</v>
      </c>
      <c r="C156" s="36">
        <f>SUMIFS(СВЦЭМ!$E$33:$E$776,СВЦЭМ!$A$33:$A$776,$A156,СВЦЭМ!$B$33:$B$776,C$155)+'СЕТ СН'!$F$12</f>
        <v>209.45849330999999</v>
      </c>
      <c r="D156" s="36">
        <f>SUMIFS(СВЦЭМ!$E$33:$E$776,СВЦЭМ!$A$33:$A$776,$A156,СВЦЭМ!$B$33:$B$776,D$155)+'СЕТ СН'!$F$12</f>
        <v>213.71762093000001</v>
      </c>
      <c r="E156" s="36">
        <f>SUMIFS(СВЦЭМ!$E$33:$E$776,СВЦЭМ!$A$33:$A$776,$A156,СВЦЭМ!$B$33:$B$776,E$155)+'СЕТ СН'!$F$12</f>
        <v>217.47567649000001</v>
      </c>
      <c r="F156" s="36">
        <f>SUMIFS(СВЦЭМ!$E$33:$E$776,СВЦЭМ!$A$33:$A$776,$A156,СВЦЭМ!$B$33:$B$776,F$155)+'СЕТ СН'!$F$12</f>
        <v>214.61617659999999</v>
      </c>
      <c r="G156" s="36">
        <f>SUMIFS(СВЦЭМ!$E$33:$E$776,СВЦЭМ!$A$33:$A$776,$A156,СВЦЭМ!$B$33:$B$776,G$155)+'СЕТ СН'!$F$12</f>
        <v>215.30115312999999</v>
      </c>
      <c r="H156" s="36">
        <f>SUMIFS(СВЦЭМ!$E$33:$E$776,СВЦЭМ!$A$33:$A$776,$A156,СВЦЭМ!$B$33:$B$776,H$155)+'СЕТ СН'!$F$12</f>
        <v>195.52862313</v>
      </c>
      <c r="I156" s="36">
        <f>SUMIFS(СВЦЭМ!$E$33:$E$776,СВЦЭМ!$A$33:$A$776,$A156,СВЦЭМ!$B$33:$B$776,I$155)+'СЕТ СН'!$F$12</f>
        <v>191.95520148</v>
      </c>
      <c r="J156" s="36">
        <f>SUMIFS(СВЦЭМ!$E$33:$E$776,СВЦЭМ!$A$33:$A$776,$A156,СВЦЭМ!$B$33:$B$776,J$155)+'СЕТ СН'!$F$12</f>
        <v>179.24257018</v>
      </c>
      <c r="K156" s="36">
        <f>SUMIFS(СВЦЭМ!$E$33:$E$776,СВЦЭМ!$A$33:$A$776,$A156,СВЦЭМ!$B$33:$B$776,K$155)+'СЕТ СН'!$F$12</f>
        <v>172.97760410999999</v>
      </c>
      <c r="L156" s="36">
        <f>SUMIFS(СВЦЭМ!$E$33:$E$776,СВЦЭМ!$A$33:$A$776,$A156,СВЦЭМ!$B$33:$B$776,L$155)+'СЕТ СН'!$F$12</f>
        <v>169.93304707999999</v>
      </c>
      <c r="M156" s="36">
        <f>SUMIFS(СВЦЭМ!$E$33:$E$776,СВЦЭМ!$A$33:$A$776,$A156,СВЦЭМ!$B$33:$B$776,M$155)+'СЕТ СН'!$F$12</f>
        <v>171.65149395</v>
      </c>
      <c r="N156" s="36">
        <f>SUMIFS(СВЦЭМ!$E$33:$E$776,СВЦЭМ!$A$33:$A$776,$A156,СВЦЭМ!$B$33:$B$776,N$155)+'СЕТ СН'!$F$12</f>
        <v>172.09033423</v>
      </c>
      <c r="O156" s="36">
        <f>SUMIFS(СВЦЭМ!$E$33:$E$776,СВЦЭМ!$A$33:$A$776,$A156,СВЦЭМ!$B$33:$B$776,O$155)+'СЕТ СН'!$F$12</f>
        <v>174.01525124</v>
      </c>
      <c r="P156" s="36">
        <f>SUMIFS(СВЦЭМ!$E$33:$E$776,СВЦЭМ!$A$33:$A$776,$A156,СВЦЭМ!$B$33:$B$776,P$155)+'СЕТ СН'!$F$12</f>
        <v>175.24922871999999</v>
      </c>
      <c r="Q156" s="36">
        <f>SUMIFS(СВЦЭМ!$E$33:$E$776,СВЦЭМ!$A$33:$A$776,$A156,СВЦЭМ!$B$33:$B$776,Q$155)+'СЕТ СН'!$F$12</f>
        <v>173.37307038</v>
      </c>
      <c r="R156" s="36">
        <f>SUMIFS(СВЦЭМ!$E$33:$E$776,СВЦЭМ!$A$33:$A$776,$A156,СВЦЭМ!$B$33:$B$776,R$155)+'СЕТ СН'!$F$12</f>
        <v>174.70495890999999</v>
      </c>
      <c r="S156" s="36">
        <f>SUMIFS(СВЦЭМ!$E$33:$E$776,СВЦЭМ!$A$33:$A$776,$A156,СВЦЭМ!$B$33:$B$776,S$155)+'СЕТ СН'!$F$12</f>
        <v>173.12528716</v>
      </c>
      <c r="T156" s="36">
        <f>SUMIFS(СВЦЭМ!$E$33:$E$776,СВЦЭМ!$A$33:$A$776,$A156,СВЦЭМ!$B$33:$B$776,T$155)+'СЕТ СН'!$F$12</f>
        <v>167.79088705999999</v>
      </c>
      <c r="U156" s="36">
        <f>SUMIFS(СВЦЭМ!$E$33:$E$776,СВЦЭМ!$A$33:$A$776,$A156,СВЦЭМ!$B$33:$B$776,U$155)+'СЕТ СН'!$F$12</f>
        <v>162.94191927</v>
      </c>
      <c r="V156" s="36">
        <f>SUMIFS(СВЦЭМ!$E$33:$E$776,СВЦЭМ!$A$33:$A$776,$A156,СВЦЭМ!$B$33:$B$776,V$155)+'СЕТ СН'!$F$12</f>
        <v>159.86618403</v>
      </c>
      <c r="W156" s="36">
        <f>SUMIFS(СВЦЭМ!$E$33:$E$776,СВЦЭМ!$A$33:$A$776,$A156,СВЦЭМ!$B$33:$B$776,W$155)+'СЕТ СН'!$F$12</f>
        <v>158.53362168000001</v>
      </c>
      <c r="X156" s="36">
        <f>SUMIFS(СВЦЭМ!$E$33:$E$776,СВЦЭМ!$A$33:$A$776,$A156,СВЦЭМ!$B$33:$B$776,X$155)+'СЕТ СН'!$F$12</f>
        <v>172.34593294000001</v>
      </c>
      <c r="Y156" s="36">
        <f>SUMIFS(СВЦЭМ!$E$33:$E$776,СВЦЭМ!$A$33:$A$776,$A156,СВЦЭМ!$B$33:$B$776,Y$155)+'СЕТ СН'!$F$12</f>
        <v>194.81908458999999</v>
      </c>
      <c r="AA156" s="45"/>
    </row>
    <row r="157" spans="1:27" ht="15.75" x14ac:dyDescent="0.2">
      <c r="A157" s="35">
        <f>A156+1</f>
        <v>43557</v>
      </c>
      <c r="B157" s="36">
        <f>SUMIFS(СВЦЭМ!$E$33:$E$776,СВЦЭМ!$A$33:$A$776,$A157,СВЦЭМ!$B$33:$B$776,B$155)+'СЕТ СН'!$F$12</f>
        <v>210.43572315</v>
      </c>
      <c r="C157" s="36">
        <f>SUMIFS(СВЦЭМ!$E$33:$E$776,СВЦЭМ!$A$33:$A$776,$A157,СВЦЭМ!$B$33:$B$776,C$155)+'СЕТ СН'!$F$12</f>
        <v>234.53745921000001</v>
      </c>
      <c r="D157" s="36">
        <f>SUMIFS(СВЦЭМ!$E$33:$E$776,СВЦЭМ!$A$33:$A$776,$A157,СВЦЭМ!$B$33:$B$776,D$155)+'СЕТ СН'!$F$12</f>
        <v>245.78402704999999</v>
      </c>
      <c r="E157" s="36">
        <f>SUMIFS(СВЦЭМ!$E$33:$E$776,СВЦЭМ!$A$33:$A$776,$A157,СВЦЭМ!$B$33:$B$776,E$155)+'СЕТ СН'!$F$12</f>
        <v>248.07150290000001</v>
      </c>
      <c r="F157" s="36">
        <f>SUMIFS(СВЦЭМ!$E$33:$E$776,СВЦЭМ!$A$33:$A$776,$A157,СВЦЭМ!$B$33:$B$776,F$155)+'СЕТ СН'!$F$12</f>
        <v>247.49768716</v>
      </c>
      <c r="G157" s="36">
        <f>SUMIFS(СВЦЭМ!$E$33:$E$776,СВЦЭМ!$A$33:$A$776,$A157,СВЦЭМ!$B$33:$B$776,G$155)+'СЕТ СН'!$F$12</f>
        <v>246.20752223</v>
      </c>
      <c r="H157" s="36">
        <f>SUMIFS(СВЦЭМ!$E$33:$E$776,СВЦЭМ!$A$33:$A$776,$A157,СВЦЭМ!$B$33:$B$776,H$155)+'СЕТ СН'!$F$12</f>
        <v>222.20219040000001</v>
      </c>
      <c r="I157" s="36">
        <f>SUMIFS(СВЦЭМ!$E$33:$E$776,СВЦЭМ!$A$33:$A$776,$A157,СВЦЭМ!$B$33:$B$776,I$155)+'СЕТ СН'!$F$12</f>
        <v>204.95735024999999</v>
      </c>
      <c r="J157" s="36">
        <f>SUMIFS(СВЦЭМ!$E$33:$E$776,СВЦЭМ!$A$33:$A$776,$A157,СВЦЭМ!$B$33:$B$776,J$155)+'СЕТ СН'!$F$12</f>
        <v>184.32302357</v>
      </c>
      <c r="K157" s="36">
        <f>SUMIFS(СВЦЭМ!$E$33:$E$776,СВЦЭМ!$A$33:$A$776,$A157,СВЦЭМ!$B$33:$B$776,K$155)+'СЕТ СН'!$F$12</f>
        <v>164.14259645000001</v>
      </c>
      <c r="L157" s="36">
        <f>SUMIFS(СВЦЭМ!$E$33:$E$776,СВЦЭМ!$A$33:$A$776,$A157,СВЦЭМ!$B$33:$B$776,L$155)+'СЕТ СН'!$F$12</f>
        <v>157.58066101</v>
      </c>
      <c r="M157" s="36">
        <f>SUMIFS(СВЦЭМ!$E$33:$E$776,СВЦЭМ!$A$33:$A$776,$A157,СВЦЭМ!$B$33:$B$776,M$155)+'СЕТ СН'!$F$12</f>
        <v>160.1306625</v>
      </c>
      <c r="N157" s="36">
        <f>SUMIFS(СВЦЭМ!$E$33:$E$776,СВЦЭМ!$A$33:$A$776,$A157,СВЦЭМ!$B$33:$B$776,N$155)+'СЕТ СН'!$F$12</f>
        <v>159.68545664999999</v>
      </c>
      <c r="O157" s="36">
        <f>SUMIFS(СВЦЭМ!$E$33:$E$776,СВЦЭМ!$A$33:$A$776,$A157,СВЦЭМ!$B$33:$B$776,O$155)+'СЕТ СН'!$F$12</f>
        <v>160.72342129</v>
      </c>
      <c r="P157" s="36">
        <f>SUMIFS(СВЦЭМ!$E$33:$E$776,СВЦЭМ!$A$33:$A$776,$A157,СВЦЭМ!$B$33:$B$776,P$155)+'СЕТ СН'!$F$12</f>
        <v>163.23112397</v>
      </c>
      <c r="Q157" s="36">
        <f>SUMIFS(СВЦЭМ!$E$33:$E$776,СВЦЭМ!$A$33:$A$776,$A157,СВЦЭМ!$B$33:$B$776,Q$155)+'СЕТ СН'!$F$12</f>
        <v>166.17888037</v>
      </c>
      <c r="R157" s="36">
        <f>SUMIFS(СВЦЭМ!$E$33:$E$776,СВЦЭМ!$A$33:$A$776,$A157,СВЦЭМ!$B$33:$B$776,R$155)+'СЕТ СН'!$F$12</f>
        <v>164.47176492</v>
      </c>
      <c r="S157" s="36">
        <f>SUMIFS(СВЦЭМ!$E$33:$E$776,СВЦЭМ!$A$33:$A$776,$A157,СВЦЭМ!$B$33:$B$776,S$155)+'СЕТ СН'!$F$12</f>
        <v>163.74605425999999</v>
      </c>
      <c r="T157" s="36">
        <f>SUMIFS(СВЦЭМ!$E$33:$E$776,СВЦЭМ!$A$33:$A$776,$A157,СВЦЭМ!$B$33:$B$776,T$155)+'СЕТ СН'!$F$12</f>
        <v>158.76851223</v>
      </c>
      <c r="U157" s="36">
        <f>SUMIFS(СВЦЭМ!$E$33:$E$776,СВЦЭМ!$A$33:$A$776,$A157,СВЦЭМ!$B$33:$B$776,U$155)+'СЕТ СН'!$F$12</f>
        <v>155.81291838999999</v>
      </c>
      <c r="V157" s="36">
        <f>SUMIFS(СВЦЭМ!$E$33:$E$776,СВЦЭМ!$A$33:$A$776,$A157,СВЦЭМ!$B$33:$B$776,V$155)+'СЕТ СН'!$F$12</f>
        <v>155.40254747</v>
      </c>
      <c r="W157" s="36">
        <f>SUMIFS(СВЦЭМ!$E$33:$E$776,СВЦЭМ!$A$33:$A$776,$A157,СВЦЭМ!$B$33:$B$776,W$155)+'СЕТ СН'!$F$12</f>
        <v>153.74263027000001</v>
      </c>
      <c r="X157" s="36">
        <f>SUMIFS(СВЦЭМ!$E$33:$E$776,СВЦЭМ!$A$33:$A$776,$A157,СВЦЭМ!$B$33:$B$776,X$155)+'СЕТ СН'!$F$12</f>
        <v>163.14592382000001</v>
      </c>
      <c r="Y157" s="36">
        <f>SUMIFS(СВЦЭМ!$E$33:$E$776,СВЦЭМ!$A$33:$A$776,$A157,СВЦЭМ!$B$33:$B$776,Y$155)+'СЕТ СН'!$F$12</f>
        <v>185.500078</v>
      </c>
    </row>
    <row r="158" spans="1:27" ht="15.75" x14ac:dyDescent="0.2">
      <c r="A158" s="35">
        <f t="shared" ref="A158:A186" si="4">A157+1</f>
        <v>43558</v>
      </c>
      <c r="B158" s="36">
        <f>SUMIFS(СВЦЭМ!$E$33:$E$776,СВЦЭМ!$A$33:$A$776,$A158,СВЦЭМ!$B$33:$B$776,B$155)+'СЕТ СН'!$F$12</f>
        <v>211.18605876000001</v>
      </c>
      <c r="C158" s="36">
        <f>SUMIFS(СВЦЭМ!$E$33:$E$776,СВЦЭМ!$A$33:$A$776,$A158,СВЦЭМ!$B$33:$B$776,C$155)+'СЕТ СН'!$F$12</f>
        <v>232.77081355000001</v>
      </c>
      <c r="D158" s="36">
        <f>SUMIFS(СВЦЭМ!$E$33:$E$776,СВЦЭМ!$A$33:$A$776,$A158,СВЦЭМ!$B$33:$B$776,D$155)+'СЕТ СН'!$F$12</f>
        <v>228.92865058000001</v>
      </c>
      <c r="E158" s="36">
        <f>SUMIFS(СВЦЭМ!$E$33:$E$776,СВЦЭМ!$A$33:$A$776,$A158,СВЦЭМ!$B$33:$B$776,E$155)+'СЕТ СН'!$F$12</f>
        <v>228.50739590000001</v>
      </c>
      <c r="F158" s="36">
        <f>SUMIFS(СВЦЭМ!$E$33:$E$776,СВЦЭМ!$A$33:$A$776,$A158,СВЦЭМ!$B$33:$B$776,F$155)+'СЕТ СН'!$F$12</f>
        <v>227.86391497</v>
      </c>
      <c r="G158" s="36">
        <f>SUMIFS(СВЦЭМ!$E$33:$E$776,СВЦЭМ!$A$33:$A$776,$A158,СВЦЭМ!$B$33:$B$776,G$155)+'СЕТ СН'!$F$12</f>
        <v>233.94459369</v>
      </c>
      <c r="H158" s="36">
        <f>SUMIFS(СВЦЭМ!$E$33:$E$776,СВЦЭМ!$A$33:$A$776,$A158,СВЦЭМ!$B$33:$B$776,H$155)+'СЕТ СН'!$F$12</f>
        <v>222.57167633</v>
      </c>
      <c r="I158" s="36">
        <f>SUMIFS(СВЦЭМ!$E$33:$E$776,СВЦЭМ!$A$33:$A$776,$A158,СВЦЭМ!$B$33:$B$776,I$155)+'СЕТ СН'!$F$12</f>
        <v>204.94958499000001</v>
      </c>
      <c r="J158" s="36">
        <f>SUMIFS(СВЦЭМ!$E$33:$E$776,СВЦЭМ!$A$33:$A$776,$A158,СВЦЭМ!$B$33:$B$776,J$155)+'СЕТ СН'!$F$12</f>
        <v>184.85392383999999</v>
      </c>
      <c r="K158" s="36">
        <f>SUMIFS(СВЦЭМ!$E$33:$E$776,СВЦЭМ!$A$33:$A$776,$A158,СВЦЭМ!$B$33:$B$776,K$155)+'СЕТ СН'!$F$12</f>
        <v>168.62312251</v>
      </c>
      <c r="L158" s="36">
        <f>SUMIFS(СВЦЭМ!$E$33:$E$776,СВЦЭМ!$A$33:$A$776,$A158,СВЦЭМ!$B$33:$B$776,L$155)+'СЕТ СН'!$F$12</f>
        <v>164.15144649999999</v>
      </c>
      <c r="M158" s="36">
        <f>SUMIFS(СВЦЭМ!$E$33:$E$776,СВЦЭМ!$A$33:$A$776,$A158,СВЦЭМ!$B$33:$B$776,M$155)+'СЕТ СН'!$F$12</f>
        <v>166.18650535</v>
      </c>
      <c r="N158" s="36">
        <f>SUMIFS(СВЦЭМ!$E$33:$E$776,СВЦЭМ!$A$33:$A$776,$A158,СВЦЭМ!$B$33:$B$776,N$155)+'СЕТ СН'!$F$12</f>
        <v>163.85594193</v>
      </c>
      <c r="O158" s="36">
        <f>SUMIFS(СВЦЭМ!$E$33:$E$776,СВЦЭМ!$A$33:$A$776,$A158,СВЦЭМ!$B$33:$B$776,O$155)+'СЕТ СН'!$F$12</f>
        <v>166.05855109999999</v>
      </c>
      <c r="P158" s="36">
        <f>SUMIFS(СВЦЭМ!$E$33:$E$776,СВЦЭМ!$A$33:$A$776,$A158,СВЦЭМ!$B$33:$B$776,P$155)+'СЕТ СН'!$F$12</f>
        <v>167.56136889999999</v>
      </c>
      <c r="Q158" s="36">
        <f>SUMIFS(СВЦЭМ!$E$33:$E$776,СВЦЭМ!$A$33:$A$776,$A158,СВЦЭМ!$B$33:$B$776,Q$155)+'СЕТ СН'!$F$12</f>
        <v>169.16238243999999</v>
      </c>
      <c r="R158" s="36">
        <f>SUMIFS(СВЦЭМ!$E$33:$E$776,СВЦЭМ!$A$33:$A$776,$A158,СВЦЭМ!$B$33:$B$776,R$155)+'СЕТ СН'!$F$12</f>
        <v>170.34360443</v>
      </c>
      <c r="S158" s="36">
        <f>SUMIFS(СВЦЭМ!$E$33:$E$776,СВЦЭМ!$A$33:$A$776,$A158,СВЦЭМ!$B$33:$B$776,S$155)+'СЕТ СН'!$F$12</f>
        <v>170.35149777000001</v>
      </c>
      <c r="T158" s="36">
        <f>SUMIFS(СВЦЭМ!$E$33:$E$776,СВЦЭМ!$A$33:$A$776,$A158,СВЦЭМ!$B$33:$B$776,T$155)+'СЕТ СН'!$F$12</f>
        <v>165.41027567</v>
      </c>
      <c r="U158" s="36">
        <f>SUMIFS(СВЦЭМ!$E$33:$E$776,СВЦЭМ!$A$33:$A$776,$A158,СВЦЭМ!$B$33:$B$776,U$155)+'СЕТ СН'!$F$12</f>
        <v>160.31434873000001</v>
      </c>
      <c r="V158" s="36">
        <f>SUMIFS(СВЦЭМ!$E$33:$E$776,СВЦЭМ!$A$33:$A$776,$A158,СВЦЭМ!$B$33:$B$776,V$155)+'СЕТ СН'!$F$12</f>
        <v>157.99351851</v>
      </c>
      <c r="W158" s="36">
        <f>SUMIFS(СВЦЭМ!$E$33:$E$776,СВЦЭМ!$A$33:$A$776,$A158,СВЦЭМ!$B$33:$B$776,W$155)+'СЕТ СН'!$F$12</f>
        <v>156.40662581000001</v>
      </c>
      <c r="X158" s="36">
        <f>SUMIFS(СВЦЭМ!$E$33:$E$776,СВЦЭМ!$A$33:$A$776,$A158,СВЦЭМ!$B$33:$B$776,X$155)+'СЕТ СН'!$F$12</f>
        <v>167.63109829999999</v>
      </c>
      <c r="Y158" s="36">
        <f>SUMIFS(СВЦЭМ!$E$33:$E$776,СВЦЭМ!$A$33:$A$776,$A158,СВЦЭМ!$B$33:$B$776,Y$155)+'СЕТ СН'!$F$12</f>
        <v>194.87709409000001</v>
      </c>
    </row>
    <row r="159" spans="1:27" ht="15.75" x14ac:dyDescent="0.2">
      <c r="A159" s="35">
        <f t="shared" si="4"/>
        <v>43559</v>
      </c>
      <c r="B159" s="36">
        <f>SUMIFS(СВЦЭМ!$E$33:$E$776,СВЦЭМ!$A$33:$A$776,$A159,СВЦЭМ!$B$33:$B$776,B$155)+'СЕТ СН'!$F$12</f>
        <v>207.57999888000001</v>
      </c>
      <c r="C159" s="36">
        <f>SUMIFS(СВЦЭМ!$E$33:$E$776,СВЦЭМ!$A$33:$A$776,$A159,СВЦЭМ!$B$33:$B$776,C$155)+'СЕТ СН'!$F$12</f>
        <v>227.92590096000001</v>
      </c>
      <c r="D159" s="36">
        <f>SUMIFS(СВЦЭМ!$E$33:$E$776,СВЦЭМ!$A$33:$A$776,$A159,СВЦЭМ!$B$33:$B$776,D$155)+'СЕТ СН'!$F$12</f>
        <v>236.01221140000001</v>
      </c>
      <c r="E159" s="36">
        <f>SUMIFS(СВЦЭМ!$E$33:$E$776,СВЦЭМ!$A$33:$A$776,$A159,СВЦЭМ!$B$33:$B$776,E$155)+'СЕТ СН'!$F$12</f>
        <v>235.84530927</v>
      </c>
      <c r="F159" s="36">
        <f>SUMIFS(СВЦЭМ!$E$33:$E$776,СВЦЭМ!$A$33:$A$776,$A159,СВЦЭМ!$B$33:$B$776,F$155)+'СЕТ СН'!$F$12</f>
        <v>234.28352810000001</v>
      </c>
      <c r="G159" s="36">
        <f>SUMIFS(СВЦЭМ!$E$33:$E$776,СВЦЭМ!$A$33:$A$776,$A159,СВЦЭМ!$B$33:$B$776,G$155)+'СЕТ СН'!$F$12</f>
        <v>237.48370574</v>
      </c>
      <c r="H159" s="36">
        <f>SUMIFS(СВЦЭМ!$E$33:$E$776,СВЦЭМ!$A$33:$A$776,$A159,СВЦЭМ!$B$33:$B$776,H$155)+'СЕТ СН'!$F$12</f>
        <v>218.76681912000001</v>
      </c>
      <c r="I159" s="36">
        <f>SUMIFS(СВЦЭМ!$E$33:$E$776,СВЦЭМ!$A$33:$A$776,$A159,СВЦЭМ!$B$33:$B$776,I$155)+'СЕТ СН'!$F$12</f>
        <v>204.81696518000001</v>
      </c>
      <c r="J159" s="36">
        <f>SUMIFS(СВЦЭМ!$E$33:$E$776,СВЦЭМ!$A$33:$A$776,$A159,СВЦЭМ!$B$33:$B$776,J$155)+'СЕТ СН'!$F$12</f>
        <v>183.61743720999999</v>
      </c>
      <c r="K159" s="36">
        <f>SUMIFS(СВЦЭМ!$E$33:$E$776,СВЦЭМ!$A$33:$A$776,$A159,СВЦЭМ!$B$33:$B$776,K$155)+'СЕТ СН'!$F$12</f>
        <v>168.31088241</v>
      </c>
      <c r="L159" s="36">
        <f>SUMIFS(СВЦЭМ!$E$33:$E$776,СВЦЭМ!$A$33:$A$776,$A159,СВЦЭМ!$B$33:$B$776,L$155)+'СЕТ СН'!$F$12</f>
        <v>161.99228658999999</v>
      </c>
      <c r="M159" s="36">
        <f>SUMIFS(СВЦЭМ!$E$33:$E$776,СВЦЭМ!$A$33:$A$776,$A159,СВЦЭМ!$B$33:$B$776,M$155)+'СЕТ СН'!$F$12</f>
        <v>162.49012105</v>
      </c>
      <c r="N159" s="36">
        <f>SUMIFS(СВЦЭМ!$E$33:$E$776,СВЦЭМ!$A$33:$A$776,$A159,СВЦЭМ!$B$33:$B$776,N$155)+'СЕТ СН'!$F$12</f>
        <v>159.57319575</v>
      </c>
      <c r="O159" s="36">
        <f>SUMIFS(СВЦЭМ!$E$33:$E$776,СВЦЭМ!$A$33:$A$776,$A159,СВЦЭМ!$B$33:$B$776,O$155)+'СЕТ СН'!$F$12</f>
        <v>165.00505340999999</v>
      </c>
      <c r="P159" s="36">
        <f>SUMIFS(СВЦЭМ!$E$33:$E$776,СВЦЭМ!$A$33:$A$776,$A159,СВЦЭМ!$B$33:$B$776,P$155)+'СЕТ СН'!$F$12</f>
        <v>168.12017667000001</v>
      </c>
      <c r="Q159" s="36">
        <f>SUMIFS(СВЦЭМ!$E$33:$E$776,СВЦЭМ!$A$33:$A$776,$A159,СВЦЭМ!$B$33:$B$776,Q$155)+'СЕТ СН'!$F$12</f>
        <v>169.55075208</v>
      </c>
      <c r="R159" s="36">
        <f>SUMIFS(СВЦЭМ!$E$33:$E$776,СВЦЭМ!$A$33:$A$776,$A159,СВЦЭМ!$B$33:$B$776,R$155)+'СЕТ СН'!$F$12</f>
        <v>170.41800308000001</v>
      </c>
      <c r="S159" s="36">
        <f>SUMIFS(СВЦЭМ!$E$33:$E$776,СВЦЭМ!$A$33:$A$776,$A159,СВЦЭМ!$B$33:$B$776,S$155)+'СЕТ СН'!$F$12</f>
        <v>172.18684096000001</v>
      </c>
      <c r="T159" s="36">
        <f>SUMIFS(СВЦЭМ!$E$33:$E$776,СВЦЭМ!$A$33:$A$776,$A159,СВЦЭМ!$B$33:$B$776,T$155)+'СЕТ СН'!$F$12</f>
        <v>167.76764327000001</v>
      </c>
      <c r="U159" s="36">
        <f>SUMIFS(СВЦЭМ!$E$33:$E$776,СВЦЭМ!$A$33:$A$776,$A159,СВЦЭМ!$B$33:$B$776,U$155)+'СЕТ СН'!$F$12</f>
        <v>159.11121471000001</v>
      </c>
      <c r="V159" s="36">
        <f>SUMIFS(СВЦЭМ!$E$33:$E$776,СВЦЭМ!$A$33:$A$776,$A159,СВЦЭМ!$B$33:$B$776,V$155)+'СЕТ СН'!$F$12</f>
        <v>157.46990099999999</v>
      </c>
      <c r="W159" s="36">
        <f>SUMIFS(СВЦЭМ!$E$33:$E$776,СВЦЭМ!$A$33:$A$776,$A159,СВЦЭМ!$B$33:$B$776,W$155)+'СЕТ СН'!$F$12</f>
        <v>158.08205311</v>
      </c>
      <c r="X159" s="36">
        <f>SUMIFS(СВЦЭМ!$E$33:$E$776,СВЦЭМ!$A$33:$A$776,$A159,СВЦЭМ!$B$33:$B$776,X$155)+'СЕТ СН'!$F$12</f>
        <v>176.19854792000001</v>
      </c>
      <c r="Y159" s="36">
        <f>SUMIFS(СВЦЭМ!$E$33:$E$776,СВЦЭМ!$A$33:$A$776,$A159,СВЦЭМ!$B$33:$B$776,Y$155)+'СЕТ СН'!$F$12</f>
        <v>208.58225307000001</v>
      </c>
    </row>
    <row r="160" spans="1:27" ht="15.75" x14ac:dyDescent="0.2">
      <c r="A160" s="35">
        <f t="shared" si="4"/>
        <v>43560</v>
      </c>
      <c r="B160" s="36">
        <f>SUMIFS(СВЦЭМ!$E$33:$E$776,СВЦЭМ!$A$33:$A$776,$A160,СВЦЭМ!$B$33:$B$776,B$155)+'СЕТ СН'!$F$12</f>
        <v>206.09861552999999</v>
      </c>
      <c r="C160" s="36">
        <f>SUMIFS(СВЦЭМ!$E$33:$E$776,СВЦЭМ!$A$33:$A$776,$A160,СВЦЭМ!$B$33:$B$776,C$155)+'СЕТ СН'!$F$12</f>
        <v>225.86126655000001</v>
      </c>
      <c r="D160" s="36">
        <f>SUMIFS(СВЦЭМ!$E$33:$E$776,СВЦЭМ!$A$33:$A$776,$A160,СВЦЭМ!$B$33:$B$776,D$155)+'СЕТ СН'!$F$12</f>
        <v>238.53845530999999</v>
      </c>
      <c r="E160" s="36">
        <f>SUMIFS(СВЦЭМ!$E$33:$E$776,СВЦЭМ!$A$33:$A$776,$A160,СВЦЭМ!$B$33:$B$776,E$155)+'СЕТ СН'!$F$12</f>
        <v>237.66018008</v>
      </c>
      <c r="F160" s="36">
        <f>SUMIFS(СВЦЭМ!$E$33:$E$776,СВЦЭМ!$A$33:$A$776,$A160,СВЦЭМ!$B$33:$B$776,F$155)+'СЕТ СН'!$F$12</f>
        <v>237.00041121999999</v>
      </c>
      <c r="G160" s="36">
        <f>SUMIFS(СВЦЭМ!$E$33:$E$776,СВЦЭМ!$A$33:$A$776,$A160,СВЦЭМ!$B$33:$B$776,G$155)+'СЕТ СН'!$F$12</f>
        <v>236.52944740999999</v>
      </c>
      <c r="H160" s="36">
        <f>SUMIFS(СВЦЭМ!$E$33:$E$776,СВЦЭМ!$A$33:$A$776,$A160,СВЦЭМ!$B$33:$B$776,H$155)+'СЕТ СН'!$F$12</f>
        <v>222.09449787</v>
      </c>
      <c r="I160" s="36">
        <f>SUMIFS(СВЦЭМ!$E$33:$E$776,СВЦЭМ!$A$33:$A$776,$A160,СВЦЭМ!$B$33:$B$776,I$155)+'СЕТ СН'!$F$12</f>
        <v>209.41076842999999</v>
      </c>
      <c r="J160" s="36">
        <f>SUMIFS(СВЦЭМ!$E$33:$E$776,СВЦЭМ!$A$33:$A$776,$A160,СВЦЭМ!$B$33:$B$776,J$155)+'СЕТ СН'!$F$12</f>
        <v>190.98952193</v>
      </c>
      <c r="K160" s="36">
        <f>SUMIFS(СВЦЭМ!$E$33:$E$776,СВЦЭМ!$A$33:$A$776,$A160,СВЦЭМ!$B$33:$B$776,K$155)+'СЕТ СН'!$F$12</f>
        <v>174.68761846000001</v>
      </c>
      <c r="L160" s="36">
        <f>SUMIFS(СВЦЭМ!$E$33:$E$776,СВЦЭМ!$A$33:$A$776,$A160,СВЦЭМ!$B$33:$B$776,L$155)+'СЕТ СН'!$F$12</f>
        <v>167.21146371</v>
      </c>
      <c r="M160" s="36">
        <f>SUMIFS(СВЦЭМ!$E$33:$E$776,СВЦЭМ!$A$33:$A$776,$A160,СВЦЭМ!$B$33:$B$776,M$155)+'СЕТ СН'!$F$12</f>
        <v>165.34879172000001</v>
      </c>
      <c r="N160" s="36">
        <f>SUMIFS(СВЦЭМ!$E$33:$E$776,СВЦЭМ!$A$33:$A$776,$A160,СВЦЭМ!$B$33:$B$776,N$155)+'СЕТ СН'!$F$12</f>
        <v>164.00470587999999</v>
      </c>
      <c r="O160" s="36">
        <f>SUMIFS(СВЦЭМ!$E$33:$E$776,СВЦЭМ!$A$33:$A$776,$A160,СВЦЭМ!$B$33:$B$776,O$155)+'СЕТ СН'!$F$12</f>
        <v>162.67163371000001</v>
      </c>
      <c r="P160" s="36">
        <f>SUMIFS(СВЦЭМ!$E$33:$E$776,СВЦЭМ!$A$33:$A$776,$A160,СВЦЭМ!$B$33:$B$776,P$155)+'СЕТ СН'!$F$12</f>
        <v>163.83423483000001</v>
      </c>
      <c r="Q160" s="36">
        <f>SUMIFS(СВЦЭМ!$E$33:$E$776,СВЦЭМ!$A$33:$A$776,$A160,СВЦЭМ!$B$33:$B$776,Q$155)+'СЕТ СН'!$F$12</f>
        <v>163.71953117000001</v>
      </c>
      <c r="R160" s="36">
        <f>SUMIFS(СВЦЭМ!$E$33:$E$776,СВЦЭМ!$A$33:$A$776,$A160,СВЦЭМ!$B$33:$B$776,R$155)+'СЕТ СН'!$F$12</f>
        <v>163.87042185999999</v>
      </c>
      <c r="S160" s="36">
        <f>SUMIFS(СВЦЭМ!$E$33:$E$776,СВЦЭМ!$A$33:$A$776,$A160,СВЦЭМ!$B$33:$B$776,S$155)+'СЕТ СН'!$F$12</f>
        <v>167.32308082</v>
      </c>
      <c r="T160" s="36">
        <f>SUMIFS(СВЦЭМ!$E$33:$E$776,СВЦЭМ!$A$33:$A$776,$A160,СВЦЭМ!$B$33:$B$776,T$155)+'СЕТ СН'!$F$12</f>
        <v>166.41287489000001</v>
      </c>
      <c r="U160" s="36">
        <f>SUMIFS(СВЦЭМ!$E$33:$E$776,СВЦЭМ!$A$33:$A$776,$A160,СВЦЭМ!$B$33:$B$776,U$155)+'СЕТ СН'!$F$12</f>
        <v>168.27057492</v>
      </c>
      <c r="V160" s="36">
        <f>SUMIFS(СВЦЭМ!$E$33:$E$776,СВЦЭМ!$A$33:$A$776,$A160,СВЦЭМ!$B$33:$B$776,V$155)+'СЕТ СН'!$F$12</f>
        <v>170.36138982</v>
      </c>
      <c r="W160" s="36">
        <f>SUMIFS(СВЦЭМ!$E$33:$E$776,СВЦЭМ!$A$33:$A$776,$A160,СВЦЭМ!$B$33:$B$776,W$155)+'СЕТ СН'!$F$12</f>
        <v>171.92194372</v>
      </c>
      <c r="X160" s="36">
        <f>SUMIFS(СВЦЭМ!$E$33:$E$776,СВЦЭМ!$A$33:$A$776,$A160,СВЦЭМ!$B$33:$B$776,X$155)+'СЕТ СН'!$F$12</f>
        <v>180.68508987000001</v>
      </c>
      <c r="Y160" s="36">
        <f>SUMIFS(СВЦЭМ!$E$33:$E$776,СВЦЭМ!$A$33:$A$776,$A160,СВЦЭМ!$B$33:$B$776,Y$155)+'СЕТ СН'!$F$12</f>
        <v>201.14504085999999</v>
      </c>
    </row>
    <row r="161" spans="1:25" ht="15.75" x14ac:dyDescent="0.2">
      <c r="A161" s="35">
        <f t="shared" si="4"/>
        <v>43561</v>
      </c>
      <c r="B161" s="36">
        <f>SUMIFS(СВЦЭМ!$E$33:$E$776,СВЦЭМ!$A$33:$A$776,$A161,СВЦЭМ!$B$33:$B$776,B$155)+'СЕТ СН'!$F$12</f>
        <v>214.46637815</v>
      </c>
      <c r="C161" s="36">
        <f>SUMIFS(СВЦЭМ!$E$33:$E$776,СВЦЭМ!$A$33:$A$776,$A161,СВЦЭМ!$B$33:$B$776,C$155)+'СЕТ СН'!$F$12</f>
        <v>232.02353994000001</v>
      </c>
      <c r="D161" s="36">
        <f>SUMIFS(СВЦЭМ!$E$33:$E$776,СВЦЭМ!$A$33:$A$776,$A161,СВЦЭМ!$B$33:$B$776,D$155)+'СЕТ СН'!$F$12</f>
        <v>237.18654644</v>
      </c>
      <c r="E161" s="36">
        <f>SUMIFS(СВЦЭМ!$E$33:$E$776,СВЦЭМ!$A$33:$A$776,$A161,СВЦЭМ!$B$33:$B$776,E$155)+'СЕТ СН'!$F$12</f>
        <v>235.41225426</v>
      </c>
      <c r="F161" s="36">
        <f>SUMIFS(СВЦЭМ!$E$33:$E$776,СВЦЭМ!$A$33:$A$776,$A161,СВЦЭМ!$B$33:$B$776,F$155)+'СЕТ СН'!$F$12</f>
        <v>234.97430818000001</v>
      </c>
      <c r="G161" s="36">
        <f>SUMIFS(СВЦЭМ!$E$33:$E$776,СВЦЭМ!$A$33:$A$776,$A161,СВЦЭМ!$B$33:$B$776,G$155)+'СЕТ СН'!$F$12</f>
        <v>237.08619437999999</v>
      </c>
      <c r="H161" s="36">
        <f>SUMIFS(СВЦЭМ!$E$33:$E$776,СВЦЭМ!$A$33:$A$776,$A161,СВЦЭМ!$B$33:$B$776,H$155)+'СЕТ СН'!$F$12</f>
        <v>219.29288122</v>
      </c>
      <c r="I161" s="36">
        <f>SUMIFS(СВЦЭМ!$E$33:$E$776,СВЦЭМ!$A$33:$A$776,$A161,СВЦЭМ!$B$33:$B$776,I$155)+'СЕТ СН'!$F$12</f>
        <v>218.61399204</v>
      </c>
      <c r="J161" s="36">
        <f>SUMIFS(СВЦЭМ!$E$33:$E$776,СВЦЭМ!$A$33:$A$776,$A161,СВЦЭМ!$B$33:$B$776,J$155)+'СЕТ СН'!$F$12</f>
        <v>203.54690531</v>
      </c>
      <c r="K161" s="36">
        <f>SUMIFS(СВЦЭМ!$E$33:$E$776,СВЦЭМ!$A$33:$A$776,$A161,СВЦЭМ!$B$33:$B$776,K$155)+'СЕТ СН'!$F$12</f>
        <v>175.73533232</v>
      </c>
      <c r="L161" s="36">
        <f>SUMIFS(СВЦЭМ!$E$33:$E$776,СВЦЭМ!$A$33:$A$776,$A161,СВЦЭМ!$B$33:$B$776,L$155)+'СЕТ СН'!$F$12</f>
        <v>163.59439764000001</v>
      </c>
      <c r="M161" s="36">
        <f>SUMIFS(СВЦЭМ!$E$33:$E$776,СВЦЭМ!$A$33:$A$776,$A161,СВЦЭМ!$B$33:$B$776,M$155)+'СЕТ СН'!$F$12</f>
        <v>164.13341595</v>
      </c>
      <c r="N161" s="36">
        <f>SUMIFS(СВЦЭМ!$E$33:$E$776,СВЦЭМ!$A$33:$A$776,$A161,СВЦЭМ!$B$33:$B$776,N$155)+'СЕТ СН'!$F$12</f>
        <v>166.29923518999999</v>
      </c>
      <c r="O161" s="36">
        <f>SUMIFS(СВЦЭМ!$E$33:$E$776,СВЦЭМ!$A$33:$A$776,$A161,СВЦЭМ!$B$33:$B$776,O$155)+'СЕТ СН'!$F$12</f>
        <v>169.34451917000001</v>
      </c>
      <c r="P161" s="36">
        <f>SUMIFS(СВЦЭМ!$E$33:$E$776,СВЦЭМ!$A$33:$A$776,$A161,СВЦЭМ!$B$33:$B$776,P$155)+'СЕТ СН'!$F$12</f>
        <v>169.98602321000001</v>
      </c>
      <c r="Q161" s="36">
        <f>SUMIFS(СВЦЭМ!$E$33:$E$776,СВЦЭМ!$A$33:$A$776,$A161,СВЦЭМ!$B$33:$B$776,Q$155)+'СЕТ СН'!$F$12</f>
        <v>170.54930981999999</v>
      </c>
      <c r="R161" s="36">
        <f>SUMIFS(СВЦЭМ!$E$33:$E$776,СВЦЭМ!$A$33:$A$776,$A161,СВЦЭМ!$B$33:$B$776,R$155)+'СЕТ СН'!$F$12</f>
        <v>170.54679607</v>
      </c>
      <c r="S161" s="36">
        <f>SUMIFS(СВЦЭМ!$E$33:$E$776,СВЦЭМ!$A$33:$A$776,$A161,СВЦЭМ!$B$33:$B$776,S$155)+'СЕТ СН'!$F$12</f>
        <v>170.87302460999999</v>
      </c>
      <c r="T161" s="36">
        <f>SUMIFS(СВЦЭМ!$E$33:$E$776,СВЦЭМ!$A$33:$A$776,$A161,СВЦЭМ!$B$33:$B$776,T$155)+'СЕТ СН'!$F$12</f>
        <v>166.68698286</v>
      </c>
      <c r="U161" s="36">
        <f>SUMIFS(СВЦЭМ!$E$33:$E$776,СВЦЭМ!$A$33:$A$776,$A161,СВЦЭМ!$B$33:$B$776,U$155)+'СЕТ СН'!$F$12</f>
        <v>160.50119706000001</v>
      </c>
      <c r="V161" s="36">
        <f>SUMIFS(СВЦЭМ!$E$33:$E$776,СВЦЭМ!$A$33:$A$776,$A161,СВЦЭМ!$B$33:$B$776,V$155)+'СЕТ СН'!$F$12</f>
        <v>155.9651538</v>
      </c>
      <c r="W161" s="36">
        <f>SUMIFS(СВЦЭМ!$E$33:$E$776,СВЦЭМ!$A$33:$A$776,$A161,СВЦЭМ!$B$33:$B$776,W$155)+'СЕТ СН'!$F$12</f>
        <v>151.37849322</v>
      </c>
      <c r="X161" s="36">
        <f>SUMIFS(СВЦЭМ!$E$33:$E$776,СВЦЭМ!$A$33:$A$776,$A161,СВЦЭМ!$B$33:$B$776,X$155)+'СЕТ СН'!$F$12</f>
        <v>156.35259207999999</v>
      </c>
      <c r="Y161" s="36">
        <f>SUMIFS(СВЦЭМ!$E$33:$E$776,СВЦЭМ!$A$33:$A$776,$A161,СВЦЭМ!$B$33:$B$776,Y$155)+'СЕТ СН'!$F$12</f>
        <v>179.10326778000001</v>
      </c>
    </row>
    <row r="162" spans="1:25" ht="15.75" x14ac:dyDescent="0.2">
      <c r="A162" s="35">
        <f t="shared" si="4"/>
        <v>43562</v>
      </c>
      <c r="B162" s="36">
        <f>SUMIFS(СВЦЭМ!$E$33:$E$776,СВЦЭМ!$A$33:$A$776,$A162,СВЦЭМ!$B$33:$B$776,B$155)+'СЕТ СН'!$F$12</f>
        <v>207.86423563</v>
      </c>
      <c r="C162" s="36">
        <f>SUMIFS(СВЦЭМ!$E$33:$E$776,СВЦЭМ!$A$33:$A$776,$A162,СВЦЭМ!$B$33:$B$776,C$155)+'СЕТ СН'!$F$12</f>
        <v>229.32488577000001</v>
      </c>
      <c r="D162" s="36">
        <f>SUMIFS(СВЦЭМ!$E$33:$E$776,СВЦЭМ!$A$33:$A$776,$A162,СВЦЭМ!$B$33:$B$776,D$155)+'СЕТ СН'!$F$12</f>
        <v>244.25064592999999</v>
      </c>
      <c r="E162" s="36">
        <f>SUMIFS(СВЦЭМ!$E$33:$E$776,СВЦЭМ!$A$33:$A$776,$A162,СВЦЭМ!$B$33:$B$776,E$155)+'СЕТ СН'!$F$12</f>
        <v>249.11785304</v>
      </c>
      <c r="F162" s="36">
        <f>SUMIFS(СВЦЭМ!$E$33:$E$776,СВЦЭМ!$A$33:$A$776,$A162,СВЦЭМ!$B$33:$B$776,F$155)+'СЕТ СН'!$F$12</f>
        <v>246.86403766000001</v>
      </c>
      <c r="G162" s="36">
        <f>SUMIFS(СВЦЭМ!$E$33:$E$776,СВЦЭМ!$A$33:$A$776,$A162,СВЦЭМ!$B$33:$B$776,G$155)+'СЕТ СН'!$F$12</f>
        <v>240.58370391</v>
      </c>
      <c r="H162" s="36">
        <f>SUMIFS(СВЦЭМ!$E$33:$E$776,СВЦЭМ!$A$33:$A$776,$A162,СВЦЭМ!$B$33:$B$776,H$155)+'СЕТ СН'!$F$12</f>
        <v>224.64387382999999</v>
      </c>
      <c r="I162" s="36">
        <f>SUMIFS(СВЦЭМ!$E$33:$E$776,СВЦЭМ!$A$33:$A$776,$A162,СВЦЭМ!$B$33:$B$776,I$155)+'СЕТ СН'!$F$12</f>
        <v>217.75659863999999</v>
      </c>
      <c r="J162" s="36">
        <f>SUMIFS(СВЦЭМ!$E$33:$E$776,СВЦЭМ!$A$33:$A$776,$A162,СВЦЭМ!$B$33:$B$776,J$155)+'СЕТ СН'!$F$12</f>
        <v>196.13395093</v>
      </c>
      <c r="K162" s="36">
        <f>SUMIFS(СВЦЭМ!$E$33:$E$776,СВЦЭМ!$A$33:$A$776,$A162,СВЦЭМ!$B$33:$B$776,K$155)+'СЕТ СН'!$F$12</f>
        <v>168.80883681</v>
      </c>
      <c r="L162" s="36">
        <f>SUMIFS(СВЦЭМ!$E$33:$E$776,СВЦЭМ!$A$33:$A$776,$A162,СВЦЭМ!$B$33:$B$776,L$155)+'СЕТ СН'!$F$12</f>
        <v>160.44520120000001</v>
      </c>
      <c r="M162" s="36">
        <f>SUMIFS(СВЦЭМ!$E$33:$E$776,СВЦЭМ!$A$33:$A$776,$A162,СВЦЭМ!$B$33:$B$776,M$155)+'СЕТ СН'!$F$12</f>
        <v>157.80754679</v>
      </c>
      <c r="N162" s="36">
        <f>SUMIFS(СВЦЭМ!$E$33:$E$776,СВЦЭМ!$A$33:$A$776,$A162,СВЦЭМ!$B$33:$B$776,N$155)+'СЕТ СН'!$F$12</f>
        <v>159.35310271</v>
      </c>
      <c r="O162" s="36">
        <f>SUMIFS(СВЦЭМ!$E$33:$E$776,СВЦЭМ!$A$33:$A$776,$A162,СВЦЭМ!$B$33:$B$776,O$155)+'СЕТ СН'!$F$12</f>
        <v>161.97999992999999</v>
      </c>
      <c r="P162" s="36">
        <f>SUMIFS(СВЦЭМ!$E$33:$E$776,СВЦЭМ!$A$33:$A$776,$A162,СВЦЭМ!$B$33:$B$776,P$155)+'СЕТ СН'!$F$12</f>
        <v>165.78737898</v>
      </c>
      <c r="Q162" s="36">
        <f>SUMIFS(СВЦЭМ!$E$33:$E$776,СВЦЭМ!$A$33:$A$776,$A162,СВЦЭМ!$B$33:$B$776,Q$155)+'СЕТ СН'!$F$12</f>
        <v>168.27103460999999</v>
      </c>
      <c r="R162" s="36">
        <f>SUMIFS(СВЦЭМ!$E$33:$E$776,СВЦЭМ!$A$33:$A$776,$A162,СВЦЭМ!$B$33:$B$776,R$155)+'СЕТ СН'!$F$12</f>
        <v>170.04939182000001</v>
      </c>
      <c r="S162" s="36">
        <f>SUMIFS(СВЦЭМ!$E$33:$E$776,СВЦЭМ!$A$33:$A$776,$A162,СВЦЭМ!$B$33:$B$776,S$155)+'СЕТ СН'!$F$12</f>
        <v>169.70814092000001</v>
      </c>
      <c r="T162" s="36">
        <f>SUMIFS(СВЦЭМ!$E$33:$E$776,СВЦЭМ!$A$33:$A$776,$A162,СВЦЭМ!$B$33:$B$776,T$155)+'СЕТ СН'!$F$12</f>
        <v>161.85462606999999</v>
      </c>
      <c r="U162" s="36">
        <f>SUMIFS(СВЦЭМ!$E$33:$E$776,СВЦЭМ!$A$33:$A$776,$A162,СВЦЭМ!$B$33:$B$776,U$155)+'СЕТ СН'!$F$12</f>
        <v>153.76279885</v>
      </c>
      <c r="V162" s="36">
        <f>SUMIFS(СВЦЭМ!$E$33:$E$776,СВЦЭМ!$A$33:$A$776,$A162,СВЦЭМ!$B$33:$B$776,V$155)+'СЕТ СН'!$F$12</f>
        <v>149.84991185000001</v>
      </c>
      <c r="W162" s="36">
        <f>SUMIFS(СВЦЭМ!$E$33:$E$776,СВЦЭМ!$A$33:$A$776,$A162,СВЦЭМ!$B$33:$B$776,W$155)+'СЕТ СН'!$F$12</f>
        <v>151.00372247999999</v>
      </c>
      <c r="X162" s="36">
        <f>SUMIFS(СВЦЭМ!$E$33:$E$776,СВЦЭМ!$A$33:$A$776,$A162,СВЦЭМ!$B$33:$B$776,X$155)+'СЕТ СН'!$F$12</f>
        <v>160.85233026</v>
      </c>
      <c r="Y162" s="36">
        <f>SUMIFS(СВЦЭМ!$E$33:$E$776,СВЦЭМ!$A$33:$A$776,$A162,СВЦЭМ!$B$33:$B$776,Y$155)+'СЕТ СН'!$F$12</f>
        <v>184.20258959</v>
      </c>
    </row>
    <row r="163" spans="1:25" ht="15.75" x14ac:dyDescent="0.2">
      <c r="A163" s="35">
        <f t="shared" si="4"/>
        <v>43563</v>
      </c>
      <c r="B163" s="36">
        <f>SUMIFS(СВЦЭМ!$E$33:$E$776,СВЦЭМ!$A$33:$A$776,$A163,СВЦЭМ!$B$33:$B$776,B$155)+'СЕТ СН'!$F$12</f>
        <v>209.98327578999999</v>
      </c>
      <c r="C163" s="36">
        <f>SUMIFS(СВЦЭМ!$E$33:$E$776,СВЦЭМ!$A$33:$A$776,$A163,СВЦЭМ!$B$33:$B$776,C$155)+'СЕТ СН'!$F$12</f>
        <v>232.10626396999999</v>
      </c>
      <c r="D163" s="36">
        <f>SUMIFS(СВЦЭМ!$E$33:$E$776,СВЦЭМ!$A$33:$A$776,$A163,СВЦЭМ!$B$33:$B$776,D$155)+'СЕТ СН'!$F$12</f>
        <v>249.69506802000001</v>
      </c>
      <c r="E163" s="36">
        <f>SUMIFS(СВЦЭМ!$E$33:$E$776,СВЦЭМ!$A$33:$A$776,$A163,СВЦЭМ!$B$33:$B$776,E$155)+'СЕТ СН'!$F$12</f>
        <v>249.87025365</v>
      </c>
      <c r="F163" s="36">
        <f>SUMIFS(СВЦЭМ!$E$33:$E$776,СВЦЭМ!$A$33:$A$776,$A163,СВЦЭМ!$B$33:$B$776,F$155)+'СЕТ СН'!$F$12</f>
        <v>242.60080696</v>
      </c>
      <c r="G163" s="36">
        <f>SUMIFS(СВЦЭМ!$E$33:$E$776,СВЦЭМ!$A$33:$A$776,$A163,СВЦЭМ!$B$33:$B$776,G$155)+'СЕТ СН'!$F$12</f>
        <v>238.57352750000001</v>
      </c>
      <c r="H163" s="36">
        <f>SUMIFS(СВЦЭМ!$E$33:$E$776,СВЦЭМ!$A$33:$A$776,$A163,СВЦЭМ!$B$33:$B$776,H$155)+'СЕТ СН'!$F$12</f>
        <v>224.28547193</v>
      </c>
      <c r="I163" s="36">
        <f>SUMIFS(СВЦЭМ!$E$33:$E$776,СВЦЭМ!$A$33:$A$776,$A163,СВЦЭМ!$B$33:$B$776,I$155)+'СЕТ СН'!$F$12</f>
        <v>207.03097682999999</v>
      </c>
      <c r="J163" s="36">
        <f>SUMIFS(СВЦЭМ!$E$33:$E$776,СВЦЭМ!$A$33:$A$776,$A163,СВЦЭМ!$B$33:$B$776,J$155)+'СЕТ СН'!$F$12</f>
        <v>185.69901224</v>
      </c>
      <c r="K163" s="36">
        <f>SUMIFS(СВЦЭМ!$E$33:$E$776,СВЦЭМ!$A$33:$A$776,$A163,СВЦЭМ!$B$33:$B$776,K$155)+'СЕТ СН'!$F$12</f>
        <v>166.90294265</v>
      </c>
      <c r="L163" s="36">
        <f>SUMIFS(СВЦЭМ!$E$33:$E$776,СВЦЭМ!$A$33:$A$776,$A163,СВЦЭМ!$B$33:$B$776,L$155)+'СЕТ СН'!$F$12</f>
        <v>158.87759930999999</v>
      </c>
      <c r="M163" s="36">
        <f>SUMIFS(СВЦЭМ!$E$33:$E$776,СВЦЭМ!$A$33:$A$776,$A163,СВЦЭМ!$B$33:$B$776,M$155)+'СЕТ СН'!$F$12</f>
        <v>161.18207916</v>
      </c>
      <c r="N163" s="36">
        <f>SUMIFS(СВЦЭМ!$E$33:$E$776,СВЦЭМ!$A$33:$A$776,$A163,СВЦЭМ!$B$33:$B$776,N$155)+'СЕТ СН'!$F$12</f>
        <v>160.57790699</v>
      </c>
      <c r="O163" s="36">
        <f>SUMIFS(СВЦЭМ!$E$33:$E$776,СВЦЭМ!$A$33:$A$776,$A163,СВЦЭМ!$B$33:$B$776,O$155)+'СЕТ СН'!$F$12</f>
        <v>161.33491541000001</v>
      </c>
      <c r="P163" s="36">
        <f>SUMIFS(СВЦЭМ!$E$33:$E$776,СВЦЭМ!$A$33:$A$776,$A163,СВЦЭМ!$B$33:$B$776,P$155)+'СЕТ СН'!$F$12</f>
        <v>163.18224283999999</v>
      </c>
      <c r="Q163" s="36">
        <f>SUMIFS(СВЦЭМ!$E$33:$E$776,СВЦЭМ!$A$33:$A$776,$A163,СВЦЭМ!$B$33:$B$776,Q$155)+'СЕТ СН'!$F$12</f>
        <v>165.51855621999999</v>
      </c>
      <c r="R163" s="36">
        <f>SUMIFS(СВЦЭМ!$E$33:$E$776,СВЦЭМ!$A$33:$A$776,$A163,СВЦЭМ!$B$33:$B$776,R$155)+'СЕТ СН'!$F$12</f>
        <v>166.20644077</v>
      </c>
      <c r="S163" s="36">
        <f>SUMIFS(СВЦЭМ!$E$33:$E$776,СВЦЭМ!$A$33:$A$776,$A163,СВЦЭМ!$B$33:$B$776,S$155)+'СЕТ СН'!$F$12</f>
        <v>165.00507317</v>
      </c>
      <c r="T163" s="36">
        <f>SUMIFS(СВЦЭМ!$E$33:$E$776,СВЦЭМ!$A$33:$A$776,$A163,СВЦЭМ!$B$33:$B$776,T$155)+'СЕТ СН'!$F$12</f>
        <v>161.16226886000001</v>
      </c>
      <c r="U163" s="36">
        <f>SUMIFS(СВЦЭМ!$E$33:$E$776,СВЦЭМ!$A$33:$A$776,$A163,СВЦЭМ!$B$33:$B$776,U$155)+'СЕТ СН'!$F$12</f>
        <v>157.21131406999999</v>
      </c>
      <c r="V163" s="36">
        <f>SUMIFS(СВЦЭМ!$E$33:$E$776,СВЦЭМ!$A$33:$A$776,$A163,СВЦЭМ!$B$33:$B$776,V$155)+'СЕТ СН'!$F$12</f>
        <v>154.93769469</v>
      </c>
      <c r="W163" s="36">
        <f>SUMIFS(СВЦЭМ!$E$33:$E$776,СВЦЭМ!$A$33:$A$776,$A163,СВЦЭМ!$B$33:$B$776,W$155)+'СЕТ СН'!$F$12</f>
        <v>158.49507968</v>
      </c>
      <c r="X163" s="36">
        <f>SUMIFS(СВЦЭМ!$E$33:$E$776,СВЦЭМ!$A$33:$A$776,$A163,СВЦЭМ!$B$33:$B$776,X$155)+'СЕТ СН'!$F$12</f>
        <v>172.24963166000001</v>
      </c>
      <c r="Y163" s="36">
        <f>SUMIFS(СВЦЭМ!$E$33:$E$776,СВЦЭМ!$A$33:$A$776,$A163,СВЦЭМ!$B$33:$B$776,Y$155)+'СЕТ СН'!$F$12</f>
        <v>195.61261535</v>
      </c>
    </row>
    <row r="164" spans="1:25" ht="15.75" x14ac:dyDescent="0.2">
      <c r="A164" s="35">
        <f t="shared" si="4"/>
        <v>43564</v>
      </c>
      <c r="B164" s="36">
        <f>SUMIFS(СВЦЭМ!$E$33:$E$776,СВЦЭМ!$A$33:$A$776,$A164,СВЦЭМ!$B$33:$B$776,B$155)+'СЕТ СН'!$F$12</f>
        <v>200.31080421999999</v>
      </c>
      <c r="C164" s="36">
        <f>SUMIFS(СВЦЭМ!$E$33:$E$776,СВЦЭМ!$A$33:$A$776,$A164,СВЦЭМ!$B$33:$B$776,C$155)+'СЕТ СН'!$F$12</f>
        <v>222.01547711000001</v>
      </c>
      <c r="D164" s="36">
        <f>SUMIFS(СВЦЭМ!$E$33:$E$776,СВЦЭМ!$A$33:$A$776,$A164,СВЦЭМ!$B$33:$B$776,D$155)+'СЕТ СН'!$F$12</f>
        <v>238.29947150000001</v>
      </c>
      <c r="E164" s="36">
        <f>SUMIFS(СВЦЭМ!$E$33:$E$776,СВЦЭМ!$A$33:$A$776,$A164,СВЦЭМ!$B$33:$B$776,E$155)+'СЕТ СН'!$F$12</f>
        <v>240.01014029999999</v>
      </c>
      <c r="F164" s="36">
        <f>SUMIFS(СВЦЭМ!$E$33:$E$776,СВЦЭМ!$A$33:$A$776,$A164,СВЦЭМ!$B$33:$B$776,F$155)+'СЕТ СН'!$F$12</f>
        <v>238.85632586</v>
      </c>
      <c r="G164" s="36">
        <f>SUMIFS(СВЦЭМ!$E$33:$E$776,СВЦЭМ!$A$33:$A$776,$A164,СВЦЭМ!$B$33:$B$776,G$155)+'СЕТ СН'!$F$12</f>
        <v>234.16085161999999</v>
      </c>
      <c r="H164" s="36">
        <f>SUMIFS(СВЦЭМ!$E$33:$E$776,СВЦЭМ!$A$33:$A$776,$A164,СВЦЭМ!$B$33:$B$776,H$155)+'СЕТ СН'!$F$12</f>
        <v>212.91545952000001</v>
      </c>
      <c r="I164" s="36">
        <f>SUMIFS(СВЦЭМ!$E$33:$E$776,СВЦЭМ!$A$33:$A$776,$A164,СВЦЭМ!$B$33:$B$776,I$155)+'СЕТ СН'!$F$12</f>
        <v>200.17956538999999</v>
      </c>
      <c r="J164" s="36">
        <f>SUMIFS(СВЦЭМ!$E$33:$E$776,СВЦЭМ!$A$33:$A$776,$A164,СВЦЭМ!$B$33:$B$776,J$155)+'СЕТ СН'!$F$12</f>
        <v>184.16536346999999</v>
      </c>
      <c r="K164" s="36">
        <f>SUMIFS(СВЦЭМ!$E$33:$E$776,СВЦЭМ!$A$33:$A$776,$A164,СВЦЭМ!$B$33:$B$776,K$155)+'СЕТ СН'!$F$12</f>
        <v>171.62306093999999</v>
      </c>
      <c r="L164" s="36">
        <f>SUMIFS(СВЦЭМ!$E$33:$E$776,СВЦЭМ!$A$33:$A$776,$A164,СВЦЭМ!$B$33:$B$776,L$155)+'СЕТ СН'!$F$12</f>
        <v>164.84132013999999</v>
      </c>
      <c r="M164" s="36">
        <f>SUMIFS(СВЦЭМ!$E$33:$E$776,СВЦЭМ!$A$33:$A$776,$A164,СВЦЭМ!$B$33:$B$776,M$155)+'СЕТ СН'!$F$12</f>
        <v>162.17111512</v>
      </c>
      <c r="N164" s="36">
        <f>SUMIFS(СВЦЭМ!$E$33:$E$776,СВЦЭМ!$A$33:$A$776,$A164,СВЦЭМ!$B$33:$B$776,N$155)+'СЕТ СН'!$F$12</f>
        <v>161.28975750000001</v>
      </c>
      <c r="O164" s="36">
        <f>SUMIFS(СВЦЭМ!$E$33:$E$776,СВЦЭМ!$A$33:$A$776,$A164,СВЦЭМ!$B$33:$B$776,O$155)+'СЕТ СН'!$F$12</f>
        <v>160.27505117000001</v>
      </c>
      <c r="P164" s="36">
        <f>SUMIFS(СВЦЭМ!$E$33:$E$776,СВЦЭМ!$A$33:$A$776,$A164,СВЦЭМ!$B$33:$B$776,P$155)+'СЕТ СН'!$F$12</f>
        <v>165.09934328</v>
      </c>
      <c r="Q164" s="36">
        <f>SUMIFS(СВЦЭМ!$E$33:$E$776,СВЦЭМ!$A$33:$A$776,$A164,СВЦЭМ!$B$33:$B$776,Q$155)+'СЕТ СН'!$F$12</f>
        <v>167.70477957</v>
      </c>
      <c r="R164" s="36">
        <f>SUMIFS(СВЦЭМ!$E$33:$E$776,СВЦЭМ!$A$33:$A$776,$A164,СВЦЭМ!$B$33:$B$776,R$155)+'СЕТ СН'!$F$12</f>
        <v>168.21447132</v>
      </c>
      <c r="S164" s="36">
        <f>SUMIFS(СВЦЭМ!$E$33:$E$776,СВЦЭМ!$A$33:$A$776,$A164,СВЦЭМ!$B$33:$B$776,S$155)+'СЕТ СН'!$F$12</f>
        <v>168.91793448000001</v>
      </c>
      <c r="T164" s="36">
        <f>SUMIFS(СВЦЭМ!$E$33:$E$776,СВЦЭМ!$A$33:$A$776,$A164,СВЦЭМ!$B$33:$B$776,T$155)+'СЕТ СН'!$F$12</f>
        <v>165.5741295</v>
      </c>
      <c r="U164" s="36">
        <f>SUMIFS(СВЦЭМ!$E$33:$E$776,СВЦЭМ!$A$33:$A$776,$A164,СВЦЭМ!$B$33:$B$776,U$155)+'СЕТ СН'!$F$12</f>
        <v>156.82561401999999</v>
      </c>
      <c r="V164" s="36">
        <f>SUMIFS(СВЦЭМ!$E$33:$E$776,СВЦЭМ!$A$33:$A$776,$A164,СВЦЭМ!$B$33:$B$776,V$155)+'СЕТ СН'!$F$12</f>
        <v>154.55309204</v>
      </c>
      <c r="W164" s="36">
        <f>SUMIFS(СВЦЭМ!$E$33:$E$776,СВЦЭМ!$A$33:$A$776,$A164,СВЦЭМ!$B$33:$B$776,W$155)+'СЕТ СН'!$F$12</f>
        <v>156.40112825</v>
      </c>
      <c r="X164" s="36">
        <f>SUMIFS(СВЦЭМ!$E$33:$E$776,СВЦЭМ!$A$33:$A$776,$A164,СВЦЭМ!$B$33:$B$776,X$155)+'СЕТ СН'!$F$12</f>
        <v>160.93686224000001</v>
      </c>
      <c r="Y164" s="36">
        <f>SUMIFS(СВЦЭМ!$E$33:$E$776,СВЦЭМ!$A$33:$A$776,$A164,СВЦЭМ!$B$33:$B$776,Y$155)+'СЕТ СН'!$F$12</f>
        <v>175.54888983000001</v>
      </c>
    </row>
    <row r="165" spans="1:25" ht="15.75" x14ac:dyDescent="0.2">
      <c r="A165" s="35">
        <f t="shared" si="4"/>
        <v>43565</v>
      </c>
      <c r="B165" s="36">
        <f>SUMIFS(СВЦЭМ!$E$33:$E$776,СВЦЭМ!$A$33:$A$776,$A165,СВЦЭМ!$B$33:$B$776,B$155)+'СЕТ СН'!$F$12</f>
        <v>196.80180107999999</v>
      </c>
      <c r="C165" s="36">
        <f>SUMIFS(СВЦЭМ!$E$33:$E$776,СВЦЭМ!$A$33:$A$776,$A165,СВЦЭМ!$B$33:$B$776,C$155)+'СЕТ СН'!$F$12</f>
        <v>221.41684376000001</v>
      </c>
      <c r="D165" s="36">
        <f>SUMIFS(СВЦЭМ!$E$33:$E$776,СВЦЭМ!$A$33:$A$776,$A165,СВЦЭМ!$B$33:$B$776,D$155)+'СЕТ СН'!$F$12</f>
        <v>238.90302578000001</v>
      </c>
      <c r="E165" s="36">
        <f>SUMIFS(СВЦЭМ!$E$33:$E$776,СВЦЭМ!$A$33:$A$776,$A165,СВЦЭМ!$B$33:$B$776,E$155)+'СЕТ СН'!$F$12</f>
        <v>242.45931016</v>
      </c>
      <c r="F165" s="36">
        <f>SUMIFS(СВЦЭМ!$E$33:$E$776,СВЦЭМ!$A$33:$A$776,$A165,СВЦЭМ!$B$33:$B$776,F$155)+'СЕТ СН'!$F$12</f>
        <v>241.10458557000001</v>
      </c>
      <c r="G165" s="36">
        <f>SUMIFS(СВЦЭМ!$E$33:$E$776,СВЦЭМ!$A$33:$A$776,$A165,СВЦЭМ!$B$33:$B$776,G$155)+'СЕТ СН'!$F$12</f>
        <v>237.76600977999999</v>
      </c>
      <c r="H165" s="36">
        <f>SUMIFS(СВЦЭМ!$E$33:$E$776,СВЦЭМ!$A$33:$A$776,$A165,СВЦЭМ!$B$33:$B$776,H$155)+'СЕТ СН'!$F$12</f>
        <v>220.42706115999999</v>
      </c>
      <c r="I165" s="36">
        <f>SUMIFS(СВЦЭМ!$E$33:$E$776,СВЦЭМ!$A$33:$A$776,$A165,СВЦЭМ!$B$33:$B$776,I$155)+'СЕТ СН'!$F$12</f>
        <v>203.22887206999999</v>
      </c>
      <c r="J165" s="36">
        <f>SUMIFS(СВЦЭМ!$E$33:$E$776,СВЦЭМ!$A$33:$A$776,$A165,СВЦЭМ!$B$33:$B$776,J$155)+'СЕТ СН'!$F$12</f>
        <v>181.03783032999999</v>
      </c>
      <c r="K165" s="36">
        <f>SUMIFS(СВЦЭМ!$E$33:$E$776,СВЦЭМ!$A$33:$A$776,$A165,СВЦЭМ!$B$33:$B$776,K$155)+'СЕТ СН'!$F$12</f>
        <v>161.48239176000001</v>
      </c>
      <c r="L165" s="36">
        <f>SUMIFS(СВЦЭМ!$E$33:$E$776,СВЦЭМ!$A$33:$A$776,$A165,СВЦЭМ!$B$33:$B$776,L$155)+'СЕТ СН'!$F$12</f>
        <v>156.36967182999999</v>
      </c>
      <c r="M165" s="36">
        <f>SUMIFS(СВЦЭМ!$E$33:$E$776,СВЦЭМ!$A$33:$A$776,$A165,СВЦЭМ!$B$33:$B$776,M$155)+'СЕТ СН'!$F$12</f>
        <v>157.93287394000001</v>
      </c>
      <c r="N165" s="36">
        <f>SUMIFS(СВЦЭМ!$E$33:$E$776,СВЦЭМ!$A$33:$A$776,$A165,СВЦЭМ!$B$33:$B$776,N$155)+'СЕТ СН'!$F$12</f>
        <v>158.92437212999999</v>
      </c>
      <c r="O165" s="36">
        <f>SUMIFS(СВЦЭМ!$E$33:$E$776,СВЦЭМ!$A$33:$A$776,$A165,СВЦЭМ!$B$33:$B$776,O$155)+'СЕТ СН'!$F$12</f>
        <v>159.76831129999999</v>
      </c>
      <c r="P165" s="36">
        <f>SUMIFS(СВЦЭМ!$E$33:$E$776,СВЦЭМ!$A$33:$A$776,$A165,СВЦЭМ!$B$33:$B$776,P$155)+'СЕТ СН'!$F$12</f>
        <v>162.04032199</v>
      </c>
      <c r="Q165" s="36">
        <f>SUMIFS(СВЦЭМ!$E$33:$E$776,СВЦЭМ!$A$33:$A$776,$A165,СВЦЭМ!$B$33:$B$776,Q$155)+'СЕТ СН'!$F$12</f>
        <v>162.71469736</v>
      </c>
      <c r="R165" s="36">
        <f>SUMIFS(СВЦЭМ!$E$33:$E$776,СВЦЭМ!$A$33:$A$776,$A165,СВЦЭМ!$B$33:$B$776,R$155)+'СЕТ СН'!$F$12</f>
        <v>163.84899672</v>
      </c>
      <c r="S165" s="36">
        <f>SUMIFS(СВЦЭМ!$E$33:$E$776,СВЦЭМ!$A$33:$A$776,$A165,СВЦЭМ!$B$33:$B$776,S$155)+'СЕТ СН'!$F$12</f>
        <v>163.89329343</v>
      </c>
      <c r="T165" s="36">
        <f>SUMIFS(СВЦЭМ!$E$33:$E$776,СВЦЭМ!$A$33:$A$776,$A165,СВЦЭМ!$B$33:$B$776,T$155)+'СЕТ СН'!$F$12</f>
        <v>159.76698102</v>
      </c>
      <c r="U165" s="36">
        <f>SUMIFS(СВЦЭМ!$E$33:$E$776,СВЦЭМ!$A$33:$A$776,$A165,СВЦЭМ!$B$33:$B$776,U$155)+'СЕТ СН'!$F$12</f>
        <v>153.25568314</v>
      </c>
      <c r="V165" s="36">
        <f>SUMIFS(СВЦЭМ!$E$33:$E$776,СВЦЭМ!$A$33:$A$776,$A165,СВЦЭМ!$B$33:$B$776,V$155)+'СЕТ СН'!$F$12</f>
        <v>148.47654534</v>
      </c>
      <c r="W165" s="36">
        <f>SUMIFS(СВЦЭМ!$E$33:$E$776,СВЦЭМ!$A$33:$A$776,$A165,СВЦЭМ!$B$33:$B$776,W$155)+'СЕТ СН'!$F$12</f>
        <v>147.76809513000001</v>
      </c>
      <c r="X165" s="36">
        <f>SUMIFS(СВЦЭМ!$E$33:$E$776,СВЦЭМ!$A$33:$A$776,$A165,СВЦЭМ!$B$33:$B$776,X$155)+'СЕТ СН'!$F$12</f>
        <v>161.23034974000001</v>
      </c>
      <c r="Y165" s="36">
        <f>SUMIFS(СВЦЭМ!$E$33:$E$776,СВЦЭМ!$A$33:$A$776,$A165,СВЦЭМ!$B$33:$B$776,Y$155)+'СЕТ СН'!$F$12</f>
        <v>188.46510255000001</v>
      </c>
    </row>
    <row r="166" spans="1:25" ht="15.75" x14ac:dyDescent="0.2">
      <c r="A166" s="35">
        <f t="shared" si="4"/>
        <v>43566</v>
      </c>
      <c r="B166" s="36">
        <f>SUMIFS(СВЦЭМ!$E$33:$E$776,СВЦЭМ!$A$33:$A$776,$A166,СВЦЭМ!$B$33:$B$776,B$155)+'СЕТ СН'!$F$12</f>
        <v>201.31018601</v>
      </c>
      <c r="C166" s="36">
        <f>SUMIFS(СВЦЭМ!$E$33:$E$776,СВЦЭМ!$A$33:$A$776,$A166,СВЦЭМ!$B$33:$B$776,C$155)+'СЕТ СН'!$F$12</f>
        <v>229.19316886999999</v>
      </c>
      <c r="D166" s="36">
        <f>SUMIFS(СВЦЭМ!$E$33:$E$776,СВЦЭМ!$A$33:$A$776,$A166,СВЦЭМ!$B$33:$B$776,D$155)+'СЕТ СН'!$F$12</f>
        <v>261.50364401000002</v>
      </c>
      <c r="E166" s="36">
        <f>SUMIFS(СВЦЭМ!$E$33:$E$776,СВЦЭМ!$A$33:$A$776,$A166,СВЦЭМ!$B$33:$B$776,E$155)+'СЕТ СН'!$F$12</f>
        <v>266.43052390999998</v>
      </c>
      <c r="F166" s="36">
        <f>SUMIFS(СВЦЭМ!$E$33:$E$776,СВЦЭМ!$A$33:$A$776,$A166,СВЦЭМ!$B$33:$B$776,F$155)+'СЕТ СН'!$F$12</f>
        <v>266.96758579999999</v>
      </c>
      <c r="G166" s="36">
        <f>SUMIFS(СВЦЭМ!$E$33:$E$776,СВЦЭМ!$A$33:$A$776,$A166,СВЦЭМ!$B$33:$B$776,G$155)+'СЕТ СН'!$F$12</f>
        <v>266.12446466</v>
      </c>
      <c r="H166" s="36">
        <f>SUMIFS(СВЦЭМ!$E$33:$E$776,СВЦЭМ!$A$33:$A$776,$A166,СВЦЭМ!$B$33:$B$776,H$155)+'СЕТ СН'!$F$12</f>
        <v>248.04475829</v>
      </c>
      <c r="I166" s="36">
        <f>SUMIFS(СВЦЭМ!$E$33:$E$776,СВЦЭМ!$A$33:$A$776,$A166,СВЦЭМ!$B$33:$B$776,I$155)+'СЕТ СН'!$F$12</f>
        <v>228.25604458000001</v>
      </c>
      <c r="J166" s="36">
        <f>SUMIFS(СВЦЭМ!$E$33:$E$776,СВЦЭМ!$A$33:$A$776,$A166,СВЦЭМ!$B$33:$B$776,J$155)+'СЕТ СН'!$F$12</f>
        <v>200.80520465999999</v>
      </c>
      <c r="K166" s="36">
        <f>SUMIFS(СВЦЭМ!$E$33:$E$776,СВЦЭМ!$A$33:$A$776,$A166,СВЦЭМ!$B$33:$B$776,K$155)+'СЕТ СН'!$F$12</f>
        <v>180.41558803000001</v>
      </c>
      <c r="L166" s="36">
        <f>SUMIFS(СВЦЭМ!$E$33:$E$776,СВЦЭМ!$A$33:$A$776,$A166,СВЦЭМ!$B$33:$B$776,L$155)+'СЕТ СН'!$F$12</f>
        <v>171.24867878000001</v>
      </c>
      <c r="M166" s="36">
        <f>SUMIFS(СВЦЭМ!$E$33:$E$776,СВЦЭМ!$A$33:$A$776,$A166,СВЦЭМ!$B$33:$B$776,M$155)+'СЕТ СН'!$F$12</f>
        <v>175.44863394000001</v>
      </c>
      <c r="N166" s="36">
        <f>SUMIFS(СВЦЭМ!$E$33:$E$776,СВЦЭМ!$A$33:$A$776,$A166,СВЦЭМ!$B$33:$B$776,N$155)+'СЕТ СН'!$F$12</f>
        <v>172.40199813999999</v>
      </c>
      <c r="O166" s="36">
        <f>SUMIFS(СВЦЭМ!$E$33:$E$776,СВЦЭМ!$A$33:$A$776,$A166,СВЦЭМ!$B$33:$B$776,O$155)+'СЕТ СН'!$F$12</f>
        <v>173.89483397000001</v>
      </c>
      <c r="P166" s="36">
        <f>SUMIFS(СВЦЭМ!$E$33:$E$776,СВЦЭМ!$A$33:$A$776,$A166,СВЦЭМ!$B$33:$B$776,P$155)+'СЕТ СН'!$F$12</f>
        <v>177.2817053</v>
      </c>
      <c r="Q166" s="36">
        <f>SUMIFS(СВЦЭМ!$E$33:$E$776,СВЦЭМ!$A$33:$A$776,$A166,СВЦЭМ!$B$33:$B$776,Q$155)+'СЕТ СН'!$F$12</f>
        <v>178.69210598999999</v>
      </c>
      <c r="R166" s="36">
        <f>SUMIFS(СВЦЭМ!$E$33:$E$776,СВЦЭМ!$A$33:$A$776,$A166,СВЦЭМ!$B$33:$B$776,R$155)+'СЕТ СН'!$F$12</f>
        <v>178.38859275999999</v>
      </c>
      <c r="S166" s="36">
        <f>SUMIFS(СВЦЭМ!$E$33:$E$776,СВЦЭМ!$A$33:$A$776,$A166,СВЦЭМ!$B$33:$B$776,S$155)+'СЕТ СН'!$F$12</f>
        <v>179.62907086000001</v>
      </c>
      <c r="T166" s="36">
        <f>SUMIFS(СВЦЭМ!$E$33:$E$776,СВЦЭМ!$A$33:$A$776,$A166,СВЦЭМ!$B$33:$B$776,T$155)+'СЕТ СН'!$F$12</f>
        <v>176.10202949000001</v>
      </c>
      <c r="U166" s="36">
        <f>SUMIFS(СВЦЭМ!$E$33:$E$776,СВЦЭМ!$A$33:$A$776,$A166,СВЦЭМ!$B$33:$B$776,U$155)+'СЕТ СН'!$F$12</f>
        <v>170.93480418999999</v>
      </c>
      <c r="V166" s="36">
        <f>SUMIFS(СВЦЭМ!$E$33:$E$776,СВЦЭМ!$A$33:$A$776,$A166,СВЦЭМ!$B$33:$B$776,V$155)+'СЕТ СН'!$F$12</f>
        <v>170.27060707999999</v>
      </c>
      <c r="W166" s="36">
        <f>SUMIFS(СВЦЭМ!$E$33:$E$776,СВЦЭМ!$A$33:$A$776,$A166,СВЦЭМ!$B$33:$B$776,W$155)+'СЕТ СН'!$F$12</f>
        <v>166.46943985999999</v>
      </c>
      <c r="X166" s="36">
        <f>SUMIFS(СВЦЭМ!$E$33:$E$776,СВЦЭМ!$A$33:$A$776,$A166,СВЦЭМ!$B$33:$B$776,X$155)+'СЕТ СН'!$F$12</f>
        <v>182.55858818999999</v>
      </c>
      <c r="Y166" s="36">
        <f>SUMIFS(СВЦЭМ!$E$33:$E$776,СВЦЭМ!$A$33:$A$776,$A166,СВЦЭМ!$B$33:$B$776,Y$155)+'СЕТ СН'!$F$12</f>
        <v>209.36664300000001</v>
      </c>
    </row>
    <row r="167" spans="1:25" ht="15.75" x14ac:dyDescent="0.2">
      <c r="A167" s="35">
        <f t="shared" si="4"/>
        <v>43567</v>
      </c>
      <c r="B167" s="36">
        <f>SUMIFS(СВЦЭМ!$E$33:$E$776,СВЦЭМ!$A$33:$A$776,$A167,СВЦЭМ!$B$33:$B$776,B$155)+'СЕТ СН'!$F$12</f>
        <v>231.79763179</v>
      </c>
      <c r="C167" s="36">
        <f>SUMIFS(СВЦЭМ!$E$33:$E$776,СВЦЭМ!$A$33:$A$776,$A167,СВЦЭМ!$B$33:$B$776,C$155)+'СЕТ СН'!$F$12</f>
        <v>251.33300148000001</v>
      </c>
      <c r="D167" s="36">
        <f>SUMIFS(СВЦЭМ!$E$33:$E$776,СВЦЭМ!$A$33:$A$776,$A167,СВЦЭМ!$B$33:$B$776,D$155)+'СЕТ СН'!$F$12</f>
        <v>261.8314082</v>
      </c>
      <c r="E167" s="36">
        <f>SUMIFS(СВЦЭМ!$E$33:$E$776,СВЦЭМ!$A$33:$A$776,$A167,СВЦЭМ!$B$33:$B$776,E$155)+'СЕТ СН'!$F$12</f>
        <v>262.01452936999999</v>
      </c>
      <c r="F167" s="36">
        <f>SUMIFS(СВЦЭМ!$E$33:$E$776,СВЦЭМ!$A$33:$A$776,$A167,СВЦЭМ!$B$33:$B$776,F$155)+'СЕТ СН'!$F$12</f>
        <v>261.89017966</v>
      </c>
      <c r="G167" s="36">
        <f>SUMIFS(СВЦЭМ!$E$33:$E$776,СВЦЭМ!$A$33:$A$776,$A167,СВЦЭМ!$B$33:$B$776,G$155)+'СЕТ СН'!$F$12</f>
        <v>258.88416023000002</v>
      </c>
      <c r="H167" s="36">
        <f>SUMIFS(СВЦЭМ!$E$33:$E$776,СВЦЭМ!$A$33:$A$776,$A167,СВЦЭМ!$B$33:$B$776,H$155)+'СЕТ СН'!$F$12</f>
        <v>239.63853169999999</v>
      </c>
      <c r="I167" s="36">
        <f>SUMIFS(СВЦЭМ!$E$33:$E$776,СВЦЭМ!$A$33:$A$776,$A167,СВЦЭМ!$B$33:$B$776,I$155)+'СЕТ СН'!$F$12</f>
        <v>226.65117777</v>
      </c>
      <c r="J167" s="36">
        <f>SUMIFS(СВЦЭМ!$E$33:$E$776,СВЦЭМ!$A$33:$A$776,$A167,СВЦЭМ!$B$33:$B$776,J$155)+'СЕТ СН'!$F$12</f>
        <v>200.44677978999999</v>
      </c>
      <c r="K167" s="36">
        <f>SUMIFS(СВЦЭМ!$E$33:$E$776,СВЦЭМ!$A$33:$A$776,$A167,СВЦЭМ!$B$33:$B$776,K$155)+'СЕТ СН'!$F$12</f>
        <v>180.70072780999999</v>
      </c>
      <c r="L167" s="36">
        <f>SUMIFS(СВЦЭМ!$E$33:$E$776,СВЦЭМ!$A$33:$A$776,$A167,СВЦЭМ!$B$33:$B$776,L$155)+'СЕТ СН'!$F$12</f>
        <v>171.98645440000001</v>
      </c>
      <c r="M167" s="36">
        <f>SUMIFS(СВЦЭМ!$E$33:$E$776,СВЦЭМ!$A$33:$A$776,$A167,СВЦЭМ!$B$33:$B$776,M$155)+'СЕТ СН'!$F$12</f>
        <v>172.69274677999999</v>
      </c>
      <c r="N167" s="36">
        <f>SUMIFS(СВЦЭМ!$E$33:$E$776,СВЦЭМ!$A$33:$A$776,$A167,СВЦЭМ!$B$33:$B$776,N$155)+'СЕТ СН'!$F$12</f>
        <v>168.38858267000001</v>
      </c>
      <c r="O167" s="36">
        <f>SUMIFS(СВЦЭМ!$E$33:$E$776,СВЦЭМ!$A$33:$A$776,$A167,СВЦЭМ!$B$33:$B$776,O$155)+'СЕТ СН'!$F$12</f>
        <v>170.53892952999999</v>
      </c>
      <c r="P167" s="36">
        <f>SUMIFS(СВЦЭМ!$E$33:$E$776,СВЦЭМ!$A$33:$A$776,$A167,СВЦЭМ!$B$33:$B$776,P$155)+'СЕТ СН'!$F$12</f>
        <v>175.33879619999999</v>
      </c>
      <c r="Q167" s="36">
        <f>SUMIFS(СВЦЭМ!$E$33:$E$776,СВЦЭМ!$A$33:$A$776,$A167,СВЦЭМ!$B$33:$B$776,Q$155)+'СЕТ СН'!$F$12</f>
        <v>177.84135044000001</v>
      </c>
      <c r="R167" s="36">
        <f>SUMIFS(СВЦЭМ!$E$33:$E$776,СВЦЭМ!$A$33:$A$776,$A167,СВЦЭМ!$B$33:$B$776,R$155)+'СЕТ СН'!$F$12</f>
        <v>179.74874309</v>
      </c>
      <c r="S167" s="36">
        <f>SUMIFS(СВЦЭМ!$E$33:$E$776,СВЦЭМ!$A$33:$A$776,$A167,СВЦЭМ!$B$33:$B$776,S$155)+'СЕТ СН'!$F$12</f>
        <v>176.70823580999999</v>
      </c>
      <c r="T167" s="36">
        <f>SUMIFS(СВЦЭМ!$E$33:$E$776,СВЦЭМ!$A$33:$A$776,$A167,СВЦЭМ!$B$33:$B$776,T$155)+'СЕТ СН'!$F$12</f>
        <v>173.23122781999999</v>
      </c>
      <c r="U167" s="36">
        <f>SUMIFS(СВЦЭМ!$E$33:$E$776,СВЦЭМ!$A$33:$A$776,$A167,СВЦЭМ!$B$33:$B$776,U$155)+'СЕТ СН'!$F$12</f>
        <v>162.56045942</v>
      </c>
      <c r="V167" s="36">
        <f>SUMIFS(СВЦЭМ!$E$33:$E$776,СВЦЭМ!$A$33:$A$776,$A167,СВЦЭМ!$B$33:$B$776,V$155)+'СЕТ СН'!$F$12</f>
        <v>162.13343542999999</v>
      </c>
      <c r="W167" s="36">
        <f>SUMIFS(СВЦЭМ!$E$33:$E$776,СВЦЭМ!$A$33:$A$776,$A167,СВЦЭМ!$B$33:$B$776,W$155)+'СЕТ СН'!$F$12</f>
        <v>164.45682726999999</v>
      </c>
      <c r="X167" s="36">
        <f>SUMIFS(СВЦЭМ!$E$33:$E$776,СВЦЭМ!$A$33:$A$776,$A167,СВЦЭМ!$B$33:$B$776,X$155)+'СЕТ СН'!$F$12</f>
        <v>178.30725648999999</v>
      </c>
      <c r="Y167" s="36">
        <f>SUMIFS(СВЦЭМ!$E$33:$E$776,СВЦЭМ!$A$33:$A$776,$A167,СВЦЭМ!$B$33:$B$776,Y$155)+'СЕТ СН'!$F$12</f>
        <v>204.12470640000001</v>
      </c>
    </row>
    <row r="168" spans="1:25" ht="15.75" x14ac:dyDescent="0.2">
      <c r="A168" s="35">
        <f t="shared" si="4"/>
        <v>43568</v>
      </c>
      <c r="B168" s="36">
        <f>SUMIFS(СВЦЭМ!$E$33:$E$776,СВЦЭМ!$A$33:$A$776,$A168,СВЦЭМ!$B$33:$B$776,B$155)+'СЕТ СН'!$F$12</f>
        <v>223.06554403999999</v>
      </c>
      <c r="C168" s="36">
        <f>SUMIFS(СВЦЭМ!$E$33:$E$776,СВЦЭМ!$A$33:$A$776,$A168,СВЦЭМ!$B$33:$B$776,C$155)+'СЕТ СН'!$F$12</f>
        <v>240.98403795999999</v>
      </c>
      <c r="D168" s="36">
        <f>SUMIFS(СВЦЭМ!$E$33:$E$776,СВЦЭМ!$A$33:$A$776,$A168,СВЦЭМ!$B$33:$B$776,D$155)+'СЕТ СН'!$F$12</f>
        <v>258.24024802000002</v>
      </c>
      <c r="E168" s="36">
        <f>SUMIFS(СВЦЭМ!$E$33:$E$776,СВЦЭМ!$A$33:$A$776,$A168,СВЦЭМ!$B$33:$B$776,E$155)+'СЕТ СН'!$F$12</f>
        <v>260.22253653000001</v>
      </c>
      <c r="F168" s="36">
        <f>SUMIFS(СВЦЭМ!$E$33:$E$776,СВЦЭМ!$A$33:$A$776,$A168,СВЦЭМ!$B$33:$B$776,F$155)+'СЕТ СН'!$F$12</f>
        <v>259.80669418999997</v>
      </c>
      <c r="G168" s="36">
        <f>SUMIFS(СВЦЭМ!$E$33:$E$776,СВЦЭМ!$A$33:$A$776,$A168,СВЦЭМ!$B$33:$B$776,G$155)+'СЕТ СН'!$F$12</f>
        <v>254.03981833</v>
      </c>
      <c r="H168" s="36">
        <f>SUMIFS(СВЦЭМ!$E$33:$E$776,СВЦЭМ!$A$33:$A$776,$A168,СВЦЭМ!$B$33:$B$776,H$155)+'СЕТ СН'!$F$12</f>
        <v>233.17910534999999</v>
      </c>
      <c r="I168" s="36">
        <f>SUMIFS(СВЦЭМ!$E$33:$E$776,СВЦЭМ!$A$33:$A$776,$A168,СВЦЭМ!$B$33:$B$776,I$155)+'СЕТ СН'!$F$12</f>
        <v>220.98768085</v>
      </c>
      <c r="J168" s="36">
        <f>SUMIFS(СВЦЭМ!$E$33:$E$776,СВЦЭМ!$A$33:$A$776,$A168,СВЦЭМ!$B$33:$B$776,J$155)+'СЕТ СН'!$F$12</f>
        <v>207.29548829999999</v>
      </c>
      <c r="K168" s="36">
        <f>SUMIFS(СВЦЭМ!$E$33:$E$776,СВЦЭМ!$A$33:$A$776,$A168,СВЦЭМ!$B$33:$B$776,K$155)+'СЕТ СН'!$F$12</f>
        <v>181.09340455</v>
      </c>
      <c r="L168" s="36">
        <f>SUMIFS(СВЦЭМ!$E$33:$E$776,СВЦЭМ!$A$33:$A$776,$A168,СВЦЭМ!$B$33:$B$776,L$155)+'СЕТ СН'!$F$12</f>
        <v>172.87904578000001</v>
      </c>
      <c r="M168" s="36">
        <f>SUMIFS(СВЦЭМ!$E$33:$E$776,СВЦЭМ!$A$33:$A$776,$A168,СВЦЭМ!$B$33:$B$776,M$155)+'СЕТ СН'!$F$12</f>
        <v>171.16060422999999</v>
      </c>
      <c r="N168" s="36">
        <f>SUMIFS(СВЦЭМ!$E$33:$E$776,СВЦЭМ!$A$33:$A$776,$A168,СВЦЭМ!$B$33:$B$776,N$155)+'СЕТ СН'!$F$12</f>
        <v>174.12660159000001</v>
      </c>
      <c r="O168" s="36">
        <f>SUMIFS(СВЦЭМ!$E$33:$E$776,СВЦЭМ!$A$33:$A$776,$A168,СВЦЭМ!$B$33:$B$776,O$155)+'СЕТ СН'!$F$12</f>
        <v>176.33006119000001</v>
      </c>
      <c r="P168" s="36">
        <f>SUMIFS(СВЦЭМ!$E$33:$E$776,СВЦЭМ!$A$33:$A$776,$A168,СВЦЭМ!$B$33:$B$776,P$155)+'СЕТ СН'!$F$12</f>
        <v>178.41914656</v>
      </c>
      <c r="Q168" s="36">
        <f>SUMIFS(СВЦЭМ!$E$33:$E$776,СВЦЭМ!$A$33:$A$776,$A168,СВЦЭМ!$B$33:$B$776,Q$155)+'СЕТ СН'!$F$12</f>
        <v>180.3777034</v>
      </c>
      <c r="R168" s="36">
        <f>SUMIFS(СВЦЭМ!$E$33:$E$776,СВЦЭМ!$A$33:$A$776,$A168,СВЦЭМ!$B$33:$B$776,R$155)+'СЕТ СН'!$F$12</f>
        <v>180.94866038000001</v>
      </c>
      <c r="S168" s="36">
        <f>SUMIFS(СВЦЭМ!$E$33:$E$776,СВЦЭМ!$A$33:$A$776,$A168,СВЦЭМ!$B$33:$B$776,S$155)+'СЕТ СН'!$F$12</f>
        <v>182.45929783</v>
      </c>
      <c r="T168" s="36">
        <f>SUMIFS(СВЦЭМ!$E$33:$E$776,СВЦЭМ!$A$33:$A$776,$A168,СВЦЭМ!$B$33:$B$776,T$155)+'СЕТ СН'!$F$12</f>
        <v>181.88313952999999</v>
      </c>
      <c r="U168" s="36">
        <f>SUMIFS(СВЦЭМ!$E$33:$E$776,СВЦЭМ!$A$33:$A$776,$A168,СВЦЭМ!$B$33:$B$776,U$155)+'СЕТ СН'!$F$12</f>
        <v>177.53580468000001</v>
      </c>
      <c r="V168" s="36">
        <f>SUMIFS(СВЦЭМ!$E$33:$E$776,СВЦЭМ!$A$33:$A$776,$A168,СВЦЭМ!$B$33:$B$776,V$155)+'СЕТ СН'!$F$12</f>
        <v>172.05679968999999</v>
      </c>
      <c r="W168" s="36">
        <f>SUMIFS(СВЦЭМ!$E$33:$E$776,СВЦЭМ!$A$33:$A$776,$A168,СВЦЭМ!$B$33:$B$776,W$155)+'СЕТ СН'!$F$12</f>
        <v>171.55534571000001</v>
      </c>
      <c r="X168" s="36">
        <f>SUMIFS(СВЦЭМ!$E$33:$E$776,СВЦЭМ!$A$33:$A$776,$A168,СВЦЭМ!$B$33:$B$776,X$155)+'СЕТ СН'!$F$12</f>
        <v>190.29757943999999</v>
      </c>
      <c r="Y168" s="36">
        <f>SUMIFS(СВЦЭМ!$E$33:$E$776,СВЦЭМ!$A$33:$A$776,$A168,СВЦЭМ!$B$33:$B$776,Y$155)+'СЕТ СН'!$F$12</f>
        <v>213.87401675999999</v>
      </c>
    </row>
    <row r="169" spans="1:25" ht="15.75" x14ac:dyDescent="0.2">
      <c r="A169" s="35">
        <f t="shared" si="4"/>
        <v>43569</v>
      </c>
      <c r="B169" s="36">
        <f>SUMIFS(СВЦЭМ!$E$33:$E$776,СВЦЭМ!$A$33:$A$776,$A169,СВЦЭМ!$B$33:$B$776,B$155)+'СЕТ СН'!$F$12</f>
        <v>227.62074559999999</v>
      </c>
      <c r="C169" s="36">
        <f>SUMIFS(СВЦЭМ!$E$33:$E$776,СВЦЭМ!$A$33:$A$776,$A169,СВЦЭМ!$B$33:$B$776,C$155)+'СЕТ СН'!$F$12</f>
        <v>252.27435717</v>
      </c>
      <c r="D169" s="36">
        <f>SUMIFS(СВЦЭМ!$E$33:$E$776,СВЦЭМ!$A$33:$A$776,$A169,СВЦЭМ!$B$33:$B$776,D$155)+'СЕТ СН'!$F$12</f>
        <v>271.74478663999997</v>
      </c>
      <c r="E169" s="36">
        <f>SUMIFS(СВЦЭМ!$E$33:$E$776,СВЦЭМ!$A$33:$A$776,$A169,СВЦЭМ!$B$33:$B$776,E$155)+'СЕТ СН'!$F$12</f>
        <v>271.75950277999999</v>
      </c>
      <c r="F169" s="36">
        <f>SUMIFS(СВЦЭМ!$E$33:$E$776,СВЦЭМ!$A$33:$A$776,$A169,СВЦЭМ!$B$33:$B$776,F$155)+'СЕТ СН'!$F$12</f>
        <v>269.53016839999998</v>
      </c>
      <c r="G169" s="36">
        <f>SUMIFS(СВЦЭМ!$E$33:$E$776,СВЦЭМ!$A$33:$A$776,$A169,СВЦЭМ!$B$33:$B$776,G$155)+'СЕТ СН'!$F$12</f>
        <v>266.51417758000002</v>
      </c>
      <c r="H169" s="36">
        <f>SUMIFS(СВЦЭМ!$E$33:$E$776,СВЦЭМ!$A$33:$A$776,$A169,СВЦЭМ!$B$33:$B$776,H$155)+'СЕТ СН'!$F$12</f>
        <v>242.80748831</v>
      </c>
      <c r="I169" s="36">
        <f>SUMIFS(СВЦЭМ!$E$33:$E$776,СВЦЭМ!$A$33:$A$776,$A169,СВЦЭМ!$B$33:$B$776,I$155)+'СЕТ СН'!$F$12</f>
        <v>226.72563277</v>
      </c>
      <c r="J169" s="36">
        <f>SUMIFS(СВЦЭМ!$E$33:$E$776,СВЦЭМ!$A$33:$A$776,$A169,СВЦЭМ!$B$33:$B$776,J$155)+'СЕТ СН'!$F$12</f>
        <v>210.19980074</v>
      </c>
      <c r="K169" s="36">
        <f>SUMIFS(СВЦЭМ!$E$33:$E$776,СВЦЭМ!$A$33:$A$776,$A169,СВЦЭМ!$B$33:$B$776,K$155)+'СЕТ СН'!$F$12</f>
        <v>185.09302374999999</v>
      </c>
      <c r="L169" s="36">
        <f>SUMIFS(СВЦЭМ!$E$33:$E$776,СВЦЭМ!$A$33:$A$776,$A169,СВЦЭМ!$B$33:$B$776,L$155)+'СЕТ СН'!$F$12</f>
        <v>172.43329012000001</v>
      </c>
      <c r="M169" s="36">
        <f>SUMIFS(СВЦЭМ!$E$33:$E$776,СВЦЭМ!$A$33:$A$776,$A169,СВЦЭМ!$B$33:$B$776,M$155)+'СЕТ СН'!$F$12</f>
        <v>171.00148963999999</v>
      </c>
      <c r="N169" s="36">
        <f>SUMIFS(СВЦЭМ!$E$33:$E$776,СВЦЭМ!$A$33:$A$776,$A169,СВЦЭМ!$B$33:$B$776,N$155)+'СЕТ СН'!$F$12</f>
        <v>172.21058947</v>
      </c>
      <c r="O169" s="36">
        <f>SUMIFS(СВЦЭМ!$E$33:$E$776,СВЦЭМ!$A$33:$A$776,$A169,СВЦЭМ!$B$33:$B$776,O$155)+'СЕТ СН'!$F$12</f>
        <v>173.71733501</v>
      </c>
      <c r="P169" s="36">
        <f>SUMIFS(СВЦЭМ!$E$33:$E$776,СВЦЭМ!$A$33:$A$776,$A169,СВЦЭМ!$B$33:$B$776,P$155)+'СЕТ СН'!$F$12</f>
        <v>177.09738289000001</v>
      </c>
      <c r="Q169" s="36">
        <f>SUMIFS(СВЦЭМ!$E$33:$E$776,СВЦЭМ!$A$33:$A$776,$A169,СВЦЭМ!$B$33:$B$776,Q$155)+'СЕТ СН'!$F$12</f>
        <v>177.50577804</v>
      </c>
      <c r="R169" s="36">
        <f>SUMIFS(СВЦЭМ!$E$33:$E$776,СВЦЭМ!$A$33:$A$776,$A169,СВЦЭМ!$B$33:$B$776,R$155)+'СЕТ СН'!$F$12</f>
        <v>177.14035272000001</v>
      </c>
      <c r="S169" s="36">
        <f>SUMIFS(СВЦЭМ!$E$33:$E$776,СВЦЭМ!$A$33:$A$776,$A169,СВЦЭМ!$B$33:$B$776,S$155)+'СЕТ СН'!$F$12</f>
        <v>179.90230439999999</v>
      </c>
      <c r="T169" s="36">
        <f>SUMIFS(СВЦЭМ!$E$33:$E$776,СВЦЭМ!$A$33:$A$776,$A169,СВЦЭМ!$B$33:$B$776,T$155)+'СЕТ СН'!$F$12</f>
        <v>176.15863505999999</v>
      </c>
      <c r="U169" s="36">
        <f>SUMIFS(СВЦЭМ!$E$33:$E$776,СВЦЭМ!$A$33:$A$776,$A169,СВЦЭМ!$B$33:$B$776,U$155)+'СЕТ СН'!$F$12</f>
        <v>170.39060789000001</v>
      </c>
      <c r="V169" s="36">
        <f>SUMIFS(СВЦЭМ!$E$33:$E$776,СВЦЭМ!$A$33:$A$776,$A169,СВЦЭМ!$B$33:$B$776,V$155)+'СЕТ СН'!$F$12</f>
        <v>167.49039728</v>
      </c>
      <c r="W169" s="36">
        <f>SUMIFS(СВЦЭМ!$E$33:$E$776,СВЦЭМ!$A$33:$A$776,$A169,СВЦЭМ!$B$33:$B$776,W$155)+'СЕТ СН'!$F$12</f>
        <v>168.45382223999999</v>
      </c>
      <c r="X169" s="36">
        <f>SUMIFS(СВЦЭМ!$E$33:$E$776,СВЦЭМ!$A$33:$A$776,$A169,СВЦЭМ!$B$33:$B$776,X$155)+'СЕТ СН'!$F$12</f>
        <v>182.3169541</v>
      </c>
      <c r="Y169" s="36">
        <f>SUMIFS(СВЦЭМ!$E$33:$E$776,СВЦЭМ!$A$33:$A$776,$A169,СВЦЭМ!$B$33:$B$776,Y$155)+'СЕТ СН'!$F$12</f>
        <v>206.10769237</v>
      </c>
    </row>
    <row r="170" spans="1:25" ht="15.75" x14ac:dyDescent="0.2">
      <c r="A170" s="35">
        <f t="shared" si="4"/>
        <v>43570</v>
      </c>
      <c r="B170" s="36">
        <f>SUMIFS(СВЦЭМ!$E$33:$E$776,СВЦЭМ!$A$33:$A$776,$A170,СВЦЭМ!$B$33:$B$776,B$155)+'СЕТ СН'!$F$12</f>
        <v>217.77243815</v>
      </c>
      <c r="C170" s="36">
        <f>SUMIFS(СВЦЭМ!$E$33:$E$776,СВЦЭМ!$A$33:$A$776,$A170,СВЦЭМ!$B$33:$B$776,C$155)+'СЕТ СН'!$F$12</f>
        <v>240.28818437000001</v>
      </c>
      <c r="D170" s="36">
        <f>SUMIFS(СВЦЭМ!$E$33:$E$776,СВЦЭМ!$A$33:$A$776,$A170,СВЦЭМ!$B$33:$B$776,D$155)+'СЕТ СН'!$F$12</f>
        <v>253.21594995000001</v>
      </c>
      <c r="E170" s="36">
        <f>SUMIFS(СВЦЭМ!$E$33:$E$776,СВЦЭМ!$A$33:$A$776,$A170,СВЦЭМ!$B$33:$B$776,E$155)+'СЕТ СН'!$F$12</f>
        <v>255.08760957999999</v>
      </c>
      <c r="F170" s="36">
        <f>SUMIFS(СВЦЭМ!$E$33:$E$776,СВЦЭМ!$A$33:$A$776,$A170,СВЦЭМ!$B$33:$B$776,F$155)+'СЕТ СН'!$F$12</f>
        <v>254.08034021</v>
      </c>
      <c r="G170" s="36">
        <f>SUMIFS(СВЦЭМ!$E$33:$E$776,СВЦЭМ!$A$33:$A$776,$A170,СВЦЭМ!$B$33:$B$776,G$155)+'СЕТ СН'!$F$12</f>
        <v>254.02768553000001</v>
      </c>
      <c r="H170" s="36">
        <f>SUMIFS(СВЦЭМ!$E$33:$E$776,СВЦЭМ!$A$33:$A$776,$A170,СВЦЭМ!$B$33:$B$776,H$155)+'СЕТ СН'!$F$12</f>
        <v>235.65903886000001</v>
      </c>
      <c r="I170" s="36">
        <f>SUMIFS(СВЦЭМ!$E$33:$E$776,СВЦЭМ!$A$33:$A$776,$A170,СВЦЭМ!$B$33:$B$776,I$155)+'СЕТ СН'!$F$12</f>
        <v>224.89954402999999</v>
      </c>
      <c r="J170" s="36">
        <f>SUMIFS(СВЦЭМ!$E$33:$E$776,СВЦЭМ!$A$33:$A$776,$A170,СВЦЭМ!$B$33:$B$776,J$155)+'СЕТ СН'!$F$12</f>
        <v>203.87553435999999</v>
      </c>
      <c r="K170" s="36">
        <f>SUMIFS(СВЦЭМ!$E$33:$E$776,СВЦЭМ!$A$33:$A$776,$A170,СВЦЭМ!$B$33:$B$776,K$155)+'СЕТ СН'!$F$12</f>
        <v>184.81081191999999</v>
      </c>
      <c r="L170" s="36">
        <f>SUMIFS(СВЦЭМ!$E$33:$E$776,СВЦЭМ!$A$33:$A$776,$A170,СВЦЭМ!$B$33:$B$776,L$155)+'СЕТ СН'!$F$12</f>
        <v>177.97419045999999</v>
      </c>
      <c r="M170" s="36">
        <f>SUMIFS(СВЦЭМ!$E$33:$E$776,СВЦЭМ!$A$33:$A$776,$A170,СВЦЭМ!$B$33:$B$776,M$155)+'СЕТ СН'!$F$12</f>
        <v>178.51141172999999</v>
      </c>
      <c r="N170" s="36">
        <f>SUMIFS(СВЦЭМ!$E$33:$E$776,СВЦЭМ!$A$33:$A$776,$A170,СВЦЭМ!$B$33:$B$776,N$155)+'СЕТ СН'!$F$12</f>
        <v>177.76920554</v>
      </c>
      <c r="O170" s="36">
        <f>SUMIFS(СВЦЭМ!$E$33:$E$776,СВЦЭМ!$A$33:$A$776,$A170,СВЦЭМ!$B$33:$B$776,O$155)+'СЕТ СН'!$F$12</f>
        <v>180.26979208</v>
      </c>
      <c r="P170" s="36">
        <f>SUMIFS(СВЦЭМ!$E$33:$E$776,СВЦЭМ!$A$33:$A$776,$A170,СВЦЭМ!$B$33:$B$776,P$155)+'СЕТ СН'!$F$12</f>
        <v>183.08962531</v>
      </c>
      <c r="Q170" s="36">
        <f>SUMIFS(СВЦЭМ!$E$33:$E$776,СВЦЭМ!$A$33:$A$776,$A170,СВЦЭМ!$B$33:$B$776,Q$155)+'СЕТ СН'!$F$12</f>
        <v>184.38907710000001</v>
      </c>
      <c r="R170" s="36">
        <f>SUMIFS(СВЦЭМ!$E$33:$E$776,СВЦЭМ!$A$33:$A$776,$A170,СВЦЭМ!$B$33:$B$776,R$155)+'СЕТ СН'!$F$12</f>
        <v>184.36879644000001</v>
      </c>
      <c r="S170" s="36">
        <f>SUMIFS(СВЦЭМ!$E$33:$E$776,СВЦЭМ!$A$33:$A$776,$A170,СВЦЭМ!$B$33:$B$776,S$155)+'СЕТ СН'!$F$12</f>
        <v>185.23398673</v>
      </c>
      <c r="T170" s="36">
        <f>SUMIFS(СВЦЭМ!$E$33:$E$776,СВЦЭМ!$A$33:$A$776,$A170,СВЦЭМ!$B$33:$B$776,T$155)+'СЕТ СН'!$F$12</f>
        <v>181.44090972999999</v>
      </c>
      <c r="U170" s="36">
        <f>SUMIFS(СВЦЭМ!$E$33:$E$776,СВЦЭМ!$A$33:$A$776,$A170,СВЦЭМ!$B$33:$B$776,U$155)+'СЕТ СН'!$F$12</f>
        <v>175.68012003000001</v>
      </c>
      <c r="V170" s="36">
        <f>SUMIFS(СВЦЭМ!$E$33:$E$776,СВЦЭМ!$A$33:$A$776,$A170,СВЦЭМ!$B$33:$B$776,V$155)+'СЕТ СН'!$F$12</f>
        <v>176.38584059999999</v>
      </c>
      <c r="W170" s="36">
        <f>SUMIFS(СВЦЭМ!$E$33:$E$776,СВЦЭМ!$A$33:$A$776,$A170,СВЦЭМ!$B$33:$B$776,W$155)+'СЕТ СН'!$F$12</f>
        <v>176.70293513999999</v>
      </c>
      <c r="X170" s="36">
        <f>SUMIFS(СВЦЭМ!$E$33:$E$776,СВЦЭМ!$A$33:$A$776,$A170,СВЦЭМ!$B$33:$B$776,X$155)+'СЕТ СН'!$F$12</f>
        <v>186.41784043000001</v>
      </c>
      <c r="Y170" s="36">
        <f>SUMIFS(СВЦЭМ!$E$33:$E$776,СВЦЭМ!$A$33:$A$776,$A170,СВЦЭМ!$B$33:$B$776,Y$155)+'СЕТ СН'!$F$12</f>
        <v>205.72100427999999</v>
      </c>
    </row>
    <row r="171" spans="1:25" ht="15.75" x14ac:dyDescent="0.2">
      <c r="A171" s="35">
        <f t="shared" si="4"/>
        <v>43571</v>
      </c>
      <c r="B171" s="36">
        <f>SUMIFS(СВЦЭМ!$E$33:$E$776,СВЦЭМ!$A$33:$A$776,$A171,СВЦЭМ!$B$33:$B$776,B$155)+'СЕТ СН'!$F$12</f>
        <v>218.98899348</v>
      </c>
      <c r="C171" s="36">
        <f>SUMIFS(СВЦЭМ!$E$33:$E$776,СВЦЭМ!$A$33:$A$776,$A171,СВЦЭМ!$B$33:$B$776,C$155)+'СЕТ СН'!$F$12</f>
        <v>236.00238028999999</v>
      </c>
      <c r="D171" s="36">
        <f>SUMIFS(СВЦЭМ!$E$33:$E$776,СВЦЭМ!$A$33:$A$776,$A171,СВЦЭМ!$B$33:$B$776,D$155)+'СЕТ СН'!$F$12</f>
        <v>254.40082688000001</v>
      </c>
      <c r="E171" s="36">
        <f>SUMIFS(СВЦЭМ!$E$33:$E$776,СВЦЭМ!$A$33:$A$776,$A171,СВЦЭМ!$B$33:$B$776,E$155)+'СЕТ СН'!$F$12</f>
        <v>256.66801851999998</v>
      </c>
      <c r="F171" s="36">
        <f>SUMIFS(СВЦЭМ!$E$33:$E$776,СВЦЭМ!$A$33:$A$776,$A171,СВЦЭМ!$B$33:$B$776,F$155)+'СЕТ СН'!$F$12</f>
        <v>256.81061997</v>
      </c>
      <c r="G171" s="36">
        <f>SUMIFS(СВЦЭМ!$E$33:$E$776,СВЦЭМ!$A$33:$A$776,$A171,СВЦЭМ!$B$33:$B$776,G$155)+'СЕТ СН'!$F$12</f>
        <v>256.13676311</v>
      </c>
      <c r="H171" s="36">
        <f>SUMIFS(СВЦЭМ!$E$33:$E$776,СВЦЭМ!$A$33:$A$776,$A171,СВЦЭМ!$B$33:$B$776,H$155)+'СЕТ СН'!$F$12</f>
        <v>242.46749136</v>
      </c>
      <c r="I171" s="36">
        <f>SUMIFS(СВЦЭМ!$E$33:$E$776,СВЦЭМ!$A$33:$A$776,$A171,СВЦЭМ!$B$33:$B$776,I$155)+'СЕТ СН'!$F$12</f>
        <v>229.00895412</v>
      </c>
      <c r="J171" s="36">
        <f>SUMIFS(СВЦЭМ!$E$33:$E$776,СВЦЭМ!$A$33:$A$776,$A171,СВЦЭМ!$B$33:$B$776,J$155)+'СЕТ СН'!$F$12</f>
        <v>206.6798191</v>
      </c>
      <c r="K171" s="36">
        <f>SUMIFS(СВЦЭМ!$E$33:$E$776,СВЦЭМ!$A$33:$A$776,$A171,СВЦЭМ!$B$33:$B$776,K$155)+'СЕТ СН'!$F$12</f>
        <v>191.22451817000001</v>
      </c>
      <c r="L171" s="36">
        <f>SUMIFS(СВЦЭМ!$E$33:$E$776,СВЦЭМ!$A$33:$A$776,$A171,СВЦЭМ!$B$33:$B$776,L$155)+'СЕТ СН'!$F$12</f>
        <v>185.02221474000001</v>
      </c>
      <c r="M171" s="36">
        <f>SUMIFS(СВЦЭМ!$E$33:$E$776,СВЦЭМ!$A$33:$A$776,$A171,СВЦЭМ!$B$33:$B$776,M$155)+'СЕТ СН'!$F$12</f>
        <v>179.90536494</v>
      </c>
      <c r="N171" s="36">
        <f>SUMIFS(СВЦЭМ!$E$33:$E$776,СВЦЭМ!$A$33:$A$776,$A171,СВЦЭМ!$B$33:$B$776,N$155)+'СЕТ СН'!$F$12</f>
        <v>182.71602428</v>
      </c>
      <c r="O171" s="36">
        <f>SUMIFS(СВЦЭМ!$E$33:$E$776,СВЦЭМ!$A$33:$A$776,$A171,СВЦЭМ!$B$33:$B$776,O$155)+'СЕТ СН'!$F$12</f>
        <v>185.47845672</v>
      </c>
      <c r="P171" s="36">
        <f>SUMIFS(СВЦЭМ!$E$33:$E$776,СВЦЭМ!$A$33:$A$776,$A171,СВЦЭМ!$B$33:$B$776,P$155)+'СЕТ СН'!$F$12</f>
        <v>186.09663811999999</v>
      </c>
      <c r="Q171" s="36">
        <f>SUMIFS(СВЦЭМ!$E$33:$E$776,СВЦЭМ!$A$33:$A$776,$A171,СВЦЭМ!$B$33:$B$776,Q$155)+'СЕТ СН'!$F$12</f>
        <v>185.86006757999999</v>
      </c>
      <c r="R171" s="36">
        <f>SUMIFS(СВЦЭМ!$E$33:$E$776,СВЦЭМ!$A$33:$A$776,$A171,СВЦЭМ!$B$33:$B$776,R$155)+'СЕТ СН'!$F$12</f>
        <v>183.80549859000001</v>
      </c>
      <c r="S171" s="36">
        <f>SUMIFS(СВЦЭМ!$E$33:$E$776,СВЦЭМ!$A$33:$A$776,$A171,СВЦЭМ!$B$33:$B$776,S$155)+'СЕТ СН'!$F$12</f>
        <v>183.45006916</v>
      </c>
      <c r="T171" s="36">
        <f>SUMIFS(СВЦЭМ!$E$33:$E$776,СВЦЭМ!$A$33:$A$776,$A171,СВЦЭМ!$B$33:$B$776,T$155)+'СЕТ СН'!$F$12</f>
        <v>186.16354107000001</v>
      </c>
      <c r="U171" s="36">
        <f>SUMIFS(СВЦЭМ!$E$33:$E$776,СВЦЭМ!$A$33:$A$776,$A171,СВЦЭМ!$B$33:$B$776,U$155)+'СЕТ СН'!$F$12</f>
        <v>177.51972053</v>
      </c>
      <c r="V171" s="36">
        <f>SUMIFS(СВЦЭМ!$E$33:$E$776,СВЦЭМ!$A$33:$A$776,$A171,СВЦЭМ!$B$33:$B$776,V$155)+'СЕТ СН'!$F$12</f>
        <v>180.77765241</v>
      </c>
      <c r="W171" s="36">
        <f>SUMIFS(СВЦЭМ!$E$33:$E$776,СВЦЭМ!$A$33:$A$776,$A171,СВЦЭМ!$B$33:$B$776,W$155)+'СЕТ СН'!$F$12</f>
        <v>179.11081591000001</v>
      </c>
      <c r="X171" s="36">
        <f>SUMIFS(СВЦЭМ!$E$33:$E$776,СВЦЭМ!$A$33:$A$776,$A171,СВЦЭМ!$B$33:$B$776,X$155)+'СЕТ СН'!$F$12</f>
        <v>197.81814695</v>
      </c>
      <c r="Y171" s="36">
        <f>SUMIFS(СВЦЭМ!$E$33:$E$776,СВЦЭМ!$A$33:$A$776,$A171,СВЦЭМ!$B$33:$B$776,Y$155)+'СЕТ СН'!$F$12</f>
        <v>215.08559223</v>
      </c>
    </row>
    <row r="172" spans="1:25" ht="15.75" x14ac:dyDescent="0.2">
      <c r="A172" s="35">
        <f t="shared" si="4"/>
        <v>43572</v>
      </c>
      <c r="B172" s="36">
        <f>SUMIFS(СВЦЭМ!$E$33:$E$776,СВЦЭМ!$A$33:$A$776,$A172,СВЦЭМ!$B$33:$B$776,B$155)+'СЕТ СН'!$F$12</f>
        <v>222.41254366000001</v>
      </c>
      <c r="C172" s="36">
        <f>SUMIFS(СВЦЭМ!$E$33:$E$776,СВЦЭМ!$A$33:$A$776,$A172,СВЦЭМ!$B$33:$B$776,C$155)+'СЕТ СН'!$F$12</f>
        <v>237.38564811000001</v>
      </c>
      <c r="D172" s="36">
        <f>SUMIFS(СВЦЭМ!$E$33:$E$776,СВЦЭМ!$A$33:$A$776,$A172,СВЦЭМ!$B$33:$B$776,D$155)+'СЕТ СН'!$F$12</f>
        <v>248.83107036999999</v>
      </c>
      <c r="E172" s="36">
        <f>SUMIFS(СВЦЭМ!$E$33:$E$776,СВЦЭМ!$A$33:$A$776,$A172,СВЦЭМ!$B$33:$B$776,E$155)+'СЕТ СН'!$F$12</f>
        <v>250.83368966</v>
      </c>
      <c r="F172" s="36">
        <f>SUMIFS(СВЦЭМ!$E$33:$E$776,СВЦЭМ!$A$33:$A$776,$A172,СВЦЭМ!$B$33:$B$776,F$155)+'СЕТ СН'!$F$12</f>
        <v>251.13914338999999</v>
      </c>
      <c r="G172" s="36">
        <f>SUMIFS(СВЦЭМ!$E$33:$E$776,СВЦЭМ!$A$33:$A$776,$A172,СВЦЭМ!$B$33:$B$776,G$155)+'СЕТ СН'!$F$12</f>
        <v>250.96817892000001</v>
      </c>
      <c r="H172" s="36">
        <f>SUMIFS(СВЦЭМ!$E$33:$E$776,СВЦЭМ!$A$33:$A$776,$A172,СВЦЭМ!$B$33:$B$776,H$155)+'СЕТ СН'!$F$12</f>
        <v>236.62406702000001</v>
      </c>
      <c r="I172" s="36">
        <f>SUMIFS(СВЦЭМ!$E$33:$E$776,СВЦЭМ!$A$33:$A$776,$A172,СВЦЭМ!$B$33:$B$776,I$155)+'СЕТ СН'!$F$12</f>
        <v>223.84896515</v>
      </c>
      <c r="J172" s="36">
        <f>SUMIFS(СВЦЭМ!$E$33:$E$776,СВЦЭМ!$A$33:$A$776,$A172,СВЦЭМ!$B$33:$B$776,J$155)+'СЕТ СН'!$F$12</f>
        <v>202.73211728000001</v>
      </c>
      <c r="K172" s="36">
        <f>SUMIFS(СВЦЭМ!$E$33:$E$776,СВЦЭМ!$A$33:$A$776,$A172,СВЦЭМ!$B$33:$B$776,K$155)+'СЕТ СН'!$F$12</f>
        <v>187.90326100999999</v>
      </c>
      <c r="L172" s="36">
        <f>SUMIFS(СВЦЭМ!$E$33:$E$776,СВЦЭМ!$A$33:$A$776,$A172,СВЦЭМ!$B$33:$B$776,L$155)+'СЕТ СН'!$F$12</f>
        <v>180.87243351000001</v>
      </c>
      <c r="M172" s="36">
        <f>SUMIFS(СВЦЭМ!$E$33:$E$776,СВЦЭМ!$A$33:$A$776,$A172,СВЦЭМ!$B$33:$B$776,M$155)+'СЕТ СН'!$F$12</f>
        <v>182.36007169000001</v>
      </c>
      <c r="N172" s="36">
        <f>SUMIFS(СВЦЭМ!$E$33:$E$776,СВЦЭМ!$A$33:$A$776,$A172,СВЦЭМ!$B$33:$B$776,N$155)+'СЕТ СН'!$F$12</f>
        <v>179.77731098000001</v>
      </c>
      <c r="O172" s="36">
        <f>SUMIFS(СВЦЭМ!$E$33:$E$776,СВЦЭМ!$A$33:$A$776,$A172,СВЦЭМ!$B$33:$B$776,O$155)+'СЕТ СН'!$F$12</f>
        <v>180.51354508</v>
      </c>
      <c r="P172" s="36">
        <f>SUMIFS(СВЦЭМ!$E$33:$E$776,СВЦЭМ!$A$33:$A$776,$A172,СВЦЭМ!$B$33:$B$776,P$155)+'СЕТ СН'!$F$12</f>
        <v>183.02858190000001</v>
      </c>
      <c r="Q172" s="36">
        <f>SUMIFS(СВЦЭМ!$E$33:$E$776,СВЦЭМ!$A$33:$A$776,$A172,СВЦЭМ!$B$33:$B$776,Q$155)+'СЕТ СН'!$F$12</f>
        <v>187.59758837999999</v>
      </c>
      <c r="R172" s="36">
        <f>SUMIFS(СВЦЭМ!$E$33:$E$776,СВЦЭМ!$A$33:$A$776,$A172,СВЦЭМ!$B$33:$B$776,R$155)+'СЕТ СН'!$F$12</f>
        <v>187.06939084000001</v>
      </c>
      <c r="S172" s="36">
        <f>SUMIFS(СВЦЭМ!$E$33:$E$776,СВЦЭМ!$A$33:$A$776,$A172,СВЦЭМ!$B$33:$B$776,S$155)+'СЕТ СН'!$F$12</f>
        <v>183.77898726999999</v>
      </c>
      <c r="T172" s="36">
        <f>SUMIFS(СВЦЭМ!$E$33:$E$776,СВЦЭМ!$A$33:$A$776,$A172,СВЦЭМ!$B$33:$B$776,T$155)+'СЕТ СН'!$F$12</f>
        <v>185.40969951</v>
      </c>
      <c r="U172" s="36">
        <f>SUMIFS(СВЦЭМ!$E$33:$E$776,СВЦЭМ!$A$33:$A$776,$A172,СВЦЭМ!$B$33:$B$776,U$155)+'СЕТ СН'!$F$12</f>
        <v>186.07709593999999</v>
      </c>
      <c r="V172" s="36">
        <f>SUMIFS(СВЦЭМ!$E$33:$E$776,СВЦЭМ!$A$33:$A$776,$A172,СВЦЭМ!$B$33:$B$776,V$155)+'СЕТ СН'!$F$12</f>
        <v>184.23676431000001</v>
      </c>
      <c r="W172" s="36">
        <f>SUMIFS(СВЦЭМ!$E$33:$E$776,СВЦЭМ!$A$33:$A$776,$A172,СВЦЭМ!$B$33:$B$776,W$155)+'СЕТ СН'!$F$12</f>
        <v>186.44144933000001</v>
      </c>
      <c r="X172" s="36">
        <f>SUMIFS(СВЦЭМ!$E$33:$E$776,СВЦЭМ!$A$33:$A$776,$A172,СВЦЭМ!$B$33:$B$776,X$155)+'СЕТ СН'!$F$12</f>
        <v>193.7160719</v>
      </c>
      <c r="Y172" s="36">
        <f>SUMIFS(СВЦЭМ!$E$33:$E$776,СВЦЭМ!$A$33:$A$776,$A172,СВЦЭМ!$B$33:$B$776,Y$155)+'СЕТ СН'!$F$12</f>
        <v>210.30477863999999</v>
      </c>
    </row>
    <row r="173" spans="1:25" ht="15.75" x14ac:dyDescent="0.2">
      <c r="A173" s="35">
        <f t="shared" si="4"/>
        <v>43573</v>
      </c>
      <c r="B173" s="36">
        <f>SUMIFS(СВЦЭМ!$E$33:$E$776,СВЦЭМ!$A$33:$A$776,$A173,СВЦЭМ!$B$33:$B$776,B$155)+'СЕТ СН'!$F$12</f>
        <v>218.04732157999999</v>
      </c>
      <c r="C173" s="36">
        <f>SUMIFS(СВЦЭМ!$E$33:$E$776,СВЦЭМ!$A$33:$A$776,$A173,СВЦЭМ!$B$33:$B$776,C$155)+'СЕТ СН'!$F$12</f>
        <v>233.75381247999999</v>
      </c>
      <c r="D173" s="36">
        <f>SUMIFS(СВЦЭМ!$E$33:$E$776,СВЦЭМ!$A$33:$A$776,$A173,СВЦЭМ!$B$33:$B$776,D$155)+'СЕТ СН'!$F$12</f>
        <v>247.2734901</v>
      </c>
      <c r="E173" s="36">
        <f>SUMIFS(СВЦЭМ!$E$33:$E$776,СВЦЭМ!$A$33:$A$776,$A173,СВЦЭМ!$B$33:$B$776,E$155)+'СЕТ СН'!$F$12</f>
        <v>246.37736233000001</v>
      </c>
      <c r="F173" s="36">
        <f>SUMIFS(СВЦЭМ!$E$33:$E$776,СВЦЭМ!$A$33:$A$776,$A173,СВЦЭМ!$B$33:$B$776,F$155)+'СЕТ СН'!$F$12</f>
        <v>247.58076158</v>
      </c>
      <c r="G173" s="36">
        <f>SUMIFS(СВЦЭМ!$E$33:$E$776,СВЦЭМ!$A$33:$A$776,$A173,СВЦЭМ!$B$33:$B$776,G$155)+'СЕТ СН'!$F$12</f>
        <v>247.35357207999999</v>
      </c>
      <c r="H173" s="36">
        <f>SUMIFS(СВЦЭМ!$E$33:$E$776,СВЦЭМ!$A$33:$A$776,$A173,СВЦЭМ!$B$33:$B$776,H$155)+'СЕТ СН'!$F$12</f>
        <v>234.01723165999999</v>
      </c>
      <c r="I173" s="36">
        <f>SUMIFS(СВЦЭМ!$E$33:$E$776,СВЦЭМ!$A$33:$A$776,$A173,СВЦЭМ!$B$33:$B$776,I$155)+'СЕТ СН'!$F$12</f>
        <v>220.89018171000001</v>
      </c>
      <c r="J173" s="36">
        <f>SUMIFS(СВЦЭМ!$E$33:$E$776,СВЦЭМ!$A$33:$A$776,$A173,СВЦЭМ!$B$33:$B$776,J$155)+'СЕТ СН'!$F$12</f>
        <v>203.25394403999999</v>
      </c>
      <c r="K173" s="36">
        <f>SUMIFS(СВЦЭМ!$E$33:$E$776,СВЦЭМ!$A$33:$A$776,$A173,СВЦЭМ!$B$33:$B$776,K$155)+'СЕТ СН'!$F$12</f>
        <v>184.73407675999999</v>
      </c>
      <c r="L173" s="36">
        <f>SUMIFS(СВЦЭМ!$E$33:$E$776,СВЦЭМ!$A$33:$A$776,$A173,СВЦЭМ!$B$33:$B$776,L$155)+'СЕТ СН'!$F$12</f>
        <v>177.16720157</v>
      </c>
      <c r="M173" s="36">
        <f>SUMIFS(СВЦЭМ!$E$33:$E$776,СВЦЭМ!$A$33:$A$776,$A173,СВЦЭМ!$B$33:$B$776,M$155)+'СЕТ СН'!$F$12</f>
        <v>181.06700072000001</v>
      </c>
      <c r="N173" s="36">
        <f>SUMIFS(СВЦЭМ!$E$33:$E$776,СВЦЭМ!$A$33:$A$776,$A173,СВЦЭМ!$B$33:$B$776,N$155)+'СЕТ СН'!$F$12</f>
        <v>177.35345563000001</v>
      </c>
      <c r="O173" s="36">
        <f>SUMIFS(СВЦЭМ!$E$33:$E$776,СВЦЭМ!$A$33:$A$776,$A173,СВЦЭМ!$B$33:$B$776,O$155)+'СЕТ СН'!$F$12</f>
        <v>178.35781114</v>
      </c>
      <c r="P173" s="36">
        <f>SUMIFS(СВЦЭМ!$E$33:$E$776,СВЦЭМ!$A$33:$A$776,$A173,СВЦЭМ!$B$33:$B$776,P$155)+'СЕТ СН'!$F$12</f>
        <v>177.64766537</v>
      </c>
      <c r="Q173" s="36">
        <f>SUMIFS(СВЦЭМ!$E$33:$E$776,СВЦЭМ!$A$33:$A$776,$A173,СВЦЭМ!$B$33:$B$776,Q$155)+'СЕТ СН'!$F$12</f>
        <v>177.75274861</v>
      </c>
      <c r="R173" s="36">
        <f>SUMIFS(СВЦЭМ!$E$33:$E$776,СВЦЭМ!$A$33:$A$776,$A173,СВЦЭМ!$B$33:$B$776,R$155)+'СЕТ СН'!$F$12</f>
        <v>177.79641989999999</v>
      </c>
      <c r="S173" s="36">
        <f>SUMIFS(СВЦЭМ!$E$33:$E$776,СВЦЭМ!$A$33:$A$776,$A173,СВЦЭМ!$B$33:$B$776,S$155)+'СЕТ СН'!$F$12</f>
        <v>178.30087592000001</v>
      </c>
      <c r="T173" s="36">
        <f>SUMIFS(СВЦЭМ!$E$33:$E$776,СВЦЭМ!$A$33:$A$776,$A173,СВЦЭМ!$B$33:$B$776,T$155)+'СЕТ СН'!$F$12</f>
        <v>179.05405769999999</v>
      </c>
      <c r="U173" s="36">
        <f>SUMIFS(СВЦЭМ!$E$33:$E$776,СВЦЭМ!$A$33:$A$776,$A173,СВЦЭМ!$B$33:$B$776,U$155)+'СЕТ СН'!$F$12</f>
        <v>179.38521263999999</v>
      </c>
      <c r="V173" s="36">
        <f>SUMIFS(СВЦЭМ!$E$33:$E$776,СВЦЭМ!$A$33:$A$776,$A173,СВЦЭМ!$B$33:$B$776,V$155)+'СЕТ СН'!$F$12</f>
        <v>179.46548816999999</v>
      </c>
      <c r="W173" s="36">
        <f>SUMIFS(СВЦЭМ!$E$33:$E$776,СВЦЭМ!$A$33:$A$776,$A173,СВЦЭМ!$B$33:$B$776,W$155)+'СЕТ СН'!$F$12</f>
        <v>175.89786068000001</v>
      </c>
      <c r="X173" s="36">
        <f>SUMIFS(СВЦЭМ!$E$33:$E$776,СВЦЭМ!$A$33:$A$776,$A173,СВЦЭМ!$B$33:$B$776,X$155)+'СЕТ СН'!$F$12</f>
        <v>183.91094864999999</v>
      </c>
      <c r="Y173" s="36">
        <f>SUMIFS(СВЦЭМ!$E$33:$E$776,СВЦЭМ!$A$33:$A$776,$A173,СВЦЭМ!$B$33:$B$776,Y$155)+'СЕТ СН'!$F$12</f>
        <v>199.88093465</v>
      </c>
    </row>
    <row r="174" spans="1:25" ht="15.75" x14ac:dyDescent="0.2">
      <c r="A174" s="35">
        <f t="shared" si="4"/>
        <v>43574</v>
      </c>
      <c r="B174" s="36">
        <f>SUMIFS(СВЦЭМ!$E$33:$E$776,СВЦЭМ!$A$33:$A$776,$A174,СВЦЭМ!$B$33:$B$776,B$155)+'СЕТ СН'!$F$12</f>
        <v>218.63217451</v>
      </c>
      <c r="C174" s="36">
        <f>SUMIFS(СВЦЭМ!$E$33:$E$776,СВЦЭМ!$A$33:$A$776,$A174,СВЦЭМ!$B$33:$B$776,C$155)+'СЕТ СН'!$F$12</f>
        <v>234.09057670000001</v>
      </c>
      <c r="D174" s="36">
        <f>SUMIFS(СВЦЭМ!$E$33:$E$776,СВЦЭМ!$A$33:$A$776,$A174,СВЦЭМ!$B$33:$B$776,D$155)+'СЕТ СН'!$F$12</f>
        <v>246.93298182000001</v>
      </c>
      <c r="E174" s="36">
        <f>SUMIFS(СВЦЭМ!$E$33:$E$776,СВЦЭМ!$A$33:$A$776,$A174,СВЦЭМ!$B$33:$B$776,E$155)+'СЕТ СН'!$F$12</f>
        <v>247.87486859000001</v>
      </c>
      <c r="F174" s="36">
        <f>SUMIFS(СВЦЭМ!$E$33:$E$776,СВЦЭМ!$A$33:$A$776,$A174,СВЦЭМ!$B$33:$B$776,F$155)+'СЕТ СН'!$F$12</f>
        <v>247.99029720999999</v>
      </c>
      <c r="G174" s="36">
        <f>SUMIFS(СВЦЭМ!$E$33:$E$776,СВЦЭМ!$A$33:$A$776,$A174,СВЦЭМ!$B$33:$B$776,G$155)+'СЕТ СН'!$F$12</f>
        <v>247.9345194</v>
      </c>
      <c r="H174" s="36">
        <f>SUMIFS(СВЦЭМ!$E$33:$E$776,СВЦЭМ!$A$33:$A$776,$A174,СВЦЭМ!$B$33:$B$776,H$155)+'СЕТ СН'!$F$12</f>
        <v>235.83367067</v>
      </c>
      <c r="I174" s="36">
        <f>SUMIFS(СВЦЭМ!$E$33:$E$776,СВЦЭМ!$A$33:$A$776,$A174,СВЦЭМ!$B$33:$B$776,I$155)+'СЕТ СН'!$F$12</f>
        <v>220.92861207000001</v>
      </c>
      <c r="J174" s="36">
        <f>SUMIFS(СВЦЭМ!$E$33:$E$776,СВЦЭМ!$A$33:$A$776,$A174,СВЦЭМ!$B$33:$B$776,J$155)+'СЕТ СН'!$F$12</f>
        <v>202.06228611</v>
      </c>
      <c r="K174" s="36">
        <f>SUMIFS(СВЦЭМ!$E$33:$E$776,СВЦЭМ!$A$33:$A$776,$A174,СВЦЭМ!$B$33:$B$776,K$155)+'СЕТ СН'!$F$12</f>
        <v>186.28401126</v>
      </c>
      <c r="L174" s="36">
        <f>SUMIFS(СВЦЭМ!$E$33:$E$776,СВЦЭМ!$A$33:$A$776,$A174,СВЦЭМ!$B$33:$B$776,L$155)+'СЕТ СН'!$F$12</f>
        <v>178.42194243</v>
      </c>
      <c r="M174" s="36">
        <f>SUMIFS(СВЦЭМ!$E$33:$E$776,СВЦЭМ!$A$33:$A$776,$A174,СВЦЭМ!$B$33:$B$776,M$155)+'СЕТ СН'!$F$12</f>
        <v>178.20931035999999</v>
      </c>
      <c r="N174" s="36">
        <f>SUMIFS(СВЦЭМ!$E$33:$E$776,СВЦЭМ!$A$33:$A$776,$A174,СВЦЭМ!$B$33:$B$776,N$155)+'СЕТ СН'!$F$12</f>
        <v>175.65449946999999</v>
      </c>
      <c r="O174" s="36">
        <f>SUMIFS(СВЦЭМ!$E$33:$E$776,СВЦЭМ!$A$33:$A$776,$A174,СВЦЭМ!$B$33:$B$776,O$155)+'СЕТ СН'!$F$12</f>
        <v>175.41398563000001</v>
      </c>
      <c r="P174" s="36">
        <f>SUMIFS(СВЦЭМ!$E$33:$E$776,СВЦЭМ!$A$33:$A$776,$A174,СВЦЭМ!$B$33:$B$776,P$155)+'СЕТ СН'!$F$12</f>
        <v>176.27239971</v>
      </c>
      <c r="Q174" s="36">
        <f>SUMIFS(СВЦЭМ!$E$33:$E$776,СВЦЭМ!$A$33:$A$776,$A174,СВЦЭМ!$B$33:$B$776,Q$155)+'СЕТ СН'!$F$12</f>
        <v>176.08768685999999</v>
      </c>
      <c r="R174" s="36">
        <f>SUMIFS(СВЦЭМ!$E$33:$E$776,СВЦЭМ!$A$33:$A$776,$A174,СВЦЭМ!$B$33:$B$776,R$155)+'СЕТ СН'!$F$12</f>
        <v>175.86770050000001</v>
      </c>
      <c r="S174" s="36">
        <f>SUMIFS(СВЦЭМ!$E$33:$E$776,СВЦЭМ!$A$33:$A$776,$A174,СВЦЭМ!$B$33:$B$776,S$155)+'СЕТ СН'!$F$12</f>
        <v>173.95420702000001</v>
      </c>
      <c r="T174" s="36">
        <f>SUMIFS(СВЦЭМ!$E$33:$E$776,СВЦЭМ!$A$33:$A$776,$A174,СВЦЭМ!$B$33:$B$776,T$155)+'СЕТ СН'!$F$12</f>
        <v>174.99183572000001</v>
      </c>
      <c r="U174" s="36">
        <f>SUMIFS(СВЦЭМ!$E$33:$E$776,СВЦЭМ!$A$33:$A$776,$A174,СВЦЭМ!$B$33:$B$776,U$155)+'СЕТ СН'!$F$12</f>
        <v>175.30336684</v>
      </c>
      <c r="V174" s="36">
        <f>SUMIFS(СВЦЭМ!$E$33:$E$776,СВЦЭМ!$A$33:$A$776,$A174,СВЦЭМ!$B$33:$B$776,V$155)+'СЕТ СН'!$F$12</f>
        <v>177.21481901999999</v>
      </c>
      <c r="W174" s="36">
        <f>SUMIFS(СВЦЭМ!$E$33:$E$776,СВЦЭМ!$A$33:$A$776,$A174,СВЦЭМ!$B$33:$B$776,W$155)+'СЕТ СН'!$F$12</f>
        <v>176.26387452</v>
      </c>
      <c r="X174" s="36">
        <f>SUMIFS(СВЦЭМ!$E$33:$E$776,СВЦЭМ!$A$33:$A$776,$A174,СВЦЭМ!$B$33:$B$776,X$155)+'СЕТ СН'!$F$12</f>
        <v>181.03432594</v>
      </c>
      <c r="Y174" s="36">
        <f>SUMIFS(СВЦЭМ!$E$33:$E$776,СВЦЭМ!$A$33:$A$776,$A174,СВЦЭМ!$B$33:$B$776,Y$155)+'СЕТ СН'!$F$12</f>
        <v>198.31549846999999</v>
      </c>
    </row>
    <row r="175" spans="1:25" ht="15.75" x14ac:dyDescent="0.2">
      <c r="A175" s="35">
        <f t="shared" si="4"/>
        <v>43575</v>
      </c>
      <c r="B175" s="36">
        <f>SUMIFS(СВЦЭМ!$E$33:$E$776,СВЦЭМ!$A$33:$A$776,$A175,СВЦЭМ!$B$33:$B$776,B$155)+'СЕТ СН'!$F$12</f>
        <v>219.17490723</v>
      </c>
      <c r="C175" s="36">
        <f>SUMIFS(СВЦЭМ!$E$33:$E$776,СВЦЭМ!$A$33:$A$776,$A175,СВЦЭМ!$B$33:$B$776,C$155)+'СЕТ СН'!$F$12</f>
        <v>235.16434398999999</v>
      </c>
      <c r="D175" s="36">
        <f>SUMIFS(СВЦЭМ!$E$33:$E$776,СВЦЭМ!$A$33:$A$776,$A175,СВЦЭМ!$B$33:$B$776,D$155)+'СЕТ СН'!$F$12</f>
        <v>248.96762608</v>
      </c>
      <c r="E175" s="36">
        <f>SUMIFS(СВЦЭМ!$E$33:$E$776,СВЦЭМ!$A$33:$A$776,$A175,СВЦЭМ!$B$33:$B$776,E$155)+'СЕТ СН'!$F$12</f>
        <v>249.86544366000001</v>
      </c>
      <c r="F175" s="36">
        <f>SUMIFS(СВЦЭМ!$E$33:$E$776,СВЦЭМ!$A$33:$A$776,$A175,СВЦЭМ!$B$33:$B$776,F$155)+'СЕТ СН'!$F$12</f>
        <v>250.64640317000001</v>
      </c>
      <c r="G175" s="36">
        <f>SUMIFS(СВЦЭМ!$E$33:$E$776,СВЦЭМ!$A$33:$A$776,$A175,СВЦЭМ!$B$33:$B$776,G$155)+'СЕТ СН'!$F$12</f>
        <v>248.98688658</v>
      </c>
      <c r="H175" s="36">
        <f>SUMIFS(СВЦЭМ!$E$33:$E$776,СВЦЭМ!$A$33:$A$776,$A175,СВЦЭМ!$B$33:$B$776,H$155)+'СЕТ СН'!$F$12</f>
        <v>235.24042115</v>
      </c>
      <c r="I175" s="36">
        <f>SUMIFS(СВЦЭМ!$E$33:$E$776,СВЦЭМ!$A$33:$A$776,$A175,СВЦЭМ!$B$33:$B$776,I$155)+'СЕТ СН'!$F$12</f>
        <v>227.78119480999999</v>
      </c>
      <c r="J175" s="36">
        <f>SUMIFS(СВЦЭМ!$E$33:$E$776,СВЦЭМ!$A$33:$A$776,$A175,СВЦЭМ!$B$33:$B$776,J$155)+'СЕТ СН'!$F$12</f>
        <v>209.54241035000001</v>
      </c>
      <c r="K175" s="36">
        <f>SUMIFS(СВЦЭМ!$E$33:$E$776,СВЦЭМ!$A$33:$A$776,$A175,СВЦЭМ!$B$33:$B$776,K$155)+'СЕТ СН'!$F$12</f>
        <v>181.43683795000001</v>
      </c>
      <c r="L175" s="36">
        <f>SUMIFS(СВЦЭМ!$E$33:$E$776,СВЦЭМ!$A$33:$A$776,$A175,СВЦЭМ!$B$33:$B$776,L$155)+'СЕТ СН'!$F$12</f>
        <v>170.96722116000001</v>
      </c>
      <c r="M175" s="36">
        <f>SUMIFS(СВЦЭМ!$E$33:$E$776,СВЦЭМ!$A$33:$A$776,$A175,СВЦЭМ!$B$33:$B$776,M$155)+'СЕТ СН'!$F$12</f>
        <v>172.06354833</v>
      </c>
      <c r="N175" s="36">
        <f>SUMIFS(СВЦЭМ!$E$33:$E$776,СВЦЭМ!$A$33:$A$776,$A175,СВЦЭМ!$B$33:$B$776,N$155)+'СЕТ СН'!$F$12</f>
        <v>173.62896764000001</v>
      </c>
      <c r="O175" s="36">
        <f>SUMIFS(СВЦЭМ!$E$33:$E$776,СВЦЭМ!$A$33:$A$776,$A175,СВЦЭМ!$B$33:$B$776,O$155)+'СЕТ СН'!$F$12</f>
        <v>175.38772216000001</v>
      </c>
      <c r="P175" s="36">
        <f>SUMIFS(СВЦЭМ!$E$33:$E$776,СВЦЭМ!$A$33:$A$776,$A175,СВЦЭМ!$B$33:$B$776,P$155)+'СЕТ СН'!$F$12</f>
        <v>176.69469655</v>
      </c>
      <c r="Q175" s="36">
        <f>SUMIFS(СВЦЭМ!$E$33:$E$776,СВЦЭМ!$A$33:$A$776,$A175,СВЦЭМ!$B$33:$B$776,Q$155)+'СЕТ СН'!$F$12</f>
        <v>178.83373968000001</v>
      </c>
      <c r="R175" s="36">
        <f>SUMIFS(СВЦЭМ!$E$33:$E$776,СВЦЭМ!$A$33:$A$776,$A175,СВЦЭМ!$B$33:$B$776,R$155)+'СЕТ СН'!$F$12</f>
        <v>178.72184970999999</v>
      </c>
      <c r="S175" s="36">
        <f>SUMIFS(СВЦЭМ!$E$33:$E$776,СВЦЭМ!$A$33:$A$776,$A175,СВЦЭМ!$B$33:$B$776,S$155)+'СЕТ СН'!$F$12</f>
        <v>180.44260015</v>
      </c>
      <c r="T175" s="36">
        <f>SUMIFS(СВЦЭМ!$E$33:$E$776,СВЦЭМ!$A$33:$A$776,$A175,СВЦЭМ!$B$33:$B$776,T$155)+'СЕТ СН'!$F$12</f>
        <v>178.75272061000001</v>
      </c>
      <c r="U175" s="36">
        <f>SUMIFS(СВЦЭМ!$E$33:$E$776,СВЦЭМ!$A$33:$A$776,$A175,СВЦЭМ!$B$33:$B$776,U$155)+'СЕТ СН'!$F$12</f>
        <v>169.73143246999999</v>
      </c>
      <c r="V175" s="36">
        <f>SUMIFS(СВЦЭМ!$E$33:$E$776,СВЦЭМ!$A$33:$A$776,$A175,СВЦЭМ!$B$33:$B$776,V$155)+'СЕТ СН'!$F$12</f>
        <v>170.08533555</v>
      </c>
      <c r="W175" s="36">
        <f>SUMIFS(СВЦЭМ!$E$33:$E$776,СВЦЭМ!$A$33:$A$776,$A175,СВЦЭМ!$B$33:$B$776,W$155)+'СЕТ СН'!$F$12</f>
        <v>192.47849980000001</v>
      </c>
      <c r="X175" s="36">
        <f>SUMIFS(СВЦЭМ!$E$33:$E$776,СВЦЭМ!$A$33:$A$776,$A175,СВЦЭМ!$B$33:$B$776,X$155)+'СЕТ СН'!$F$12</f>
        <v>218.29371049</v>
      </c>
      <c r="Y175" s="36">
        <f>SUMIFS(СВЦЭМ!$E$33:$E$776,СВЦЭМ!$A$33:$A$776,$A175,СВЦЭМ!$B$33:$B$776,Y$155)+'СЕТ СН'!$F$12</f>
        <v>228.20233064000001</v>
      </c>
    </row>
    <row r="176" spans="1:25" ht="15.75" x14ac:dyDescent="0.2">
      <c r="A176" s="35">
        <f t="shared" si="4"/>
        <v>43576</v>
      </c>
      <c r="B176" s="36">
        <f>SUMIFS(СВЦЭМ!$E$33:$E$776,СВЦЭМ!$A$33:$A$776,$A176,СВЦЭМ!$B$33:$B$776,B$155)+'СЕТ СН'!$F$12</f>
        <v>205.50902927999999</v>
      </c>
      <c r="C176" s="36">
        <f>SUMIFS(СВЦЭМ!$E$33:$E$776,СВЦЭМ!$A$33:$A$776,$A176,СВЦЭМ!$B$33:$B$776,C$155)+'СЕТ СН'!$F$12</f>
        <v>211.31958839999999</v>
      </c>
      <c r="D176" s="36">
        <f>SUMIFS(СВЦЭМ!$E$33:$E$776,СВЦЭМ!$A$33:$A$776,$A176,СВЦЭМ!$B$33:$B$776,D$155)+'СЕТ СН'!$F$12</f>
        <v>218.02930728999999</v>
      </c>
      <c r="E176" s="36">
        <f>SUMIFS(СВЦЭМ!$E$33:$E$776,СВЦЭМ!$A$33:$A$776,$A176,СВЦЭМ!$B$33:$B$776,E$155)+'СЕТ СН'!$F$12</f>
        <v>219.55407650000001</v>
      </c>
      <c r="F176" s="36">
        <f>SUMIFS(СВЦЭМ!$E$33:$E$776,СВЦЭМ!$A$33:$A$776,$A176,СВЦЭМ!$B$33:$B$776,F$155)+'СЕТ СН'!$F$12</f>
        <v>220.39108318000001</v>
      </c>
      <c r="G176" s="36">
        <f>SUMIFS(СВЦЭМ!$E$33:$E$776,СВЦЭМ!$A$33:$A$776,$A176,СВЦЭМ!$B$33:$B$776,G$155)+'СЕТ СН'!$F$12</f>
        <v>218.17250055</v>
      </c>
      <c r="H176" s="36">
        <f>SUMIFS(СВЦЭМ!$E$33:$E$776,СВЦЭМ!$A$33:$A$776,$A176,СВЦЭМ!$B$33:$B$776,H$155)+'СЕТ СН'!$F$12</f>
        <v>214.8246121</v>
      </c>
      <c r="I176" s="36">
        <f>SUMIFS(СВЦЭМ!$E$33:$E$776,СВЦЭМ!$A$33:$A$776,$A176,СВЦЭМ!$B$33:$B$776,I$155)+'СЕТ СН'!$F$12</f>
        <v>212.29780119</v>
      </c>
      <c r="J176" s="36">
        <f>SUMIFS(СВЦЭМ!$E$33:$E$776,СВЦЭМ!$A$33:$A$776,$A176,СВЦЭМ!$B$33:$B$776,J$155)+'СЕТ СН'!$F$12</f>
        <v>202.76826954000001</v>
      </c>
      <c r="K176" s="36">
        <f>SUMIFS(СВЦЭМ!$E$33:$E$776,СВЦЭМ!$A$33:$A$776,$A176,СВЦЭМ!$B$33:$B$776,K$155)+'СЕТ СН'!$F$12</f>
        <v>193.85785677999999</v>
      </c>
      <c r="L176" s="36">
        <f>SUMIFS(СВЦЭМ!$E$33:$E$776,СВЦЭМ!$A$33:$A$776,$A176,СВЦЭМ!$B$33:$B$776,L$155)+'СЕТ СН'!$F$12</f>
        <v>189.73960609</v>
      </c>
      <c r="M176" s="36">
        <f>SUMIFS(СВЦЭМ!$E$33:$E$776,СВЦЭМ!$A$33:$A$776,$A176,СВЦЭМ!$B$33:$B$776,M$155)+'СЕТ СН'!$F$12</f>
        <v>192.09799075000001</v>
      </c>
      <c r="N176" s="36">
        <f>SUMIFS(СВЦЭМ!$E$33:$E$776,СВЦЭМ!$A$33:$A$776,$A176,СВЦЭМ!$B$33:$B$776,N$155)+'СЕТ СН'!$F$12</f>
        <v>195.27447430000001</v>
      </c>
      <c r="O176" s="36">
        <f>SUMIFS(СВЦЭМ!$E$33:$E$776,СВЦЭМ!$A$33:$A$776,$A176,СВЦЭМ!$B$33:$B$776,O$155)+'СЕТ СН'!$F$12</f>
        <v>198.21756078000001</v>
      </c>
      <c r="P176" s="36">
        <f>SUMIFS(СВЦЭМ!$E$33:$E$776,СВЦЭМ!$A$33:$A$776,$A176,СВЦЭМ!$B$33:$B$776,P$155)+'СЕТ СН'!$F$12</f>
        <v>199.55896898</v>
      </c>
      <c r="Q176" s="36">
        <f>SUMIFS(СВЦЭМ!$E$33:$E$776,СВЦЭМ!$A$33:$A$776,$A176,СВЦЭМ!$B$33:$B$776,Q$155)+'СЕТ СН'!$F$12</f>
        <v>203.86697312999999</v>
      </c>
      <c r="R176" s="36">
        <f>SUMIFS(СВЦЭМ!$E$33:$E$776,СВЦЭМ!$A$33:$A$776,$A176,СВЦЭМ!$B$33:$B$776,R$155)+'СЕТ СН'!$F$12</f>
        <v>208.28586082000001</v>
      </c>
      <c r="S176" s="36">
        <f>SUMIFS(СВЦЭМ!$E$33:$E$776,СВЦЭМ!$A$33:$A$776,$A176,СВЦЭМ!$B$33:$B$776,S$155)+'СЕТ СН'!$F$12</f>
        <v>204.49197727000001</v>
      </c>
      <c r="T176" s="36">
        <f>SUMIFS(СВЦЭМ!$E$33:$E$776,СВЦЭМ!$A$33:$A$776,$A176,СВЦЭМ!$B$33:$B$776,T$155)+'СЕТ СН'!$F$12</f>
        <v>196.94556757000001</v>
      </c>
      <c r="U176" s="36">
        <f>SUMIFS(СВЦЭМ!$E$33:$E$776,СВЦЭМ!$A$33:$A$776,$A176,СВЦЭМ!$B$33:$B$776,U$155)+'СЕТ СН'!$F$12</f>
        <v>191.60562371</v>
      </c>
      <c r="V176" s="36">
        <f>SUMIFS(СВЦЭМ!$E$33:$E$776,СВЦЭМ!$A$33:$A$776,$A176,СВЦЭМ!$B$33:$B$776,V$155)+'СЕТ СН'!$F$12</f>
        <v>184.56585149</v>
      </c>
      <c r="W176" s="36">
        <f>SUMIFS(СВЦЭМ!$E$33:$E$776,СВЦЭМ!$A$33:$A$776,$A176,СВЦЭМ!$B$33:$B$776,W$155)+'СЕТ СН'!$F$12</f>
        <v>184.41311601000001</v>
      </c>
      <c r="X176" s="36">
        <f>SUMIFS(СВЦЭМ!$E$33:$E$776,СВЦЭМ!$A$33:$A$776,$A176,СВЦЭМ!$B$33:$B$776,X$155)+'СЕТ СН'!$F$12</f>
        <v>184.97488888000001</v>
      </c>
      <c r="Y176" s="36">
        <f>SUMIFS(СВЦЭМ!$E$33:$E$776,СВЦЭМ!$A$33:$A$776,$A176,СВЦЭМ!$B$33:$B$776,Y$155)+'СЕТ СН'!$F$12</f>
        <v>195.50229729</v>
      </c>
    </row>
    <row r="177" spans="1:27" ht="15.75" x14ac:dyDescent="0.2">
      <c r="A177" s="35">
        <f t="shared" si="4"/>
        <v>43577</v>
      </c>
      <c r="B177" s="36">
        <f>SUMIFS(СВЦЭМ!$E$33:$E$776,СВЦЭМ!$A$33:$A$776,$A177,СВЦЭМ!$B$33:$B$776,B$155)+'СЕТ СН'!$F$12</f>
        <v>196.85129431999999</v>
      </c>
      <c r="C177" s="36">
        <f>SUMIFS(СВЦЭМ!$E$33:$E$776,СВЦЭМ!$A$33:$A$776,$A177,СВЦЭМ!$B$33:$B$776,C$155)+'СЕТ СН'!$F$12</f>
        <v>201.32295536000001</v>
      </c>
      <c r="D177" s="36">
        <f>SUMIFS(СВЦЭМ!$E$33:$E$776,СВЦЭМ!$A$33:$A$776,$A177,СВЦЭМ!$B$33:$B$776,D$155)+'СЕТ СН'!$F$12</f>
        <v>211.01543796999999</v>
      </c>
      <c r="E177" s="36">
        <f>SUMIFS(СВЦЭМ!$E$33:$E$776,СВЦЭМ!$A$33:$A$776,$A177,СВЦЭМ!$B$33:$B$776,E$155)+'СЕТ СН'!$F$12</f>
        <v>218.67945187999999</v>
      </c>
      <c r="F177" s="36">
        <f>SUMIFS(СВЦЭМ!$E$33:$E$776,СВЦЭМ!$A$33:$A$776,$A177,СВЦЭМ!$B$33:$B$776,F$155)+'СЕТ СН'!$F$12</f>
        <v>221.47873086000001</v>
      </c>
      <c r="G177" s="36">
        <f>SUMIFS(СВЦЭМ!$E$33:$E$776,СВЦЭМ!$A$33:$A$776,$A177,СВЦЭМ!$B$33:$B$776,G$155)+'СЕТ СН'!$F$12</f>
        <v>211.73875602999999</v>
      </c>
      <c r="H177" s="36">
        <f>SUMIFS(СВЦЭМ!$E$33:$E$776,СВЦЭМ!$A$33:$A$776,$A177,СВЦЭМ!$B$33:$B$776,H$155)+'СЕТ СН'!$F$12</f>
        <v>207.36078089</v>
      </c>
      <c r="I177" s="36">
        <f>SUMIFS(СВЦЭМ!$E$33:$E$776,СВЦЭМ!$A$33:$A$776,$A177,СВЦЭМ!$B$33:$B$776,I$155)+'СЕТ СН'!$F$12</f>
        <v>206.13400537000001</v>
      </c>
      <c r="J177" s="36">
        <f>SUMIFS(СВЦЭМ!$E$33:$E$776,СВЦЭМ!$A$33:$A$776,$A177,СВЦЭМ!$B$33:$B$776,J$155)+'СЕТ СН'!$F$12</f>
        <v>204.34021989999999</v>
      </c>
      <c r="K177" s="36">
        <f>SUMIFS(СВЦЭМ!$E$33:$E$776,СВЦЭМ!$A$33:$A$776,$A177,СВЦЭМ!$B$33:$B$776,K$155)+'СЕТ СН'!$F$12</f>
        <v>205.41976840000001</v>
      </c>
      <c r="L177" s="36">
        <f>SUMIFS(СВЦЭМ!$E$33:$E$776,СВЦЭМ!$A$33:$A$776,$A177,СВЦЭМ!$B$33:$B$776,L$155)+'СЕТ СН'!$F$12</f>
        <v>203.97086218999999</v>
      </c>
      <c r="M177" s="36">
        <f>SUMIFS(СВЦЭМ!$E$33:$E$776,СВЦЭМ!$A$33:$A$776,$A177,СВЦЭМ!$B$33:$B$776,M$155)+'СЕТ СН'!$F$12</f>
        <v>203.47014383000001</v>
      </c>
      <c r="N177" s="36">
        <f>SUMIFS(СВЦЭМ!$E$33:$E$776,СВЦЭМ!$A$33:$A$776,$A177,СВЦЭМ!$B$33:$B$776,N$155)+'СЕТ СН'!$F$12</f>
        <v>203.06170416000001</v>
      </c>
      <c r="O177" s="36">
        <f>SUMIFS(СВЦЭМ!$E$33:$E$776,СВЦЭМ!$A$33:$A$776,$A177,СВЦЭМ!$B$33:$B$776,O$155)+'СЕТ СН'!$F$12</f>
        <v>204.67889897000001</v>
      </c>
      <c r="P177" s="36">
        <f>SUMIFS(СВЦЭМ!$E$33:$E$776,СВЦЭМ!$A$33:$A$776,$A177,СВЦЭМ!$B$33:$B$776,P$155)+'СЕТ СН'!$F$12</f>
        <v>205.85792337000001</v>
      </c>
      <c r="Q177" s="36">
        <f>SUMIFS(СВЦЭМ!$E$33:$E$776,СВЦЭМ!$A$33:$A$776,$A177,СВЦЭМ!$B$33:$B$776,Q$155)+'СЕТ СН'!$F$12</f>
        <v>208.00299659999999</v>
      </c>
      <c r="R177" s="36">
        <f>SUMIFS(СВЦЭМ!$E$33:$E$776,СВЦЭМ!$A$33:$A$776,$A177,СВЦЭМ!$B$33:$B$776,R$155)+'СЕТ СН'!$F$12</f>
        <v>207.62722198</v>
      </c>
      <c r="S177" s="36">
        <f>SUMIFS(СВЦЭМ!$E$33:$E$776,СВЦЭМ!$A$33:$A$776,$A177,СВЦЭМ!$B$33:$B$776,S$155)+'СЕТ СН'!$F$12</f>
        <v>202.96581567999999</v>
      </c>
      <c r="T177" s="36">
        <f>SUMIFS(СВЦЭМ!$E$33:$E$776,СВЦЭМ!$A$33:$A$776,$A177,СВЦЭМ!$B$33:$B$776,T$155)+'СЕТ СН'!$F$12</f>
        <v>202.44400149000001</v>
      </c>
      <c r="U177" s="36">
        <f>SUMIFS(СВЦЭМ!$E$33:$E$776,СВЦЭМ!$A$33:$A$776,$A177,СВЦЭМ!$B$33:$B$776,U$155)+'СЕТ СН'!$F$12</f>
        <v>199.27541733999999</v>
      </c>
      <c r="V177" s="36">
        <f>SUMIFS(СВЦЭМ!$E$33:$E$776,СВЦЭМ!$A$33:$A$776,$A177,СВЦЭМ!$B$33:$B$776,V$155)+'СЕТ СН'!$F$12</f>
        <v>196.57758496</v>
      </c>
      <c r="W177" s="36">
        <f>SUMIFS(СВЦЭМ!$E$33:$E$776,СВЦЭМ!$A$33:$A$776,$A177,СВЦЭМ!$B$33:$B$776,W$155)+'СЕТ СН'!$F$12</f>
        <v>197.38698884999999</v>
      </c>
      <c r="X177" s="36">
        <f>SUMIFS(СВЦЭМ!$E$33:$E$776,СВЦЭМ!$A$33:$A$776,$A177,СВЦЭМ!$B$33:$B$776,X$155)+'СЕТ СН'!$F$12</f>
        <v>203.60639907000001</v>
      </c>
      <c r="Y177" s="36">
        <f>SUMIFS(СВЦЭМ!$E$33:$E$776,СВЦЭМ!$A$33:$A$776,$A177,СВЦЭМ!$B$33:$B$776,Y$155)+'СЕТ СН'!$F$12</f>
        <v>206.70610281</v>
      </c>
    </row>
    <row r="178" spans="1:27" ht="15.75" x14ac:dyDescent="0.2">
      <c r="A178" s="35">
        <f t="shared" si="4"/>
        <v>43578</v>
      </c>
      <c r="B178" s="36">
        <f>SUMIFS(СВЦЭМ!$E$33:$E$776,СВЦЭМ!$A$33:$A$776,$A178,СВЦЭМ!$B$33:$B$776,B$155)+'СЕТ СН'!$F$12</f>
        <v>199.55091859000001</v>
      </c>
      <c r="C178" s="36">
        <f>SUMIFS(СВЦЭМ!$E$33:$E$776,СВЦЭМ!$A$33:$A$776,$A178,СВЦЭМ!$B$33:$B$776,C$155)+'СЕТ СН'!$F$12</f>
        <v>209.90313739000001</v>
      </c>
      <c r="D178" s="36">
        <f>SUMIFS(СВЦЭМ!$E$33:$E$776,СВЦЭМ!$A$33:$A$776,$A178,СВЦЭМ!$B$33:$B$776,D$155)+'СЕТ СН'!$F$12</f>
        <v>216.98493066</v>
      </c>
      <c r="E178" s="36">
        <f>SUMIFS(СВЦЭМ!$E$33:$E$776,СВЦЭМ!$A$33:$A$776,$A178,СВЦЭМ!$B$33:$B$776,E$155)+'СЕТ СН'!$F$12</f>
        <v>219.42385486000001</v>
      </c>
      <c r="F178" s="36">
        <f>SUMIFS(СВЦЭМ!$E$33:$E$776,СВЦЭМ!$A$33:$A$776,$A178,СВЦЭМ!$B$33:$B$776,F$155)+'СЕТ СН'!$F$12</f>
        <v>220.34648066</v>
      </c>
      <c r="G178" s="36">
        <f>SUMIFS(СВЦЭМ!$E$33:$E$776,СВЦЭМ!$A$33:$A$776,$A178,СВЦЭМ!$B$33:$B$776,G$155)+'СЕТ СН'!$F$12</f>
        <v>214.05486855999999</v>
      </c>
      <c r="H178" s="36">
        <f>SUMIFS(СВЦЭМ!$E$33:$E$776,СВЦЭМ!$A$33:$A$776,$A178,СВЦЭМ!$B$33:$B$776,H$155)+'СЕТ СН'!$F$12</f>
        <v>209.72899796999999</v>
      </c>
      <c r="I178" s="36">
        <f>SUMIFS(СВЦЭМ!$E$33:$E$776,СВЦЭМ!$A$33:$A$776,$A178,СВЦЭМ!$B$33:$B$776,I$155)+'СЕТ СН'!$F$12</f>
        <v>212.67485640999999</v>
      </c>
      <c r="J178" s="36">
        <f>SUMIFS(СВЦЭМ!$E$33:$E$776,СВЦЭМ!$A$33:$A$776,$A178,СВЦЭМ!$B$33:$B$776,J$155)+'СЕТ СН'!$F$12</f>
        <v>205.75841101</v>
      </c>
      <c r="K178" s="36">
        <f>SUMIFS(СВЦЭМ!$E$33:$E$776,СВЦЭМ!$A$33:$A$776,$A178,СВЦЭМ!$B$33:$B$776,K$155)+'СЕТ СН'!$F$12</f>
        <v>206.54363581000001</v>
      </c>
      <c r="L178" s="36">
        <f>SUMIFS(СВЦЭМ!$E$33:$E$776,СВЦЭМ!$A$33:$A$776,$A178,СВЦЭМ!$B$33:$B$776,L$155)+'СЕТ СН'!$F$12</f>
        <v>203.3713237</v>
      </c>
      <c r="M178" s="36">
        <f>SUMIFS(СВЦЭМ!$E$33:$E$776,СВЦЭМ!$A$33:$A$776,$A178,СВЦЭМ!$B$33:$B$776,M$155)+'СЕТ СН'!$F$12</f>
        <v>205.71478711</v>
      </c>
      <c r="N178" s="36">
        <f>SUMIFS(СВЦЭМ!$E$33:$E$776,СВЦЭМ!$A$33:$A$776,$A178,СВЦЭМ!$B$33:$B$776,N$155)+'СЕТ СН'!$F$12</f>
        <v>203.50062086</v>
      </c>
      <c r="O178" s="36">
        <f>SUMIFS(СВЦЭМ!$E$33:$E$776,СВЦЭМ!$A$33:$A$776,$A178,СВЦЭМ!$B$33:$B$776,O$155)+'СЕТ СН'!$F$12</f>
        <v>205.07461781000001</v>
      </c>
      <c r="P178" s="36">
        <f>SUMIFS(СВЦЭМ!$E$33:$E$776,СВЦЭМ!$A$33:$A$776,$A178,СВЦЭМ!$B$33:$B$776,P$155)+'СЕТ СН'!$F$12</f>
        <v>209.13236388999999</v>
      </c>
      <c r="Q178" s="36">
        <f>SUMIFS(СВЦЭМ!$E$33:$E$776,СВЦЭМ!$A$33:$A$776,$A178,СВЦЭМ!$B$33:$B$776,Q$155)+'СЕТ СН'!$F$12</f>
        <v>211.44599203000001</v>
      </c>
      <c r="R178" s="36">
        <f>SUMIFS(СВЦЭМ!$E$33:$E$776,СВЦЭМ!$A$33:$A$776,$A178,СВЦЭМ!$B$33:$B$776,R$155)+'СЕТ СН'!$F$12</f>
        <v>210.87506605999999</v>
      </c>
      <c r="S178" s="36">
        <f>SUMIFS(СВЦЭМ!$E$33:$E$776,СВЦЭМ!$A$33:$A$776,$A178,СВЦЭМ!$B$33:$B$776,S$155)+'СЕТ СН'!$F$12</f>
        <v>212.74634094999999</v>
      </c>
      <c r="T178" s="36">
        <f>SUMIFS(СВЦЭМ!$E$33:$E$776,СВЦЭМ!$A$33:$A$776,$A178,СВЦЭМ!$B$33:$B$776,T$155)+'СЕТ СН'!$F$12</f>
        <v>209.37155229999999</v>
      </c>
      <c r="U178" s="36">
        <f>SUMIFS(СВЦЭМ!$E$33:$E$776,СВЦЭМ!$A$33:$A$776,$A178,СВЦЭМ!$B$33:$B$776,U$155)+'СЕТ СН'!$F$12</f>
        <v>203.6982481</v>
      </c>
      <c r="V178" s="36">
        <f>SUMIFS(СВЦЭМ!$E$33:$E$776,СВЦЭМ!$A$33:$A$776,$A178,СВЦЭМ!$B$33:$B$776,V$155)+'СЕТ СН'!$F$12</f>
        <v>200.32442657999999</v>
      </c>
      <c r="W178" s="36">
        <f>SUMIFS(СВЦЭМ!$E$33:$E$776,СВЦЭМ!$A$33:$A$776,$A178,СВЦЭМ!$B$33:$B$776,W$155)+'СЕТ СН'!$F$12</f>
        <v>199.58633121</v>
      </c>
      <c r="X178" s="36">
        <f>SUMIFS(СВЦЭМ!$E$33:$E$776,СВЦЭМ!$A$33:$A$776,$A178,СВЦЭМ!$B$33:$B$776,X$155)+'СЕТ СН'!$F$12</f>
        <v>207.21485444000001</v>
      </c>
      <c r="Y178" s="36">
        <f>SUMIFS(СВЦЭМ!$E$33:$E$776,СВЦЭМ!$A$33:$A$776,$A178,СВЦЭМ!$B$33:$B$776,Y$155)+'СЕТ СН'!$F$12</f>
        <v>214.86764406</v>
      </c>
    </row>
    <row r="179" spans="1:27" ht="15.75" x14ac:dyDescent="0.2">
      <c r="A179" s="35">
        <f t="shared" si="4"/>
        <v>43579</v>
      </c>
      <c r="B179" s="36">
        <f>SUMIFS(СВЦЭМ!$E$33:$E$776,СВЦЭМ!$A$33:$A$776,$A179,СВЦЭМ!$B$33:$B$776,B$155)+'СЕТ СН'!$F$12</f>
        <v>190.15043582999999</v>
      </c>
      <c r="C179" s="36">
        <f>SUMIFS(СВЦЭМ!$E$33:$E$776,СВЦЭМ!$A$33:$A$776,$A179,СВЦЭМ!$B$33:$B$776,C$155)+'СЕТ СН'!$F$12</f>
        <v>199.60554024999999</v>
      </c>
      <c r="D179" s="36">
        <f>SUMIFS(СВЦЭМ!$E$33:$E$776,СВЦЭМ!$A$33:$A$776,$A179,СВЦЭМ!$B$33:$B$776,D$155)+'СЕТ СН'!$F$12</f>
        <v>207.39454472</v>
      </c>
      <c r="E179" s="36">
        <f>SUMIFS(СВЦЭМ!$E$33:$E$776,СВЦЭМ!$A$33:$A$776,$A179,СВЦЭМ!$B$33:$B$776,E$155)+'СЕТ СН'!$F$12</f>
        <v>209.35619123999999</v>
      </c>
      <c r="F179" s="36">
        <f>SUMIFS(СВЦЭМ!$E$33:$E$776,СВЦЭМ!$A$33:$A$776,$A179,СВЦЭМ!$B$33:$B$776,F$155)+'СЕТ СН'!$F$12</f>
        <v>214.40483298000001</v>
      </c>
      <c r="G179" s="36">
        <f>SUMIFS(СВЦЭМ!$E$33:$E$776,СВЦЭМ!$A$33:$A$776,$A179,СВЦЭМ!$B$33:$B$776,G$155)+'СЕТ СН'!$F$12</f>
        <v>213.12180107</v>
      </c>
      <c r="H179" s="36">
        <f>SUMIFS(СВЦЭМ!$E$33:$E$776,СВЦЭМ!$A$33:$A$776,$A179,СВЦЭМ!$B$33:$B$776,H$155)+'СЕТ СН'!$F$12</f>
        <v>208.56847178999999</v>
      </c>
      <c r="I179" s="36">
        <f>SUMIFS(СВЦЭМ!$E$33:$E$776,СВЦЭМ!$A$33:$A$776,$A179,СВЦЭМ!$B$33:$B$776,I$155)+'СЕТ СН'!$F$12</f>
        <v>200.62662752</v>
      </c>
      <c r="J179" s="36">
        <f>SUMIFS(СВЦЭМ!$E$33:$E$776,СВЦЭМ!$A$33:$A$776,$A179,СВЦЭМ!$B$33:$B$776,J$155)+'СЕТ СН'!$F$12</f>
        <v>192.41200688999999</v>
      </c>
      <c r="K179" s="36">
        <f>SUMIFS(СВЦЭМ!$E$33:$E$776,СВЦЭМ!$A$33:$A$776,$A179,СВЦЭМ!$B$33:$B$776,K$155)+'СЕТ СН'!$F$12</f>
        <v>196.02249664000001</v>
      </c>
      <c r="L179" s="36">
        <f>SUMIFS(СВЦЭМ!$E$33:$E$776,СВЦЭМ!$A$33:$A$776,$A179,СВЦЭМ!$B$33:$B$776,L$155)+'СЕТ СН'!$F$12</f>
        <v>203.37308225999999</v>
      </c>
      <c r="M179" s="36">
        <f>SUMIFS(СВЦЭМ!$E$33:$E$776,СВЦЭМ!$A$33:$A$776,$A179,СВЦЭМ!$B$33:$B$776,M$155)+'СЕТ СН'!$F$12</f>
        <v>207.46530584000001</v>
      </c>
      <c r="N179" s="36">
        <f>SUMIFS(СВЦЭМ!$E$33:$E$776,СВЦЭМ!$A$33:$A$776,$A179,СВЦЭМ!$B$33:$B$776,N$155)+'СЕТ СН'!$F$12</f>
        <v>204.96756135999999</v>
      </c>
      <c r="O179" s="36">
        <f>SUMIFS(СВЦЭМ!$E$33:$E$776,СВЦЭМ!$A$33:$A$776,$A179,СВЦЭМ!$B$33:$B$776,O$155)+'СЕТ СН'!$F$12</f>
        <v>206.70389399999999</v>
      </c>
      <c r="P179" s="36">
        <f>SUMIFS(СВЦЭМ!$E$33:$E$776,СВЦЭМ!$A$33:$A$776,$A179,СВЦЭМ!$B$33:$B$776,P$155)+'СЕТ СН'!$F$12</f>
        <v>208.54491648999999</v>
      </c>
      <c r="Q179" s="36">
        <f>SUMIFS(СВЦЭМ!$E$33:$E$776,СВЦЭМ!$A$33:$A$776,$A179,СВЦЭМ!$B$33:$B$776,Q$155)+'СЕТ СН'!$F$12</f>
        <v>209.52132903</v>
      </c>
      <c r="R179" s="36">
        <f>SUMIFS(СВЦЭМ!$E$33:$E$776,СВЦЭМ!$A$33:$A$776,$A179,СВЦЭМ!$B$33:$B$776,R$155)+'СЕТ СН'!$F$12</f>
        <v>210.15017001000001</v>
      </c>
      <c r="S179" s="36">
        <f>SUMIFS(СВЦЭМ!$E$33:$E$776,СВЦЭМ!$A$33:$A$776,$A179,СВЦЭМ!$B$33:$B$776,S$155)+'СЕТ СН'!$F$12</f>
        <v>210.40783189000001</v>
      </c>
      <c r="T179" s="36">
        <f>SUMIFS(СВЦЭМ!$E$33:$E$776,СВЦЭМ!$A$33:$A$776,$A179,СВЦЭМ!$B$33:$B$776,T$155)+'СЕТ СН'!$F$12</f>
        <v>207.55770649999999</v>
      </c>
      <c r="U179" s="36">
        <f>SUMIFS(СВЦЭМ!$E$33:$E$776,СВЦЭМ!$A$33:$A$776,$A179,СВЦЭМ!$B$33:$B$776,U$155)+'СЕТ СН'!$F$12</f>
        <v>206.19293886</v>
      </c>
      <c r="V179" s="36">
        <f>SUMIFS(СВЦЭМ!$E$33:$E$776,СВЦЭМ!$A$33:$A$776,$A179,СВЦЭМ!$B$33:$B$776,V$155)+'СЕТ СН'!$F$12</f>
        <v>200.93226838999999</v>
      </c>
      <c r="W179" s="36">
        <f>SUMIFS(СВЦЭМ!$E$33:$E$776,СВЦЭМ!$A$33:$A$776,$A179,СВЦЭМ!$B$33:$B$776,W$155)+'СЕТ СН'!$F$12</f>
        <v>198.37014550000001</v>
      </c>
      <c r="X179" s="36">
        <f>SUMIFS(СВЦЭМ!$E$33:$E$776,СВЦЭМ!$A$33:$A$776,$A179,СВЦЭМ!$B$33:$B$776,X$155)+'СЕТ СН'!$F$12</f>
        <v>200.78124151</v>
      </c>
      <c r="Y179" s="36">
        <f>SUMIFS(СВЦЭМ!$E$33:$E$776,СВЦЭМ!$A$33:$A$776,$A179,СВЦЭМ!$B$33:$B$776,Y$155)+'СЕТ СН'!$F$12</f>
        <v>209.32321404000001</v>
      </c>
    </row>
    <row r="180" spans="1:27" ht="15.75" x14ac:dyDescent="0.2">
      <c r="A180" s="35">
        <f t="shared" si="4"/>
        <v>43580</v>
      </c>
      <c r="B180" s="36">
        <f>SUMIFS(СВЦЭМ!$E$33:$E$776,СВЦЭМ!$A$33:$A$776,$A180,СВЦЭМ!$B$33:$B$776,B$155)+'СЕТ СН'!$F$12</f>
        <v>205.98049345000001</v>
      </c>
      <c r="C180" s="36">
        <f>SUMIFS(СВЦЭМ!$E$33:$E$776,СВЦЭМ!$A$33:$A$776,$A180,СВЦЭМ!$B$33:$B$776,C$155)+'СЕТ СН'!$F$12</f>
        <v>214.23473634000001</v>
      </c>
      <c r="D180" s="36">
        <f>SUMIFS(СВЦЭМ!$E$33:$E$776,СВЦЭМ!$A$33:$A$776,$A180,СВЦЭМ!$B$33:$B$776,D$155)+'СЕТ СН'!$F$12</f>
        <v>221.33625728999999</v>
      </c>
      <c r="E180" s="36">
        <f>SUMIFS(СВЦЭМ!$E$33:$E$776,СВЦЭМ!$A$33:$A$776,$A180,СВЦЭМ!$B$33:$B$776,E$155)+'СЕТ СН'!$F$12</f>
        <v>224.60803738000001</v>
      </c>
      <c r="F180" s="36">
        <f>SUMIFS(СВЦЭМ!$E$33:$E$776,СВЦЭМ!$A$33:$A$776,$A180,СВЦЭМ!$B$33:$B$776,F$155)+'СЕТ СН'!$F$12</f>
        <v>225.42109146000001</v>
      </c>
      <c r="G180" s="36">
        <f>SUMIFS(СВЦЭМ!$E$33:$E$776,СВЦЭМ!$A$33:$A$776,$A180,СВЦЭМ!$B$33:$B$776,G$155)+'СЕТ СН'!$F$12</f>
        <v>221.83569591</v>
      </c>
      <c r="H180" s="36">
        <f>SUMIFS(СВЦЭМ!$E$33:$E$776,СВЦЭМ!$A$33:$A$776,$A180,СВЦЭМ!$B$33:$B$776,H$155)+'СЕТ СН'!$F$12</f>
        <v>213.30804015000001</v>
      </c>
      <c r="I180" s="36">
        <f>SUMIFS(СВЦЭМ!$E$33:$E$776,СВЦЭМ!$A$33:$A$776,$A180,СВЦЭМ!$B$33:$B$776,I$155)+'СЕТ СН'!$F$12</f>
        <v>203.75949512</v>
      </c>
      <c r="J180" s="36">
        <f>SUMIFS(СВЦЭМ!$E$33:$E$776,СВЦЭМ!$A$33:$A$776,$A180,СВЦЭМ!$B$33:$B$776,J$155)+'СЕТ СН'!$F$12</f>
        <v>195.20180934999999</v>
      </c>
      <c r="K180" s="36">
        <f>SUMIFS(СВЦЭМ!$E$33:$E$776,СВЦЭМ!$A$33:$A$776,$A180,СВЦЭМ!$B$33:$B$776,K$155)+'СЕТ СН'!$F$12</f>
        <v>194.28439850999999</v>
      </c>
      <c r="L180" s="36">
        <f>SUMIFS(СВЦЭМ!$E$33:$E$776,СВЦЭМ!$A$33:$A$776,$A180,СВЦЭМ!$B$33:$B$776,L$155)+'СЕТ СН'!$F$12</f>
        <v>192.78755373999999</v>
      </c>
      <c r="M180" s="36">
        <f>SUMIFS(СВЦЭМ!$E$33:$E$776,СВЦЭМ!$A$33:$A$776,$A180,СВЦЭМ!$B$33:$B$776,M$155)+'СЕТ СН'!$F$12</f>
        <v>196.49097273999999</v>
      </c>
      <c r="N180" s="36">
        <f>SUMIFS(СВЦЭМ!$E$33:$E$776,СВЦЭМ!$A$33:$A$776,$A180,СВЦЭМ!$B$33:$B$776,N$155)+'СЕТ СН'!$F$12</f>
        <v>194.65333369999999</v>
      </c>
      <c r="O180" s="36">
        <f>SUMIFS(СВЦЭМ!$E$33:$E$776,СВЦЭМ!$A$33:$A$776,$A180,СВЦЭМ!$B$33:$B$776,O$155)+'СЕТ СН'!$F$12</f>
        <v>194.72691398000001</v>
      </c>
      <c r="P180" s="36">
        <f>SUMIFS(СВЦЭМ!$E$33:$E$776,СВЦЭМ!$A$33:$A$776,$A180,СВЦЭМ!$B$33:$B$776,P$155)+'СЕТ СН'!$F$12</f>
        <v>196.95595777</v>
      </c>
      <c r="Q180" s="36">
        <f>SUMIFS(СВЦЭМ!$E$33:$E$776,СВЦЭМ!$A$33:$A$776,$A180,СВЦЭМ!$B$33:$B$776,Q$155)+'СЕТ СН'!$F$12</f>
        <v>201.04997657999999</v>
      </c>
      <c r="R180" s="36">
        <f>SUMIFS(СВЦЭМ!$E$33:$E$776,СВЦЭМ!$A$33:$A$776,$A180,СВЦЭМ!$B$33:$B$776,R$155)+'СЕТ СН'!$F$12</f>
        <v>203.52873019</v>
      </c>
      <c r="S180" s="36">
        <f>SUMIFS(СВЦЭМ!$E$33:$E$776,СВЦЭМ!$A$33:$A$776,$A180,СВЦЭМ!$B$33:$B$776,S$155)+'СЕТ СН'!$F$12</f>
        <v>203.30708652999999</v>
      </c>
      <c r="T180" s="36">
        <f>SUMIFS(СВЦЭМ!$E$33:$E$776,СВЦЭМ!$A$33:$A$776,$A180,СВЦЭМ!$B$33:$B$776,T$155)+'СЕТ СН'!$F$12</f>
        <v>200.05792642</v>
      </c>
      <c r="U180" s="36">
        <f>SUMIFS(СВЦЭМ!$E$33:$E$776,СВЦЭМ!$A$33:$A$776,$A180,СВЦЭМ!$B$33:$B$776,U$155)+'СЕТ СН'!$F$12</f>
        <v>195.89216266</v>
      </c>
      <c r="V180" s="36">
        <f>SUMIFS(СВЦЭМ!$E$33:$E$776,СВЦЭМ!$A$33:$A$776,$A180,СВЦЭМ!$B$33:$B$776,V$155)+'СЕТ СН'!$F$12</f>
        <v>192.44985639000001</v>
      </c>
      <c r="W180" s="36">
        <f>SUMIFS(СВЦЭМ!$E$33:$E$776,СВЦЭМ!$A$33:$A$776,$A180,СВЦЭМ!$B$33:$B$776,W$155)+'СЕТ СН'!$F$12</f>
        <v>192.42722699999999</v>
      </c>
      <c r="X180" s="36">
        <f>SUMIFS(СВЦЭМ!$E$33:$E$776,СВЦЭМ!$A$33:$A$776,$A180,СВЦЭМ!$B$33:$B$776,X$155)+'СЕТ СН'!$F$12</f>
        <v>188.95592181999999</v>
      </c>
      <c r="Y180" s="36">
        <f>SUMIFS(СВЦЭМ!$E$33:$E$776,СВЦЭМ!$A$33:$A$776,$A180,СВЦЭМ!$B$33:$B$776,Y$155)+'СЕТ СН'!$F$12</f>
        <v>202.56189169999999</v>
      </c>
    </row>
    <row r="181" spans="1:27" ht="15.75" x14ac:dyDescent="0.2">
      <c r="A181" s="35">
        <f t="shared" si="4"/>
        <v>43581</v>
      </c>
      <c r="B181" s="36">
        <f>SUMIFS(СВЦЭМ!$E$33:$E$776,СВЦЭМ!$A$33:$A$776,$A181,СВЦЭМ!$B$33:$B$776,B$155)+'СЕТ СН'!$F$12</f>
        <v>210.15589586999999</v>
      </c>
      <c r="C181" s="36">
        <f>SUMIFS(СВЦЭМ!$E$33:$E$776,СВЦЭМ!$A$33:$A$776,$A181,СВЦЭМ!$B$33:$B$776,C$155)+'СЕТ СН'!$F$12</f>
        <v>218.10619574</v>
      </c>
      <c r="D181" s="36">
        <f>SUMIFS(СВЦЭМ!$E$33:$E$776,СВЦЭМ!$A$33:$A$776,$A181,СВЦЭМ!$B$33:$B$776,D$155)+'СЕТ СН'!$F$12</f>
        <v>221.62020699000001</v>
      </c>
      <c r="E181" s="36">
        <f>SUMIFS(СВЦЭМ!$E$33:$E$776,СВЦЭМ!$A$33:$A$776,$A181,СВЦЭМ!$B$33:$B$776,E$155)+'СЕТ СН'!$F$12</f>
        <v>223.26678304000001</v>
      </c>
      <c r="F181" s="36">
        <f>SUMIFS(СВЦЭМ!$E$33:$E$776,СВЦЭМ!$A$33:$A$776,$A181,СВЦЭМ!$B$33:$B$776,F$155)+'СЕТ СН'!$F$12</f>
        <v>224.61861605999999</v>
      </c>
      <c r="G181" s="36">
        <f>SUMIFS(СВЦЭМ!$E$33:$E$776,СВЦЭМ!$A$33:$A$776,$A181,СВЦЭМ!$B$33:$B$776,G$155)+'СЕТ СН'!$F$12</f>
        <v>221.81452207000001</v>
      </c>
      <c r="H181" s="36">
        <f>SUMIFS(СВЦЭМ!$E$33:$E$776,СВЦЭМ!$A$33:$A$776,$A181,СВЦЭМ!$B$33:$B$776,H$155)+'СЕТ СН'!$F$12</f>
        <v>213.93233556000001</v>
      </c>
      <c r="I181" s="36">
        <f>SUMIFS(СВЦЭМ!$E$33:$E$776,СВЦЭМ!$A$33:$A$776,$A181,СВЦЭМ!$B$33:$B$776,I$155)+'СЕТ СН'!$F$12</f>
        <v>205.00399752999999</v>
      </c>
      <c r="J181" s="36">
        <f>SUMIFS(СВЦЭМ!$E$33:$E$776,СВЦЭМ!$A$33:$A$776,$A181,СВЦЭМ!$B$33:$B$776,J$155)+'СЕТ СН'!$F$12</f>
        <v>197.7979023</v>
      </c>
      <c r="K181" s="36">
        <f>SUMIFS(СВЦЭМ!$E$33:$E$776,СВЦЭМ!$A$33:$A$776,$A181,СВЦЭМ!$B$33:$B$776,K$155)+'СЕТ СН'!$F$12</f>
        <v>195.48397051000001</v>
      </c>
      <c r="L181" s="36">
        <f>SUMIFS(СВЦЭМ!$E$33:$E$776,СВЦЭМ!$A$33:$A$776,$A181,СВЦЭМ!$B$33:$B$776,L$155)+'СЕТ СН'!$F$12</f>
        <v>196.03126262999999</v>
      </c>
      <c r="M181" s="36">
        <f>SUMIFS(СВЦЭМ!$E$33:$E$776,СВЦЭМ!$A$33:$A$776,$A181,СВЦЭМ!$B$33:$B$776,M$155)+'СЕТ СН'!$F$12</f>
        <v>197.77102316</v>
      </c>
      <c r="N181" s="36">
        <f>SUMIFS(СВЦЭМ!$E$33:$E$776,СВЦЭМ!$A$33:$A$776,$A181,СВЦЭМ!$B$33:$B$776,N$155)+'СЕТ СН'!$F$12</f>
        <v>198.5467275</v>
      </c>
      <c r="O181" s="36">
        <f>SUMIFS(СВЦЭМ!$E$33:$E$776,СВЦЭМ!$A$33:$A$776,$A181,СВЦЭМ!$B$33:$B$776,O$155)+'СЕТ СН'!$F$12</f>
        <v>199.15699887</v>
      </c>
      <c r="P181" s="36">
        <f>SUMIFS(СВЦЭМ!$E$33:$E$776,СВЦЭМ!$A$33:$A$776,$A181,СВЦЭМ!$B$33:$B$776,P$155)+'СЕТ СН'!$F$12</f>
        <v>200.81659551999999</v>
      </c>
      <c r="Q181" s="36">
        <f>SUMIFS(СВЦЭМ!$E$33:$E$776,СВЦЭМ!$A$33:$A$776,$A181,СВЦЭМ!$B$33:$B$776,Q$155)+'СЕТ СН'!$F$12</f>
        <v>202.79516523000001</v>
      </c>
      <c r="R181" s="36">
        <f>SUMIFS(СВЦЭМ!$E$33:$E$776,СВЦЭМ!$A$33:$A$776,$A181,СВЦЭМ!$B$33:$B$776,R$155)+'СЕТ СН'!$F$12</f>
        <v>203.80307775</v>
      </c>
      <c r="S181" s="36">
        <f>SUMIFS(СВЦЭМ!$E$33:$E$776,СВЦЭМ!$A$33:$A$776,$A181,СВЦЭМ!$B$33:$B$776,S$155)+'СЕТ СН'!$F$12</f>
        <v>200.57203024</v>
      </c>
      <c r="T181" s="36">
        <f>SUMIFS(СВЦЭМ!$E$33:$E$776,СВЦЭМ!$A$33:$A$776,$A181,СВЦЭМ!$B$33:$B$776,T$155)+'СЕТ СН'!$F$12</f>
        <v>196.06981490999999</v>
      </c>
      <c r="U181" s="36">
        <f>SUMIFS(СВЦЭМ!$E$33:$E$776,СВЦЭМ!$A$33:$A$776,$A181,СВЦЭМ!$B$33:$B$776,U$155)+'СЕТ СН'!$F$12</f>
        <v>188.70943475000001</v>
      </c>
      <c r="V181" s="36">
        <f>SUMIFS(СВЦЭМ!$E$33:$E$776,СВЦЭМ!$A$33:$A$776,$A181,СВЦЭМ!$B$33:$B$776,V$155)+'СЕТ СН'!$F$12</f>
        <v>187.06220547999999</v>
      </c>
      <c r="W181" s="36">
        <f>SUMIFS(СВЦЭМ!$E$33:$E$776,СВЦЭМ!$A$33:$A$776,$A181,СВЦЭМ!$B$33:$B$776,W$155)+'СЕТ СН'!$F$12</f>
        <v>190.90908899999999</v>
      </c>
      <c r="X181" s="36">
        <f>SUMIFS(СВЦЭМ!$E$33:$E$776,СВЦЭМ!$A$33:$A$776,$A181,СВЦЭМ!$B$33:$B$776,X$155)+'СЕТ СН'!$F$12</f>
        <v>198.55068822000001</v>
      </c>
      <c r="Y181" s="36">
        <f>SUMIFS(СВЦЭМ!$E$33:$E$776,СВЦЭМ!$A$33:$A$776,$A181,СВЦЭМ!$B$33:$B$776,Y$155)+'СЕТ СН'!$F$12</f>
        <v>206.31099053</v>
      </c>
    </row>
    <row r="182" spans="1:27" ht="15.75" x14ac:dyDescent="0.2">
      <c r="A182" s="35">
        <f t="shared" si="4"/>
        <v>43582</v>
      </c>
      <c r="B182" s="36">
        <f>SUMIFS(СВЦЭМ!$E$33:$E$776,СВЦЭМ!$A$33:$A$776,$A182,СВЦЭМ!$B$33:$B$776,B$155)+'СЕТ СН'!$F$12</f>
        <v>206.63533411</v>
      </c>
      <c r="C182" s="36">
        <f>SUMIFS(СВЦЭМ!$E$33:$E$776,СВЦЭМ!$A$33:$A$776,$A182,СВЦЭМ!$B$33:$B$776,C$155)+'СЕТ СН'!$F$12</f>
        <v>204.61914493</v>
      </c>
      <c r="D182" s="36">
        <f>SUMIFS(СВЦЭМ!$E$33:$E$776,СВЦЭМ!$A$33:$A$776,$A182,СВЦЭМ!$B$33:$B$776,D$155)+'СЕТ СН'!$F$12</f>
        <v>206.70066052999999</v>
      </c>
      <c r="E182" s="36">
        <f>SUMIFS(СВЦЭМ!$E$33:$E$776,СВЦЭМ!$A$33:$A$776,$A182,СВЦЭМ!$B$33:$B$776,E$155)+'СЕТ СН'!$F$12</f>
        <v>208.63584392000001</v>
      </c>
      <c r="F182" s="36">
        <f>SUMIFS(СВЦЭМ!$E$33:$E$776,СВЦЭМ!$A$33:$A$776,$A182,СВЦЭМ!$B$33:$B$776,F$155)+'СЕТ СН'!$F$12</f>
        <v>214.47831307999999</v>
      </c>
      <c r="G182" s="36">
        <f>SUMIFS(СВЦЭМ!$E$33:$E$776,СВЦЭМ!$A$33:$A$776,$A182,СВЦЭМ!$B$33:$B$776,G$155)+'СЕТ СН'!$F$12</f>
        <v>210.12548856999999</v>
      </c>
      <c r="H182" s="36">
        <f>SUMIFS(СВЦЭМ!$E$33:$E$776,СВЦЭМ!$A$33:$A$776,$A182,СВЦЭМ!$B$33:$B$776,H$155)+'СЕТ СН'!$F$12</f>
        <v>209.62936027999999</v>
      </c>
      <c r="I182" s="36">
        <f>SUMIFS(СВЦЭМ!$E$33:$E$776,СВЦЭМ!$A$33:$A$776,$A182,СВЦЭМ!$B$33:$B$776,I$155)+'СЕТ СН'!$F$12</f>
        <v>204.46094506</v>
      </c>
      <c r="J182" s="36">
        <f>SUMIFS(СВЦЭМ!$E$33:$E$776,СВЦЭМ!$A$33:$A$776,$A182,СВЦЭМ!$B$33:$B$776,J$155)+'СЕТ СН'!$F$12</f>
        <v>194.35953093000001</v>
      </c>
      <c r="K182" s="36">
        <f>SUMIFS(СВЦЭМ!$E$33:$E$776,СВЦЭМ!$A$33:$A$776,$A182,СВЦЭМ!$B$33:$B$776,K$155)+'СЕТ СН'!$F$12</f>
        <v>189.39728011</v>
      </c>
      <c r="L182" s="36">
        <f>SUMIFS(СВЦЭМ!$E$33:$E$776,СВЦЭМ!$A$33:$A$776,$A182,СВЦЭМ!$B$33:$B$776,L$155)+'СЕТ СН'!$F$12</f>
        <v>185.95338942999999</v>
      </c>
      <c r="M182" s="36">
        <f>SUMIFS(СВЦЭМ!$E$33:$E$776,СВЦЭМ!$A$33:$A$776,$A182,СВЦЭМ!$B$33:$B$776,M$155)+'СЕТ СН'!$F$12</f>
        <v>188.83961886</v>
      </c>
      <c r="N182" s="36">
        <f>SUMIFS(СВЦЭМ!$E$33:$E$776,СВЦЭМ!$A$33:$A$776,$A182,СВЦЭМ!$B$33:$B$776,N$155)+'СЕТ СН'!$F$12</f>
        <v>188.92868977000001</v>
      </c>
      <c r="O182" s="36">
        <f>SUMIFS(СВЦЭМ!$E$33:$E$776,СВЦЭМ!$A$33:$A$776,$A182,СВЦЭМ!$B$33:$B$776,O$155)+'СЕТ СН'!$F$12</f>
        <v>187.96294854000001</v>
      </c>
      <c r="P182" s="36">
        <f>SUMIFS(СВЦЭМ!$E$33:$E$776,СВЦЭМ!$A$33:$A$776,$A182,СВЦЭМ!$B$33:$B$776,P$155)+'СЕТ СН'!$F$12</f>
        <v>189.97235495999999</v>
      </c>
      <c r="Q182" s="36">
        <f>SUMIFS(СВЦЭМ!$E$33:$E$776,СВЦЭМ!$A$33:$A$776,$A182,СВЦЭМ!$B$33:$B$776,Q$155)+'СЕТ СН'!$F$12</f>
        <v>193.35759952000001</v>
      </c>
      <c r="R182" s="36">
        <f>SUMIFS(СВЦЭМ!$E$33:$E$776,СВЦЭМ!$A$33:$A$776,$A182,СВЦЭМ!$B$33:$B$776,R$155)+'СЕТ СН'!$F$12</f>
        <v>194.28239113999999</v>
      </c>
      <c r="S182" s="36">
        <f>SUMIFS(СВЦЭМ!$E$33:$E$776,СВЦЭМ!$A$33:$A$776,$A182,СВЦЭМ!$B$33:$B$776,S$155)+'СЕТ СН'!$F$12</f>
        <v>195.98682667</v>
      </c>
      <c r="T182" s="36">
        <f>SUMIFS(СВЦЭМ!$E$33:$E$776,СВЦЭМ!$A$33:$A$776,$A182,СВЦЭМ!$B$33:$B$776,T$155)+'СЕТ СН'!$F$12</f>
        <v>197.7717629</v>
      </c>
      <c r="U182" s="36">
        <f>SUMIFS(СВЦЭМ!$E$33:$E$776,СВЦЭМ!$A$33:$A$776,$A182,СВЦЭМ!$B$33:$B$776,U$155)+'СЕТ СН'!$F$12</f>
        <v>200.41174379</v>
      </c>
      <c r="V182" s="36">
        <f>SUMIFS(СВЦЭМ!$E$33:$E$776,СВЦЭМ!$A$33:$A$776,$A182,СВЦЭМ!$B$33:$B$776,V$155)+'СЕТ СН'!$F$12</f>
        <v>193.59366477</v>
      </c>
      <c r="W182" s="36">
        <f>SUMIFS(СВЦЭМ!$E$33:$E$776,СВЦЭМ!$A$33:$A$776,$A182,СВЦЭМ!$B$33:$B$776,W$155)+'СЕТ СН'!$F$12</f>
        <v>191.17491673999999</v>
      </c>
      <c r="X182" s="36">
        <f>SUMIFS(СВЦЭМ!$E$33:$E$776,СВЦЭМ!$A$33:$A$776,$A182,СВЦЭМ!$B$33:$B$776,X$155)+'СЕТ СН'!$F$12</f>
        <v>195.19159112</v>
      </c>
      <c r="Y182" s="36">
        <f>SUMIFS(СВЦЭМ!$E$33:$E$776,СВЦЭМ!$A$33:$A$776,$A182,СВЦЭМ!$B$33:$B$776,Y$155)+'СЕТ СН'!$F$12</f>
        <v>198.56076565999999</v>
      </c>
    </row>
    <row r="183" spans="1:27" ht="15.75" x14ac:dyDescent="0.2">
      <c r="A183" s="35">
        <f t="shared" si="4"/>
        <v>43583</v>
      </c>
      <c r="B183" s="36">
        <f>SUMIFS(СВЦЭМ!$E$33:$E$776,СВЦЭМ!$A$33:$A$776,$A183,СВЦЭМ!$B$33:$B$776,B$155)+'СЕТ СН'!$F$12</f>
        <v>189.71260724000001</v>
      </c>
      <c r="C183" s="36">
        <f>SUMIFS(СВЦЭМ!$E$33:$E$776,СВЦЭМ!$A$33:$A$776,$A183,СВЦЭМ!$B$33:$B$776,C$155)+'СЕТ СН'!$F$12</f>
        <v>205.94627191000001</v>
      </c>
      <c r="D183" s="36">
        <f>SUMIFS(СВЦЭМ!$E$33:$E$776,СВЦЭМ!$A$33:$A$776,$A183,СВЦЭМ!$B$33:$B$776,D$155)+'СЕТ СН'!$F$12</f>
        <v>213.75464851000001</v>
      </c>
      <c r="E183" s="36">
        <f>SUMIFS(СВЦЭМ!$E$33:$E$776,СВЦЭМ!$A$33:$A$776,$A183,СВЦЭМ!$B$33:$B$776,E$155)+'СЕТ СН'!$F$12</f>
        <v>218.80830005000001</v>
      </c>
      <c r="F183" s="36">
        <f>SUMIFS(СВЦЭМ!$E$33:$E$776,СВЦЭМ!$A$33:$A$776,$A183,СВЦЭМ!$B$33:$B$776,F$155)+'СЕТ СН'!$F$12</f>
        <v>219.56538750000001</v>
      </c>
      <c r="G183" s="36">
        <f>SUMIFS(СВЦЭМ!$E$33:$E$776,СВЦЭМ!$A$33:$A$776,$A183,СВЦЭМ!$B$33:$B$776,G$155)+'СЕТ СН'!$F$12</f>
        <v>217.0981577</v>
      </c>
      <c r="H183" s="36">
        <f>SUMIFS(СВЦЭМ!$E$33:$E$776,СВЦЭМ!$A$33:$A$776,$A183,СВЦЭМ!$B$33:$B$776,H$155)+'СЕТ СН'!$F$12</f>
        <v>219.27028350000001</v>
      </c>
      <c r="I183" s="36">
        <f>SUMIFS(СВЦЭМ!$E$33:$E$776,СВЦЭМ!$A$33:$A$776,$A183,СВЦЭМ!$B$33:$B$776,I$155)+'СЕТ СН'!$F$12</f>
        <v>209.36196113</v>
      </c>
      <c r="J183" s="36">
        <f>SUMIFS(СВЦЭМ!$E$33:$E$776,СВЦЭМ!$A$33:$A$776,$A183,СВЦЭМ!$B$33:$B$776,J$155)+'СЕТ СН'!$F$12</f>
        <v>200.23295268000001</v>
      </c>
      <c r="K183" s="36">
        <f>SUMIFS(СВЦЭМ!$E$33:$E$776,СВЦЭМ!$A$33:$A$776,$A183,СВЦЭМ!$B$33:$B$776,K$155)+'СЕТ СН'!$F$12</f>
        <v>190.80177087000001</v>
      </c>
      <c r="L183" s="36">
        <f>SUMIFS(СВЦЭМ!$E$33:$E$776,СВЦЭМ!$A$33:$A$776,$A183,СВЦЭМ!$B$33:$B$776,L$155)+'СЕТ СН'!$F$12</f>
        <v>188.05630604000001</v>
      </c>
      <c r="M183" s="36">
        <f>SUMIFS(СВЦЭМ!$E$33:$E$776,СВЦЭМ!$A$33:$A$776,$A183,СВЦЭМ!$B$33:$B$776,M$155)+'СЕТ СН'!$F$12</f>
        <v>188.23558348</v>
      </c>
      <c r="N183" s="36">
        <f>SUMIFS(СВЦЭМ!$E$33:$E$776,СВЦЭМ!$A$33:$A$776,$A183,СВЦЭМ!$B$33:$B$776,N$155)+'СЕТ СН'!$F$12</f>
        <v>194.24366573</v>
      </c>
      <c r="O183" s="36">
        <f>SUMIFS(СВЦЭМ!$E$33:$E$776,СВЦЭМ!$A$33:$A$776,$A183,СВЦЭМ!$B$33:$B$776,O$155)+'СЕТ СН'!$F$12</f>
        <v>198.41656209000001</v>
      </c>
      <c r="P183" s="36">
        <f>SUMIFS(СВЦЭМ!$E$33:$E$776,СВЦЭМ!$A$33:$A$776,$A183,СВЦЭМ!$B$33:$B$776,P$155)+'СЕТ СН'!$F$12</f>
        <v>203.75914617000001</v>
      </c>
      <c r="Q183" s="36">
        <f>SUMIFS(СВЦЭМ!$E$33:$E$776,СВЦЭМ!$A$33:$A$776,$A183,СВЦЭМ!$B$33:$B$776,Q$155)+'СЕТ СН'!$F$12</f>
        <v>206.17605347</v>
      </c>
      <c r="R183" s="36">
        <f>SUMIFS(СВЦЭМ!$E$33:$E$776,СВЦЭМ!$A$33:$A$776,$A183,СВЦЭМ!$B$33:$B$776,R$155)+'СЕТ СН'!$F$12</f>
        <v>201.85616689</v>
      </c>
      <c r="S183" s="36">
        <f>SUMIFS(СВЦЭМ!$E$33:$E$776,СВЦЭМ!$A$33:$A$776,$A183,СВЦЭМ!$B$33:$B$776,S$155)+'СЕТ СН'!$F$12</f>
        <v>195.35456916000001</v>
      </c>
      <c r="T183" s="36">
        <f>SUMIFS(СВЦЭМ!$E$33:$E$776,СВЦЭМ!$A$33:$A$776,$A183,СВЦЭМ!$B$33:$B$776,T$155)+'СЕТ СН'!$F$12</f>
        <v>187.37438141999999</v>
      </c>
      <c r="U183" s="36">
        <f>SUMIFS(СВЦЭМ!$E$33:$E$776,СВЦЭМ!$A$33:$A$776,$A183,СВЦЭМ!$B$33:$B$776,U$155)+'СЕТ СН'!$F$12</f>
        <v>176.87755336000001</v>
      </c>
      <c r="V183" s="36">
        <f>SUMIFS(СВЦЭМ!$E$33:$E$776,СВЦЭМ!$A$33:$A$776,$A183,СВЦЭМ!$B$33:$B$776,V$155)+'СЕТ СН'!$F$12</f>
        <v>171.75957091999999</v>
      </c>
      <c r="W183" s="36">
        <f>SUMIFS(СВЦЭМ!$E$33:$E$776,СВЦЭМ!$A$33:$A$776,$A183,СВЦЭМ!$B$33:$B$776,W$155)+'СЕТ СН'!$F$12</f>
        <v>173.70359622000001</v>
      </c>
      <c r="X183" s="36">
        <f>SUMIFS(СВЦЭМ!$E$33:$E$776,СВЦЭМ!$A$33:$A$776,$A183,СВЦЭМ!$B$33:$B$776,X$155)+'СЕТ СН'!$F$12</f>
        <v>176.21028594000001</v>
      </c>
      <c r="Y183" s="36">
        <f>SUMIFS(СВЦЭМ!$E$33:$E$776,СВЦЭМ!$A$33:$A$776,$A183,СВЦЭМ!$B$33:$B$776,Y$155)+'СЕТ СН'!$F$12</f>
        <v>184.93453388</v>
      </c>
    </row>
    <row r="184" spans="1:27" ht="15.75" x14ac:dyDescent="0.2">
      <c r="A184" s="35">
        <f t="shared" si="4"/>
        <v>43584</v>
      </c>
      <c r="B184" s="36">
        <f>SUMIFS(СВЦЭМ!$E$33:$E$776,СВЦЭМ!$A$33:$A$776,$A184,СВЦЭМ!$B$33:$B$776,B$155)+'СЕТ СН'!$F$12</f>
        <v>204.29332321999999</v>
      </c>
      <c r="C184" s="36">
        <f>SUMIFS(СВЦЭМ!$E$33:$E$776,СВЦЭМ!$A$33:$A$776,$A184,СВЦЭМ!$B$33:$B$776,C$155)+'СЕТ СН'!$F$12</f>
        <v>211.26742184</v>
      </c>
      <c r="D184" s="36">
        <f>SUMIFS(СВЦЭМ!$E$33:$E$776,СВЦЭМ!$A$33:$A$776,$A184,СВЦЭМ!$B$33:$B$776,D$155)+'СЕТ СН'!$F$12</f>
        <v>215.92037841000001</v>
      </c>
      <c r="E184" s="36">
        <f>SUMIFS(СВЦЭМ!$E$33:$E$776,СВЦЭМ!$A$33:$A$776,$A184,СВЦЭМ!$B$33:$B$776,E$155)+'СЕТ СН'!$F$12</f>
        <v>217.20577829000001</v>
      </c>
      <c r="F184" s="36">
        <f>SUMIFS(СВЦЭМ!$E$33:$E$776,СВЦЭМ!$A$33:$A$776,$A184,СВЦЭМ!$B$33:$B$776,F$155)+'СЕТ СН'!$F$12</f>
        <v>219.15708957999999</v>
      </c>
      <c r="G184" s="36">
        <f>SUMIFS(СВЦЭМ!$E$33:$E$776,СВЦЭМ!$A$33:$A$776,$A184,СВЦЭМ!$B$33:$B$776,G$155)+'СЕТ СН'!$F$12</f>
        <v>216.29901552000001</v>
      </c>
      <c r="H184" s="36">
        <f>SUMIFS(СВЦЭМ!$E$33:$E$776,СВЦЭМ!$A$33:$A$776,$A184,СВЦЭМ!$B$33:$B$776,H$155)+'СЕТ СН'!$F$12</f>
        <v>213.57062450999999</v>
      </c>
      <c r="I184" s="36">
        <f>SUMIFS(СВЦЭМ!$E$33:$E$776,СВЦЭМ!$A$33:$A$776,$A184,СВЦЭМ!$B$33:$B$776,I$155)+'СЕТ СН'!$F$12</f>
        <v>203.90605024999999</v>
      </c>
      <c r="J184" s="36">
        <f>SUMIFS(СВЦЭМ!$E$33:$E$776,СВЦЭМ!$A$33:$A$776,$A184,СВЦЭМ!$B$33:$B$776,J$155)+'СЕТ СН'!$F$12</f>
        <v>194.47201934</v>
      </c>
      <c r="K184" s="36">
        <f>SUMIFS(СВЦЭМ!$E$33:$E$776,СВЦЭМ!$A$33:$A$776,$A184,СВЦЭМ!$B$33:$B$776,K$155)+'СЕТ СН'!$F$12</f>
        <v>191.85829099</v>
      </c>
      <c r="L184" s="36">
        <f>SUMIFS(СВЦЭМ!$E$33:$E$776,СВЦЭМ!$A$33:$A$776,$A184,СВЦЭМ!$B$33:$B$776,L$155)+'СЕТ СН'!$F$12</f>
        <v>187.14885425</v>
      </c>
      <c r="M184" s="36">
        <f>SUMIFS(СВЦЭМ!$E$33:$E$776,СВЦЭМ!$A$33:$A$776,$A184,СВЦЭМ!$B$33:$B$776,M$155)+'СЕТ СН'!$F$12</f>
        <v>191.19434175999999</v>
      </c>
      <c r="N184" s="36">
        <f>SUMIFS(СВЦЭМ!$E$33:$E$776,СВЦЭМ!$A$33:$A$776,$A184,СВЦЭМ!$B$33:$B$776,N$155)+'СЕТ СН'!$F$12</f>
        <v>191.14378063000001</v>
      </c>
      <c r="O184" s="36">
        <f>SUMIFS(СВЦЭМ!$E$33:$E$776,СВЦЭМ!$A$33:$A$776,$A184,СВЦЭМ!$B$33:$B$776,O$155)+'СЕТ СН'!$F$12</f>
        <v>191.56105205</v>
      </c>
      <c r="P184" s="36">
        <f>SUMIFS(СВЦЭМ!$E$33:$E$776,СВЦЭМ!$A$33:$A$776,$A184,СВЦЭМ!$B$33:$B$776,P$155)+'СЕТ СН'!$F$12</f>
        <v>193.23920595999999</v>
      </c>
      <c r="Q184" s="36">
        <f>SUMIFS(СВЦЭМ!$E$33:$E$776,СВЦЭМ!$A$33:$A$776,$A184,СВЦЭМ!$B$33:$B$776,Q$155)+'СЕТ СН'!$F$12</f>
        <v>195.31266665999999</v>
      </c>
      <c r="R184" s="36">
        <f>SUMIFS(СВЦЭМ!$E$33:$E$776,СВЦЭМ!$A$33:$A$776,$A184,СВЦЭМ!$B$33:$B$776,R$155)+'СЕТ СН'!$F$12</f>
        <v>195.19081177000001</v>
      </c>
      <c r="S184" s="36">
        <f>SUMIFS(СВЦЭМ!$E$33:$E$776,СВЦЭМ!$A$33:$A$776,$A184,СВЦЭМ!$B$33:$B$776,S$155)+'СЕТ СН'!$F$12</f>
        <v>195.30774367999999</v>
      </c>
      <c r="T184" s="36">
        <f>SUMIFS(СВЦЭМ!$E$33:$E$776,СВЦЭМ!$A$33:$A$776,$A184,СВЦЭМ!$B$33:$B$776,T$155)+'СЕТ СН'!$F$12</f>
        <v>191.8583117</v>
      </c>
      <c r="U184" s="36">
        <f>SUMIFS(СВЦЭМ!$E$33:$E$776,СВЦЭМ!$A$33:$A$776,$A184,СВЦЭМ!$B$33:$B$776,U$155)+'СЕТ СН'!$F$12</f>
        <v>189.08153361000001</v>
      </c>
      <c r="V184" s="36">
        <f>SUMIFS(СВЦЭМ!$E$33:$E$776,СВЦЭМ!$A$33:$A$776,$A184,СВЦЭМ!$B$33:$B$776,V$155)+'СЕТ СН'!$F$12</f>
        <v>182.0845774</v>
      </c>
      <c r="W184" s="36">
        <f>SUMIFS(СВЦЭМ!$E$33:$E$776,СВЦЭМ!$A$33:$A$776,$A184,СВЦЭМ!$B$33:$B$776,W$155)+'СЕТ СН'!$F$12</f>
        <v>177.71209098</v>
      </c>
      <c r="X184" s="36">
        <f>SUMIFS(СВЦЭМ!$E$33:$E$776,СВЦЭМ!$A$33:$A$776,$A184,СВЦЭМ!$B$33:$B$776,X$155)+'СЕТ СН'!$F$12</f>
        <v>184.17037253999999</v>
      </c>
      <c r="Y184" s="36">
        <f>SUMIFS(СВЦЭМ!$E$33:$E$776,СВЦЭМ!$A$33:$A$776,$A184,СВЦЭМ!$B$33:$B$776,Y$155)+'СЕТ СН'!$F$12</f>
        <v>191.31975374999999</v>
      </c>
    </row>
    <row r="185" spans="1:27" ht="15.75" x14ac:dyDescent="0.2">
      <c r="A185" s="35">
        <f t="shared" si="4"/>
        <v>43585</v>
      </c>
      <c r="B185" s="36">
        <f>SUMIFS(СВЦЭМ!$E$33:$E$776,СВЦЭМ!$A$33:$A$776,$A185,СВЦЭМ!$B$33:$B$776,B$155)+'СЕТ СН'!$F$12</f>
        <v>206.01036912999999</v>
      </c>
      <c r="C185" s="36">
        <f>SUMIFS(СВЦЭМ!$E$33:$E$776,СВЦЭМ!$A$33:$A$776,$A185,СВЦЭМ!$B$33:$B$776,C$155)+'СЕТ СН'!$F$12</f>
        <v>213.76273241000001</v>
      </c>
      <c r="D185" s="36">
        <f>SUMIFS(СВЦЭМ!$E$33:$E$776,СВЦЭМ!$A$33:$A$776,$A185,СВЦЭМ!$B$33:$B$776,D$155)+'СЕТ СН'!$F$12</f>
        <v>220.51466751000001</v>
      </c>
      <c r="E185" s="36">
        <f>SUMIFS(СВЦЭМ!$E$33:$E$776,СВЦЭМ!$A$33:$A$776,$A185,СВЦЭМ!$B$33:$B$776,E$155)+'СЕТ СН'!$F$12</f>
        <v>221.75308031</v>
      </c>
      <c r="F185" s="36">
        <f>SUMIFS(СВЦЭМ!$E$33:$E$776,СВЦЭМ!$A$33:$A$776,$A185,СВЦЭМ!$B$33:$B$776,F$155)+'СЕТ СН'!$F$12</f>
        <v>222.67121889000001</v>
      </c>
      <c r="G185" s="36">
        <f>SUMIFS(СВЦЭМ!$E$33:$E$776,СВЦЭМ!$A$33:$A$776,$A185,СВЦЭМ!$B$33:$B$776,G$155)+'СЕТ СН'!$F$12</f>
        <v>218.53525847</v>
      </c>
      <c r="H185" s="36">
        <f>SUMIFS(СВЦЭМ!$E$33:$E$776,СВЦЭМ!$A$33:$A$776,$A185,СВЦЭМ!$B$33:$B$776,H$155)+'СЕТ СН'!$F$12</f>
        <v>204.69297684</v>
      </c>
      <c r="I185" s="36">
        <f>SUMIFS(СВЦЭМ!$E$33:$E$776,СВЦЭМ!$A$33:$A$776,$A185,СВЦЭМ!$B$33:$B$776,I$155)+'СЕТ СН'!$F$12</f>
        <v>192.92257433</v>
      </c>
      <c r="J185" s="36">
        <f>SUMIFS(СВЦЭМ!$E$33:$E$776,СВЦЭМ!$A$33:$A$776,$A185,СВЦЭМ!$B$33:$B$776,J$155)+'СЕТ СН'!$F$12</f>
        <v>190.39151193999999</v>
      </c>
      <c r="K185" s="36">
        <f>SUMIFS(СВЦЭМ!$E$33:$E$776,СВЦЭМ!$A$33:$A$776,$A185,СВЦЭМ!$B$33:$B$776,K$155)+'СЕТ СН'!$F$12</f>
        <v>190.26984264999999</v>
      </c>
      <c r="L185" s="36">
        <f>SUMIFS(СВЦЭМ!$E$33:$E$776,СВЦЭМ!$A$33:$A$776,$A185,СВЦЭМ!$B$33:$B$776,L$155)+'СЕТ СН'!$F$12</f>
        <v>190.15237392</v>
      </c>
      <c r="M185" s="36">
        <f>SUMIFS(СВЦЭМ!$E$33:$E$776,СВЦЭМ!$A$33:$A$776,$A185,СВЦЭМ!$B$33:$B$776,M$155)+'СЕТ СН'!$F$12</f>
        <v>186.89451600999999</v>
      </c>
      <c r="N185" s="36">
        <f>SUMIFS(СВЦЭМ!$E$33:$E$776,СВЦЭМ!$A$33:$A$776,$A185,СВЦЭМ!$B$33:$B$776,N$155)+'СЕТ СН'!$F$12</f>
        <v>186.80650718999999</v>
      </c>
      <c r="O185" s="36">
        <f>SUMIFS(СВЦЭМ!$E$33:$E$776,СВЦЭМ!$A$33:$A$776,$A185,СВЦЭМ!$B$33:$B$776,O$155)+'СЕТ СН'!$F$12</f>
        <v>187.42709396999999</v>
      </c>
      <c r="P185" s="36">
        <f>SUMIFS(СВЦЭМ!$E$33:$E$776,СВЦЭМ!$A$33:$A$776,$A185,СВЦЭМ!$B$33:$B$776,P$155)+'СЕТ СН'!$F$12</f>
        <v>190.03715204</v>
      </c>
      <c r="Q185" s="36">
        <f>SUMIFS(СВЦЭМ!$E$33:$E$776,СВЦЭМ!$A$33:$A$776,$A185,СВЦЭМ!$B$33:$B$776,Q$155)+'СЕТ СН'!$F$12</f>
        <v>191.33500774000001</v>
      </c>
      <c r="R185" s="36">
        <f>SUMIFS(СВЦЭМ!$E$33:$E$776,СВЦЭМ!$A$33:$A$776,$A185,СВЦЭМ!$B$33:$B$776,R$155)+'СЕТ СН'!$F$12</f>
        <v>191.20973909</v>
      </c>
      <c r="S185" s="36">
        <f>SUMIFS(СВЦЭМ!$E$33:$E$776,СВЦЭМ!$A$33:$A$776,$A185,СВЦЭМ!$B$33:$B$776,S$155)+'СЕТ СН'!$F$12</f>
        <v>188.58956406999999</v>
      </c>
      <c r="T185" s="36">
        <f>SUMIFS(СВЦЭМ!$E$33:$E$776,СВЦЭМ!$A$33:$A$776,$A185,СВЦЭМ!$B$33:$B$776,T$155)+'СЕТ СН'!$F$12</f>
        <v>185.25520025</v>
      </c>
      <c r="U185" s="36">
        <f>SUMIFS(СВЦЭМ!$E$33:$E$776,СВЦЭМ!$A$33:$A$776,$A185,СВЦЭМ!$B$33:$B$776,U$155)+'СЕТ СН'!$F$12</f>
        <v>182.48272786999999</v>
      </c>
      <c r="V185" s="36">
        <f>SUMIFS(СВЦЭМ!$E$33:$E$776,СВЦЭМ!$A$33:$A$776,$A185,СВЦЭМ!$B$33:$B$776,V$155)+'СЕТ СН'!$F$12</f>
        <v>179.80959401999999</v>
      </c>
      <c r="W185" s="36">
        <f>SUMIFS(СВЦЭМ!$E$33:$E$776,СВЦЭМ!$A$33:$A$776,$A185,СВЦЭМ!$B$33:$B$776,W$155)+'СЕТ СН'!$F$12</f>
        <v>179.23386550000001</v>
      </c>
      <c r="X185" s="36">
        <f>SUMIFS(СВЦЭМ!$E$33:$E$776,СВЦЭМ!$A$33:$A$776,$A185,СВЦЭМ!$B$33:$B$776,X$155)+'СЕТ СН'!$F$12</f>
        <v>183.55899675000001</v>
      </c>
      <c r="Y185" s="36">
        <f>SUMIFS(СВЦЭМ!$E$33:$E$776,СВЦЭМ!$A$33:$A$776,$A185,СВЦЭМ!$B$33:$B$776,Y$155)+'СЕТ СН'!$F$12</f>
        <v>187.80127465000001</v>
      </c>
    </row>
    <row r="186" spans="1:27" ht="15.75" hidden="1" x14ac:dyDescent="0.2">
      <c r="A186" s="35">
        <f t="shared" si="4"/>
        <v>43586</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139</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01.04.2019</v>
      </c>
      <c r="B191" s="36">
        <f>SUMIFS(СВЦЭМ!$F$33:$F$776,СВЦЭМ!$A$33:$A$776,$A191,СВЦЭМ!$B$33:$B$776,B$190)+'СЕТ СН'!$F$12</f>
        <v>201.32966063000001</v>
      </c>
      <c r="C191" s="36">
        <f>SUMIFS(СВЦЭМ!$F$33:$F$776,СВЦЭМ!$A$33:$A$776,$A191,СВЦЭМ!$B$33:$B$776,C$190)+'СЕТ СН'!$F$12</f>
        <v>209.45849330999999</v>
      </c>
      <c r="D191" s="36">
        <f>SUMIFS(СВЦЭМ!$F$33:$F$776,СВЦЭМ!$A$33:$A$776,$A191,СВЦЭМ!$B$33:$B$776,D$190)+'СЕТ СН'!$F$12</f>
        <v>213.71762093000001</v>
      </c>
      <c r="E191" s="36">
        <f>SUMIFS(СВЦЭМ!$F$33:$F$776,СВЦЭМ!$A$33:$A$776,$A191,СВЦЭМ!$B$33:$B$776,E$190)+'СЕТ СН'!$F$12</f>
        <v>217.47567649000001</v>
      </c>
      <c r="F191" s="36">
        <f>SUMIFS(СВЦЭМ!$F$33:$F$776,СВЦЭМ!$A$33:$A$776,$A191,СВЦЭМ!$B$33:$B$776,F$190)+'СЕТ СН'!$F$12</f>
        <v>214.61617659999999</v>
      </c>
      <c r="G191" s="36">
        <f>SUMIFS(СВЦЭМ!$F$33:$F$776,СВЦЭМ!$A$33:$A$776,$A191,СВЦЭМ!$B$33:$B$776,G$190)+'СЕТ СН'!$F$12</f>
        <v>215.30115312999999</v>
      </c>
      <c r="H191" s="36">
        <f>SUMIFS(СВЦЭМ!$F$33:$F$776,СВЦЭМ!$A$33:$A$776,$A191,СВЦЭМ!$B$33:$B$776,H$190)+'СЕТ СН'!$F$12</f>
        <v>195.52862313</v>
      </c>
      <c r="I191" s="36">
        <f>SUMIFS(СВЦЭМ!$F$33:$F$776,СВЦЭМ!$A$33:$A$776,$A191,СВЦЭМ!$B$33:$B$776,I$190)+'СЕТ СН'!$F$12</f>
        <v>191.95520148</v>
      </c>
      <c r="J191" s="36">
        <f>SUMIFS(СВЦЭМ!$F$33:$F$776,СВЦЭМ!$A$33:$A$776,$A191,СВЦЭМ!$B$33:$B$776,J$190)+'СЕТ СН'!$F$12</f>
        <v>179.24257018</v>
      </c>
      <c r="K191" s="36">
        <f>SUMIFS(СВЦЭМ!$F$33:$F$776,СВЦЭМ!$A$33:$A$776,$A191,СВЦЭМ!$B$33:$B$776,K$190)+'СЕТ СН'!$F$12</f>
        <v>172.97760410999999</v>
      </c>
      <c r="L191" s="36">
        <f>SUMIFS(СВЦЭМ!$F$33:$F$776,СВЦЭМ!$A$33:$A$776,$A191,СВЦЭМ!$B$33:$B$776,L$190)+'СЕТ СН'!$F$12</f>
        <v>169.93304707999999</v>
      </c>
      <c r="M191" s="36">
        <f>SUMIFS(СВЦЭМ!$F$33:$F$776,СВЦЭМ!$A$33:$A$776,$A191,СВЦЭМ!$B$33:$B$776,M$190)+'СЕТ СН'!$F$12</f>
        <v>171.65149395</v>
      </c>
      <c r="N191" s="36">
        <f>SUMIFS(СВЦЭМ!$F$33:$F$776,СВЦЭМ!$A$33:$A$776,$A191,СВЦЭМ!$B$33:$B$776,N$190)+'СЕТ СН'!$F$12</f>
        <v>172.09033423</v>
      </c>
      <c r="O191" s="36">
        <f>SUMIFS(СВЦЭМ!$F$33:$F$776,СВЦЭМ!$A$33:$A$776,$A191,СВЦЭМ!$B$33:$B$776,O$190)+'СЕТ СН'!$F$12</f>
        <v>174.01525124</v>
      </c>
      <c r="P191" s="36">
        <f>SUMIFS(СВЦЭМ!$F$33:$F$776,СВЦЭМ!$A$33:$A$776,$A191,СВЦЭМ!$B$33:$B$776,P$190)+'СЕТ СН'!$F$12</f>
        <v>175.24922871999999</v>
      </c>
      <c r="Q191" s="36">
        <f>SUMIFS(СВЦЭМ!$F$33:$F$776,СВЦЭМ!$A$33:$A$776,$A191,СВЦЭМ!$B$33:$B$776,Q$190)+'СЕТ СН'!$F$12</f>
        <v>173.37307038</v>
      </c>
      <c r="R191" s="36">
        <f>SUMIFS(СВЦЭМ!$F$33:$F$776,СВЦЭМ!$A$33:$A$776,$A191,СВЦЭМ!$B$33:$B$776,R$190)+'СЕТ СН'!$F$12</f>
        <v>174.70495890999999</v>
      </c>
      <c r="S191" s="36">
        <f>SUMIFS(СВЦЭМ!$F$33:$F$776,СВЦЭМ!$A$33:$A$776,$A191,СВЦЭМ!$B$33:$B$776,S$190)+'СЕТ СН'!$F$12</f>
        <v>173.12528716</v>
      </c>
      <c r="T191" s="36">
        <f>SUMIFS(СВЦЭМ!$F$33:$F$776,СВЦЭМ!$A$33:$A$776,$A191,СВЦЭМ!$B$33:$B$776,T$190)+'СЕТ СН'!$F$12</f>
        <v>167.79088705999999</v>
      </c>
      <c r="U191" s="36">
        <f>SUMIFS(СВЦЭМ!$F$33:$F$776,СВЦЭМ!$A$33:$A$776,$A191,СВЦЭМ!$B$33:$B$776,U$190)+'СЕТ СН'!$F$12</f>
        <v>162.94191927</v>
      </c>
      <c r="V191" s="36">
        <f>SUMIFS(СВЦЭМ!$F$33:$F$776,СВЦЭМ!$A$33:$A$776,$A191,СВЦЭМ!$B$33:$B$776,V$190)+'СЕТ СН'!$F$12</f>
        <v>159.86618403</v>
      </c>
      <c r="W191" s="36">
        <f>SUMIFS(СВЦЭМ!$F$33:$F$776,СВЦЭМ!$A$33:$A$776,$A191,СВЦЭМ!$B$33:$B$776,W$190)+'СЕТ СН'!$F$12</f>
        <v>158.53362168000001</v>
      </c>
      <c r="X191" s="36">
        <f>SUMIFS(СВЦЭМ!$F$33:$F$776,СВЦЭМ!$A$33:$A$776,$A191,СВЦЭМ!$B$33:$B$776,X$190)+'СЕТ СН'!$F$12</f>
        <v>172.34593294000001</v>
      </c>
      <c r="Y191" s="36">
        <f>SUMIFS(СВЦЭМ!$F$33:$F$776,СВЦЭМ!$A$33:$A$776,$A191,СВЦЭМ!$B$33:$B$776,Y$190)+'СЕТ СН'!$F$12</f>
        <v>194.81908458999999</v>
      </c>
      <c r="AA191" s="45"/>
    </row>
    <row r="192" spans="1:27" ht="15.75" x14ac:dyDescent="0.2">
      <c r="A192" s="35">
        <f>A191+1</f>
        <v>43557</v>
      </c>
      <c r="B192" s="36">
        <f>SUMIFS(СВЦЭМ!$F$33:$F$776,СВЦЭМ!$A$33:$A$776,$A192,СВЦЭМ!$B$33:$B$776,B$190)+'СЕТ СН'!$F$12</f>
        <v>210.43572315</v>
      </c>
      <c r="C192" s="36">
        <f>SUMIFS(СВЦЭМ!$F$33:$F$776,СВЦЭМ!$A$33:$A$776,$A192,СВЦЭМ!$B$33:$B$776,C$190)+'СЕТ СН'!$F$12</f>
        <v>234.53745921000001</v>
      </c>
      <c r="D192" s="36">
        <f>SUMIFS(СВЦЭМ!$F$33:$F$776,СВЦЭМ!$A$33:$A$776,$A192,СВЦЭМ!$B$33:$B$776,D$190)+'СЕТ СН'!$F$12</f>
        <v>245.78402704999999</v>
      </c>
      <c r="E192" s="36">
        <f>SUMIFS(СВЦЭМ!$F$33:$F$776,СВЦЭМ!$A$33:$A$776,$A192,СВЦЭМ!$B$33:$B$776,E$190)+'СЕТ СН'!$F$12</f>
        <v>248.07150290000001</v>
      </c>
      <c r="F192" s="36">
        <f>SUMIFS(СВЦЭМ!$F$33:$F$776,СВЦЭМ!$A$33:$A$776,$A192,СВЦЭМ!$B$33:$B$776,F$190)+'СЕТ СН'!$F$12</f>
        <v>247.49768716</v>
      </c>
      <c r="G192" s="36">
        <f>SUMIFS(СВЦЭМ!$F$33:$F$776,СВЦЭМ!$A$33:$A$776,$A192,СВЦЭМ!$B$33:$B$776,G$190)+'СЕТ СН'!$F$12</f>
        <v>246.20752223</v>
      </c>
      <c r="H192" s="36">
        <f>SUMIFS(СВЦЭМ!$F$33:$F$776,СВЦЭМ!$A$33:$A$776,$A192,СВЦЭМ!$B$33:$B$776,H$190)+'СЕТ СН'!$F$12</f>
        <v>222.20219040000001</v>
      </c>
      <c r="I192" s="36">
        <f>SUMIFS(СВЦЭМ!$F$33:$F$776,СВЦЭМ!$A$33:$A$776,$A192,СВЦЭМ!$B$33:$B$776,I$190)+'СЕТ СН'!$F$12</f>
        <v>204.95735024999999</v>
      </c>
      <c r="J192" s="36">
        <f>SUMIFS(СВЦЭМ!$F$33:$F$776,СВЦЭМ!$A$33:$A$776,$A192,СВЦЭМ!$B$33:$B$776,J$190)+'СЕТ СН'!$F$12</f>
        <v>184.32302357</v>
      </c>
      <c r="K192" s="36">
        <f>SUMIFS(СВЦЭМ!$F$33:$F$776,СВЦЭМ!$A$33:$A$776,$A192,СВЦЭМ!$B$33:$B$776,K$190)+'СЕТ СН'!$F$12</f>
        <v>164.14259645000001</v>
      </c>
      <c r="L192" s="36">
        <f>SUMIFS(СВЦЭМ!$F$33:$F$776,СВЦЭМ!$A$33:$A$776,$A192,СВЦЭМ!$B$33:$B$776,L$190)+'СЕТ СН'!$F$12</f>
        <v>157.58066101</v>
      </c>
      <c r="M192" s="36">
        <f>SUMIFS(СВЦЭМ!$F$33:$F$776,СВЦЭМ!$A$33:$A$776,$A192,СВЦЭМ!$B$33:$B$776,M$190)+'СЕТ СН'!$F$12</f>
        <v>160.1306625</v>
      </c>
      <c r="N192" s="36">
        <f>SUMIFS(СВЦЭМ!$F$33:$F$776,СВЦЭМ!$A$33:$A$776,$A192,СВЦЭМ!$B$33:$B$776,N$190)+'СЕТ СН'!$F$12</f>
        <v>159.68545664999999</v>
      </c>
      <c r="O192" s="36">
        <f>SUMIFS(СВЦЭМ!$F$33:$F$776,СВЦЭМ!$A$33:$A$776,$A192,СВЦЭМ!$B$33:$B$776,O$190)+'СЕТ СН'!$F$12</f>
        <v>160.72342129</v>
      </c>
      <c r="P192" s="36">
        <f>SUMIFS(СВЦЭМ!$F$33:$F$776,СВЦЭМ!$A$33:$A$776,$A192,СВЦЭМ!$B$33:$B$776,P$190)+'СЕТ СН'!$F$12</f>
        <v>163.23112397</v>
      </c>
      <c r="Q192" s="36">
        <f>SUMIFS(СВЦЭМ!$F$33:$F$776,СВЦЭМ!$A$33:$A$776,$A192,СВЦЭМ!$B$33:$B$776,Q$190)+'СЕТ СН'!$F$12</f>
        <v>166.17888037</v>
      </c>
      <c r="R192" s="36">
        <f>SUMIFS(СВЦЭМ!$F$33:$F$776,СВЦЭМ!$A$33:$A$776,$A192,СВЦЭМ!$B$33:$B$776,R$190)+'СЕТ СН'!$F$12</f>
        <v>164.47176492</v>
      </c>
      <c r="S192" s="36">
        <f>SUMIFS(СВЦЭМ!$F$33:$F$776,СВЦЭМ!$A$33:$A$776,$A192,СВЦЭМ!$B$33:$B$776,S$190)+'СЕТ СН'!$F$12</f>
        <v>163.74605425999999</v>
      </c>
      <c r="T192" s="36">
        <f>SUMIFS(СВЦЭМ!$F$33:$F$776,СВЦЭМ!$A$33:$A$776,$A192,СВЦЭМ!$B$33:$B$776,T$190)+'СЕТ СН'!$F$12</f>
        <v>158.76851223</v>
      </c>
      <c r="U192" s="36">
        <f>SUMIFS(СВЦЭМ!$F$33:$F$776,СВЦЭМ!$A$33:$A$776,$A192,СВЦЭМ!$B$33:$B$776,U$190)+'СЕТ СН'!$F$12</f>
        <v>155.81291838999999</v>
      </c>
      <c r="V192" s="36">
        <f>SUMIFS(СВЦЭМ!$F$33:$F$776,СВЦЭМ!$A$33:$A$776,$A192,СВЦЭМ!$B$33:$B$776,V$190)+'СЕТ СН'!$F$12</f>
        <v>155.40254747</v>
      </c>
      <c r="W192" s="36">
        <f>SUMIFS(СВЦЭМ!$F$33:$F$776,СВЦЭМ!$A$33:$A$776,$A192,СВЦЭМ!$B$33:$B$776,W$190)+'СЕТ СН'!$F$12</f>
        <v>153.74263027000001</v>
      </c>
      <c r="X192" s="36">
        <f>SUMIFS(СВЦЭМ!$F$33:$F$776,СВЦЭМ!$A$33:$A$776,$A192,СВЦЭМ!$B$33:$B$776,X$190)+'СЕТ СН'!$F$12</f>
        <v>163.14592382000001</v>
      </c>
      <c r="Y192" s="36">
        <f>SUMIFS(СВЦЭМ!$F$33:$F$776,СВЦЭМ!$A$33:$A$776,$A192,СВЦЭМ!$B$33:$B$776,Y$190)+'СЕТ СН'!$F$12</f>
        <v>185.500078</v>
      </c>
    </row>
    <row r="193" spans="1:25" ht="15.75" x14ac:dyDescent="0.2">
      <c r="A193" s="35">
        <f t="shared" ref="A193:A221" si="5">A192+1</f>
        <v>43558</v>
      </c>
      <c r="B193" s="36">
        <f>SUMIFS(СВЦЭМ!$F$33:$F$776,СВЦЭМ!$A$33:$A$776,$A193,СВЦЭМ!$B$33:$B$776,B$190)+'СЕТ СН'!$F$12</f>
        <v>211.18605876000001</v>
      </c>
      <c r="C193" s="36">
        <f>SUMIFS(СВЦЭМ!$F$33:$F$776,СВЦЭМ!$A$33:$A$776,$A193,СВЦЭМ!$B$33:$B$776,C$190)+'СЕТ СН'!$F$12</f>
        <v>232.77081355000001</v>
      </c>
      <c r="D193" s="36">
        <f>SUMIFS(СВЦЭМ!$F$33:$F$776,СВЦЭМ!$A$33:$A$776,$A193,СВЦЭМ!$B$33:$B$776,D$190)+'СЕТ СН'!$F$12</f>
        <v>228.92865058000001</v>
      </c>
      <c r="E193" s="36">
        <f>SUMIFS(СВЦЭМ!$F$33:$F$776,СВЦЭМ!$A$33:$A$776,$A193,СВЦЭМ!$B$33:$B$776,E$190)+'СЕТ СН'!$F$12</f>
        <v>228.50739590000001</v>
      </c>
      <c r="F193" s="36">
        <f>SUMIFS(СВЦЭМ!$F$33:$F$776,СВЦЭМ!$A$33:$A$776,$A193,СВЦЭМ!$B$33:$B$776,F$190)+'СЕТ СН'!$F$12</f>
        <v>227.86391497</v>
      </c>
      <c r="G193" s="36">
        <f>SUMIFS(СВЦЭМ!$F$33:$F$776,СВЦЭМ!$A$33:$A$776,$A193,СВЦЭМ!$B$33:$B$776,G$190)+'СЕТ СН'!$F$12</f>
        <v>233.94459369</v>
      </c>
      <c r="H193" s="36">
        <f>SUMIFS(СВЦЭМ!$F$33:$F$776,СВЦЭМ!$A$33:$A$776,$A193,СВЦЭМ!$B$33:$B$776,H$190)+'СЕТ СН'!$F$12</f>
        <v>222.57167633</v>
      </c>
      <c r="I193" s="36">
        <f>SUMIFS(СВЦЭМ!$F$33:$F$776,СВЦЭМ!$A$33:$A$776,$A193,СВЦЭМ!$B$33:$B$776,I$190)+'СЕТ СН'!$F$12</f>
        <v>204.94958499000001</v>
      </c>
      <c r="J193" s="36">
        <f>SUMIFS(СВЦЭМ!$F$33:$F$776,СВЦЭМ!$A$33:$A$776,$A193,СВЦЭМ!$B$33:$B$776,J$190)+'СЕТ СН'!$F$12</f>
        <v>184.85392383999999</v>
      </c>
      <c r="K193" s="36">
        <f>SUMIFS(СВЦЭМ!$F$33:$F$776,СВЦЭМ!$A$33:$A$776,$A193,СВЦЭМ!$B$33:$B$776,K$190)+'СЕТ СН'!$F$12</f>
        <v>168.62312251</v>
      </c>
      <c r="L193" s="36">
        <f>SUMIFS(СВЦЭМ!$F$33:$F$776,СВЦЭМ!$A$33:$A$776,$A193,СВЦЭМ!$B$33:$B$776,L$190)+'СЕТ СН'!$F$12</f>
        <v>164.15144649999999</v>
      </c>
      <c r="M193" s="36">
        <f>SUMIFS(СВЦЭМ!$F$33:$F$776,СВЦЭМ!$A$33:$A$776,$A193,СВЦЭМ!$B$33:$B$776,M$190)+'СЕТ СН'!$F$12</f>
        <v>166.18650535</v>
      </c>
      <c r="N193" s="36">
        <f>SUMIFS(СВЦЭМ!$F$33:$F$776,СВЦЭМ!$A$33:$A$776,$A193,СВЦЭМ!$B$33:$B$776,N$190)+'СЕТ СН'!$F$12</f>
        <v>163.85594193</v>
      </c>
      <c r="O193" s="36">
        <f>SUMIFS(СВЦЭМ!$F$33:$F$776,СВЦЭМ!$A$33:$A$776,$A193,СВЦЭМ!$B$33:$B$776,O$190)+'СЕТ СН'!$F$12</f>
        <v>166.05855109999999</v>
      </c>
      <c r="P193" s="36">
        <f>SUMIFS(СВЦЭМ!$F$33:$F$776,СВЦЭМ!$A$33:$A$776,$A193,СВЦЭМ!$B$33:$B$776,P$190)+'СЕТ СН'!$F$12</f>
        <v>167.56136889999999</v>
      </c>
      <c r="Q193" s="36">
        <f>SUMIFS(СВЦЭМ!$F$33:$F$776,СВЦЭМ!$A$33:$A$776,$A193,СВЦЭМ!$B$33:$B$776,Q$190)+'СЕТ СН'!$F$12</f>
        <v>169.16238243999999</v>
      </c>
      <c r="R193" s="36">
        <f>SUMIFS(СВЦЭМ!$F$33:$F$776,СВЦЭМ!$A$33:$A$776,$A193,СВЦЭМ!$B$33:$B$776,R$190)+'СЕТ СН'!$F$12</f>
        <v>170.34360443</v>
      </c>
      <c r="S193" s="36">
        <f>SUMIFS(СВЦЭМ!$F$33:$F$776,СВЦЭМ!$A$33:$A$776,$A193,СВЦЭМ!$B$33:$B$776,S$190)+'СЕТ СН'!$F$12</f>
        <v>170.35149777000001</v>
      </c>
      <c r="T193" s="36">
        <f>SUMIFS(СВЦЭМ!$F$33:$F$776,СВЦЭМ!$A$33:$A$776,$A193,СВЦЭМ!$B$33:$B$776,T$190)+'СЕТ СН'!$F$12</f>
        <v>165.41027567</v>
      </c>
      <c r="U193" s="36">
        <f>SUMIFS(СВЦЭМ!$F$33:$F$776,СВЦЭМ!$A$33:$A$776,$A193,СВЦЭМ!$B$33:$B$776,U$190)+'СЕТ СН'!$F$12</f>
        <v>160.31434873000001</v>
      </c>
      <c r="V193" s="36">
        <f>SUMIFS(СВЦЭМ!$F$33:$F$776,СВЦЭМ!$A$33:$A$776,$A193,СВЦЭМ!$B$33:$B$776,V$190)+'СЕТ СН'!$F$12</f>
        <v>157.99351851</v>
      </c>
      <c r="W193" s="36">
        <f>SUMIFS(СВЦЭМ!$F$33:$F$776,СВЦЭМ!$A$33:$A$776,$A193,СВЦЭМ!$B$33:$B$776,W$190)+'СЕТ СН'!$F$12</f>
        <v>156.40662581000001</v>
      </c>
      <c r="X193" s="36">
        <f>SUMIFS(СВЦЭМ!$F$33:$F$776,СВЦЭМ!$A$33:$A$776,$A193,СВЦЭМ!$B$33:$B$776,X$190)+'СЕТ СН'!$F$12</f>
        <v>167.63109829999999</v>
      </c>
      <c r="Y193" s="36">
        <f>SUMIFS(СВЦЭМ!$F$33:$F$776,СВЦЭМ!$A$33:$A$776,$A193,СВЦЭМ!$B$33:$B$776,Y$190)+'СЕТ СН'!$F$12</f>
        <v>194.87709409000001</v>
      </c>
    </row>
    <row r="194" spans="1:25" ht="15.75" x14ac:dyDescent="0.2">
      <c r="A194" s="35">
        <f t="shared" si="5"/>
        <v>43559</v>
      </c>
      <c r="B194" s="36">
        <f>SUMIFS(СВЦЭМ!$F$33:$F$776,СВЦЭМ!$A$33:$A$776,$A194,СВЦЭМ!$B$33:$B$776,B$190)+'СЕТ СН'!$F$12</f>
        <v>207.57999888000001</v>
      </c>
      <c r="C194" s="36">
        <f>SUMIFS(СВЦЭМ!$F$33:$F$776,СВЦЭМ!$A$33:$A$776,$A194,СВЦЭМ!$B$33:$B$776,C$190)+'СЕТ СН'!$F$12</f>
        <v>227.92590096000001</v>
      </c>
      <c r="D194" s="36">
        <f>SUMIFS(СВЦЭМ!$F$33:$F$776,СВЦЭМ!$A$33:$A$776,$A194,СВЦЭМ!$B$33:$B$776,D$190)+'СЕТ СН'!$F$12</f>
        <v>236.01221140000001</v>
      </c>
      <c r="E194" s="36">
        <f>SUMIFS(СВЦЭМ!$F$33:$F$776,СВЦЭМ!$A$33:$A$776,$A194,СВЦЭМ!$B$33:$B$776,E$190)+'СЕТ СН'!$F$12</f>
        <v>235.84530927</v>
      </c>
      <c r="F194" s="36">
        <f>SUMIFS(СВЦЭМ!$F$33:$F$776,СВЦЭМ!$A$33:$A$776,$A194,СВЦЭМ!$B$33:$B$776,F$190)+'СЕТ СН'!$F$12</f>
        <v>234.28352810000001</v>
      </c>
      <c r="G194" s="36">
        <f>SUMIFS(СВЦЭМ!$F$33:$F$776,СВЦЭМ!$A$33:$A$776,$A194,СВЦЭМ!$B$33:$B$776,G$190)+'СЕТ СН'!$F$12</f>
        <v>237.48370574</v>
      </c>
      <c r="H194" s="36">
        <f>SUMIFS(СВЦЭМ!$F$33:$F$776,СВЦЭМ!$A$33:$A$776,$A194,СВЦЭМ!$B$33:$B$776,H$190)+'СЕТ СН'!$F$12</f>
        <v>218.76681912000001</v>
      </c>
      <c r="I194" s="36">
        <f>SUMIFS(СВЦЭМ!$F$33:$F$776,СВЦЭМ!$A$33:$A$776,$A194,СВЦЭМ!$B$33:$B$776,I$190)+'СЕТ СН'!$F$12</f>
        <v>204.81696518000001</v>
      </c>
      <c r="J194" s="36">
        <f>SUMIFS(СВЦЭМ!$F$33:$F$776,СВЦЭМ!$A$33:$A$776,$A194,СВЦЭМ!$B$33:$B$776,J$190)+'СЕТ СН'!$F$12</f>
        <v>183.61743720999999</v>
      </c>
      <c r="K194" s="36">
        <f>SUMIFS(СВЦЭМ!$F$33:$F$776,СВЦЭМ!$A$33:$A$776,$A194,СВЦЭМ!$B$33:$B$776,K$190)+'СЕТ СН'!$F$12</f>
        <v>168.31088241</v>
      </c>
      <c r="L194" s="36">
        <f>SUMIFS(СВЦЭМ!$F$33:$F$776,СВЦЭМ!$A$33:$A$776,$A194,СВЦЭМ!$B$33:$B$776,L$190)+'СЕТ СН'!$F$12</f>
        <v>161.99228658999999</v>
      </c>
      <c r="M194" s="36">
        <f>SUMIFS(СВЦЭМ!$F$33:$F$776,СВЦЭМ!$A$33:$A$776,$A194,СВЦЭМ!$B$33:$B$776,M$190)+'СЕТ СН'!$F$12</f>
        <v>162.49012105</v>
      </c>
      <c r="N194" s="36">
        <f>SUMIFS(СВЦЭМ!$F$33:$F$776,СВЦЭМ!$A$33:$A$776,$A194,СВЦЭМ!$B$33:$B$776,N$190)+'СЕТ СН'!$F$12</f>
        <v>159.57319575</v>
      </c>
      <c r="O194" s="36">
        <f>SUMIFS(СВЦЭМ!$F$33:$F$776,СВЦЭМ!$A$33:$A$776,$A194,СВЦЭМ!$B$33:$B$776,O$190)+'СЕТ СН'!$F$12</f>
        <v>165.00505340999999</v>
      </c>
      <c r="P194" s="36">
        <f>SUMIFS(СВЦЭМ!$F$33:$F$776,СВЦЭМ!$A$33:$A$776,$A194,СВЦЭМ!$B$33:$B$776,P$190)+'СЕТ СН'!$F$12</f>
        <v>168.12017667000001</v>
      </c>
      <c r="Q194" s="36">
        <f>SUMIFS(СВЦЭМ!$F$33:$F$776,СВЦЭМ!$A$33:$A$776,$A194,СВЦЭМ!$B$33:$B$776,Q$190)+'СЕТ СН'!$F$12</f>
        <v>169.55075208</v>
      </c>
      <c r="R194" s="36">
        <f>SUMIFS(СВЦЭМ!$F$33:$F$776,СВЦЭМ!$A$33:$A$776,$A194,СВЦЭМ!$B$33:$B$776,R$190)+'СЕТ СН'!$F$12</f>
        <v>170.41800308000001</v>
      </c>
      <c r="S194" s="36">
        <f>SUMIFS(СВЦЭМ!$F$33:$F$776,СВЦЭМ!$A$33:$A$776,$A194,СВЦЭМ!$B$33:$B$776,S$190)+'СЕТ СН'!$F$12</f>
        <v>172.18684096000001</v>
      </c>
      <c r="T194" s="36">
        <f>SUMIFS(СВЦЭМ!$F$33:$F$776,СВЦЭМ!$A$33:$A$776,$A194,СВЦЭМ!$B$33:$B$776,T$190)+'СЕТ СН'!$F$12</f>
        <v>167.76764327000001</v>
      </c>
      <c r="U194" s="36">
        <f>SUMIFS(СВЦЭМ!$F$33:$F$776,СВЦЭМ!$A$33:$A$776,$A194,СВЦЭМ!$B$33:$B$776,U$190)+'СЕТ СН'!$F$12</f>
        <v>159.11121471000001</v>
      </c>
      <c r="V194" s="36">
        <f>SUMIFS(СВЦЭМ!$F$33:$F$776,СВЦЭМ!$A$33:$A$776,$A194,СВЦЭМ!$B$33:$B$776,V$190)+'СЕТ СН'!$F$12</f>
        <v>157.46990099999999</v>
      </c>
      <c r="W194" s="36">
        <f>SUMIFS(СВЦЭМ!$F$33:$F$776,СВЦЭМ!$A$33:$A$776,$A194,СВЦЭМ!$B$33:$B$776,W$190)+'СЕТ СН'!$F$12</f>
        <v>158.08205311</v>
      </c>
      <c r="X194" s="36">
        <f>SUMIFS(СВЦЭМ!$F$33:$F$776,СВЦЭМ!$A$33:$A$776,$A194,СВЦЭМ!$B$33:$B$776,X$190)+'СЕТ СН'!$F$12</f>
        <v>176.19854792000001</v>
      </c>
      <c r="Y194" s="36">
        <f>SUMIFS(СВЦЭМ!$F$33:$F$776,СВЦЭМ!$A$33:$A$776,$A194,СВЦЭМ!$B$33:$B$776,Y$190)+'СЕТ СН'!$F$12</f>
        <v>208.58225307000001</v>
      </c>
    </row>
    <row r="195" spans="1:25" ht="15.75" x14ac:dyDescent="0.2">
      <c r="A195" s="35">
        <f t="shared" si="5"/>
        <v>43560</v>
      </c>
      <c r="B195" s="36">
        <f>SUMIFS(СВЦЭМ!$F$33:$F$776,СВЦЭМ!$A$33:$A$776,$A195,СВЦЭМ!$B$33:$B$776,B$190)+'СЕТ СН'!$F$12</f>
        <v>206.09861552999999</v>
      </c>
      <c r="C195" s="36">
        <f>SUMIFS(СВЦЭМ!$F$33:$F$776,СВЦЭМ!$A$33:$A$776,$A195,СВЦЭМ!$B$33:$B$776,C$190)+'СЕТ СН'!$F$12</f>
        <v>225.86126655000001</v>
      </c>
      <c r="D195" s="36">
        <f>SUMIFS(СВЦЭМ!$F$33:$F$776,СВЦЭМ!$A$33:$A$776,$A195,СВЦЭМ!$B$33:$B$776,D$190)+'СЕТ СН'!$F$12</f>
        <v>238.53845530999999</v>
      </c>
      <c r="E195" s="36">
        <f>SUMIFS(СВЦЭМ!$F$33:$F$776,СВЦЭМ!$A$33:$A$776,$A195,СВЦЭМ!$B$33:$B$776,E$190)+'СЕТ СН'!$F$12</f>
        <v>237.66018008</v>
      </c>
      <c r="F195" s="36">
        <f>SUMIFS(СВЦЭМ!$F$33:$F$776,СВЦЭМ!$A$33:$A$776,$A195,СВЦЭМ!$B$33:$B$776,F$190)+'СЕТ СН'!$F$12</f>
        <v>237.00041121999999</v>
      </c>
      <c r="G195" s="36">
        <f>SUMIFS(СВЦЭМ!$F$33:$F$776,СВЦЭМ!$A$33:$A$776,$A195,СВЦЭМ!$B$33:$B$776,G$190)+'СЕТ СН'!$F$12</f>
        <v>236.52944740999999</v>
      </c>
      <c r="H195" s="36">
        <f>SUMIFS(СВЦЭМ!$F$33:$F$776,СВЦЭМ!$A$33:$A$776,$A195,СВЦЭМ!$B$33:$B$776,H$190)+'СЕТ СН'!$F$12</f>
        <v>222.09449787</v>
      </c>
      <c r="I195" s="36">
        <f>SUMIFS(СВЦЭМ!$F$33:$F$776,СВЦЭМ!$A$33:$A$776,$A195,СВЦЭМ!$B$33:$B$776,I$190)+'СЕТ СН'!$F$12</f>
        <v>209.41076842999999</v>
      </c>
      <c r="J195" s="36">
        <f>SUMIFS(СВЦЭМ!$F$33:$F$776,СВЦЭМ!$A$33:$A$776,$A195,СВЦЭМ!$B$33:$B$776,J$190)+'СЕТ СН'!$F$12</f>
        <v>190.98952193</v>
      </c>
      <c r="K195" s="36">
        <f>SUMIFS(СВЦЭМ!$F$33:$F$776,СВЦЭМ!$A$33:$A$776,$A195,СВЦЭМ!$B$33:$B$776,K$190)+'СЕТ СН'!$F$12</f>
        <v>174.68761846000001</v>
      </c>
      <c r="L195" s="36">
        <f>SUMIFS(СВЦЭМ!$F$33:$F$776,СВЦЭМ!$A$33:$A$776,$A195,СВЦЭМ!$B$33:$B$776,L$190)+'СЕТ СН'!$F$12</f>
        <v>167.21146371</v>
      </c>
      <c r="M195" s="36">
        <f>SUMIFS(СВЦЭМ!$F$33:$F$776,СВЦЭМ!$A$33:$A$776,$A195,СВЦЭМ!$B$33:$B$776,M$190)+'СЕТ СН'!$F$12</f>
        <v>165.34879172000001</v>
      </c>
      <c r="N195" s="36">
        <f>SUMIFS(СВЦЭМ!$F$33:$F$776,СВЦЭМ!$A$33:$A$776,$A195,СВЦЭМ!$B$33:$B$776,N$190)+'СЕТ СН'!$F$12</f>
        <v>164.00470587999999</v>
      </c>
      <c r="O195" s="36">
        <f>SUMIFS(СВЦЭМ!$F$33:$F$776,СВЦЭМ!$A$33:$A$776,$A195,СВЦЭМ!$B$33:$B$776,O$190)+'СЕТ СН'!$F$12</f>
        <v>162.67163371000001</v>
      </c>
      <c r="P195" s="36">
        <f>SUMIFS(СВЦЭМ!$F$33:$F$776,СВЦЭМ!$A$33:$A$776,$A195,СВЦЭМ!$B$33:$B$776,P$190)+'СЕТ СН'!$F$12</f>
        <v>163.83423483000001</v>
      </c>
      <c r="Q195" s="36">
        <f>SUMIFS(СВЦЭМ!$F$33:$F$776,СВЦЭМ!$A$33:$A$776,$A195,СВЦЭМ!$B$33:$B$776,Q$190)+'СЕТ СН'!$F$12</f>
        <v>163.71953117000001</v>
      </c>
      <c r="R195" s="36">
        <f>SUMIFS(СВЦЭМ!$F$33:$F$776,СВЦЭМ!$A$33:$A$776,$A195,СВЦЭМ!$B$33:$B$776,R$190)+'СЕТ СН'!$F$12</f>
        <v>163.87042185999999</v>
      </c>
      <c r="S195" s="36">
        <f>SUMIFS(СВЦЭМ!$F$33:$F$776,СВЦЭМ!$A$33:$A$776,$A195,СВЦЭМ!$B$33:$B$776,S$190)+'СЕТ СН'!$F$12</f>
        <v>167.32308082</v>
      </c>
      <c r="T195" s="36">
        <f>SUMIFS(СВЦЭМ!$F$33:$F$776,СВЦЭМ!$A$33:$A$776,$A195,СВЦЭМ!$B$33:$B$776,T$190)+'СЕТ СН'!$F$12</f>
        <v>166.41287489000001</v>
      </c>
      <c r="U195" s="36">
        <f>SUMIFS(СВЦЭМ!$F$33:$F$776,СВЦЭМ!$A$33:$A$776,$A195,СВЦЭМ!$B$33:$B$776,U$190)+'СЕТ СН'!$F$12</f>
        <v>168.27057492</v>
      </c>
      <c r="V195" s="36">
        <f>SUMIFS(СВЦЭМ!$F$33:$F$776,СВЦЭМ!$A$33:$A$776,$A195,СВЦЭМ!$B$33:$B$776,V$190)+'СЕТ СН'!$F$12</f>
        <v>170.36138982</v>
      </c>
      <c r="W195" s="36">
        <f>SUMIFS(СВЦЭМ!$F$33:$F$776,СВЦЭМ!$A$33:$A$776,$A195,СВЦЭМ!$B$33:$B$776,W$190)+'СЕТ СН'!$F$12</f>
        <v>171.92194372</v>
      </c>
      <c r="X195" s="36">
        <f>SUMIFS(СВЦЭМ!$F$33:$F$776,СВЦЭМ!$A$33:$A$776,$A195,СВЦЭМ!$B$33:$B$776,X$190)+'СЕТ СН'!$F$12</f>
        <v>180.68508987000001</v>
      </c>
      <c r="Y195" s="36">
        <f>SUMIFS(СВЦЭМ!$F$33:$F$776,СВЦЭМ!$A$33:$A$776,$A195,СВЦЭМ!$B$33:$B$776,Y$190)+'СЕТ СН'!$F$12</f>
        <v>201.14504085999999</v>
      </c>
    </row>
    <row r="196" spans="1:25" ht="15.75" x14ac:dyDescent="0.2">
      <c r="A196" s="35">
        <f t="shared" si="5"/>
        <v>43561</v>
      </c>
      <c r="B196" s="36">
        <f>SUMIFS(СВЦЭМ!$F$33:$F$776,СВЦЭМ!$A$33:$A$776,$A196,СВЦЭМ!$B$33:$B$776,B$190)+'СЕТ СН'!$F$12</f>
        <v>214.46637815</v>
      </c>
      <c r="C196" s="36">
        <f>SUMIFS(СВЦЭМ!$F$33:$F$776,СВЦЭМ!$A$33:$A$776,$A196,СВЦЭМ!$B$33:$B$776,C$190)+'СЕТ СН'!$F$12</f>
        <v>232.02353994000001</v>
      </c>
      <c r="D196" s="36">
        <f>SUMIFS(СВЦЭМ!$F$33:$F$776,СВЦЭМ!$A$33:$A$776,$A196,СВЦЭМ!$B$33:$B$776,D$190)+'СЕТ СН'!$F$12</f>
        <v>237.18654644</v>
      </c>
      <c r="E196" s="36">
        <f>SUMIFS(СВЦЭМ!$F$33:$F$776,СВЦЭМ!$A$33:$A$776,$A196,СВЦЭМ!$B$33:$B$776,E$190)+'СЕТ СН'!$F$12</f>
        <v>235.41225426</v>
      </c>
      <c r="F196" s="36">
        <f>SUMIFS(СВЦЭМ!$F$33:$F$776,СВЦЭМ!$A$33:$A$776,$A196,СВЦЭМ!$B$33:$B$776,F$190)+'СЕТ СН'!$F$12</f>
        <v>234.97430818000001</v>
      </c>
      <c r="G196" s="36">
        <f>SUMIFS(СВЦЭМ!$F$33:$F$776,СВЦЭМ!$A$33:$A$776,$A196,СВЦЭМ!$B$33:$B$776,G$190)+'СЕТ СН'!$F$12</f>
        <v>237.08619437999999</v>
      </c>
      <c r="H196" s="36">
        <f>SUMIFS(СВЦЭМ!$F$33:$F$776,СВЦЭМ!$A$33:$A$776,$A196,СВЦЭМ!$B$33:$B$776,H$190)+'СЕТ СН'!$F$12</f>
        <v>219.29288122</v>
      </c>
      <c r="I196" s="36">
        <f>SUMIFS(СВЦЭМ!$F$33:$F$776,СВЦЭМ!$A$33:$A$776,$A196,СВЦЭМ!$B$33:$B$776,I$190)+'СЕТ СН'!$F$12</f>
        <v>218.61399204</v>
      </c>
      <c r="J196" s="36">
        <f>SUMIFS(СВЦЭМ!$F$33:$F$776,СВЦЭМ!$A$33:$A$776,$A196,СВЦЭМ!$B$33:$B$776,J$190)+'СЕТ СН'!$F$12</f>
        <v>203.54690531</v>
      </c>
      <c r="K196" s="36">
        <f>SUMIFS(СВЦЭМ!$F$33:$F$776,СВЦЭМ!$A$33:$A$776,$A196,СВЦЭМ!$B$33:$B$776,K$190)+'СЕТ СН'!$F$12</f>
        <v>175.73533232</v>
      </c>
      <c r="L196" s="36">
        <f>SUMIFS(СВЦЭМ!$F$33:$F$776,СВЦЭМ!$A$33:$A$776,$A196,СВЦЭМ!$B$33:$B$776,L$190)+'СЕТ СН'!$F$12</f>
        <v>163.59439764000001</v>
      </c>
      <c r="M196" s="36">
        <f>SUMIFS(СВЦЭМ!$F$33:$F$776,СВЦЭМ!$A$33:$A$776,$A196,СВЦЭМ!$B$33:$B$776,M$190)+'СЕТ СН'!$F$12</f>
        <v>164.13341595</v>
      </c>
      <c r="N196" s="36">
        <f>SUMIFS(СВЦЭМ!$F$33:$F$776,СВЦЭМ!$A$33:$A$776,$A196,СВЦЭМ!$B$33:$B$776,N$190)+'СЕТ СН'!$F$12</f>
        <v>166.29923518999999</v>
      </c>
      <c r="O196" s="36">
        <f>SUMIFS(СВЦЭМ!$F$33:$F$776,СВЦЭМ!$A$33:$A$776,$A196,СВЦЭМ!$B$33:$B$776,O$190)+'СЕТ СН'!$F$12</f>
        <v>169.34451917000001</v>
      </c>
      <c r="P196" s="36">
        <f>SUMIFS(СВЦЭМ!$F$33:$F$776,СВЦЭМ!$A$33:$A$776,$A196,СВЦЭМ!$B$33:$B$776,P$190)+'СЕТ СН'!$F$12</f>
        <v>169.98602321000001</v>
      </c>
      <c r="Q196" s="36">
        <f>SUMIFS(СВЦЭМ!$F$33:$F$776,СВЦЭМ!$A$33:$A$776,$A196,СВЦЭМ!$B$33:$B$776,Q$190)+'СЕТ СН'!$F$12</f>
        <v>170.54930981999999</v>
      </c>
      <c r="R196" s="36">
        <f>SUMIFS(СВЦЭМ!$F$33:$F$776,СВЦЭМ!$A$33:$A$776,$A196,СВЦЭМ!$B$33:$B$776,R$190)+'СЕТ СН'!$F$12</f>
        <v>170.54679607</v>
      </c>
      <c r="S196" s="36">
        <f>SUMIFS(СВЦЭМ!$F$33:$F$776,СВЦЭМ!$A$33:$A$776,$A196,СВЦЭМ!$B$33:$B$776,S$190)+'СЕТ СН'!$F$12</f>
        <v>170.87302460999999</v>
      </c>
      <c r="T196" s="36">
        <f>SUMIFS(СВЦЭМ!$F$33:$F$776,СВЦЭМ!$A$33:$A$776,$A196,СВЦЭМ!$B$33:$B$776,T$190)+'СЕТ СН'!$F$12</f>
        <v>166.68698286</v>
      </c>
      <c r="U196" s="36">
        <f>SUMIFS(СВЦЭМ!$F$33:$F$776,СВЦЭМ!$A$33:$A$776,$A196,СВЦЭМ!$B$33:$B$776,U$190)+'СЕТ СН'!$F$12</f>
        <v>160.50119706000001</v>
      </c>
      <c r="V196" s="36">
        <f>SUMIFS(СВЦЭМ!$F$33:$F$776,СВЦЭМ!$A$33:$A$776,$A196,СВЦЭМ!$B$33:$B$776,V$190)+'СЕТ СН'!$F$12</f>
        <v>155.9651538</v>
      </c>
      <c r="W196" s="36">
        <f>SUMIFS(СВЦЭМ!$F$33:$F$776,СВЦЭМ!$A$33:$A$776,$A196,СВЦЭМ!$B$33:$B$776,W$190)+'СЕТ СН'!$F$12</f>
        <v>151.37849322</v>
      </c>
      <c r="X196" s="36">
        <f>SUMIFS(СВЦЭМ!$F$33:$F$776,СВЦЭМ!$A$33:$A$776,$A196,СВЦЭМ!$B$33:$B$776,X$190)+'СЕТ СН'!$F$12</f>
        <v>156.35259207999999</v>
      </c>
      <c r="Y196" s="36">
        <f>SUMIFS(СВЦЭМ!$F$33:$F$776,СВЦЭМ!$A$33:$A$776,$A196,СВЦЭМ!$B$33:$B$776,Y$190)+'СЕТ СН'!$F$12</f>
        <v>179.10326778000001</v>
      </c>
    </row>
    <row r="197" spans="1:25" ht="15.75" x14ac:dyDescent="0.2">
      <c r="A197" s="35">
        <f t="shared" si="5"/>
        <v>43562</v>
      </c>
      <c r="B197" s="36">
        <f>SUMIFS(СВЦЭМ!$F$33:$F$776,СВЦЭМ!$A$33:$A$776,$A197,СВЦЭМ!$B$33:$B$776,B$190)+'СЕТ СН'!$F$12</f>
        <v>207.86423563</v>
      </c>
      <c r="C197" s="36">
        <f>SUMIFS(СВЦЭМ!$F$33:$F$776,СВЦЭМ!$A$33:$A$776,$A197,СВЦЭМ!$B$33:$B$776,C$190)+'СЕТ СН'!$F$12</f>
        <v>229.32488577000001</v>
      </c>
      <c r="D197" s="36">
        <f>SUMIFS(СВЦЭМ!$F$33:$F$776,СВЦЭМ!$A$33:$A$776,$A197,СВЦЭМ!$B$33:$B$776,D$190)+'СЕТ СН'!$F$12</f>
        <v>244.25064592999999</v>
      </c>
      <c r="E197" s="36">
        <f>SUMIFS(СВЦЭМ!$F$33:$F$776,СВЦЭМ!$A$33:$A$776,$A197,СВЦЭМ!$B$33:$B$776,E$190)+'СЕТ СН'!$F$12</f>
        <v>249.11785304</v>
      </c>
      <c r="F197" s="36">
        <f>SUMIFS(СВЦЭМ!$F$33:$F$776,СВЦЭМ!$A$33:$A$776,$A197,СВЦЭМ!$B$33:$B$776,F$190)+'СЕТ СН'!$F$12</f>
        <v>246.86403766000001</v>
      </c>
      <c r="G197" s="36">
        <f>SUMIFS(СВЦЭМ!$F$33:$F$776,СВЦЭМ!$A$33:$A$776,$A197,СВЦЭМ!$B$33:$B$776,G$190)+'СЕТ СН'!$F$12</f>
        <v>240.58370391</v>
      </c>
      <c r="H197" s="36">
        <f>SUMIFS(СВЦЭМ!$F$33:$F$776,СВЦЭМ!$A$33:$A$776,$A197,СВЦЭМ!$B$33:$B$776,H$190)+'СЕТ СН'!$F$12</f>
        <v>224.64387382999999</v>
      </c>
      <c r="I197" s="36">
        <f>SUMIFS(СВЦЭМ!$F$33:$F$776,СВЦЭМ!$A$33:$A$776,$A197,СВЦЭМ!$B$33:$B$776,I$190)+'СЕТ СН'!$F$12</f>
        <v>217.75659863999999</v>
      </c>
      <c r="J197" s="36">
        <f>SUMIFS(СВЦЭМ!$F$33:$F$776,СВЦЭМ!$A$33:$A$776,$A197,СВЦЭМ!$B$33:$B$776,J$190)+'СЕТ СН'!$F$12</f>
        <v>196.13395093</v>
      </c>
      <c r="K197" s="36">
        <f>SUMIFS(СВЦЭМ!$F$33:$F$776,СВЦЭМ!$A$33:$A$776,$A197,СВЦЭМ!$B$33:$B$776,K$190)+'СЕТ СН'!$F$12</f>
        <v>168.80883681</v>
      </c>
      <c r="L197" s="36">
        <f>SUMIFS(СВЦЭМ!$F$33:$F$776,СВЦЭМ!$A$33:$A$776,$A197,СВЦЭМ!$B$33:$B$776,L$190)+'СЕТ СН'!$F$12</f>
        <v>160.44520120000001</v>
      </c>
      <c r="M197" s="36">
        <f>SUMIFS(СВЦЭМ!$F$33:$F$776,СВЦЭМ!$A$33:$A$776,$A197,СВЦЭМ!$B$33:$B$776,M$190)+'СЕТ СН'!$F$12</f>
        <v>157.80754679</v>
      </c>
      <c r="N197" s="36">
        <f>SUMIFS(СВЦЭМ!$F$33:$F$776,СВЦЭМ!$A$33:$A$776,$A197,СВЦЭМ!$B$33:$B$776,N$190)+'СЕТ СН'!$F$12</f>
        <v>159.35310271</v>
      </c>
      <c r="O197" s="36">
        <f>SUMIFS(СВЦЭМ!$F$33:$F$776,СВЦЭМ!$A$33:$A$776,$A197,СВЦЭМ!$B$33:$B$776,O$190)+'СЕТ СН'!$F$12</f>
        <v>161.97999992999999</v>
      </c>
      <c r="P197" s="36">
        <f>SUMIFS(СВЦЭМ!$F$33:$F$776,СВЦЭМ!$A$33:$A$776,$A197,СВЦЭМ!$B$33:$B$776,P$190)+'СЕТ СН'!$F$12</f>
        <v>165.78737898</v>
      </c>
      <c r="Q197" s="36">
        <f>SUMIFS(СВЦЭМ!$F$33:$F$776,СВЦЭМ!$A$33:$A$776,$A197,СВЦЭМ!$B$33:$B$776,Q$190)+'СЕТ СН'!$F$12</f>
        <v>168.27103460999999</v>
      </c>
      <c r="R197" s="36">
        <f>SUMIFS(СВЦЭМ!$F$33:$F$776,СВЦЭМ!$A$33:$A$776,$A197,СВЦЭМ!$B$33:$B$776,R$190)+'СЕТ СН'!$F$12</f>
        <v>170.04939182000001</v>
      </c>
      <c r="S197" s="36">
        <f>SUMIFS(СВЦЭМ!$F$33:$F$776,СВЦЭМ!$A$33:$A$776,$A197,СВЦЭМ!$B$33:$B$776,S$190)+'СЕТ СН'!$F$12</f>
        <v>169.70814092000001</v>
      </c>
      <c r="T197" s="36">
        <f>SUMIFS(СВЦЭМ!$F$33:$F$776,СВЦЭМ!$A$33:$A$776,$A197,СВЦЭМ!$B$33:$B$776,T$190)+'СЕТ СН'!$F$12</f>
        <v>161.85462606999999</v>
      </c>
      <c r="U197" s="36">
        <f>SUMIFS(СВЦЭМ!$F$33:$F$776,СВЦЭМ!$A$33:$A$776,$A197,СВЦЭМ!$B$33:$B$776,U$190)+'СЕТ СН'!$F$12</f>
        <v>153.76279885</v>
      </c>
      <c r="V197" s="36">
        <f>SUMIFS(СВЦЭМ!$F$33:$F$776,СВЦЭМ!$A$33:$A$776,$A197,СВЦЭМ!$B$33:$B$776,V$190)+'СЕТ СН'!$F$12</f>
        <v>149.84991185000001</v>
      </c>
      <c r="W197" s="36">
        <f>SUMIFS(СВЦЭМ!$F$33:$F$776,СВЦЭМ!$A$33:$A$776,$A197,СВЦЭМ!$B$33:$B$776,W$190)+'СЕТ СН'!$F$12</f>
        <v>151.00372247999999</v>
      </c>
      <c r="X197" s="36">
        <f>SUMIFS(СВЦЭМ!$F$33:$F$776,СВЦЭМ!$A$33:$A$776,$A197,СВЦЭМ!$B$33:$B$776,X$190)+'СЕТ СН'!$F$12</f>
        <v>160.85233026</v>
      </c>
      <c r="Y197" s="36">
        <f>SUMIFS(СВЦЭМ!$F$33:$F$776,СВЦЭМ!$A$33:$A$776,$A197,СВЦЭМ!$B$33:$B$776,Y$190)+'СЕТ СН'!$F$12</f>
        <v>184.20258959</v>
      </c>
    </row>
    <row r="198" spans="1:25" ht="15.75" x14ac:dyDescent="0.2">
      <c r="A198" s="35">
        <f t="shared" si="5"/>
        <v>43563</v>
      </c>
      <c r="B198" s="36">
        <f>SUMIFS(СВЦЭМ!$F$33:$F$776,СВЦЭМ!$A$33:$A$776,$A198,СВЦЭМ!$B$33:$B$776,B$190)+'СЕТ СН'!$F$12</f>
        <v>209.98327578999999</v>
      </c>
      <c r="C198" s="36">
        <f>SUMIFS(СВЦЭМ!$F$33:$F$776,СВЦЭМ!$A$33:$A$776,$A198,СВЦЭМ!$B$33:$B$776,C$190)+'СЕТ СН'!$F$12</f>
        <v>232.10626396999999</v>
      </c>
      <c r="D198" s="36">
        <f>SUMIFS(СВЦЭМ!$F$33:$F$776,СВЦЭМ!$A$33:$A$776,$A198,СВЦЭМ!$B$33:$B$776,D$190)+'СЕТ СН'!$F$12</f>
        <v>249.69506802000001</v>
      </c>
      <c r="E198" s="36">
        <f>SUMIFS(СВЦЭМ!$F$33:$F$776,СВЦЭМ!$A$33:$A$776,$A198,СВЦЭМ!$B$33:$B$776,E$190)+'СЕТ СН'!$F$12</f>
        <v>249.87025365</v>
      </c>
      <c r="F198" s="36">
        <f>SUMIFS(СВЦЭМ!$F$33:$F$776,СВЦЭМ!$A$33:$A$776,$A198,СВЦЭМ!$B$33:$B$776,F$190)+'СЕТ СН'!$F$12</f>
        <v>242.60080696</v>
      </c>
      <c r="G198" s="36">
        <f>SUMIFS(СВЦЭМ!$F$33:$F$776,СВЦЭМ!$A$33:$A$776,$A198,СВЦЭМ!$B$33:$B$776,G$190)+'СЕТ СН'!$F$12</f>
        <v>238.57352750000001</v>
      </c>
      <c r="H198" s="36">
        <f>SUMIFS(СВЦЭМ!$F$33:$F$776,СВЦЭМ!$A$33:$A$776,$A198,СВЦЭМ!$B$33:$B$776,H$190)+'СЕТ СН'!$F$12</f>
        <v>224.28547193</v>
      </c>
      <c r="I198" s="36">
        <f>SUMIFS(СВЦЭМ!$F$33:$F$776,СВЦЭМ!$A$33:$A$776,$A198,СВЦЭМ!$B$33:$B$776,I$190)+'СЕТ СН'!$F$12</f>
        <v>207.03097682999999</v>
      </c>
      <c r="J198" s="36">
        <f>SUMIFS(СВЦЭМ!$F$33:$F$776,СВЦЭМ!$A$33:$A$776,$A198,СВЦЭМ!$B$33:$B$776,J$190)+'СЕТ СН'!$F$12</f>
        <v>185.69901224</v>
      </c>
      <c r="K198" s="36">
        <f>SUMIFS(СВЦЭМ!$F$33:$F$776,СВЦЭМ!$A$33:$A$776,$A198,СВЦЭМ!$B$33:$B$776,K$190)+'СЕТ СН'!$F$12</f>
        <v>166.90294265</v>
      </c>
      <c r="L198" s="36">
        <f>SUMIFS(СВЦЭМ!$F$33:$F$776,СВЦЭМ!$A$33:$A$776,$A198,СВЦЭМ!$B$33:$B$776,L$190)+'СЕТ СН'!$F$12</f>
        <v>158.87759930999999</v>
      </c>
      <c r="M198" s="36">
        <f>SUMIFS(СВЦЭМ!$F$33:$F$776,СВЦЭМ!$A$33:$A$776,$A198,СВЦЭМ!$B$33:$B$776,M$190)+'СЕТ СН'!$F$12</f>
        <v>161.18207916</v>
      </c>
      <c r="N198" s="36">
        <f>SUMIFS(СВЦЭМ!$F$33:$F$776,СВЦЭМ!$A$33:$A$776,$A198,СВЦЭМ!$B$33:$B$776,N$190)+'СЕТ СН'!$F$12</f>
        <v>160.57790699</v>
      </c>
      <c r="O198" s="36">
        <f>SUMIFS(СВЦЭМ!$F$33:$F$776,СВЦЭМ!$A$33:$A$776,$A198,СВЦЭМ!$B$33:$B$776,O$190)+'СЕТ СН'!$F$12</f>
        <v>161.33491541000001</v>
      </c>
      <c r="P198" s="36">
        <f>SUMIFS(СВЦЭМ!$F$33:$F$776,СВЦЭМ!$A$33:$A$776,$A198,СВЦЭМ!$B$33:$B$776,P$190)+'СЕТ СН'!$F$12</f>
        <v>163.18224283999999</v>
      </c>
      <c r="Q198" s="36">
        <f>SUMIFS(СВЦЭМ!$F$33:$F$776,СВЦЭМ!$A$33:$A$776,$A198,СВЦЭМ!$B$33:$B$776,Q$190)+'СЕТ СН'!$F$12</f>
        <v>165.51855621999999</v>
      </c>
      <c r="R198" s="36">
        <f>SUMIFS(СВЦЭМ!$F$33:$F$776,СВЦЭМ!$A$33:$A$776,$A198,СВЦЭМ!$B$33:$B$776,R$190)+'СЕТ СН'!$F$12</f>
        <v>166.20644077</v>
      </c>
      <c r="S198" s="36">
        <f>SUMIFS(СВЦЭМ!$F$33:$F$776,СВЦЭМ!$A$33:$A$776,$A198,СВЦЭМ!$B$33:$B$776,S$190)+'СЕТ СН'!$F$12</f>
        <v>165.00507317</v>
      </c>
      <c r="T198" s="36">
        <f>SUMIFS(СВЦЭМ!$F$33:$F$776,СВЦЭМ!$A$33:$A$776,$A198,СВЦЭМ!$B$33:$B$776,T$190)+'СЕТ СН'!$F$12</f>
        <v>161.16226886000001</v>
      </c>
      <c r="U198" s="36">
        <f>SUMIFS(СВЦЭМ!$F$33:$F$776,СВЦЭМ!$A$33:$A$776,$A198,СВЦЭМ!$B$33:$B$776,U$190)+'СЕТ СН'!$F$12</f>
        <v>157.21131406999999</v>
      </c>
      <c r="V198" s="36">
        <f>SUMIFS(СВЦЭМ!$F$33:$F$776,СВЦЭМ!$A$33:$A$776,$A198,СВЦЭМ!$B$33:$B$776,V$190)+'СЕТ СН'!$F$12</f>
        <v>154.93769469</v>
      </c>
      <c r="W198" s="36">
        <f>SUMIFS(СВЦЭМ!$F$33:$F$776,СВЦЭМ!$A$33:$A$776,$A198,СВЦЭМ!$B$33:$B$776,W$190)+'СЕТ СН'!$F$12</f>
        <v>158.49507968</v>
      </c>
      <c r="X198" s="36">
        <f>SUMIFS(СВЦЭМ!$F$33:$F$776,СВЦЭМ!$A$33:$A$776,$A198,СВЦЭМ!$B$33:$B$776,X$190)+'СЕТ СН'!$F$12</f>
        <v>172.24963166000001</v>
      </c>
      <c r="Y198" s="36">
        <f>SUMIFS(СВЦЭМ!$F$33:$F$776,СВЦЭМ!$A$33:$A$776,$A198,СВЦЭМ!$B$33:$B$776,Y$190)+'СЕТ СН'!$F$12</f>
        <v>195.61261535</v>
      </c>
    </row>
    <row r="199" spans="1:25" ht="15.75" x14ac:dyDescent="0.2">
      <c r="A199" s="35">
        <f t="shared" si="5"/>
        <v>43564</v>
      </c>
      <c r="B199" s="36">
        <f>SUMIFS(СВЦЭМ!$F$33:$F$776,СВЦЭМ!$A$33:$A$776,$A199,СВЦЭМ!$B$33:$B$776,B$190)+'СЕТ СН'!$F$12</f>
        <v>200.31080421999999</v>
      </c>
      <c r="C199" s="36">
        <f>SUMIFS(СВЦЭМ!$F$33:$F$776,СВЦЭМ!$A$33:$A$776,$A199,СВЦЭМ!$B$33:$B$776,C$190)+'СЕТ СН'!$F$12</f>
        <v>222.01547711000001</v>
      </c>
      <c r="D199" s="36">
        <f>SUMIFS(СВЦЭМ!$F$33:$F$776,СВЦЭМ!$A$33:$A$776,$A199,СВЦЭМ!$B$33:$B$776,D$190)+'СЕТ СН'!$F$12</f>
        <v>238.29947150000001</v>
      </c>
      <c r="E199" s="36">
        <f>SUMIFS(СВЦЭМ!$F$33:$F$776,СВЦЭМ!$A$33:$A$776,$A199,СВЦЭМ!$B$33:$B$776,E$190)+'СЕТ СН'!$F$12</f>
        <v>240.01014029999999</v>
      </c>
      <c r="F199" s="36">
        <f>SUMIFS(СВЦЭМ!$F$33:$F$776,СВЦЭМ!$A$33:$A$776,$A199,СВЦЭМ!$B$33:$B$776,F$190)+'СЕТ СН'!$F$12</f>
        <v>238.85632586</v>
      </c>
      <c r="G199" s="36">
        <f>SUMIFS(СВЦЭМ!$F$33:$F$776,СВЦЭМ!$A$33:$A$776,$A199,СВЦЭМ!$B$33:$B$776,G$190)+'СЕТ СН'!$F$12</f>
        <v>234.16085161999999</v>
      </c>
      <c r="H199" s="36">
        <f>SUMIFS(СВЦЭМ!$F$33:$F$776,СВЦЭМ!$A$33:$A$776,$A199,СВЦЭМ!$B$33:$B$776,H$190)+'СЕТ СН'!$F$12</f>
        <v>212.91545952000001</v>
      </c>
      <c r="I199" s="36">
        <f>SUMIFS(СВЦЭМ!$F$33:$F$776,СВЦЭМ!$A$33:$A$776,$A199,СВЦЭМ!$B$33:$B$776,I$190)+'СЕТ СН'!$F$12</f>
        <v>200.17956538999999</v>
      </c>
      <c r="J199" s="36">
        <f>SUMIFS(СВЦЭМ!$F$33:$F$776,СВЦЭМ!$A$33:$A$776,$A199,СВЦЭМ!$B$33:$B$776,J$190)+'СЕТ СН'!$F$12</f>
        <v>184.16536346999999</v>
      </c>
      <c r="K199" s="36">
        <f>SUMIFS(СВЦЭМ!$F$33:$F$776,СВЦЭМ!$A$33:$A$776,$A199,СВЦЭМ!$B$33:$B$776,K$190)+'СЕТ СН'!$F$12</f>
        <v>171.62306093999999</v>
      </c>
      <c r="L199" s="36">
        <f>SUMIFS(СВЦЭМ!$F$33:$F$776,СВЦЭМ!$A$33:$A$776,$A199,СВЦЭМ!$B$33:$B$776,L$190)+'СЕТ СН'!$F$12</f>
        <v>164.84132013999999</v>
      </c>
      <c r="M199" s="36">
        <f>SUMIFS(СВЦЭМ!$F$33:$F$776,СВЦЭМ!$A$33:$A$776,$A199,СВЦЭМ!$B$33:$B$776,M$190)+'СЕТ СН'!$F$12</f>
        <v>162.17111512</v>
      </c>
      <c r="N199" s="36">
        <f>SUMIFS(СВЦЭМ!$F$33:$F$776,СВЦЭМ!$A$33:$A$776,$A199,СВЦЭМ!$B$33:$B$776,N$190)+'СЕТ СН'!$F$12</f>
        <v>161.28975750000001</v>
      </c>
      <c r="O199" s="36">
        <f>SUMIFS(СВЦЭМ!$F$33:$F$776,СВЦЭМ!$A$33:$A$776,$A199,СВЦЭМ!$B$33:$B$776,O$190)+'СЕТ СН'!$F$12</f>
        <v>160.27505117000001</v>
      </c>
      <c r="P199" s="36">
        <f>SUMIFS(СВЦЭМ!$F$33:$F$776,СВЦЭМ!$A$33:$A$776,$A199,СВЦЭМ!$B$33:$B$776,P$190)+'СЕТ СН'!$F$12</f>
        <v>165.09934328</v>
      </c>
      <c r="Q199" s="36">
        <f>SUMIFS(СВЦЭМ!$F$33:$F$776,СВЦЭМ!$A$33:$A$776,$A199,СВЦЭМ!$B$33:$B$776,Q$190)+'СЕТ СН'!$F$12</f>
        <v>167.70477957</v>
      </c>
      <c r="R199" s="36">
        <f>SUMIFS(СВЦЭМ!$F$33:$F$776,СВЦЭМ!$A$33:$A$776,$A199,СВЦЭМ!$B$33:$B$776,R$190)+'СЕТ СН'!$F$12</f>
        <v>168.21447132</v>
      </c>
      <c r="S199" s="36">
        <f>SUMIFS(СВЦЭМ!$F$33:$F$776,СВЦЭМ!$A$33:$A$776,$A199,СВЦЭМ!$B$33:$B$776,S$190)+'СЕТ СН'!$F$12</f>
        <v>168.91793448000001</v>
      </c>
      <c r="T199" s="36">
        <f>SUMIFS(СВЦЭМ!$F$33:$F$776,СВЦЭМ!$A$33:$A$776,$A199,СВЦЭМ!$B$33:$B$776,T$190)+'СЕТ СН'!$F$12</f>
        <v>165.5741295</v>
      </c>
      <c r="U199" s="36">
        <f>SUMIFS(СВЦЭМ!$F$33:$F$776,СВЦЭМ!$A$33:$A$776,$A199,СВЦЭМ!$B$33:$B$776,U$190)+'СЕТ СН'!$F$12</f>
        <v>156.82561401999999</v>
      </c>
      <c r="V199" s="36">
        <f>SUMIFS(СВЦЭМ!$F$33:$F$776,СВЦЭМ!$A$33:$A$776,$A199,СВЦЭМ!$B$33:$B$776,V$190)+'СЕТ СН'!$F$12</f>
        <v>154.55309204</v>
      </c>
      <c r="W199" s="36">
        <f>SUMIFS(СВЦЭМ!$F$33:$F$776,СВЦЭМ!$A$33:$A$776,$A199,СВЦЭМ!$B$33:$B$776,W$190)+'СЕТ СН'!$F$12</f>
        <v>156.40112825</v>
      </c>
      <c r="X199" s="36">
        <f>SUMIFS(СВЦЭМ!$F$33:$F$776,СВЦЭМ!$A$33:$A$776,$A199,СВЦЭМ!$B$33:$B$776,X$190)+'СЕТ СН'!$F$12</f>
        <v>160.93686224000001</v>
      </c>
      <c r="Y199" s="36">
        <f>SUMIFS(СВЦЭМ!$F$33:$F$776,СВЦЭМ!$A$33:$A$776,$A199,СВЦЭМ!$B$33:$B$776,Y$190)+'СЕТ СН'!$F$12</f>
        <v>175.54888983000001</v>
      </c>
    </row>
    <row r="200" spans="1:25" ht="15.75" x14ac:dyDescent="0.2">
      <c r="A200" s="35">
        <f t="shared" si="5"/>
        <v>43565</v>
      </c>
      <c r="B200" s="36">
        <f>SUMIFS(СВЦЭМ!$F$33:$F$776,СВЦЭМ!$A$33:$A$776,$A200,СВЦЭМ!$B$33:$B$776,B$190)+'СЕТ СН'!$F$12</f>
        <v>196.80180107999999</v>
      </c>
      <c r="C200" s="36">
        <f>SUMIFS(СВЦЭМ!$F$33:$F$776,СВЦЭМ!$A$33:$A$776,$A200,СВЦЭМ!$B$33:$B$776,C$190)+'СЕТ СН'!$F$12</f>
        <v>221.41684376000001</v>
      </c>
      <c r="D200" s="36">
        <f>SUMIFS(СВЦЭМ!$F$33:$F$776,СВЦЭМ!$A$33:$A$776,$A200,СВЦЭМ!$B$33:$B$776,D$190)+'СЕТ СН'!$F$12</f>
        <v>238.90302578000001</v>
      </c>
      <c r="E200" s="36">
        <f>SUMIFS(СВЦЭМ!$F$33:$F$776,СВЦЭМ!$A$33:$A$776,$A200,СВЦЭМ!$B$33:$B$776,E$190)+'СЕТ СН'!$F$12</f>
        <v>242.45931016</v>
      </c>
      <c r="F200" s="36">
        <f>SUMIFS(СВЦЭМ!$F$33:$F$776,СВЦЭМ!$A$33:$A$776,$A200,СВЦЭМ!$B$33:$B$776,F$190)+'СЕТ СН'!$F$12</f>
        <v>241.10458557000001</v>
      </c>
      <c r="G200" s="36">
        <f>SUMIFS(СВЦЭМ!$F$33:$F$776,СВЦЭМ!$A$33:$A$776,$A200,СВЦЭМ!$B$33:$B$776,G$190)+'СЕТ СН'!$F$12</f>
        <v>237.76600977999999</v>
      </c>
      <c r="H200" s="36">
        <f>SUMIFS(СВЦЭМ!$F$33:$F$776,СВЦЭМ!$A$33:$A$776,$A200,СВЦЭМ!$B$33:$B$776,H$190)+'СЕТ СН'!$F$12</f>
        <v>220.42706115999999</v>
      </c>
      <c r="I200" s="36">
        <f>SUMIFS(СВЦЭМ!$F$33:$F$776,СВЦЭМ!$A$33:$A$776,$A200,СВЦЭМ!$B$33:$B$776,I$190)+'СЕТ СН'!$F$12</f>
        <v>203.22887206999999</v>
      </c>
      <c r="J200" s="36">
        <f>SUMIFS(СВЦЭМ!$F$33:$F$776,СВЦЭМ!$A$33:$A$776,$A200,СВЦЭМ!$B$33:$B$776,J$190)+'СЕТ СН'!$F$12</f>
        <v>181.03783032999999</v>
      </c>
      <c r="K200" s="36">
        <f>SUMIFS(СВЦЭМ!$F$33:$F$776,СВЦЭМ!$A$33:$A$776,$A200,СВЦЭМ!$B$33:$B$776,K$190)+'СЕТ СН'!$F$12</f>
        <v>161.48239176000001</v>
      </c>
      <c r="L200" s="36">
        <f>SUMIFS(СВЦЭМ!$F$33:$F$776,СВЦЭМ!$A$33:$A$776,$A200,СВЦЭМ!$B$33:$B$776,L$190)+'СЕТ СН'!$F$12</f>
        <v>156.36967182999999</v>
      </c>
      <c r="M200" s="36">
        <f>SUMIFS(СВЦЭМ!$F$33:$F$776,СВЦЭМ!$A$33:$A$776,$A200,СВЦЭМ!$B$33:$B$776,M$190)+'СЕТ СН'!$F$12</f>
        <v>157.93287394000001</v>
      </c>
      <c r="N200" s="36">
        <f>SUMIFS(СВЦЭМ!$F$33:$F$776,СВЦЭМ!$A$33:$A$776,$A200,СВЦЭМ!$B$33:$B$776,N$190)+'СЕТ СН'!$F$12</f>
        <v>158.92437212999999</v>
      </c>
      <c r="O200" s="36">
        <f>SUMIFS(СВЦЭМ!$F$33:$F$776,СВЦЭМ!$A$33:$A$776,$A200,СВЦЭМ!$B$33:$B$776,O$190)+'СЕТ СН'!$F$12</f>
        <v>159.76831129999999</v>
      </c>
      <c r="P200" s="36">
        <f>SUMIFS(СВЦЭМ!$F$33:$F$776,СВЦЭМ!$A$33:$A$776,$A200,СВЦЭМ!$B$33:$B$776,P$190)+'СЕТ СН'!$F$12</f>
        <v>162.04032199</v>
      </c>
      <c r="Q200" s="36">
        <f>SUMIFS(СВЦЭМ!$F$33:$F$776,СВЦЭМ!$A$33:$A$776,$A200,СВЦЭМ!$B$33:$B$776,Q$190)+'СЕТ СН'!$F$12</f>
        <v>162.71469736</v>
      </c>
      <c r="R200" s="36">
        <f>SUMIFS(СВЦЭМ!$F$33:$F$776,СВЦЭМ!$A$33:$A$776,$A200,СВЦЭМ!$B$33:$B$776,R$190)+'СЕТ СН'!$F$12</f>
        <v>163.84899672</v>
      </c>
      <c r="S200" s="36">
        <f>SUMIFS(СВЦЭМ!$F$33:$F$776,СВЦЭМ!$A$33:$A$776,$A200,СВЦЭМ!$B$33:$B$776,S$190)+'СЕТ СН'!$F$12</f>
        <v>163.89329343</v>
      </c>
      <c r="T200" s="36">
        <f>SUMIFS(СВЦЭМ!$F$33:$F$776,СВЦЭМ!$A$33:$A$776,$A200,СВЦЭМ!$B$33:$B$776,T$190)+'СЕТ СН'!$F$12</f>
        <v>159.76698102</v>
      </c>
      <c r="U200" s="36">
        <f>SUMIFS(СВЦЭМ!$F$33:$F$776,СВЦЭМ!$A$33:$A$776,$A200,СВЦЭМ!$B$33:$B$776,U$190)+'СЕТ СН'!$F$12</f>
        <v>153.25568314</v>
      </c>
      <c r="V200" s="36">
        <f>SUMIFS(СВЦЭМ!$F$33:$F$776,СВЦЭМ!$A$33:$A$776,$A200,СВЦЭМ!$B$33:$B$776,V$190)+'СЕТ СН'!$F$12</f>
        <v>148.47654534</v>
      </c>
      <c r="W200" s="36">
        <f>SUMIFS(СВЦЭМ!$F$33:$F$776,СВЦЭМ!$A$33:$A$776,$A200,СВЦЭМ!$B$33:$B$776,W$190)+'СЕТ СН'!$F$12</f>
        <v>147.76809513000001</v>
      </c>
      <c r="X200" s="36">
        <f>SUMIFS(СВЦЭМ!$F$33:$F$776,СВЦЭМ!$A$33:$A$776,$A200,СВЦЭМ!$B$33:$B$776,X$190)+'СЕТ СН'!$F$12</f>
        <v>161.23034974000001</v>
      </c>
      <c r="Y200" s="36">
        <f>SUMIFS(СВЦЭМ!$F$33:$F$776,СВЦЭМ!$A$33:$A$776,$A200,СВЦЭМ!$B$33:$B$776,Y$190)+'СЕТ СН'!$F$12</f>
        <v>188.46510255000001</v>
      </c>
    </row>
    <row r="201" spans="1:25" ht="15.75" x14ac:dyDescent="0.2">
      <c r="A201" s="35">
        <f t="shared" si="5"/>
        <v>43566</v>
      </c>
      <c r="B201" s="36">
        <f>SUMIFS(СВЦЭМ!$F$33:$F$776,СВЦЭМ!$A$33:$A$776,$A201,СВЦЭМ!$B$33:$B$776,B$190)+'СЕТ СН'!$F$12</f>
        <v>201.31018601</v>
      </c>
      <c r="C201" s="36">
        <f>SUMIFS(СВЦЭМ!$F$33:$F$776,СВЦЭМ!$A$33:$A$776,$A201,СВЦЭМ!$B$33:$B$776,C$190)+'СЕТ СН'!$F$12</f>
        <v>229.19316886999999</v>
      </c>
      <c r="D201" s="36">
        <f>SUMIFS(СВЦЭМ!$F$33:$F$776,СВЦЭМ!$A$33:$A$776,$A201,СВЦЭМ!$B$33:$B$776,D$190)+'СЕТ СН'!$F$12</f>
        <v>261.50364401000002</v>
      </c>
      <c r="E201" s="36">
        <f>SUMIFS(СВЦЭМ!$F$33:$F$776,СВЦЭМ!$A$33:$A$776,$A201,СВЦЭМ!$B$33:$B$776,E$190)+'СЕТ СН'!$F$12</f>
        <v>266.43052390999998</v>
      </c>
      <c r="F201" s="36">
        <f>SUMIFS(СВЦЭМ!$F$33:$F$776,СВЦЭМ!$A$33:$A$776,$A201,СВЦЭМ!$B$33:$B$776,F$190)+'СЕТ СН'!$F$12</f>
        <v>266.96758579999999</v>
      </c>
      <c r="G201" s="36">
        <f>SUMIFS(СВЦЭМ!$F$33:$F$776,СВЦЭМ!$A$33:$A$776,$A201,СВЦЭМ!$B$33:$B$776,G$190)+'СЕТ СН'!$F$12</f>
        <v>266.12446466</v>
      </c>
      <c r="H201" s="36">
        <f>SUMIFS(СВЦЭМ!$F$33:$F$776,СВЦЭМ!$A$33:$A$776,$A201,СВЦЭМ!$B$33:$B$776,H$190)+'СЕТ СН'!$F$12</f>
        <v>248.04475829</v>
      </c>
      <c r="I201" s="36">
        <f>SUMIFS(СВЦЭМ!$F$33:$F$776,СВЦЭМ!$A$33:$A$776,$A201,СВЦЭМ!$B$33:$B$776,I$190)+'СЕТ СН'!$F$12</f>
        <v>228.25604458000001</v>
      </c>
      <c r="J201" s="36">
        <f>SUMIFS(СВЦЭМ!$F$33:$F$776,СВЦЭМ!$A$33:$A$776,$A201,СВЦЭМ!$B$33:$B$776,J$190)+'СЕТ СН'!$F$12</f>
        <v>200.80520465999999</v>
      </c>
      <c r="K201" s="36">
        <f>SUMIFS(СВЦЭМ!$F$33:$F$776,СВЦЭМ!$A$33:$A$776,$A201,СВЦЭМ!$B$33:$B$776,K$190)+'СЕТ СН'!$F$12</f>
        <v>180.41558803000001</v>
      </c>
      <c r="L201" s="36">
        <f>SUMIFS(СВЦЭМ!$F$33:$F$776,СВЦЭМ!$A$33:$A$776,$A201,СВЦЭМ!$B$33:$B$776,L$190)+'СЕТ СН'!$F$12</f>
        <v>171.24867878000001</v>
      </c>
      <c r="M201" s="36">
        <f>SUMIFS(СВЦЭМ!$F$33:$F$776,СВЦЭМ!$A$33:$A$776,$A201,СВЦЭМ!$B$33:$B$776,M$190)+'СЕТ СН'!$F$12</f>
        <v>175.44863394000001</v>
      </c>
      <c r="N201" s="36">
        <f>SUMIFS(СВЦЭМ!$F$33:$F$776,СВЦЭМ!$A$33:$A$776,$A201,СВЦЭМ!$B$33:$B$776,N$190)+'СЕТ СН'!$F$12</f>
        <v>172.40199813999999</v>
      </c>
      <c r="O201" s="36">
        <f>SUMIFS(СВЦЭМ!$F$33:$F$776,СВЦЭМ!$A$33:$A$776,$A201,СВЦЭМ!$B$33:$B$776,O$190)+'СЕТ СН'!$F$12</f>
        <v>173.89483397000001</v>
      </c>
      <c r="P201" s="36">
        <f>SUMIFS(СВЦЭМ!$F$33:$F$776,СВЦЭМ!$A$33:$A$776,$A201,СВЦЭМ!$B$33:$B$776,P$190)+'СЕТ СН'!$F$12</f>
        <v>177.2817053</v>
      </c>
      <c r="Q201" s="36">
        <f>SUMIFS(СВЦЭМ!$F$33:$F$776,СВЦЭМ!$A$33:$A$776,$A201,СВЦЭМ!$B$33:$B$776,Q$190)+'СЕТ СН'!$F$12</f>
        <v>178.69210598999999</v>
      </c>
      <c r="R201" s="36">
        <f>SUMIFS(СВЦЭМ!$F$33:$F$776,СВЦЭМ!$A$33:$A$776,$A201,СВЦЭМ!$B$33:$B$776,R$190)+'СЕТ СН'!$F$12</f>
        <v>178.38859275999999</v>
      </c>
      <c r="S201" s="36">
        <f>SUMIFS(СВЦЭМ!$F$33:$F$776,СВЦЭМ!$A$33:$A$776,$A201,СВЦЭМ!$B$33:$B$776,S$190)+'СЕТ СН'!$F$12</f>
        <v>179.62907086000001</v>
      </c>
      <c r="T201" s="36">
        <f>SUMIFS(СВЦЭМ!$F$33:$F$776,СВЦЭМ!$A$33:$A$776,$A201,СВЦЭМ!$B$33:$B$776,T$190)+'СЕТ СН'!$F$12</f>
        <v>176.10202949000001</v>
      </c>
      <c r="U201" s="36">
        <f>SUMIFS(СВЦЭМ!$F$33:$F$776,СВЦЭМ!$A$33:$A$776,$A201,СВЦЭМ!$B$33:$B$776,U$190)+'СЕТ СН'!$F$12</f>
        <v>170.93480418999999</v>
      </c>
      <c r="V201" s="36">
        <f>SUMIFS(СВЦЭМ!$F$33:$F$776,СВЦЭМ!$A$33:$A$776,$A201,СВЦЭМ!$B$33:$B$776,V$190)+'СЕТ СН'!$F$12</f>
        <v>170.27060707999999</v>
      </c>
      <c r="W201" s="36">
        <f>SUMIFS(СВЦЭМ!$F$33:$F$776,СВЦЭМ!$A$33:$A$776,$A201,СВЦЭМ!$B$33:$B$776,W$190)+'СЕТ СН'!$F$12</f>
        <v>166.46943985999999</v>
      </c>
      <c r="X201" s="36">
        <f>SUMIFS(СВЦЭМ!$F$33:$F$776,СВЦЭМ!$A$33:$A$776,$A201,СВЦЭМ!$B$33:$B$776,X$190)+'СЕТ СН'!$F$12</f>
        <v>182.55858818999999</v>
      </c>
      <c r="Y201" s="36">
        <f>SUMIFS(СВЦЭМ!$F$33:$F$776,СВЦЭМ!$A$33:$A$776,$A201,СВЦЭМ!$B$33:$B$776,Y$190)+'СЕТ СН'!$F$12</f>
        <v>209.36664300000001</v>
      </c>
    </row>
    <row r="202" spans="1:25" ht="15.75" x14ac:dyDescent="0.2">
      <c r="A202" s="35">
        <f t="shared" si="5"/>
        <v>43567</v>
      </c>
      <c r="B202" s="36">
        <f>SUMIFS(СВЦЭМ!$F$33:$F$776,СВЦЭМ!$A$33:$A$776,$A202,СВЦЭМ!$B$33:$B$776,B$190)+'СЕТ СН'!$F$12</f>
        <v>231.79763179</v>
      </c>
      <c r="C202" s="36">
        <f>SUMIFS(СВЦЭМ!$F$33:$F$776,СВЦЭМ!$A$33:$A$776,$A202,СВЦЭМ!$B$33:$B$776,C$190)+'СЕТ СН'!$F$12</f>
        <v>251.33300148000001</v>
      </c>
      <c r="D202" s="36">
        <f>SUMIFS(СВЦЭМ!$F$33:$F$776,СВЦЭМ!$A$33:$A$776,$A202,СВЦЭМ!$B$33:$B$776,D$190)+'СЕТ СН'!$F$12</f>
        <v>261.8314082</v>
      </c>
      <c r="E202" s="36">
        <f>SUMIFS(СВЦЭМ!$F$33:$F$776,СВЦЭМ!$A$33:$A$776,$A202,СВЦЭМ!$B$33:$B$776,E$190)+'СЕТ СН'!$F$12</f>
        <v>262.01452936999999</v>
      </c>
      <c r="F202" s="36">
        <f>SUMIFS(СВЦЭМ!$F$33:$F$776,СВЦЭМ!$A$33:$A$776,$A202,СВЦЭМ!$B$33:$B$776,F$190)+'СЕТ СН'!$F$12</f>
        <v>261.89017966</v>
      </c>
      <c r="G202" s="36">
        <f>SUMIFS(СВЦЭМ!$F$33:$F$776,СВЦЭМ!$A$33:$A$776,$A202,СВЦЭМ!$B$33:$B$776,G$190)+'СЕТ СН'!$F$12</f>
        <v>258.88416023000002</v>
      </c>
      <c r="H202" s="36">
        <f>SUMIFS(СВЦЭМ!$F$33:$F$776,СВЦЭМ!$A$33:$A$776,$A202,СВЦЭМ!$B$33:$B$776,H$190)+'СЕТ СН'!$F$12</f>
        <v>239.63853169999999</v>
      </c>
      <c r="I202" s="36">
        <f>SUMIFS(СВЦЭМ!$F$33:$F$776,СВЦЭМ!$A$33:$A$776,$A202,СВЦЭМ!$B$33:$B$776,I$190)+'СЕТ СН'!$F$12</f>
        <v>226.65117777</v>
      </c>
      <c r="J202" s="36">
        <f>SUMIFS(СВЦЭМ!$F$33:$F$776,СВЦЭМ!$A$33:$A$776,$A202,СВЦЭМ!$B$33:$B$776,J$190)+'СЕТ СН'!$F$12</f>
        <v>200.44677978999999</v>
      </c>
      <c r="K202" s="36">
        <f>SUMIFS(СВЦЭМ!$F$33:$F$776,СВЦЭМ!$A$33:$A$776,$A202,СВЦЭМ!$B$33:$B$776,K$190)+'СЕТ СН'!$F$12</f>
        <v>180.70072780999999</v>
      </c>
      <c r="L202" s="36">
        <f>SUMIFS(СВЦЭМ!$F$33:$F$776,СВЦЭМ!$A$33:$A$776,$A202,СВЦЭМ!$B$33:$B$776,L$190)+'СЕТ СН'!$F$12</f>
        <v>171.98645440000001</v>
      </c>
      <c r="M202" s="36">
        <f>SUMIFS(СВЦЭМ!$F$33:$F$776,СВЦЭМ!$A$33:$A$776,$A202,СВЦЭМ!$B$33:$B$776,M$190)+'СЕТ СН'!$F$12</f>
        <v>172.69274677999999</v>
      </c>
      <c r="N202" s="36">
        <f>SUMIFS(СВЦЭМ!$F$33:$F$776,СВЦЭМ!$A$33:$A$776,$A202,СВЦЭМ!$B$33:$B$776,N$190)+'СЕТ СН'!$F$12</f>
        <v>168.38858267000001</v>
      </c>
      <c r="O202" s="36">
        <f>SUMIFS(СВЦЭМ!$F$33:$F$776,СВЦЭМ!$A$33:$A$776,$A202,СВЦЭМ!$B$33:$B$776,O$190)+'СЕТ СН'!$F$12</f>
        <v>170.53892952999999</v>
      </c>
      <c r="P202" s="36">
        <f>SUMIFS(СВЦЭМ!$F$33:$F$776,СВЦЭМ!$A$33:$A$776,$A202,СВЦЭМ!$B$33:$B$776,P$190)+'СЕТ СН'!$F$12</f>
        <v>175.33879619999999</v>
      </c>
      <c r="Q202" s="36">
        <f>SUMIFS(СВЦЭМ!$F$33:$F$776,СВЦЭМ!$A$33:$A$776,$A202,СВЦЭМ!$B$33:$B$776,Q$190)+'СЕТ СН'!$F$12</f>
        <v>177.84135044000001</v>
      </c>
      <c r="R202" s="36">
        <f>SUMIFS(СВЦЭМ!$F$33:$F$776,СВЦЭМ!$A$33:$A$776,$A202,СВЦЭМ!$B$33:$B$776,R$190)+'СЕТ СН'!$F$12</f>
        <v>179.74874309</v>
      </c>
      <c r="S202" s="36">
        <f>SUMIFS(СВЦЭМ!$F$33:$F$776,СВЦЭМ!$A$33:$A$776,$A202,СВЦЭМ!$B$33:$B$776,S$190)+'СЕТ СН'!$F$12</f>
        <v>176.70823580999999</v>
      </c>
      <c r="T202" s="36">
        <f>SUMIFS(СВЦЭМ!$F$33:$F$776,СВЦЭМ!$A$33:$A$776,$A202,СВЦЭМ!$B$33:$B$776,T$190)+'СЕТ СН'!$F$12</f>
        <v>173.23122781999999</v>
      </c>
      <c r="U202" s="36">
        <f>SUMIFS(СВЦЭМ!$F$33:$F$776,СВЦЭМ!$A$33:$A$776,$A202,СВЦЭМ!$B$33:$B$776,U$190)+'СЕТ СН'!$F$12</f>
        <v>162.56045942</v>
      </c>
      <c r="V202" s="36">
        <f>SUMIFS(СВЦЭМ!$F$33:$F$776,СВЦЭМ!$A$33:$A$776,$A202,СВЦЭМ!$B$33:$B$776,V$190)+'СЕТ СН'!$F$12</f>
        <v>162.13343542999999</v>
      </c>
      <c r="W202" s="36">
        <f>SUMIFS(СВЦЭМ!$F$33:$F$776,СВЦЭМ!$A$33:$A$776,$A202,СВЦЭМ!$B$33:$B$776,W$190)+'СЕТ СН'!$F$12</f>
        <v>164.45682726999999</v>
      </c>
      <c r="X202" s="36">
        <f>SUMIFS(СВЦЭМ!$F$33:$F$776,СВЦЭМ!$A$33:$A$776,$A202,СВЦЭМ!$B$33:$B$776,X$190)+'СЕТ СН'!$F$12</f>
        <v>178.30725648999999</v>
      </c>
      <c r="Y202" s="36">
        <f>SUMIFS(СВЦЭМ!$F$33:$F$776,СВЦЭМ!$A$33:$A$776,$A202,СВЦЭМ!$B$33:$B$776,Y$190)+'СЕТ СН'!$F$12</f>
        <v>204.12470640000001</v>
      </c>
    </row>
    <row r="203" spans="1:25" ht="15.75" x14ac:dyDescent="0.2">
      <c r="A203" s="35">
        <f t="shared" si="5"/>
        <v>43568</v>
      </c>
      <c r="B203" s="36">
        <f>SUMIFS(СВЦЭМ!$F$33:$F$776,СВЦЭМ!$A$33:$A$776,$A203,СВЦЭМ!$B$33:$B$776,B$190)+'СЕТ СН'!$F$12</f>
        <v>223.06554403999999</v>
      </c>
      <c r="C203" s="36">
        <f>SUMIFS(СВЦЭМ!$F$33:$F$776,СВЦЭМ!$A$33:$A$776,$A203,СВЦЭМ!$B$33:$B$776,C$190)+'СЕТ СН'!$F$12</f>
        <v>240.98403795999999</v>
      </c>
      <c r="D203" s="36">
        <f>SUMIFS(СВЦЭМ!$F$33:$F$776,СВЦЭМ!$A$33:$A$776,$A203,СВЦЭМ!$B$33:$B$776,D$190)+'СЕТ СН'!$F$12</f>
        <v>258.24024802000002</v>
      </c>
      <c r="E203" s="36">
        <f>SUMIFS(СВЦЭМ!$F$33:$F$776,СВЦЭМ!$A$33:$A$776,$A203,СВЦЭМ!$B$33:$B$776,E$190)+'СЕТ СН'!$F$12</f>
        <v>260.22253653000001</v>
      </c>
      <c r="F203" s="36">
        <f>SUMIFS(СВЦЭМ!$F$33:$F$776,СВЦЭМ!$A$33:$A$776,$A203,СВЦЭМ!$B$33:$B$776,F$190)+'СЕТ СН'!$F$12</f>
        <v>259.80669418999997</v>
      </c>
      <c r="G203" s="36">
        <f>SUMIFS(СВЦЭМ!$F$33:$F$776,СВЦЭМ!$A$33:$A$776,$A203,СВЦЭМ!$B$33:$B$776,G$190)+'СЕТ СН'!$F$12</f>
        <v>254.03981833</v>
      </c>
      <c r="H203" s="36">
        <f>SUMIFS(СВЦЭМ!$F$33:$F$776,СВЦЭМ!$A$33:$A$776,$A203,СВЦЭМ!$B$33:$B$776,H$190)+'СЕТ СН'!$F$12</f>
        <v>233.17910534999999</v>
      </c>
      <c r="I203" s="36">
        <f>SUMIFS(СВЦЭМ!$F$33:$F$776,СВЦЭМ!$A$33:$A$776,$A203,СВЦЭМ!$B$33:$B$776,I$190)+'СЕТ СН'!$F$12</f>
        <v>220.98768085</v>
      </c>
      <c r="J203" s="36">
        <f>SUMIFS(СВЦЭМ!$F$33:$F$776,СВЦЭМ!$A$33:$A$776,$A203,СВЦЭМ!$B$33:$B$776,J$190)+'СЕТ СН'!$F$12</f>
        <v>207.29548829999999</v>
      </c>
      <c r="K203" s="36">
        <f>SUMIFS(СВЦЭМ!$F$33:$F$776,СВЦЭМ!$A$33:$A$776,$A203,СВЦЭМ!$B$33:$B$776,K$190)+'СЕТ СН'!$F$12</f>
        <v>181.09340455</v>
      </c>
      <c r="L203" s="36">
        <f>SUMIFS(СВЦЭМ!$F$33:$F$776,СВЦЭМ!$A$33:$A$776,$A203,СВЦЭМ!$B$33:$B$776,L$190)+'СЕТ СН'!$F$12</f>
        <v>172.87904578000001</v>
      </c>
      <c r="M203" s="36">
        <f>SUMIFS(СВЦЭМ!$F$33:$F$776,СВЦЭМ!$A$33:$A$776,$A203,СВЦЭМ!$B$33:$B$776,M$190)+'СЕТ СН'!$F$12</f>
        <v>171.16060422999999</v>
      </c>
      <c r="N203" s="36">
        <f>SUMIFS(СВЦЭМ!$F$33:$F$776,СВЦЭМ!$A$33:$A$776,$A203,СВЦЭМ!$B$33:$B$776,N$190)+'СЕТ СН'!$F$12</f>
        <v>174.12660159000001</v>
      </c>
      <c r="O203" s="36">
        <f>SUMIFS(СВЦЭМ!$F$33:$F$776,СВЦЭМ!$A$33:$A$776,$A203,СВЦЭМ!$B$33:$B$776,O$190)+'СЕТ СН'!$F$12</f>
        <v>176.33006119000001</v>
      </c>
      <c r="P203" s="36">
        <f>SUMIFS(СВЦЭМ!$F$33:$F$776,СВЦЭМ!$A$33:$A$776,$A203,СВЦЭМ!$B$33:$B$776,P$190)+'СЕТ СН'!$F$12</f>
        <v>178.41914656</v>
      </c>
      <c r="Q203" s="36">
        <f>SUMIFS(СВЦЭМ!$F$33:$F$776,СВЦЭМ!$A$33:$A$776,$A203,СВЦЭМ!$B$33:$B$776,Q$190)+'СЕТ СН'!$F$12</f>
        <v>180.3777034</v>
      </c>
      <c r="R203" s="36">
        <f>SUMIFS(СВЦЭМ!$F$33:$F$776,СВЦЭМ!$A$33:$A$776,$A203,СВЦЭМ!$B$33:$B$776,R$190)+'СЕТ СН'!$F$12</f>
        <v>180.94866038000001</v>
      </c>
      <c r="S203" s="36">
        <f>SUMIFS(СВЦЭМ!$F$33:$F$776,СВЦЭМ!$A$33:$A$776,$A203,СВЦЭМ!$B$33:$B$776,S$190)+'СЕТ СН'!$F$12</f>
        <v>182.45929783</v>
      </c>
      <c r="T203" s="36">
        <f>SUMIFS(СВЦЭМ!$F$33:$F$776,СВЦЭМ!$A$33:$A$776,$A203,СВЦЭМ!$B$33:$B$776,T$190)+'СЕТ СН'!$F$12</f>
        <v>181.88313952999999</v>
      </c>
      <c r="U203" s="36">
        <f>SUMIFS(СВЦЭМ!$F$33:$F$776,СВЦЭМ!$A$33:$A$776,$A203,СВЦЭМ!$B$33:$B$776,U$190)+'СЕТ СН'!$F$12</f>
        <v>177.53580468000001</v>
      </c>
      <c r="V203" s="36">
        <f>SUMIFS(СВЦЭМ!$F$33:$F$776,СВЦЭМ!$A$33:$A$776,$A203,СВЦЭМ!$B$33:$B$776,V$190)+'СЕТ СН'!$F$12</f>
        <v>172.05679968999999</v>
      </c>
      <c r="W203" s="36">
        <f>SUMIFS(СВЦЭМ!$F$33:$F$776,СВЦЭМ!$A$33:$A$776,$A203,СВЦЭМ!$B$33:$B$776,W$190)+'СЕТ СН'!$F$12</f>
        <v>171.55534571000001</v>
      </c>
      <c r="X203" s="36">
        <f>SUMIFS(СВЦЭМ!$F$33:$F$776,СВЦЭМ!$A$33:$A$776,$A203,СВЦЭМ!$B$33:$B$776,X$190)+'СЕТ СН'!$F$12</f>
        <v>190.29757943999999</v>
      </c>
      <c r="Y203" s="36">
        <f>SUMIFS(СВЦЭМ!$F$33:$F$776,СВЦЭМ!$A$33:$A$776,$A203,СВЦЭМ!$B$33:$B$776,Y$190)+'СЕТ СН'!$F$12</f>
        <v>213.87401675999999</v>
      </c>
    </row>
    <row r="204" spans="1:25" ht="15.75" x14ac:dyDescent="0.2">
      <c r="A204" s="35">
        <f t="shared" si="5"/>
        <v>43569</v>
      </c>
      <c r="B204" s="36">
        <f>SUMIFS(СВЦЭМ!$F$33:$F$776,СВЦЭМ!$A$33:$A$776,$A204,СВЦЭМ!$B$33:$B$776,B$190)+'СЕТ СН'!$F$12</f>
        <v>227.62074559999999</v>
      </c>
      <c r="C204" s="36">
        <f>SUMIFS(СВЦЭМ!$F$33:$F$776,СВЦЭМ!$A$33:$A$776,$A204,СВЦЭМ!$B$33:$B$776,C$190)+'СЕТ СН'!$F$12</f>
        <v>252.27435717</v>
      </c>
      <c r="D204" s="36">
        <f>SUMIFS(СВЦЭМ!$F$33:$F$776,СВЦЭМ!$A$33:$A$776,$A204,СВЦЭМ!$B$33:$B$776,D$190)+'СЕТ СН'!$F$12</f>
        <v>271.74478663999997</v>
      </c>
      <c r="E204" s="36">
        <f>SUMIFS(СВЦЭМ!$F$33:$F$776,СВЦЭМ!$A$33:$A$776,$A204,СВЦЭМ!$B$33:$B$776,E$190)+'СЕТ СН'!$F$12</f>
        <v>271.75950277999999</v>
      </c>
      <c r="F204" s="36">
        <f>SUMIFS(СВЦЭМ!$F$33:$F$776,СВЦЭМ!$A$33:$A$776,$A204,СВЦЭМ!$B$33:$B$776,F$190)+'СЕТ СН'!$F$12</f>
        <v>269.53016839999998</v>
      </c>
      <c r="G204" s="36">
        <f>SUMIFS(СВЦЭМ!$F$33:$F$776,СВЦЭМ!$A$33:$A$776,$A204,СВЦЭМ!$B$33:$B$776,G$190)+'СЕТ СН'!$F$12</f>
        <v>266.51417758000002</v>
      </c>
      <c r="H204" s="36">
        <f>SUMIFS(СВЦЭМ!$F$33:$F$776,СВЦЭМ!$A$33:$A$776,$A204,СВЦЭМ!$B$33:$B$776,H$190)+'СЕТ СН'!$F$12</f>
        <v>242.80748831</v>
      </c>
      <c r="I204" s="36">
        <f>SUMIFS(СВЦЭМ!$F$33:$F$776,СВЦЭМ!$A$33:$A$776,$A204,СВЦЭМ!$B$33:$B$776,I$190)+'СЕТ СН'!$F$12</f>
        <v>226.72563277</v>
      </c>
      <c r="J204" s="36">
        <f>SUMIFS(СВЦЭМ!$F$33:$F$776,СВЦЭМ!$A$33:$A$776,$A204,СВЦЭМ!$B$33:$B$776,J$190)+'СЕТ СН'!$F$12</f>
        <v>210.19980074</v>
      </c>
      <c r="K204" s="36">
        <f>SUMIFS(СВЦЭМ!$F$33:$F$776,СВЦЭМ!$A$33:$A$776,$A204,СВЦЭМ!$B$33:$B$776,K$190)+'СЕТ СН'!$F$12</f>
        <v>185.09302374999999</v>
      </c>
      <c r="L204" s="36">
        <f>SUMIFS(СВЦЭМ!$F$33:$F$776,СВЦЭМ!$A$33:$A$776,$A204,СВЦЭМ!$B$33:$B$776,L$190)+'СЕТ СН'!$F$12</f>
        <v>172.43329012000001</v>
      </c>
      <c r="M204" s="36">
        <f>SUMIFS(СВЦЭМ!$F$33:$F$776,СВЦЭМ!$A$33:$A$776,$A204,СВЦЭМ!$B$33:$B$776,M$190)+'СЕТ СН'!$F$12</f>
        <v>171.00148963999999</v>
      </c>
      <c r="N204" s="36">
        <f>SUMIFS(СВЦЭМ!$F$33:$F$776,СВЦЭМ!$A$33:$A$776,$A204,СВЦЭМ!$B$33:$B$776,N$190)+'СЕТ СН'!$F$12</f>
        <v>172.21058947</v>
      </c>
      <c r="O204" s="36">
        <f>SUMIFS(СВЦЭМ!$F$33:$F$776,СВЦЭМ!$A$33:$A$776,$A204,СВЦЭМ!$B$33:$B$776,O$190)+'СЕТ СН'!$F$12</f>
        <v>173.71733501</v>
      </c>
      <c r="P204" s="36">
        <f>SUMIFS(СВЦЭМ!$F$33:$F$776,СВЦЭМ!$A$33:$A$776,$A204,СВЦЭМ!$B$33:$B$776,P$190)+'СЕТ СН'!$F$12</f>
        <v>177.09738289000001</v>
      </c>
      <c r="Q204" s="36">
        <f>SUMIFS(СВЦЭМ!$F$33:$F$776,СВЦЭМ!$A$33:$A$776,$A204,СВЦЭМ!$B$33:$B$776,Q$190)+'СЕТ СН'!$F$12</f>
        <v>177.50577804</v>
      </c>
      <c r="R204" s="36">
        <f>SUMIFS(СВЦЭМ!$F$33:$F$776,СВЦЭМ!$A$33:$A$776,$A204,СВЦЭМ!$B$33:$B$776,R$190)+'СЕТ СН'!$F$12</f>
        <v>177.14035272000001</v>
      </c>
      <c r="S204" s="36">
        <f>SUMIFS(СВЦЭМ!$F$33:$F$776,СВЦЭМ!$A$33:$A$776,$A204,СВЦЭМ!$B$33:$B$776,S$190)+'СЕТ СН'!$F$12</f>
        <v>179.90230439999999</v>
      </c>
      <c r="T204" s="36">
        <f>SUMIFS(СВЦЭМ!$F$33:$F$776,СВЦЭМ!$A$33:$A$776,$A204,СВЦЭМ!$B$33:$B$776,T$190)+'СЕТ СН'!$F$12</f>
        <v>176.15863505999999</v>
      </c>
      <c r="U204" s="36">
        <f>SUMIFS(СВЦЭМ!$F$33:$F$776,СВЦЭМ!$A$33:$A$776,$A204,СВЦЭМ!$B$33:$B$776,U$190)+'СЕТ СН'!$F$12</f>
        <v>170.39060789000001</v>
      </c>
      <c r="V204" s="36">
        <f>SUMIFS(СВЦЭМ!$F$33:$F$776,СВЦЭМ!$A$33:$A$776,$A204,СВЦЭМ!$B$33:$B$776,V$190)+'СЕТ СН'!$F$12</f>
        <v>167.49039728</v>
      </c>
      <c r="W204" s="36">
        <f>SUMIFS(СВЦЭМ!$F$33:$F$776,СВЦЭМ!$A$33:$A$776,$A204,СВЦЭМ!$B$33:$B$776,W$190)+'СЕТ СН'!$F$12</f>
        <v>168.45382223999999</v>
      </c>
      <c r="X204" s="36">
        <f>SUMIFS(СВЦЭМ!$F$33:$F$776,СВЦЭМ!$A$33:$A$776,$A204,СВЦЭМ!$B$33:$B$776,X$190)+'СЕТ СН'!$F$12</f>
        <v>182.3169541</v>
      </c>
      <c r="Y204" s="36">
        <f>SUMIFS(СВЦЭМ!$F$33:$F$776,СВЦЭМ!$A$33:$A$776,$A204,СВЦЭМ!$B$33:$B$776,Y$190)+'СЕТ СН'!$F$12</f>
        <v>206.10769237</v>
      </c>
    </row>
    <row r="205" spans="1:25" ht="15.75" x14ac:dyDescent="0.2">
      <c r="A205" s="35">
        <f t="shared" si="5"/>
        <v>43570</v>
      </c>
      <c r="B205" s="36">
        <f>SUMIFS(СВЦЭМ!$F$33:$F$776,СВЦЭМ!$A$33:$A$776,$A205,СВЦЭМ!$B$33:$B$776,B$190)+'СЕТ СН'!$F$12</f>
        <v>217.77243815</v>
      </c>
      <c r="C205" s="36">
        <f>SUMIFS(СВЦЭМ!$F$33:$F$776,СВЦЭМ!$A$33:$A$776,$A205,СВЦЭМ!$B$33:$B$776,C$190)+'СЕТ СН'!$F$12</f>
        <v>240.28818437000001</v>
      </c>
      <c r="D205" s="36">
        <f>SUMIFS(СВЦЭМ!$F$33:$F$776,СВЦЭМ!$A$33:$A$776,$A205,СВЦЭМ!$B$33:$B$776,D$190)+'СЕТ СН'!$F$12</f>
        <v>253.21594995000001</v>
      </c>
      <c r="E205" s="36">
        <f>SUMIFS(СВЦЭМ!$F$33:$F$776,СВЦЭМ!$A$33:$A$776,$A205,СВЦЭМ!$B$33:$B$776,E$190)+'СЕТ СН'!$F$12</f>
        <v>255.08760957999999</v>
      </c>
      <c r="F205" s="36">
        <f>SUMIFS(СВЦЭМ!$F$33:$F$776,СВЦЭМ!$A$33:$A$776,$A205,СВЦЭМ!$B$33:$B$776,F$190)+'СЕТ СН'!$F$12</f>
        <v>254.08034021</v>
      </c>
      <c r="G205" s="36">
        <f>SUMIFS(СВЦЭМ!$F$33:$F$776,СВЦЭМ!$A$33:$A$776,$A205,СВЦЭМ!$B$33:$B$776,G$190)+'СЕТ СН'!$F$12</f>
        <v>254.02768553000001</v>
      </c>
      <c r="H205" s="36">
        <f>SUMIFS(СВЦЭМ!$F$33:$F$776,СВЦЭМ!$A$33:$A$776,$A205,СВЦЭМ!$B$33:$B$776,H$190)+'СЕТ СН'!$F$12</f>
        <v>235.65903886000001</v>
      </c>
      <c r="I205" s="36">
        <f>SUMIFS(СВЦЭМ!$F$33:$F$776,СВЦЭМ!$A$33:$A$776,$A205,СВЦЭМ!$B$33:$B$776,I$190)+'СЕТ СН'!$F$12</f>
        <v>224.89954402999999</v>
      </c>
      <c r="J205" s="36">
        <f>SUMIFS(СВЦЭМ!$F$33:$F$776,СВЦЭМ!$A$33:$A$776,$A205,СВЦЭМ!$B$33:$B$776,J$190)+'СЕТ СН'!$F$12</f>
        <v>203.87553435999999</v>
      </c>
      <c r="K205" s="36">
        <f>SUMIFS(СВЦЭМ!$F$33:$F$776,СВЦЭМ!$A$33:$A$776,$A205,СВЦЭМ!$B$33:$B$776,K$190)+'СЕТ СН'!$F$12</f>
        <v>184.81081191999999</v>
      </c>
      <c r="L205" s="36">
        <f>SUMIFS(СВЦЭМ!$F$33:$F$776,СВЦЭМ!$A$33:$A$776,$A205,СВЦЭМ!$B$33:$B$776,L$190)+'СЕТ СН'!$F$12</f>
        <v>177.97419045999999</v>
      </c>
      <c r="M205" s="36">
        <f>SUMIFS(СВЦЭМ!$F$33:$F$776,СВЦЭМ!$A$33:$A$776,$A205,СВЦЭМ!$B$33:$B$776,M$190)+'СЕТ СН'!$F$12</f>
        <v>178.51141172999999</v>
      </c>
      <c r="N205" s="36">
        <f>SUMIFS(СВЦЭМ!$F$33:$F$776,СВЦЭМ!$A$33:$A$776,$A205,СВЦЭМ!$B$33:$B$776,N$190)+'СЕТ СН'!$F$12</f>
        <v>177.76920554</v>
      </c>
      <c r="O205" s="36">
        <f>SUMIFS(СВЦЭМ!$F$33:$F$776,СВЦЭМ!$A$33:$A$776,$A205,СВЦЭМ!$B$33:$B$776,O$190)+'СЕТ СН'!$F$12</f>
        <v>180.26979208</v>
      </c>
      <c r="P205" s="36">
        <f>SUMIFS(СВЦЭМ!$F$33:$F$776,СВЦЭМ!$A$33:$A$776,$A205,СВЦЭМ!$B$33:$B$776,P$190)+'СЕТ СН'!$F$12</f>
        <v>183.08962531</v>
      </c>
      <c r="Q205" s="36">
        <f>SUMIFS(СВЦЭМ!$F$33:$F$776,СВЦЭМ!$A$33:$A$776,$A205,СВЦЭМ!$B$33:$B$776,Q$190)+'СЕТ СН'!$F$12</f>
        <v>184.38907710000001</v>
      </c>
      <c r="R205" s="36">
        <f>SUMIFS(СВЦЭМ!$F$33:$F$776,СВЦЭМ!$A$33:$A$776,$A205,СВЦЭМ!$B$33:$B$776,R$190)+'СЕТ СН'!$F$12</f>
        <v>184.36879644000001</v>
      </c>
      <c r="S205" s="36">
        <f>SUMIFS(СВЦЭМ!$F$33:$F$776,СВЦЭМ!$A$33:$A$776,$A205,СВЦЭМ!$B$33:$B$776,S$190)+'СЕТ СН'!$F$12</f>
        <v>185.23398673</v>
      </c>
      <c r="T205" s="36">
        <f>SUMIFS(СВЦЭМ!$F$33:$F$776,СВЦЭМ!$A$33:$A$776,$A205,СВЦЭМ!$B$33:$B$776,T$190)+'СЕТ СН'!$F$12</f>
        <v>181.44090972999999</v>
      </c>
      <c r="U205" s="36">
        <f>SUMIFS(СВЦЭМ!$F$33:$F$776,СВЦЭМ!$A$33:$A$776,$A205,СВЦЭМ!$B$33:$B$776,U$190)+'СЕТ СН'!$F$12</f>
        <v>175.68012003000001</v>
      </c>
      <c r="V205" s="36">
        <f>SUMIFS(СВЦЭМ!$F$33:$F$776,СВЦЭМ!$A$33:$A$776,$A205,СВЦЭМ!$B$33:$B$776,V$190)+'СЕТ СН'!$F$12</f>
        <v>176.38584059999999</v>
      </c>
      <c r="W205" s="36">
        <f>SUMIFS(СВЦЭМ!$F$33:$F$776,СВЦЭМ!$A$33:$A$776,$A205,СВЦЭМ!$B$33:$B$776,W$190)+'СЕТ СН'!$F$12</f>
        <v>176.70293513999999</v>
      </c>
      <c r="X205" s="36">
        <f>SUMIFS(СВЦЭМ!$F$33:$F$776,СВЦЭМ!$A$33:$A$776,$A205,СВЦЭМ!$B$33:$B$776,X$190)+'СЕТ СН'!$F$12</f>
        <v>186.41784043000001</v>
      </c>
      <c r="Y205" s="36">
        <f>SUMIFS(СВЦЭМ!$F$33:$F$776,СВЦЭМ!$A$33:$A$776,$A205,СВЦЭМ!$B$33:$B$776,Y$190)+'СЕТ СН'!$F$12</f>
        <v>205.72100427999999</v>
      </c>
    </row>
    <row r="206" spans="1:25" ht="15.75" x14ac:dyDescent="0.2">
      <c r="A206" s="35">
        <f t="shared" si="5"/>
        <v>43571</v>
      </c>
      <c r="B206" s="36">
        <f>SUMIFS(СВЦЭМ!$F$33:$F$776,СВЦЭМ!$A$33:$A$776,$A206,СВЦЭМ!$B$33:$B$776,B$190)+'СЕТ СН'!$F$12</f>
        <v>218.98899348</v>
      </c>
      <c r="C206" s="36">
        <f>SUMIFS(СВЦЭМ!$F$33:$F$776,СВЦЭМ!$A$33:$A$776,$A206,СВЦЭМ!$B$33:$B$776,C$190)+'СЕТ СН'!$F$12</f>
        <v>236.00238028999999</v>
      </c>
      <c r="D206" s="36">
        <f>SUMIFS(СВЦЭМ!$F$33:$F$776,СВЦЭМ!$A$33:$A$776,$A206,СВЦЭМ!$B$33:$B$776,D$190)+'СЕТ СН'!$F$12</f>
        <v>254.40082688000001</v>
      </c>
      <c r="E206" s="36">
        <f>SUMIFS(СВЦЭМ!$F$33:$F$776,СВЦЭМ!$A$33:$A$776,$A206,СВЦЭМ!$B$33:$B$776,E$190)+'СЕТ СН'!$F$12</f>
        <v>256.66801851999998</v>
      </c>
      <c r="F206" s="36">
        <f>SUMIFS(СВЦЭМ!$F$33:$F$776,СВЦЭМ!$A$33:$A$776,$A206,СВЦЭМ!$B$33:$B$776,F$190)+'СЕТ СН'!$F$12</f>
        <v>256.81061997</v>
      </c>
      <c r="G206" s="36">
        <f>SUMIFS(СВЦЭМ!$F$33:$F$776,СВЦЭМ!$A$33:$A$776,$A206,СВЦЭМ!$B$33:$B$776,G$190)+'СЕТ СН'!$F$12</f>
        <v>256.13676311</v>
      </c>
      <c r="H206" s="36">
        <f>SUMIFS(СВЦЭМ!$F$33:$F$776,СВЦЭМ!$A$33:$A$776,$A206,СВЦЭМ!$B$33:$B$776,H$190)+'СЕТ СН'!$F$12</f>
        <v>242.46749136</v>
      </c>
      <c r="I206" s="36">
        <f>SUMIFS(СВЦЭМ!$F$33:$F$776,СВЦЭМ!$A$33:$A$776,$A206,СВЦЭМ!$B$33:$B$776,I$190)+'СЕТ СН'!$F$12</f>
        <v>229.00895412</v>
      </c>
      <c r="J206" s="36">
        <f>SUMIFS(СВЦЭМ!$F$33:$F$776,СВЦЭМ!$A$33:$A$776,$A206,СВЦЭМ!$B$33:$B$776,J$190)+'СЕТ СН'!$F$12</f>
        <v>206.6798191</v>
      </c>
      <c r="K206" s="36">
        <f>SUMIFS(СВЦЭМ!$F$33:$F$776,СВЦЭМ!$A$33:$A$776,$A206,СВЦЭМ!$B$33:$B$776,K$190)+'СЕТ СН'!$F$12</f>
        <v>191.22451817000001</v>
      </c>
      <c r="L206" s="36">
        <f>SUMIFS(СВЦЭМ!$F$33:$F$776,СВЦЭМ!$A$33:$A$776,$A206,СВЦЭМ!$B$33:$B$776,L$190)+'СЕТ СН'!$F$12</f>
        <v>185.02221474000001</v>
      </c>
      <c r="M206" s="36">
        <f>SUMIFS(СВЦЭМ!$F$33:$F$776,СВЦЭМ!$A$33:$A$776,$A206,СВЦЭМ!$B$33:$B$776,M$190)+'СЕТ СН'!$F$12</f>
        <v>179.90536494</v>
      </c>
      <c r="N206" s="36">
        <f>SUMIFS(СВЦЭМ!$F$33:$F$776,СВЦЭМ!$A$33:$A$776,$A206,СВЦЭМ!$B$33:$B$776,N$190)+'СЕТ СН'!$F$12</f>
        <v>182.71602428</v>
      </c>
      <c r="O206" s="36">
        <f>SUMIFS(СВЦЭМ!$F$33:$F$776,СВЦЭМ!$A$33:$A$776,$A206,СВЦЭМ!$B$33:$B$776,O$190)+'СЕТ СН'!$F$12</f>
        <v>185.47845672</v>
      </c>
      <c r="P206" s="36">
        <f>SUMIFS(СВЦЭМ!$F$33:$F$776,СВЦЭМ!$A$33:$A$776,$A206,СВЦЭМ!$B$33:$B$776,P$190)+'СЕТ СН'!$F$12</f>
        <v>186.09663811999999</v>
      </c>
      <c r="Q206" s="36">
        <f>SUMIFS(СВЦЭМ!$F$33:$F$776,СВЦЭМ!$A$33:$A$776,$A206,СВЦЭМ!$B$33:$B$776,Q$190)+'СЕТ СН'!$F$12</f>
        <v>185.86006757999999</v>
      </c>
      <c r="R206" s="36">
        <f>SUMIFS(СВЦЭМ!$F$33:$F$776,СВЦЭМ!$A$33:$A$776,$A206,СВЦЭМ!$B$33:$B$776,R$190)+'СЕТ СН'!$F$12</f>
        <v>183.80549859000001</v>
      </c>
      <c r="S206" s="36">
        <f>SUMIFS(СВЦЭМ!$F$33:$F$776,СВЦЭМ!$A$33:$A$776,$A206,СВЦЭМ!$B$33:$B$776,S$190)+'СЕТ СН'!$F$12</f>
        <v>183.45006916</v>
      </c>
      <c r="T206" s="36">
        <f>SUMIFS(СВЦЭМ!$F$33:$F$776,СВЦЭМ!$A$33:$A$776,$A206,СВЦЭМ!$B$33:$B$776,T$190)+'СЕТ СН'!$F$12</f>
        <v>186.16354107000001</v>
      </c>
      <c r="U206" s="36">
        <f>SUMIFS(СВЦЭМ!$F$33:$F$776,СВЦЭМ!$A$33:$A$776,$A206,СВЦЭМ!$B$33:$B$776,U$190)+'СЕТ СН'!$F$12</f>
        <v>177.51972053</v>
      </c>
      <c r="V206" s="36">
        <f>SUMIFS(СВЦЭМ!$F$33:$F$776,СВЦЭМ!$A$33:$A$776,$A206,СВЦЭМ!$B$33:$B$776,V$190)+'СЕТ СН'!$F$12</f>
        <v>180.77765241</v>
      </c>
      <c r="W206" s="36">
        <f>SUMIFS(СВЦЭМ!$F$33:$F$776,СВЦЭМ!$A$33:$A$776,$A206,СВЦЭМ!$B$33:$B$776,W$190)+'СЕТ СН'!$F$12</f>
        <v>179.11081591000001</v>
      </c>
      <c r="X206" s="36">
        <f>SUMIFS(СВЦЭМ!$F$33:$F$776,СВЦЭМ!$A$33:$A$776,$A206,СВЦЭМ!$B$33:$B$776,X$190)+'СЕТ СН'!$F$12</f>
        <v>197.81814695</v>
      </c>
      <c r="Y206" s="36">
        <f>SUMIFS(СВЦЭМ!$F$33:$F$776,СВЦЭМ!$A$33:$A$776,$A206,СВЦЭМ!$B$33:$B$776,Y$190)+'СЕТ СН'!$F$12</f>
        <v>215.08559223</v>
      </c>
    </row>
    <row r="207" spans="1:25" ht="15.75" x14ac:dyDescent="0.2">
      <c r="A207" s="35">
        <f t="shared" si="5"/>
        <v>43572</v>
      </c>
      <c r="B207" s="36">
        <f>SUMIFS(СВЦЭМ!$F$33:$F$776,СВЦЭМ!$A$33:$A$776,$A207,СВЦЭМ!$B$33:$B$776,B$190)+'СЕТ СН'!$F$12</f>
        <v>222.41254366000001</v>
      </c>
      <c r="C207" s="36">
        <f>SUMIFS(СВЦЭМ!$F$33:$F$776,СВЦЭМ!$A$33:$A$776,$A207,СВЦЭМ!$B$33:$B$776,C$190)+'СЕТ СН'!$F$12</f>
        <v>237.38564811000001</v>
      </c>
      <c r="D207" s="36">
        <f>SUMIFS(СВЦЭМ!$F$33:$F$776,СВЦЭМ!$A$33:$A$776,$A207,СВЦЭМ!$B$33:$B$776,D$190)+'СЕТ СН'!$F$12</f>
        <v>248.83107036999999</v>
      </c>
      <c r="E207" s="36">
        <f>SUMIFS(СВЦЭМ!$F$33:$F$776,СВЦЭМ!$A$33:$A$776,$A207,СВЦЭМ!$B$33:$B$776,E$190)+'СЕТ СН'!$F$12</f>
        <v>250.83368966</v>
      </c>
      <c r="F207" s="36">
        <f>SUMIFS(СВЦЭМ!$F$33:$F$776,СВЦЭМ!$A$33:$A$776,$A207,СВЦЭМ!$B$33:$B$776,F$190)+'СЕТ СН'!$F$12</f>
        <v>251.13914338999999</v>
      </c>
      <c r="G207" s="36">
        <f>SUMIFS(СВЦЭМ!$F$33:$F$776,СВЦЭМ!$A$33:$A$776,$A207,СВЦЭМ!$B$33:$B$776,G$190)+'СЕТ СН'!$F$12</f>
        <v>250.96817892000001</v>
      </c>
      <c r="H207" s="36">
        <f>SUMIFS(СВЦЭМ!$F$33:$F$776,СВЦЭМ!$A$33:$A$776,$A207,СВЦЭМ!$B$33:$B$776,H$190)+'СЕТ СН'!$F$12</f>
        <v>236.62406702000001</v>
      </c>
      <c r="I207" s="36">
        <f>SUMIFS(СВЦЭМ!$F$33:$F$776,СВЦЭМ!$A$33:$A$776,$A207,СВЦЭМ!$B$33:$B$776,I$190)+'СЕТ СН'!$F$12</f>
        <v>223.84896515</v>
      </c>
      <c r="J207" s="36">
        <f>SUMIFS(СВЦЭМ!$F$33:$F$776,СВЦЭМ!$A$33:$A$776,$A207,СВЦЭМ!$B$33:$B$776,J$190)+'СЕТ СН'!$F$12</f>
        <v>202.73211728000001</v>
      </c>
      <c r="K207" s="36">
        <f>SUMIFS(СВЦЭМ!$F$33:$F$776,СВЦЭМ!$A$33:$A$776,$A207,СВЦЭМ!$B$33:$B$776,K$190)+'СЕТ СН'!$F$12</f>
        <v>187.90326100999999</v>
      </c>
      <c r="L207" s="36">
        <f>SUMIFS(СВЦЭМ!$F$33:$F$776,СВЦЭМ!$A$33:$A$776,$A207,СВЦЭМ!$B$33:$B$776,L$190)+'СЕТ СН'!$F$12</f>
        <v>180.87243351000001</v>
      </c>
      <c r="M207" s="36">
        <f>SUMIFS(СВЦЭМ!$F$33:$F$776,СВЦЭМ!$A$33:$A$776,$A207,СВЦЭМ!$B$33:$B$776,M$190)+'СЕТ СН'!$F$12</f>
        <v>182.36007169000001</v>
      </c>
      <c r="N207" s="36">
        <f>SUMIFS(СВЦЭМ!$F$33:$F$776,СВЦЭМ!$A$33:$A$776,$A207,СВЦЭМ!$B$33:$B$776,N$190)+'СЕТ СН'!$F$12</f>
        <v>179.77731098000001</v>
      </c>
      <c r="O207" s="36">
        <f>SUMIFS(СВЦЭМ!$F$33:$F$776,СВЦЭМ!$A$33:$A$776,$A207,СВЦЭМ!$B$33:$B$776,O$190)+'СЕТ СН'!$F$12</f>
        <v>180.51354508</v>
      </c>
      <c r="P207" s="36">
        <f>SUMIFS(СВЦЭМ!$F$33:$F$776,СВЦЭМ!$A$33:$A$776,$A207,СВЦЭМ!$B$33:$B$776,P$190)+'СЕТ СН'!$F$12</f>
        <v>183.02858190000001</v>
      </c>
      <c r="Q207" s="36">
        <f>SUMIFS(СВЦЭМ!$F$33:$F$776,СВЦЭМ!$A$33:$A$776,$A207,СВЦЭМ!$B$33:$B$776,Q$190)+'СЕТ СН'!$F$12</f>
        <v>187.59758837999999</v>
      </c>
      <c r="R207" s="36">
        <f>SUMIFS(СВЦЭМ!$F$33:$F$776,СВЦЭМ!$A$33:$A$776,$A207,СВЦЭМ!$B$33:$B$776,R$190)+'СЕТ СН'!$F$12</f>
        <v>187.06939084000001</v>
      </c>
      <c r="S207" s="36">
        <f>SUMIFS(СВЦЭМ!$F$33:$F$776,СВЦЭМ!$A$33:$A$776,$A207,СВЦЭМ!$B$33:$B$776,S$190)+'СЕТ СН'!$F$12</f>
        <v>183.77898726999999</v>
      </c>
      <c r="T207" s="36">
        <f>SUMIFS(СВЦЭМ!$F$33:$F$776,СВЦЭМ!$A$33:$A$776,$A207,СВЦЭМ!$B$33:$B$776,T$190)+'СЕТ СН'!$F$12</f>
        <v>185.40969951</v>
      </c>
      <c r="U207" s="36">
        <f>SUMIFS(СВЦЭМ!$F$33:$F$776,СВЦЭМ!$A$33:$A$776,$A207,СВЦЭМ!$B$33:$B$776,U$190)+'СЕТ СН'!$F$12</f>
        <v>186.07709593999999</v>
      </c>
      <c r="V207" s="36">
        <f>SUMIFS(СВЦЭМ!$F$33:$F$776,СВЦЭМ!$A$33:$A$776,$A207,СВЦЭМ!$B$33:$B$776,V$190)+'СЕТ СН'!$F$12</f>
        <v>184.23676431000001</v>
      </c>
      <c r="W207" s="36">
        <f>SUMIFS(СВЦЭМ!$F$33:$F$776,СВЦЭМ!$A$33:$A$776,$A207,СВЦЭМ!$B$33:$B$776,W$190)+'СЕТ СН'!$F$12</f>
        <v>186.44144933000001</v>
      </c>
      <c r="X207" s="36">
        <f>SUMIFS(СВЦЭМ!$F$33:$F$776,СВЦЭМ!$A$33:$A$776,$A207,СВЦЭМ!$B$33:$B$776,X$190)+'СЕТ СН'!$F$12</f>
        <v>193.7160719</v>
      </c>
      <c r="Y207" s="36">
        <f>SUMIFS(СВЦЭМ!$F$33:$F$776,СВЦЭМ!$A$33:$A$776,$A207,СВЦЭМ!$B$33:$B$776,Y$190)+'СЕТ СН'!$F$12</f>
        <v>210.30477863999999</v>
      </c>
    </row>
    <row r="208" spans="1:25" ht="15.75" x14ac:dyDescent="0.2">
      <c r="A208" s="35">
        <f t="shared" si="5"/>
        <v>43573</v>
      </c>
      <c r="B208" s="36">
        <f>SUMIFS(СВЦЭМ!$F$33:$F$776,СВЦЭМ!$A$33:$A$776,$A208,СВЦЭМ!$B$33:$B$776,B$190)+'СЕТ СН'!$F$12</f>
        <v>218.04732157999999</v>
      </c>
      <c r="C208" s="36">
        <f>SUMIFS(СВЦЭМ!$F$33:$F$776,СВЦЭМ!$A$33:$A$776,$A208,СВЦЭМ!$B$33:$B$776,C$190)+'СЕТ СН'!$F$12</f>
        <v>233.75381247999999</v>
      </c>
      <c r="D208" s="36">
        <f>SUMIFS(СВЦЭМ!$F$33:$F$776,СВЦЭМ!$A$33:$A$776,$A208,СВЦЭМ!$B$33:$B$776,D$190)+'СЕТ СН'!$F$12</f>
        <v>247.2734901</v>
      </c>
      <c r="E208" s="36">
        <f>SUMIFS(СВЦЭМ!$F$33:$F$776,СВЦЭМ!$A$33:$A$776,$A208,СВЦЭМ!$B$33:$B$776,E$190)+'СЕТ СН'!$F$12</f>
        <v>246.37736233000001</v>
      </c>
      <c r="F208" s="36">
        <f>SUMIFS(СВЦЭМ!$F$33:$F$776,СВЦЭМ!$A$33:$A$776,$A208,СВЦЭМ!$B$33:$B$776,F$190)+'СЕТ СН'!$F$12</f>
        <v>247.58076158</v>
      </c>
      <c r="G208" s="36">
        <f>SUMIFS(СВЦЭМ!$F$33:$F$776,СВЦЭМ!$A$33:$A$776,$A208,СВЦЭМ!$B$33:$B$776,G$190)+'СЕТ СН'!$F$12</f>
        <v>247.35357207999999</v>
      </c>
      <c r="H208" s="36">
        <f>SUMIFS(СВЦЭМ!$F$33:$F$776,СВЦЭМ!$A$33:$A$776,$A208,СВЦЭМ!$B$33:$B$776,H$190)+'СЕТ СН'!$F$12</f>
        <v>234.01723165999999</v>
      </c>
      <c r="I208" s="36">
        <f>SUMIFS(СВЦЭМ!$F$33:$F$776,СВЦЭМ!$A$33:$A$776,$A208,СВЦЭМ!$B$33:$B$776,I$190)+'СЕТ СН'!$F$12</f>
        <v>220.89018171000001</v>
      </c>
      <c r="J208" s="36">
        <f>SUMIFS(СВЦЭМ!$F$33:$F$776,СВЦЭМ!$A$33:$A$776,$A208,СВЦЭМ!$B$33:$B$776,J$190)+'СЕТ СН'!$F$12</f>
        <v>203.25394403999999</v>
      </c>
      <c r="K208" s="36">
        <f>SUMIFS(СВЦЭМ!$F$33:$F$776,СВЦЭМ!$A$33:$A$776,$A208,СВЦЭМ!$B$33:$B$776,K$190)+'СЕТ СН'!$F$12</f>
        <v>184.73407675999999</v>
      </c>
      <c r="L208" s="36">
        <f>SUMIFS(СВЦЭМ!$F$33:$F$776,СВЦЭМ!$A$33:$A$776,$A208,СВЦЭМ!$B$33:$B$776,L$190)+'СЕТ СН'!$F$12</f>
        <v>177.16720157</v>
      </c>
      <c r="M208" s="36">
        <f>SUMIFS(СВЦЭМ!$F$33:$F$776,СВЦЭМ!$A$33:$A$776,$A208,СВЦЭМ!$B$33:$B$776,M$190)+'СЕТ СН'!$F$12</f>
        <v>181.06700072000001</v>
      </c>
      <c r="N208" s="36">
        <f>SUMIFS(СВЦЭМ!$F$33:$F$776,СВЦЭМ!$A$33:$A$776,$A208,СВЦЭМ!$B$33:$B$776,N$190)+'СЕТ СН'!$F$12</f>
        <v>177.35345563000001</v>
      </c>
      <c r="O208" s="36">
        <f>SUMIFS(СВЦЭМ!$F$33:$F$776,СВЦЭМ!$A$33:$A$776,$A208,СВЦЭМ!$B$33:$B$776,O$190)+'СЕТ СН'!$F$12</f>
        <v>178.35781114</v>
      </c>
      <c r="P208" s="36">
        <f>SUMIFS(СВЦЭМ!$F$33:$F$776,СВЦЭМ!$A$33:$A$776,$A208,СВЦЭМ!$B$33:$B$776,P$190)+'СЕТ СН'!$F$12</f>
        <v>177.64766537</v>
      </c>
      <c r="Q208" s="36">
        <f>SUMIFS(СВЦЭМ!$F$33:$F$776,СВЦЭМ!$A$33:$A$776,$A208,СВЦЭМ!$B$33:$B$776,Q$190)+'СЕТ СН'!$F$12</f>
        <v>177.75274861</v>
      </c>
      <c r="R208" s="36">
        <f>SUMIFS(СВЦЭМ!$F$33:$F$776,СВЦЭМ!$A$33:$A$776,$A208,СВЦЭМ!$B$33:$B$776,R$190)+'СЕТ СН'!$F$12</f>
        <v>177.79641989999999</v>
      </c>
      <c r="S208" s="36">
        <f>SUMIFS(СВЦЭМ!$F$33:$F$776,СВЦЭМ!$A$33:$A$776,$A208,СВЦЭМ!$B$33:$B$776,S$190)+'СЕТ СН'!$F$12</f>
        <v>178.30087592000001</v>
      </c>
      <c r="T208" s="36">
        <f>SUMIFS(СВЦЭМ!$F$33:$F$776,СВЦЭМ!$A$33:$A$776,$A208,СВЦЭМ!$B$33:$B$776,T$190)+'СЕТ СН'!$F$12</f>
        <v>179.05405769999999</v>
      </c>
      <c r="U208" s="36">
        <f>SUMIFS(СВЦЭМ!$F$33:$F$776,СВЦЭМ!$A$33:$A$776,$A208,СВЦЭМ!$B$33:$B$776,U$190)+'СЕТ СН'!$F$12</f>
        <v>179.38521263999999</v>
      </c>
      <c r="V208" s="36">
        <f>SUMIFS(СВЦЭМ!$F$33:$F$776,СВЦЭМ!$A$33:$A$776,$A208,СВЦЭМ!$B$33:$B$776,V$190)+'СЕТ СН'!$F$12</f>
        <v>179.46548816999999</v>
      </c>
      <c r="W208" s="36">
        <f>SUMIFS(СВЦЭМ!$F$33:$F$776,СВЦЭМ!$A$33:$A$776,$A208,СВЦЭМ!$B$33:$B$776,W$190)+'СЕТ СН'!$F$12</f>
        <v>175.89786068000001</v>
      </c>
      <c r="X208" s="36">
        <f>SUMIFS(СВЦЭМ!$F$33:$F$776,СВЦЭМ!$A$33:$A$776,$A208,СВЦЭМ!$B$33:$B$776,X$190)+'СЕТ СН'!$F$12</f>
        <v>183.91094864999999</v>
      </c>
      <c r="Y208" s="36">
        <f>SUMIFS(СВЦЭМ!$F$33:$F$776,СВЦЭМ!$A$33:$A$776,$A208,СВЦЭМ!$B$33:$B$776,Y$190)+'СЕТ СН'!$F$12</f>
        <v>199.88093465</v>
      </c>
    </row>
    <row r="209" spans="1:25" ht="15.75" x14ac:dyDescent="0.2">
      <c r="A209" s="35">
        <f t="shared" si="5"/>
        <v>43574</v>
      </c>
      <c r="B209" s="36">
        <f>SUMIFS(СВЦЭМ!$F$33:$F$776,СВЦЭМ!$A$33:$A$776,$A209,СВЦЭМ!$B$33:$B$776,B$190)+'СЕТ СН'!$F$12</f>
        <v>218.63217451</v>
      </c>
      <c r="C209" s="36">
        <f>SUMIFS(СВЦЭМ!$F$33:$F$776,СВЦЭМ!$A$33:$A$776,$A209,СВЦЭМ!$B$33:$B$776,C$190)+'СЕТ СН'!$F$12</f>
        <v>234.09057670000001</v>
      </c>
      <c r="D209" s="36">
        <f>SUMIFS(СВЦЭМ!$F$33:$F$776,СВЦЭМ!$A$33:$A$776,$A209,СВЦЭМ!$B$33:$B$776,D$190)+'СЕТ СН'!$F$12</f>
        <v>246.93298182000001</v>
      </c>
      <c r="E209" s="36">
        <f>SUMIFS(СВЦЭМ!$F$33:$F$776,СВЦЭМ!$A$33:$A$776,$A209,СВЦЭМ!$B$33:$B$776,E$190)+'СЕТ СН'!$F$12</f>
        <v>247.87486859000001</v>
      </c>
      <c r="F209" s="36">
        <f>SUMIFS(СВЦЭМ!$F$33:$F$776,СВЦЭМ!$A$33:$A$776,$A209,СВЦЭМ!$B$33:$B$776,F$190)+'СЕТ СН'!$F$12</f>
        <v>247.99029720999999</v>
      </c>
      <c r="G209" s="36">
        <f>SUMIFS(СВЦЭМ!$F$33:$F$776,СВЦЭМ!$A$33:$A$776,$A209,СВЦЭМ!$B$33:$B$776,G$190)+'СЕТ СН'!$F$12</f>
        <v>247.9345194</v>
      </c>
      <c r="H209" s="36">
        <f>SUMIFS(СВЦЭМ!$F$33:$F$776,СВЦЭМ!$A$33:$A$776,$A209,СВЦЭМ!$B$33:$B$776,H$190)+'СЕТ СН'!$F$12</f>
        <v>235.83367067</v>
      </c>
      <c r="I209" s="36">
        <f>SUMIFS(СВЦЭМ!$F$33:$F$776,СВЦЭМ!$A$33:$A$776,$A209,СВЦЭМ!$B$33:$B$776,I$190)+'СЕТ СН'!$F$12</f>
        <v>220.92861207000001</v>
      </c>
      <c r="J209" s="36">
        <f>SUMIFS(СВЦЭМ!$F$33:$F$776,СВЦЭМ!$A$33:$A$776,$A209,СВЦЭМ!$B$33:$B$776,J$190)+'СЕТ СН'!$F$12</f>
        <v>202.06228611</v>
      </c>
      <c r="K209" s="36">
        <f>SUMIFS(СВЦЭМ!$F$33:$F$776,СВЦЭМ!$A$33:$A$776,$A209,СВЦЭМ!$B$33:$B$776,K$190)+'СЕТ СН'!$F$12</f>
        <v>186.28401126</v>
      </c>
      <c r="L209" s="36">
        <f>SUMIFS(СВЦЭМ!$F$33:$F$776,СВЦЭМ!$A$33:$A$776,$A209,СВЦЭМ!$B$33:$B$776,L$190)+'СЕТ СН'!$F$12</f>
        <v>178.42194243</v>
      </c>
      <c r="M209" s="36">
        <f>SUMIFS(СВЦЭМ!$F$33:$F$776,СВЦЭМ!$A$33:$A$776,$A209,СВЦЭМ!$B$33:$B$776,M$190)+'СЕТ СН'!$F$12</f>
        <v>178.20931035999999</v>
      </c>
      <c r="N209" s="36">
        <f>SUMIFS(СВЦЭМ!$F$33:$F$776,СВЦЭМ!$A$33:$A$776,$A209,СВЦЭМ!$B$33:$B$776,N$190)+'СЕТ СН'!$F$12</f>
        <v>175.65449946999999</v>
      </c>
      <c r="O209" s="36">
        <f>SUMIFS(СВЦЭМ!$F$33:$F$776,СВЦЭМ!$A$33:$A$776,$A209,СВЦЭМ!$B$33:$B$776,O$190)+'СЕТ СН'!$F$12</f>
        <v>175.41398563000001</v>
      </c>
      <c r="P209" s="36">
        <f>SUMIFS(СВЦЭМ!$F$33:$F$776,СВЦЭМ!$A$33:$A$776,$A209,СВЦЭМ!$B$33:$B$776,P$190)+'СЕТ СН'!$F$12</f>
        <v>176.27239971</v>
      </c>
      <c r="Q209" s="36">
        <f>SUMIFS(СВЦЭМ!$F$33:$F$776,СВЦЭМ!$A$33:$A$776,$A209,СВЦЭМ!$B$33:$B$776,Q$190)+'СЕТ СН'!$F$12</f>
        <v>176.08768685999999</v>
      </c>
      <c r="R209" s="36">
        <f>SUMIFS(СВЦЭМ!$F$33:$F$776,СВЦЭМ!$A$33:$A$776,$A209,СВЦЭМ!$B$33:$B$776,R$190)+'СЕТ СН'!$F$12</f>
        <v>175.86770050000001</v>
      </c>
      <c r="S209" s="36">
        <f>SUMIFS(СВЦЭМ!$F$33:$F$776,СВЦЭМ!$A$33:$A$776,$A209,СВЦЭМ!$B$33:$B$776,S$190)+'СЕТ СН'!$F$12</f>
        <v>173.95420702000001</v>
      </c>
      <c r="T209" s="36">
        <f>SUMIFS(СВЦЭМ!$F$33:$F$776,СВЦЭМ!$A$33:$A$776,$A209,СВЦЭМ!$B$33:$B$776,T$190)+'СЕТ СН'!$F$12</f>
        <v>174.99183572000001</v>
      </c>
      <c r="U209" s="36">
        <f>SUMIFS(СВЦЭМ!$F$33:$F$776,СВЦЭМ!$A$33:$A$776,$A209,СВЦЭМ!$B$33:$B$776,U$190)+'СЕТ СН'!$F$12</f>
        <v>175.30336684</v>
      </c>
      <c r="V209" s="36">
        <f>SUMIFS(СВЦЭМ!$F$33:$F$776,СВЦЭМ!$A$33:$A$776,$A209,СВЦЭМ!$B$33:$B$776,V$190)+'СЕТ СН'!$F$12</f>
        <v>177.21481901999999</v>
      </c>
      <c r="W209" s="36">
        <f>SUMIFS(СВЦЭМ!$F$33:$F$776,СВЦЭМ!$A$33:$A$776,$A209,СВЦЭМ!$B$33:$B$776,W$190)+'СЕТ СН'!$F$12</f>
        <v>176.26387452</v>
      </c>
      <c r="X209" s="36">
        <f>SUMIFS(СВЦЭМ!$F$33:$F$776,СВЦЭМ!$A$33:$A$776,$A209,СВЦЭМ!$B$33:$B$776,X$190)+'СЕТ СН'!$F$12</f>
        <v>181.03432594</v>
      </c>
      <c r="Y209" s="36">
        <f>SUMIFS(СВЦЭМ!$F$33:$F$776,СВЦЭМ!$A$33:$A$776,$A209,СВЦЭМ!$B$33:$B$776,Y$190)+'СЕТ СН'!$F$12</f>
        <v>198.31549846999999</v>
      </c>
    </row>
    <row r="210" spans="1:25" ht="15.75" x14ac:dyDescent="0.2">
      <c r="A210" s="35">
        <f t="shared" si="5"/>
        <v>43575</v>
      </c>
      <c r="B210" s="36">
        <f>SUMIFS(СВЦЭМ!$F$33:$F$776,СВЦЭМ!$A$33:$A$776,$A210,СВЦЭМ!$B$33:$B$776,B$190)+'СЕТ СН'!$F$12</f>
        <v>219.17490723</v>
      </c>
      <c r="C210" s="36">
        <f>SUMIFS(СВЦЭМ!$F$33:$F$776,СВЦЭМ!$A$33:$A$776,$A210,СВЦЭМ!$B$33:$B$776,C$190)+'СЕТ СН'!$F$12</f>
        <v>235.16434398999999</v>
      </c>
      <c r="D210" s="36">
        <f>SUMIFS(СВЦЭМ!$F$33:$F$776,СВЦЭМ!$A$33:$A$776,$A210,СВЦЭМ!$B$33:$B$776,D$190)+'СЕТ СН'!$F$12</f>
        <v>248.96762608</v>
      </c>
      <c r="E210" s="36">
        <f>SUMIFS(СВЦЭМ!$F$33:$F$776,СВЦЭМ!$A$33:$A$776,$A210,СВЦЭМ!$B$33:$B$776,E$190)+'СЕТ СН'!$F$12</f>
        <v>249.86544366000001</v>
      </c>
      <c r="F210" s="36">
        <f>SUMIFS(СВЦЭМ!$F$33:$F$776,СВЦЭМ!$A$33:$A$776,$A210,СВЦЭМ!$B$33:$B$776,F$190)+'СЕТ СН'!$F$12</f>
        <v>250.64640317000001</v>
      </c>
      <c r="G210" s="36">
        <f>SUMIFS(СВЦЭМ!$F$33:$F$776,СВЦЭМ!$A$33:$A$776,$A210,СВЦЭМ!$B$33:$B$776,G$190)+'СЕТ СН'!$F$12</f>
        <v>248.98688658</v>
      </c>
      <c r="H210" s="36">
        <f>SUMIFS(СВЦЭМ!$F$33:$F$776,СВЦЭМ!$A$33:$A$776,$A210,СВЦЭМ!$B$33:$B$776,H$190)+'СЕТ СН'!$F$12</f>
        <v>235.24042115</v>
      </c>
      <c r="I210" s="36">
        <f>SUMIFS(СВЦЭМ!$F$33:$F$776,СВЦЭМ!$A$33:$A$776,$A210,СВЦЭМ!$B$33:$B$776,I$190)+'СЕТ СН'!$F$12</f>
        <v>227.78119480999999</v>
      </c>
      <c r="J210" s="36">
        <f>SUMIFS(СВЦЭМ!$F$33:$F$776,СВЦЭМ!$A$33:$A$776,$A210,СВЦЭМ!$B$33:$B$776,J$190)+'СЕТ СН'!$F$12</f>
        <v>209.54241035000001</v>
      </c>
      <c r="K210" s="36">
        <f>SUMIFS(СВЦЭМ!$F$33:$F$776,СВЦЭМ!$A$33:$A$776,$A210,СВЦЭМ!$B$33:$B$776,K$190)+'СЕТ СН'!$F$12</f>
        <v>181.43683795000001</v>
      </c>
      <c r="L210" s="36">
        <f>SUMIFS(СВЦЭМ!$F$33:$F$776,СВЦЭМ!$A$33:$A$776,$A210,СВЦЭМ!$B$33:$B$776,L$190)+'СЕТ СН'!$F$12</f>
        <v>170.96722116000001</v>
      </c>
      <c r="M210" s="36">
        <f>SUMIFS(СВЦЭМ!$F$33:$F$776,СВЦЭМ!$A$33:$A$776,$A210,СВЦЭМ!$B$33:$B$776,M$190)+'СЕТ СН'!$F$12</f>
        <v>172.06354833</v>
      </c>
      <c r="N210" s="36">
        <f>SUMIFS(СВЦЭМ!$F$33:$F$776,СВЦЭМ!$A$33:$A$776,$A210,СВЦЭМ!$B$33:$B$776,N$190)+'СЕТ СН'!$F$12</f>
        <v>173.62896764000001</v>
      </c>
      <c r="O210" s="36">
        <f>SUMIFS(СВЦЭМ!$F$33:$F$776,СВЦЭМ!$A$33:$A$776,$A210,СВЦЭМ!$B$33:$B$776,O$190)+'СЕТ СН'!$F$12</f>
        <v>175.38772216000001</v>
      </c>
      <c r="P210" s="36">
        <f>SUMIFS(СВЦЭМ!$F$33:$F$776,СВЦЭМ!$A$33:$A$776,$A210,СВЦЭМ!$B$33:$B$776,P$190)+'СЕТ СН'!$F$12</f>
        <v>176.69469655</v>
      </c>
      <c r="Q210" s="36">
        <f>SUMIFS(СВЦЭМ!$F$33:$F$776,СВЦЭМ!$A$33:$A$776,$A210,СВЦЭМ!$B$33:$B$776,Q$190)+'СЕТ СН'!$F$12</f>
        <v>178.83373968000001</v>
      </c>
      <c r="R210" s="36">
        <f>SUMIFS(СВЦЭМ!$F$33:$F$776,СВЦЭМ!$A$33:$A$776,$A210,СВЦЭМ!$B$33:$B$776,R$190)+'СЕТ СН'!$F$12</f>
        <v>178.72184970999999</v>
      </c>
      <c r="S210" s="36">
        <f>SUMIFS(СВЦЭМ!$F$33:$F$776,СВЦЭМ!$A$33:$A$776,$A210,СВЦЭМ!$B$33:$B$776,S$190)+'СЕТ СН'!$F$12</f>
        <v>180.44260015</v>
      </c>
      <c r="T210" s="36">
        <f>SUMIFS(СВЦЭМ!$F$33:$F$776,СВЦЭМ!$A$33:$A$776,$A210,СВЦЭМ!$B$33:$B$776,T$190)+'СЕТ СН'!$F$12</f>
        <v>178.75272061000001</v>
      </c>
      <c r="U210" s="36">
        <f>SUMIFS(СВЦЭМ!$F$33:$F$776,СВЦЭМ!$A$33:$A$776,$A210,СВЦЭМ!$B$33:$B$776,U$190)+'СЕТ СН'!$F$12</f>
        <v>169.73143246999999</v>
      </c>
      <c r="V210" s="36">
        <f>SUMIFS(СВЦЭМ!$F$33:$F$776,СВЦЭМ!$A$33:$A$776,$A210,СВЦЭМ!$B$33:$B$776,V$190)+'СЕТ СН'!$F$12</f>
        <v>170.08533555</v>
      </c>
      <c r="W210" s="36">
        <f>SUMIFS(СВЦЭМ!$F$33:$F$776,СВЦЭМ!$A$33:$A$776,$A210,СВЦЭМ!$B$33:$B$776,W$190)+'СЕТ СН'!$F$12</f>
        <v>192.47849980000001</v>
      </c>
      <c r="X210" s="36">
        <f>SUMIFS(СВЦЭМ!$F$33:$F$776,СВЦЭМ!$A$33:$A$776,$A210,СВЦЭМ!$B$33:$B$776,X$190)+'СЕТ СН'!$F$12</f>
        <v>218.29371049</v>
      </c>
      <c r="Y210" s="36">
        <f>SUMIFS(СВЦЭМ!$F$33:$F$776,СВЦЭМ!$A$33:$A$776,$A210,СВЦЭМ!$B$33:$B$776,Y$190)+'СЕТ СН'!$F$12</f>
        <v>228.20233064000001</v>
      </c>
    </row>
    <row r="211" spans="1:25" ht="15.75" x14ac:dyDescent="0.2">
      <c r="A211" s="35">
        <f t="shared" si="5"/>
        <v>43576</v>
      </c>
      <c r="B211" s="36">
        <f>SUMIFS(СВЦЭМ!$F$33:$F$776,СВЦЭМ!$A$33:$A$776,$A211,СВЦЭМ!$B$33:$B$776,B$190)+'СЕТ СН'!$F$12</f>
        <v>205.50902927999999</v>
      </c>
      <c r="C211" s="36">
        <f>SUMIFS(СВЦЭМ!$F$33:$F$776,СВЦЭМ!$A$33:$A$776,$A211,СВЦЭМ!$B$33:$B$776,C$190)+'СЕТ СН'!$F$12</f>
        <v>211.31958839999999</v>
      </c>
      <c r="D211" s="36">
        <f>SUMIFS(СВЦЭМ!$F$33:$F$776,СВЦЭМ!$A$33:$A$776,$A211,СВЦЭМ!$B$33:$B$776,D$190)+'СЕТ СН'!$F$12</f>
        <v>218.02930728999999</v>
      </c>
      <c r="E211" s="36">
        <f>SUMIFS(СВЦЭМ!$F$33:$F$776,СВЦЭМ!$A$33:$A$776,$A211,СВЦЭМ!$B$33:$B$776,E$190)+'СЕТ СН'!$F$12</f>
        <v>219.55407650000001</v>
      </c>
      <c r="F211" s="36">
        <f>SUMIFS(СВЦЭМ!$F$33:$F$776,СВЦЭМ!$A$33:$A$776,$A211,СВЦЭМ!$B$33:$B$776,F$190)+'СЕТ СН'!$F$12</f>
        <v>220.39108318000001</v>
      </c>
      <c r="G211" s="36">
        <f>SUMIFS(СВЦЭМ!$F$33:$F$776,СВЦЭМ!$A$33:$A$776,$A211,СВЦЭМ!$B$33:$B$776,G$190)+'СЕТ СН'!$F$12</f>
        <v>218.17250055</v>
      </c>
      <c r="H211" s="36">
        <f>SUMIFS(СВЦЭМ!$F$33:$F$776,СВЦЭМ!$A$33:$A$776,$A211,СВЦЭМ!$B$33:$B$776,H$190)+'СЕТ СН'!$F$12</f>
        <v>214.8246121</v>
      </c>
      <c r="I211" s="36">
        <f>SUMIFS(СВЦЭМ!$F$33:$F$776,СВЦЭМ!$A$33:$A$776,$A211,СВЦЭМ!$B$33:$B$776,I$190)+'СЕТ СН'!$F$12</f>
        <v>212.29780119</v>
      </c>
      <c r="J211" s="36">
        <f>SUMIFS(СВЦЭМ!$F$33:$F$776,СВЦЭМ!$A$33:$A$776,$A211,СВЦЭМ!$B$33:$B$776,J$190)+'СЕТ СН'!$F$12</f>
        <v>202.76826954000001</v>
      </c>
      <c r="K211" s="36">
        <f>SUMIFS(СВЦЭМ!$F$33:$F$776,СВЦЭМ!$A$33:$A$776,$A211,СВЦЭМ!$B$33:$B$776,K$190)+'СЕТ СН'!$F$12</f>
        <v>193.85785677999999</v>
      </c>
      <c r="L211" s="36">
        <f>SUMIFS(СВЦЭМ!$F$33:$F$776,СВЦЭМ!$A$33:$A$776,$A211,СВЦЭМ!$B$33:$B$776,L$190)+'СЕТ СН'!$F$12</f>
        <v>189.73960609</v>
      </c>
      <c r="M211" s="36">
        <f>SUMIFS(СВЦЭМ!$F$33:$F$776,СВЦЭМ!$A$33:$A$776,$A211,СВЦЭМ!$B$33:$B$776,M$190)+'СЕТ СН'!$F$12</f>
        <v>192.09799075000001</v>
      </c>
      <c r="N211" s="36">
        <f>SUMIFS(СВЦЭМ!$F$33:$F$776,СВЦЭМ!$A$33:$A$776,$A211,СВЦЭМ!$B$33:$B$776,N$190)+'СЕТ СН'!$F$12</f>
        <v>195.27447430000001</v>
      </c>
      <c r="O211" s="36">
        <f>SUMIFS(СВЦЭМ!$F$33:$F$776,СВЦЭМ!$A$33:$A$776,$A211,СВЦЭМ!$B$33:$B$776,O$190)+'СЕТ СН'!$F$12</f>
        <v>198.21756078000001</v>
      </c>
      <c r="P211" s="36">
        <f>SUMIFS(СВЦЭМ!$F$33:$F$776,СВЦЭМ!$A$33:$A$776,$A211,СВЦЭМ!$B$33:$B$776,P$190)+'СЕТ СН'!$F$12</f>
        <v>199.55896898</v>
      </c>
      <c r="Q211" s="36">
        <f>SUMIFS(СВЦЭМ!$F$33:$F$776,СВЦЭМ!$A$33:$A$776,$A211,СВЦЭМ!$B$33:$B$776,Q$190)+'СЕТ СН'!$F$12</f>
        <v>203.86697312999999</v>
      </c>
      <c r="R211" s="36">
        <f>SUMIFS(СВЦЭМ!$F$33:$F$776,СВЦЭМ!$A$33:$A$776,$A211,СВЦЭМ!$B$33:$B$776,R$190)+'СЕТ СН'!$F$12</f>
        <v>208.28586082000001</v>
      </c>
      <c r="S211" s="36">
        <f>SUMIFS(СВЦЭМ!$F$33:$F$776,СВЦЭМ!$A$33:$A$776,$A211,СВЦЭМ!$B$33:$B$776,S$190)+'СЕТ СН'!$F$12</f>
        <v>204.49197727000001</v>
      </c>
      <c r="T211" s="36">
        <f>SUMIFS(СВЦЭМ!$F$33:$F$776,СВЦЭМ!$A$33:$A$776,$A211,СВЦЭМ!$B$33:$B$776,T$190)+'СЕТ СН'!$F$12</f>
        <v>196.94556757000001</v>
      </c>
      <c r="U211" s="36">
        <f>SUMIFS(СВЦЭМ!$F$33:$F$776,СВЦЭМ!$A$33:$A$776,$A211,СВЦЭМ!$B$33:$B$776,U$190)+'СЕТ СН'!$F$12</f>
        <v>191.60562371</v>
      </c>
      <c r="V211" s="36">
        <f>SUMIFS(СВЦЭМ!$F$33:$F$776,СВЦЭМ!$A$33:$A$776,$A211,СВЦЭМ!$B$33:$B$776,V$190)+'СЕТ СН'!$F$12</f>
        <v>184.56585149</v>
      </c>
      <c r="W211" s="36">
        <f>SUMIFS(СВЦЭМ!$F$33:$F$776,СВЦЭМ!$A$33:$A$776,$A211,СВЦЭМ!$B$33:$B$776,W$190)+'СЕТ СН'!$F$12</f>
        <v>184.41311601000001</v>
      </c>
      <c r="X211" s="36">
        <f>SUMIFS(СВЦЭМ!$F$33:$F$776,СВЦЭМ!$A$33:$A$776,$A211,СВЦЭМ!$B$33:$B$776,X$190)+'СЕТ СН'!$F$12</f>
        <v>184.97488888000001</v>
      </c>
      <c r="Y211" s="36">
        <f>SUMIFS(СВЦЭМ!$F$33:$F$776,СВЦЭМ!$A$33:$A$776,$A211,СВЦЭМ!$B$33:$B$776,Y$190)+'СЕТ СН'!$F$12</f>
        <v>195.50229729</v>
      </c>
    </row>
    <row r="212" spans="1:25" ht="15.75" x14ac:dyDescent="0.2">
      <c r="A212" s="35">
        <f t="shared" si="5"/>
        <v>43577</v>
      </c>
      <c r="B212" s="36">
        <f>SUMIFS(СВЦЭМ!$F$33:$F$776,СВЦЭМ!$A$33:$A$776,$A212,СВЦЭМ!$B$33:$B$776,B$190)+'СЕТ СН'!$F$12</f>
        <v>196.85129431999999</v>
      </c>
      <c r="C212" s="36">
        <f>SUMIFS(СВЦЭМ!$F$33:$F$776,СВЦЭМ!$A$33:$A$776,$A212,СВЦЭМ!$B$33:$B$776,C$190)+'СЕТ СН'!$F$12</f>
        <v>201.32295536000001</v>
      </c>
      <c r="D212" s="36">
        <f>SUMIFS(СВЦЭМ!$F$33:$F$776,СВЦЭМ!$A$33:$A$776,$A212,СВЦЭМ!$B$33:$B$776,D$190)+'СЕТ СН'!$F$12</f>
        <v>211.01543796999999</v>
      </c>
      <c r="E212" s="36">
        <f>SUMIFS(СВЦЭМ!$F$33:$F$776,СВЦЭМ!$A$33:$A$776,$A212,СВЦЭМ!$B$33:$B$776,E$190)+'СЕТ СН'!$F$12</f>
        <v>218.67945187999999</v>
      </c>
      <c r="F212" s="36">
        <f>SUMIFS(СВЦЭМ!$F$33:$F$776,СВЦЭМ!$A$33:$A$776,$A212,СВЦЭМ!$B$33:$B$776,F$190)+'СЕТ СН'!$F$12</f>
        <v>221.47873086000001</v>
      </c>
      <c r="G212" s="36">
        <f>SUMIFS(СВЦЭМ!$F$33:$F$776,СВЦЭМ!$A$33:$A$776,$A212,СВЦЭМ!$B$33:$B$776,G$190)+'СЕТ СН'!$F$12</f>
        <v>211.73875602999999</v>
      </c>
      <c r="H212" s="36">
        <f>SUMIFS(СВЦЭМ!$F$33:$F$776,СВЦЭМ!$A$33:$A$776,$A212,СВЦЭМ!$B$33:$B$776,H$190)+'СЕТ СН'!$F$12</f>
        <v>207.36078089</v>
      </c>
      <c r="I212" s="36">
        <f>SUMIFS(СВЦЭМ!$F$33:$F$776,СВЦЭМ!$A$33:$A$776,$A212,СВЦЭМ!$B$33:$B$776,I$190)+'СЕТ СН'!$F$12</f>
        <v>206.13400537000001</v>
      </c>
      <c r="J212" s="36">
        <f>SUMIFS(СВЦЭМ!$F$33:$F$776,СВЦЭМ!$A$33:$A$776,$A212,СВЦЭМ!$B$33:$B$776,J$190)+'СЕТ СН'!$F$12</f>
        <v>204.34021989999999</v>
      </c>
      <c r="K212" s="36">
        <f>SUMIFS(СВЦЭМ!$F$33:$F$776,СВЦЭМ!$A$33:$A$776,$A212,СВЦЭМ!$B$33:$B$776,K$190)+'СЕТ СН'!$F$12</f>
        <v>205.41976840000001</v>
      </c>
      <c r="L212" s="36">
        <f>SUMIFS(СВЦЭМ!$F$33:$F$776,СВЦЭМ!$A$33:$A$776,$A212,СВЦЭМ!$B$33:$B$776,L$190)+'СЕТ СН'!$F$12</f>
        <v>203.97086218999999</v>
      </c>
      <c r="M212" s="36">
        <f>SUMIFS(СВЦЭМ!$F$33:$F$776,СВЦЭМ!$A$33:$A$776,$A212,СВЦЭМ!$B$33:$B$776,M$190)+'СЕТ СН'!$F$12</f>
        <v>203.47014383000001</v>
      </c>
      <c r="N212" s="36">
        <f>SUMIFS(СВЦЭМ!$F$33:$F$776,СВЦЭМ!$A$33:$A$776,$A212,СВЦЭМ!$B$33:$B$776,N$190)+'СЕТ СН'!$F$12</f>
        <v>203.06170416000001</v>
      </c>
      <c r="O212" s="36">
        <f>SUMIFS(СВЦЭМ!$F$33:$F$776,СВЦЭМ!$A$33:$A$776,$A212,СВЦЭМ!$B$33:$B$776,O$190)+'СЕТ СН'!$F$12</f>
        <v>204.67889897000001</v>
      </c>
      <c r="P212" s="36">
        <f>SUMIFS(СВЦЭМ!$F$33:$F$776,СВЦЭМ!$A$33:$A$776,$A212,СВЦЭМ!$B$33:$B$776,P$190)+'СЕТ СН'!$F$12</f>
        <v>205.85792337000001</v>
      </c>
      <c r="Q212" s="36">
        <f>SUMIFS(СВЦЭМ!$F$33:$F$776,СВЦЭМ!$A$33:$A$776,$A212,СВЦЭМ!$B$33:$B$776,Q$190)+'СЕТ СН'!$F$12</f>
        <v>208.00299659999999</v>
      </c>
      <c r="R212" s="36">
        <f>SUMIFS(СВЦЭМ!$F$33:$F$776,СВЦЭМ!$A$33:$A$776,$A212,СВЦЭМ!$B$33:$B$776,R$190)+'СЕТ СН'!$F$12</f>
        <v>207.62722198</v>
      </c>
      <c r="S212" s="36">
        <f>SUMIFS(СВЦЭМ!$F$33:$F$776,СВЦЭМ!$A$33:$A$776,$A212,СВЦЭМ!$B$33:$B$776,S$190)+'СЕТ СН'!$F$12</f>
        <v>202.96581567999999</v>
      </c>
      <c r="T212" s="36">
        <f>SUMIFS(СВЦЭМ!$F$33:$F$776,СВЦЭМ!$A$33:$A$776,$A212,СВЦЭМ!$B$33:$B$776,T$190)+'СЕТ СН'!$F$12</f>
        <v>202.44400149000001</v>
      </c>
      <c r="U212" s="36">
        <f>SUMIFS(СВЦЭМ!$F$33:$F$776,СВЦЭМ!$A$33:$A$776,$A212,СВЦЭМ!$B$33:$B$776,U$190)+'СЕТ СН'!$F$12</f>
        <v>199.27541733999999</v>
      </c>
      <c r="V212" s="36">
        <f>SUMIFS(СВЦЭМ!$F$33:$F$776,СВЦЭМ!$A$33:$A$776,$A212,СВЦЭМ!$B$33:$B$776,V$190)+'СЕТ СН'!$F$12</f>
        <v>196.57758496</v>
      </c>
      <c r="W212" s="36">
        <f>SUMIFS(СВЦЭМ!$F$33:$F$776,СВЦЭМ!$A$33:$A$776,$A212,СВЦЭМ!$B$33:$B$776,W$190)+'СЕТ СН'!$F$12</f>
        <v>197.38698884999999</v>
      </c>
      <c r="X212" s="36">
        <f>SUMIFS(СВЦЭМ!$F$33:$F$776,СВЦЭМ!$A$33:$A$776,$A212,СВЦЭМ!$B$33:$B$776,X$190)+'СЕТ СН'!$F$12</f>
        <v>203.60639907000001</v>
      </c>
      <c r="Y212" s="36">
        <f>SUMIFS(СВЦЭМ!$F$33:$F$776,СВЦЭМ!$A$33:$A$776,$A212,СВЦЭМ!$B$33:$B$776,Y$190)+'СЕТ СН'!$F$12</f>
        <v>206.70610281</v>
      </c>
    </row>
    <row r="213" spans="1:25" ht="15.75" x14ac:dyDescent="0.2">
      <c r="A213" s="35">
        <f t="shared" si="5"/>
        <v>43578</v>
      </c>
      <c r="B213" s="36">
        <f>SUMIFS(СВЦЭМ!$F$33:$F$776,СВЦЭМ!$A$33:$A$776,$A213,СВЦЭМ!$B$33:$B$776,B$190)+'СЕТ СН'!$F$12</f>
        <v>199.55091859000001</v>
      </c>
      <c r="C213" s="36">
        <f>SUMIFS(СВЦЭМ!$F$33:$F$776,СВЦЭМ!$A$33:$A$776,$A213,СВЦЭМ!$B$33:$B$776,C$190)+'СЕТ СН'!$F$12</f>
        <v>209.90313739000001</v>
      </c>
      <c r="D213" s="36">
        <f>SUMIFS(СВЦЭМ!$F$33:$F$776,СВЦЭМ!$A$33:$A$776,$A213,СВЦЭМ!$B$33:$B$776,D$190)+'СЕТ СН'!$F$12</f>
        <v>216.98493066</v>
      </c>
      <c r="E213" s="36">
        <f>SUMIFS(СВЦЭМ!$F$33:$F$776,СВЦЭМ!$A$33:$A$776,$A213,СВЦЭМ!$B$33:$B$776,E$190)+'СЕТ СН'!$F$12</f>
        <v>219.42385486000001</v>
      </c>
      <c r="F213" s="36">
        <f>SUMIFS(СВЦЭМ!$F$33:$F$776,СВЦЭМ!$A$33:$A$776,$A213,СВЦЭМ!$B$33:$B$776,F$190)+'СЕТ СН'!$F$12</f>
        <v>220.34648066</v>
      </c>
      <c r="G213" s="36">
        <f>SUMIFS(СВЦЭМ!$F$33:$F$776,СВЦЭМ!$A$33:$A$776,$A213,СВЦЭМ!$B$33:$B$776,G$190)+'СЕТ СН'!$F$12</f>
        <v>214.05486855999999</v>
      </c>
      <c r="H213" s="36">
        <f>SUMIFS(СВЦЭМ!$F$33:$F$776,СВЦЭМ!$A$33:$A$776,$A213,СВЦЭМ!$B$33:$B$776,H$190)+'СЕТ СН'!$F$12</f>
        <v>209.72899796999999</v>
      </c>
      <c r="I213" s="36">
        <f>SUMIFS(СВЦЭМ!$F$33:$F$776,СВЦЭМ!$A$33:$A$776,$A213,СВЦЭМ!$B$33:$B$776,I$190)+'СЕТ СН'!$F$12</f>
        <v>212.67485640999999</v>
      </c>
      <c r="J213" s="36">
        <f>SUMIFS(СВЦЭМ!$F$33:$F$776,СВЦЭМ!$A$33:$A$776,$A213,СВЦЭМ!$B$33:$B$776,J$190)+'СЕТ СН'!$F$12</f>
        <v>205.75841101</v>
      </c>
      <c r="K213" s="36">
        <f>SUMIFS(СВЦЭМ!$F$33:$F$776,СВЦЭМ!$A$33:$A$776,$A213,СВЦЭМ!$B$33:$B$776,K$190)+'СЕТ СН'!$F$12</f>
        <v>206.54363581000001</v>
      </c>
      <c r="L213" s="36">
        <f>SUMIFS(СВЦЭМ!$F$33:$F$776,СВЦЭМ!$A$33:$A$776,$A213,СВЦЭМ!$B$33:$B$776,L$190)+'СЕТ СН'!$F$12</f>
        <v>203.3713237</v>
      </c>
      <c r="M213" s="36">
        <f>SUMIFS(СВЦЭМ!$F$33:$F$776,СВЦЭМ!$A$33:$A$776,$A213,СВЦЭМ!$B$33:$B$776,M$190)+'СЕТ СН'!$F$12</f>
        <v>205.71478711</v>
      </c>
      <c r="N213" s="36">
        <f>SUMIFS(СВЦЭМ!$F$33:$F$776,СВЦЭМ!$A$33:$A$776,$A213,СВЦЭМ!$B$33:$B$776,N$190)+'СЕТ СН'!$F$12</f>
        <v>203.50062086</v>
      </c>
      <c r="O213" s="36">
        <f>SUMIFS(СВЦЭМ!$F$33:$F$776,СВЦЭМ!$A$33:$A$776,$A213,СВЦЭМ!$B$33:$B$776,O$190)+'СЕТ СН'!$F$12</f>
        <v>205.07461781000001</v>
      </c>
      <c r="P213" s="36">
        <f>SUMIFS(СВЦЭМ!$F$33:$F$776,СВЦЭМ!$A$33:$A$776,$A213,СВЦЭМ!$B$33:$B$776,P$190)+'СЕТ СН'!$F$12</f>
        <v>209.13236388999999</v>
      </c>
      <c r="Q213" s="36">
        <f>SUMIFS(СВЦЭМ!$F$33:$F$776,СВЦЭМ!$A$33:$A$776,$A213,СВЦЭМ!$B$33:$B$776,Q$190)+'СЕТ СН'!$F$12</f>
        <v>211.44599203000001</v>
      </c>
      <c r="R213" s="36">
        <f>SUMIFS(СВЦЭМ!$F$33:$F$776,СВЦЭМ!$A$33:$A$776,$A213,СВЦЭМ!$B$33:$B$776,R$190)+'СЕТ СН'!$F$12</f>
        <v>210.87506605999999</v>
      </c>
      <c r="S213" s="36">
        <f>SUMIFS(СВЦЭМ!$F$33:$F$776,СВЦЭМ!$A$33:$A$776,$A213,СВЦЭМ!$B$33:$B$776,S$190)+'СЕТ СН'!$F$12</f>
        <v>212.74634094999999</v>
      </c>
      <c r="T213" s="36">
        <f>SUMIFS(СВЦЭМ!$F$33:$F$776,СВЦЭМ!$A$33:$A$776,$A213,СВЦЭМ!$B$33:$B$776,T$190)+'СЕТ СН'!$F$12</f>
        <v>209.37155229999999</v>
      </c>
      <c r="U213" s="36">
        <f>SUMIFS(СВЦЭМ!$F$33:$F$776,СВЦЭМ!$A$33:$A$776,$A213,СВЦЭМ!$B$33:$B$776,U$190)+'СЕТ СН'!$F$12</f>
        <v>203.6982481</v>
      </c>
      <c r="V213" s="36">
        <f>SUMIFS(СВЦЭМ!$F$33:$F$776,СВЦЭМ!$A$33:$A$776,$A213,СВЦЭМ!$B$33:$B$776,V$190)+'СЕТ СН'!$F$12</f>
        <v>200.32442657999999</v>
      </c>
      <c r="W213" s="36">
        <f>SUMIFS(СВЦЭМ!$F$33:$F$776,СВЦЭМ!$A$33:$A$776,$A213,СВЦЭМ!$B$33:$B$776,W$190)+'СЕТ СН'!$F$12</f>
        <v>199.58633121</v>
      </c>
      <c r="X213" s="36">
        <f>SUMIFS(СВЦЭМ!$F$33:$F$776,СВЦЭМ!$A$33:$A$776,$A213,СВЦЭМ!$B$33:$B$776,X$190)+'СЕТ СН'!$F$12</f>
        <v>207.21485444000001</v>
      </c>
      <c r="Y213" s="36">
        <f>SUMIFS(СВЦЭМ!$F$33:$F$776,СВЦЭМ!$A$33:$A$776,$A213,СВЦЭМ!$B$33:$B$776,Y$190)+'СЕТ СН'!$F$12</f>
        <v>214.86764406</v>
      </c>
    </row>
    <row r="214" spans="1:25" ht="15.75" x14ac:dyDescent="0.2">
      <c r="A214" s="35">
        <f t="shared" si="5"/>
        <v>43579</v>
      </c>
      <c r="B214" s="36">
        <f>SUMIFS(СВЦЭМ!$F$33:$F$776,СВЦЭМ!$A$33:$A$776,$A214,СВЦЭМ!$B$33:$B$776,B$190)+'СЕТ СН'!$F$12</f>
        <v>190.15043582999999</v>
      </c>
      <c r="C214" s="36">
        <f>SUMIFS(СВЦЭМ!$F$33:$F$776,СВЦЭМ!$A$33:$A$776,$A214,СВЦЭМ!$B$33:$B$776,C$190)+'СЕТ СН'!$F$12</f>
        <v>199.60554024999999</v>
      </c>
      <c r="D214" s="36">
        <f>SUMIFS(СВЦЭМ!$F$33:$F$776,СВЦЭМ!$A$33:$A$776,$A214,СВЦЭМ!$B$33:$B$776,D$190)+'СЕТ СН'!$F$12</f>
        <v>207.39454472</v>
      </c>
      <c r="E214" s="36">
        <f>SUMIFS(СВЦЭМ!$F$33:$F$776,СВЦЭМ!$A$33:$A$776,$A214,СВЦЭМ!$B$33:$B$776,E$190)+'СЕТ СН'!$F$12</f>
        <v>209.35619123999999</v>
      </c>
      <c r="F214" s="36">
        <f>SUMIFS(СВЦЭМ!$F$33:$F$776,СВЦЭМ!$A$33:$A$776,$A214,СВЦЭМ!$B$33:$B$776,F$190)+'СЕТ СН'!$F$12</f>
        <v>214.40483298000001</v>
      </c>
      <c r="G214" s="36">
        <f>SUMIFS(СВЦЭМ!$F$33:$F$776,СВЦЭМ!$A$33:$A$776,$A214,СВЦЭМ!$B$33:$B$776,G$190)+'СЕТ СН'!$F$12</f>
        <v>213.12180107</v>
      </c>
      <c r="H214" s="36">
        <f>SUMIFS(СВЦЭМ!$F$33:$F$776,СВЦЭМ!$A$33:$A$776,$A214,СВЦЭМ!$B$33:$B$776,H$190)+'СЕТ СН'!$F$12</f>
        <v>208.56847178999999</v>
      </c>
      <c r="I214" s="36">
        <f>SUMIFS(СВЦЭМ!$F$33:$F$776,СВЦЭМ!$A$33:$A$776,$A214,СВЦЭМ!$B$33:$B$776,I$190)+'СЕТ СН'!$F$12</f>
        <v>200.62662752</v>
      </c>
      <c r="J214" s="36">
        <f>SUMIFS(СВЦЭМ!$F$33:$F$776,СВЦЭМ!$A$33:$A$776,$A214,СВЦЭМ!$B$33:$B$776,J$190)+'СЕТ СН'!$F$12</f>
        <v>192.41200688999999</v>
      </c>
      <c r="K214" s="36">
        <f>SUMIFS(СВЦЭМ!$F$33:$F$776,СВЦЭМ!$A$33:$A$776,$A214,СВЦЭМ!$B$33:$B$776,K$190)+'СЕТ СН'!$F$12</f>
        <v>196.02249664000001</v>
      </c>
      <c r="L214" s="36">
        <f>SUMIFS(СВЦЭМ!$F$33:$F$776,СВЦЭМ!$A$33:$A$776,$A214,СВЦЭМ!$B$33:$B$776,L$190)+'СЕТ СН'!$F$12</f>
        <v>203.37308225999999</v>
      </c>
      <c r="M214" s="36">
        <f>SUMIFS(СВЦЭМ!$F$33:$F$776,СВЦЭМ!$A$33:$A$776,$A214,СВЦЭМ!$B$33:$B$776,M$190)+'СЕТ СН'!$F$12</f>
        <v>207.46530584000001</v>
      </c>
      <c r="N214" s="36">
        <f>SUMIFS(СВЦЭМ!$F$33:$F$776,СВЦЭМ!$A$33:$A$776,$A214,СВЦЭМ!$B$33:$B$776,N$190)+'СЕТ СН'!$F$12</f>
        <v>204.96756135999999</v>
      </c>
      <c r="O214" s="36">
        <f>SUMIFS(СВЦЭМ!$F$33:$F$776,СВЦЭМ!$A$33:$A$776,$A214,СВЦЭМ!$B$33:$B$776,O$190)+'СЕТ СН'!$F$12</f>
        <v>206.70389399999999</v>
      </c>
      <c r="P214" s="36">
        <f>SUMIFS(СВЦЭМ!$F$33:$F$776,СВЦЭМ!$A$33:$A$776,$A214,СВЦЭМ!$B$33:$B$776,P$190)+'СЕТ СН'!$F$12</f>
        <v>208.54491648999999</v>
      </c>
      <c r="Q214" s="36">
        <f>SUMIFS(СВЦЭМ!$F$33:$F$776,СВЦЭМ!$A$33:$A$776,$A214,СВЦЭМ!$B$33:$B$776,Q$190)+'СЕТ СН'!$F$12</f>
        <v>209.52132903</v>
      </c>
      <c r="R214" s="36">
        <f>SUMIFS(СВЦЭМ!$F$33:$F$776,СВЦЭМ!$A$33:$A$776,$A214,СВЦЭМ!$B$33:$B$776,R$190)+'СЕТ СН'!$F$12</f>
        <v>210.15017001000001</v>
      </c>
      <c r="S214" s="36">
        <f>SUMIFS(СВЦЭМ!$F$33:$F$776,СВЦЭМ!$A$33:$A$776,$A214,СВЦЭМ!$B$33:$B$776,S$190)+'СЕТ СН'!$F$12</f>
        <v>210.40783189000001</v>
      </c>
      <c r="T214" s="36">
        <f>SUMIFS(СВЦЭМ!$F$33:$F$776,СВЦЭМ!$A$33:$A$776,$A214,СВЦЭМ!$B$33:$B$776,T$190)+'СЕТ СН'!$F$12</f>
        <v>207.55770649999999</v>
      </c>
      <c r="U214" s="36">
        <f>SUMIFS(СВЦЭМ!$F$33:$F$776,СВЦЭМ!$A$33:$A$776,$A214,СВЦЭМ!$B$33:$B$776,U$190)+'СЕТ СН'!$F$12</f>
        <v>206.19293886</v>
      </c>
      <c r="V214" s="36">
        <f>SUMIFS(СВЦЭМ!$F$33:$F$776,СВЦЭМ!$A$33:$A$776,$A214,СВЦЭМ!$B$33:$B$776,V$190)+'СЕТ СН'!$F$12</f>
        <v>200.93226838999999</v>
      </c>
      <c r="W214" s="36">
        <f>SUMIFS(СВЦЭМ!$F$33:$F$776,СВЦЭМ!$A$33:$A$776,$A214,СВЦЭМ!$B$33:$B$776,W$190)+'СЕТ СН'!$F$12</f>
        <v>198.37014550000001</v>
      </c>
      <c r="X214" s="36">
        <f>SUMIFS(СВЦЭМ!$F$33:$F$776,СВЦЭМ!$A$33:$A$776,$A214,СВЦЭМ!$B$33:$B$776,X$190)+'СЕТ СН'!$F$12</f>
        <v>200.78124151</v>
      </c>
      <c r="Y214" s="36">
        <f>SUMIFS(СВЦЭМ!$F$33:$F$776,СВЦЭМ!$A$33:$A$776,$A214,СВЦЭМ!$B$33:$B$776,Y$190)+'СЕТ СН'!$F$12</f>
        <v>209.32321404000001</v>
      </c>
    </row>
    <row r="215" spans="1:25" ht="15.75" x14ac:dyDescent="0.2">
      <c r="A215" s="35">
        <f t="shared" si="5"/>
        <v>43580</v>
      </c>
      <c r="B215" s="36">
        <f>SUMIFS(СВЦЭМ!$F$33:$F$776,СВЦЭМ!$A$33:$A$776,$A215,СВЦЭМ!$B$33:$B$776,B$190)+'СЕТ СН'!$F$12</f>
        <v>205.98049345000001</v>
      </c>
      <c r="C215" s="36">
        <f>SUMIFS(СВЦЭМ!$F$33:$F$776,СВЦЭМ!$A$33:$A$776,$A215,СВЦЭМ!$B$33:$B$776,C$190)+'СЕТ СН'!$F$12</f>
        <v>214.23473634000001</v>
      </c>
      <c r="D215" s="36">
        <f>SUMIFS(СВЦЭМ!$F$33:$F$776,СВЦЭМ!$A$33:$A$776,$A215,СВЦЭМ!$B$33:$B$776,D$190)+'СЕТ СН'!$F$12</f>
        <v>221.33625728999999</v>
      </c>
      <c r="E215" s="36">
        <f>SUMIFS(СВЦЭМ!$F$33:$F$776,СВЦЭМ!$A$33:$A$776,$A215,СВЦЭМ!$B$33:$B$776,E$190)+'СЕТ СН'!$F$12</f>
        <v>224.60803738000001</v>
      </c>
      <c r="F215" s="36">
        <f>SUMIFS(СВЦЭМ!$F$33:$F$776,СВЦЭМ!$A$33:$A$776,$A215,СВЦЭМ!$B$33:$B$776,F$190)+'СЕТ СН'!$F$12</f>
        <v>225.42109146000001</v>
      </c>
      <c r="G215" s="36">
        <f>SUMIFS(СВЦЭМ!$F$33:$F$776,СВЦЭМ!$A$33:$A$776,$A215,СВЦЭМ!$B$33:$B$776,G$190)+'СЕТ СН'!$F$12</f>
        <v>221.83569591</v>
      </c>
      <c r="H215" s="36">
        <f>SUMIFS(СВЦЭМ!$F$33:$F$776,СВЦЭМ!$A$33:$A$776,$A215,СВЦЭМ!$B$33:$B$776,H$190)+'СЕТ СН'!$F$12</f>
        <v>213.30804015000001</v>
      </c>
      <c r="I215" s="36">
        <f>SUMIFS(СВЦЭМ!$F$33:$F$776,СВЦЭМ!$A$33:$A$776,$A215,СВЦЭМ!$B$33:$B$776,I$190)+'СЕТ СН'!$F$12</f>
        <v>203.75949512</v>
      </c>
      <c r="J215" s="36">
        <f>SUMIFS(СВЦЭМ!$F$33:$F$776,СВЦЭМ!$A$33:$A$776,$A215,СВЦЭМ!$B$33:$B$776,J$190)+'СЕТ СН'!$F$12</f>
        <v>195.20180934999999</v>
      </c>
      <c r="K215" s="36">
        <f>SUMIFS(СВЦЭМ!$F$33:$F$776,СВЦЭМ!$A$33:$A$776,$A215,СВЦЭМ!$B$33:$B$776,K$190)+'СЕТ СН'!$F$12</f>
        <v>194.28439850999999</v>
      </c>
      <c r="L215" s="36">
        <f>SUMIFS(СВЦЭМ!$F$33:$F$776,СВЦЭМ!$A$33:$A$776,$A215,СВЦЭМ!$B$33:$B$776,L$190)+'СЕТ СН'!$F$12</f>
        <v>192.78755373999999</v>
      </c>
      <c r="M215" s="36">
        <f>SUMIFS(СВЦЭМ!$F$33:$F$776,СВЦЭМ!$A$33:$A$776,$A215,СВЦЭМ!$B$33:$B$776,M$190)+'СЕТ СН'!$F$12</f>
        <v>196.49097273999999</v>
      </c>
      <c r="N215" s="36">
        <f>SUMIFS(СВЦЭМ!$F$33:$F$776,СВЦЭМ!$A$33:$A$776,$A215,СВЦЭМ!$B$33:$B$776,N$190)+'СЕТ СН'!$F$12</f>
        <v>194.65333369999999</v>
      </c>
      <c r="O215" s="36">
        <f>SUMIFS(СВЦЭМ!$F$33:$F$776,СВЦЭМ!$A$33:$A$776,$A215,СВЦЭМ!$B$33:$B$776,O$190)+'СЕТ СН'!$F$12</f>
        <v>194.72691398000001</v>
      </c>
      <c r="P215" s="36">
        <f>SUMIFS(СВЦЭМ!$F$33:$F$776,СВЦЭМ!$A$33:$A$776,$A215,СВЦЭМ!$B$33:$B$776,P$190)+'СЕТ СН'!$F$12</f>
        <v>196.95595777</v>
      </c>
      <c r="Q215" s="36">
        <f>SUMIFS(СВЦЭМ!$F$33:$F$776,СВЦЭМ!$A$33:$A$776,$A215,СВЦЭМ!$B$33:$B$776,Q$190)+'СЕТ СН'!$F$12</f>
        <v>201.04997657999999</v>
      </c>
      <c r="R215" s="36">
        <f>SUMIFS(СВЦЭМ!$F$33:$F$776,СВЦЭМ!$A$33:$A$776,$A215,СВЦЭМ!$B$33:$B$776,R$190)+'СЕТ СН'!$F$12</f>
        <v>203.52873019</v>
      </c>
      <c r="S215" s="36">
        <f>SUMIFS(СВЦЭМ!$F$33:$F$776,СВЦЭМ!$A$33:$A$776,$A215,СВЦЭМ!$B$33:$B$776,S$190)+'СЕТ СН'!$F$12</f>
        <v>203.30708652999999</v>
      </c>
      <c r="T215" s="36">
        <f>SUMIFS(СВЦЭМ!$F$33:$F$776,СВЦЭМ!$A$33:$A$776,$A215,СВЦЭМ!$B$33:$B$776,T$190)+'СЕТ СН'!$F$12</f>
        <v>200.05792642</v>
      </c>
      <c r="U215" s="36">
        <f>SUMIFS(СВЦЭМ!$F$33:$F$776,СВЦЭМ!$A$33:$A$776,$A215,СВЦЭМ!$B$33:$B$776,U$190)+'СЕТ СН'!$F$12</f>
        <v>195.89216266</v>
      </c>
      <c r="V215" s="36">
        <f>SUMIFS(СВЦЭМ!$F$33:$F$776,СВЦЭМ!$A$33:$A$776,$A215,СВЦЭМ!$B$33:$B$776,V$190)+'СЕТ СН'!$F$12</f>
        <v>192.44985639000001</v>
      </c>
      <c r="W215" s="36">
        <f>SUMIFS(СВЦЭМ!$F$33:$F$776,СВЦЭМ!$A$33:$A$776,$A215,СВЦЭМ!$B$33:$B$776,W$190)+'СЕТ СН'!$F$12</f>
        <v>192.42722699999999</v>
      </c>
      <c r="X215" s="36">
        <f>SUMIFS(СВЦЭМ!$F$33:$F$776,СВЦЭМ!$A$33:$A$776,$A215,СВЦЭМ!$B$33:$B$776,X$190)+'СЕТ СН'!$F$12</f>
        <v>188.95592181999999</v>
      </c>
      <c r="Y215" s="36">
        <f>SUMIFS(СВЦЭМ!$F$33:$F$776,СВЦЭМ!$A$33:$A$776,$A215,СВЦЭМ!$B$33:$B$776,Y$190)+'СЕТ СН'!$F$12</f>
        <v>202.56189169999999</v>
      </c>
    </row>
    <row r="216" spans="1:25" ht="15.75" x14ac:dyDescent="0.2">
      <c r="A216" s="35">
        <f t="shared" si="5"/>
        <v>43581</v>
      </c>
      <c r="B216" s="36">
        <f>SUMIFS(СВЦЭМ!$F$33:$F$776,СВЦЭМ!$A$33:$A$776,$A216,СВЦЭМ!$B$33:$B$776,B$190)+'СЕТ СН'!$F$12</f>
        <v>210.15589586999999</v>
      </c>
      <c r="C216" s="36">
        <f>SUMIFS(СВЦЭМ!$F$33:$F$776,СВЦЭМ!$A$33:$A$776,$A216,СВЦЭМ!$B$33:$B$776,C$190)+'СЕТ СН'!$F$12</f>
        <v>218.10619574</v>
      </c>
      <c r="D216" s="36">
        <f>SUMIFS(СВЦЭМ!$F$33:$F$776,СВЦЭМ!$A$33:$A$776,$A216,СВЦЭМ!$B$33:$B$776,D$190)+'СЕТ СН'!$F$12</f>
        <v>221.62020699000001</v>
      </c>
      <c r="E216" s="36">
        <f>SUMIFS(СВЦЭМ!$F$33:$F$776,СВЦЭМ!$A$33:$A$776,$A216,СВЦЭМ!$B$33:$B$776,E$190)+'СЕТ СН'!$F$12</f>
        <v>223.26678304000001</v>
      </c>
      <c r="F216" s="36">
        <f>SUMIFS(СВЦЭМ!$F$33:$F$776,СВЦЭМ!$A$33:$A$776,$A216,СВЦЭМ!$B$33:$B$776,F$190)+'СЕТ СН'!$F$12</f>
        <v>224.61861605999999</v>
      </c>
      <c r="G216" s="36">
        <f>SUMIFS(СВЦЭМ!$F$33:$F$776,СВЦЭМ!$A$33:$A$776,$A216,СВЦЭМ!$B$33:$B$776,G$190)+'СЕТ СН'!$F$12</f>
        <v>221.81452207000001</v>
      </c>
      <c r="H216" s="36">
        <f>SUMIFS(СВЦЭМ!$F$33:$F$776,СВЦЭМ!$A$33:$A$776,$A216,СВЦЭМ!$B$33:$B$776,H$190)+'СЕТ СН'!$F$12</f>
        <v>213.93233556000001</v>
      </c>
      <c r="I216" s="36">
        <f>SUMIFS(СВЦЭМ!$F$33:$F$776,СВЦЭМ!$A$33:$A$776,$A216,СВЦЭМ!$B$33:$B$776,I$190)+'СЕТ СН'!$F$12</f>
        <v>205.00399752999999</v>
      </c>
      <c r="J216" s="36">
        <f>SUMIFS(СВЦЭМ!$F$33:$F$776,СВЦЭМ!$A$33:$A$776,$A216,СВЦЭМ!$B$33:$B$776,J$190)+'СЕТ СН'!$F$12</f>
        <v>197.7979023</v>
      </c>
      <c r="K216" s="36">
        <f>SUMIFS(СВЦЭМ!$F$33:$F$776,СВЦЭМ!$A$33:$A$776,$A216,СВЦЭМ!$B$33:$B$776,K$190)+'СЕТ СН'!$F$12</f>
        <v>195.48397051000001</v>
      </c>
      <c r="L216" s="36">
        <f>SUMIFS(СВЦЭМ!$F$33:$F$776,СВЦЭМ!$A$33:$A$776,$A216,СВЦЭМ!$B$33:$B$776,L$190)+'СЕТ СН'!$F$12</f>
        <v>196.03126262999999</v>
      </c>
      <c r="M216" s="36">
        <f>SUMIFS(СВЦЭМ!$F$33:$F$776,СВЦЭМ!$A$33:$A$776,$A216,СВЦЭМ!$B$33:$B$776,M$190)+'СЕТ СН'!$F$12</f>
        <v>197.77102316</v>
      </c>
      <c r="N216" s="36">
        <f>SUMIFS(СВЦЭМ!$F$33:$F$776,СВЦЭМ!$A$33:$A$776,$A216,СВЦЭМ!$B$33:$B$776,N$190)+'СЕТ СН'!$F$12</f>
        <v>198.5467275</v>
      </c>
      <c r="O216" s="36">
        <f>SUMIFS(СВЦЭМ!$F$33:$F$776,СВЦЭМ!$A$33:$A$776,$A216,СВЦЭМ!$B$33:$B$776,O$190)+'СЕТ СН'!$F$12</f>
        <v>199.15699887</v>
      </c>
      <c r="P216" s="36">
        <f>SUMIFS(СВЦЭМ!$F$33:$F$776,СВЦЭМ!$A$33:$A$776,$A216,СВЦЭМ!$B$33:$B$776,P$190)+'СЕТ СН'!$F$12</f>
        <v>200.81659551999999</v>
      </c>
      <c r="Q216" s="36">
        <f>SUMIFS(СВЦЭМ!$F$33:$F$776,СВЦЭМ!$A$33:$A$776,$A216,СВЦЭМ!$B$33:$B$776,Q$190)+'СЕТ СН'!$F$12</f>
        <v>202.79516523000001</v>
      </c>
      <c r="R216" s="36">
        <f>SUMIFS(СВЦЭМ!$F$33:$F$776,СВЦЭМ!$A$33:$A$776,$A216,СВЦЭМ!$B$33:$B$776,R$190)+'СЕТ СН'!$F$12</f>
        <v>203.80307775</v>
      </c>
      <c r="S216" s="36">
        <f>SUMIFS(СВЦЭМ!$F$33:$F$776,СВЦЭМ!$A$33:$A$776,$A216,СВЦЭМ!$B$33:$B$776,S$190)+'СЕТ СН'!$F$12</f>
        <v>200.57203024</v>
      </c>
      <c r="T216" s="36">
        <f>SUMIFS(СВЦЭМ!$F$33:$F$776,СВЦЭМ!$A$33:$A$776,$A216,СВЦЭМ!$B$33:$B$776,T$190)+'СЕТ СН'!$F$12</f>
        <v>196.06981490999999</v>
      </c>
      <c r="U216" s="36">
        <f>SUMIFS(СВЦЭМ!$F$33:$F$776,СВЦЭМ!$A$33:$A$776,$A216,СВЦЭМ!$B$33:$B$776,U$190)+'СЕТ СН'!$F$12</f>
        <v>188.70943475000001</v>
      </c>
      <c r="V216" s="36">
        <f>SUMIFS(СВЦЭМ!$F$33:$F$776,СВЦЭМ!$A$33:$A$776,$A216,СВЦЭМ!$B$33:$B$776,V$190)+'СЕТ СН'!$F$12</f>
        <v>187.06220547999999</v>
      </c>
      <c r="W216" s="36">
        <f>SUMIFS(СВЦЭМ!$F$33:$F$776,СВЦЭМ!$A$33:$A$776,$A216,СВЦЭМ!$B$33:$B$776,W$190)+'СЕТ СН'!$F$12</f>
        <v>190.90908899999999</v>
      </c>
      <c r="X216" s="36">
        <f>SUMIFS(СВЦЭМ!$F$33:$F$776,СВЦЭМ!$A$33:$A$776,$A216,СВЦЭМ!$B$33:$B$776,X$190)+'СЕТ СН'!$F$12</f>
        <v>198.55068822000001</v>
      </c>
      <c r="Y216" s="36">
        <f>SUMIFS(СВЦЭМ!$F$33:$F$776,СВЦЭМ!$A$33:$A$776,$A216,СВЦЭМ!$B$33:$B$776,Y$190)+'СЕТ СН'!$F$12</f>
        <v>206.31099053</v>
      </c>
    </row>
    <row r="217" spans="1:25" ht="15.75" x14ac:dyDescent="0.2">
      <c r="A217" s="35">
        <f t="shared" si="5"/>
        <v>43582</v>
      </c>
      <c r="B217" s="36">
        <f>SUMIFS(СВЦЭМ!$F$33:$F$776,СВЦЭМ!$A$33:$A$776,$A217,СВЦЭМ!$B$33:$B$776,B$190)+'СЕТ СН'!$F$12</f>
        <v>206.63533411</v>
      </c>
      <c r="C217" s="36">
        <f>SUMIFS(СВЦЭМ!$F$33:$F$776,СВЦЭМ!$A$33:$A$776,$A217,СВЦЭМ!$B$33:$B$776,C$190)+'СЕТ СН'!$F$12</f>
        <v>204.61914493</v>
      </c>
      <c r="D217" s="36">
        <f>SUMIFS(СВЦЭМ!$F$33:$F$776,СВЦЭМ!$A$33:$A$776,$A217,СВЦЭМ!$B$33:$B$776,D$190)+'СЕТ СН'!$F$12</f>
        <v>206.70066052999999</v>
      </c>
      <c r="E217" s="36">
        <f>SUMIFS(СВЦЭМ!$F$33:$F$776,СВЦЭМ!$A$33:$A$776,$A217,СВЦЭМ!$B$33:$B$776,E$190)+'СЕТ СН'!$F$12</f>
        <v>208.63584392000001</v>
      </c>
      <c r="F217" s="36">
        <f>SUMIFS(СВЦЭМ!$F$33:$F$776,СВЦЭМ!$A$33:$A$776,$A217,СВЦЭМ!$B$33:$B$776,F$190)+'СЕТ СН'!$F$12</f>
        <v>214.47831307999999</v>
      </c>
      <c r="G217" s="36">
        <f>SUMIFS(СВЦЭМ!$F$33:$F$776,СВЦЭМ!$A$33:$A$776,$A217,СВЦЭМ!$B$33:$B$776,G$190)+'СЕТ СН'!$F$12</f>
        <v>210.12548856999999</v>
      </c>
      <c r="H217" s="36">
        <f>SUMIFS(СВЦЭМ!$F$33:$F$776,СВЦЭМ!$A$33:$A$776,$A217,СВЦЭМ!$B$33:$B$776,H$190)+'СЕТ СН'!$F$12</f>
        <v>209.62936027999999</v>
      </c>
      <c r="I217" s="36">
        <f>SUMIFS(СВЦЭМ!$F$33:$F$776,СВЦЭМ!$A$33:$A$776,$A217,СВЦЭМ!$B$33:$B$776,I$190)+'СЕТ СН'!$F$12</f>
        <v>204.46094506</v>
      </c>
      <c r="J217" s="36">
        <f>SUMIFS(СВЦЭМ!$F$33:$F$776,СВЦЭМ!$A$33:$A$776,$A217,СВЦЭМ!$B$33:$B$776,J$190)+'СЕТ СН'!$F$12</f>
        <v>194.35953093000001</v>
      </c>
      <c r="K217" s="36">
        <f>SUMIFS(СВЦЭМ!$F$33:$F$776,СВЦЭМ!$A$33:$A$776,$A217,СВЦЭМ!$B$33:$B$776,K$190)+'СЕТ СН'!$F$12</f>
        <v>189.39728011</v>
      </c>
      <c r="L217" s="36">
        <f>SUMIFS(СВЦЭМ!$F$33:$F$776,СВЦЭМ!$A$33:$A$776,$A217,СВЦЭМ!$B$33:$B$776,L$190)+'СЕТ СН'!$F$12</f>
        <v>185.95338942999999</v>
      </c>
      <c r="M217" s="36">
        <f>SUMIFS(СВЦЭМ!$F$33:$F$776,СВЦЭМ!$A$33:$A$776,$A217,СВЦЭМ!$B$33:$B$776,M$190)+'СЕТ СН'!$F$12</f>
        <v>188.83961886</v>
      </c>
      <c r="N217" s="36">
        <f>SUMIFS(СВЦЭМ!$F$33:$F$776,СВЦЭМ!$A$33:$A$776,$A217,СВЦЭМ!$B$33:$B$776,N$190)+'СЕТ СН'!$F$12</f>
        <v>188.92868977000001</v>
      </c>
      <c r="O217" s="36">
        <f>SUMIFS(СВЦЭМ!$F$33:$F$776,СВЦЭМ!$A$33:$A$776,$A217,СВЦЭМ!$B$33:$B$776,O$190)+'СЕТ СН'!$F$12</f>
        <v>187.96294854000001</v>
      </c>
      <c r="P217" s="36">
        <f>SUMIFS(СВЦЭМ!$F$33:$F$776,СВЦЭМ!$A$33:$A$776,$A217,СВЦЭМ!$B$33:$B$776,P$190)+'СЕТ СН'!$F$12</f>
        <v>189.97235495999999</v>
      </c>
      <c r="Q217" s="36">
        <f>SUMIFS(СВЦЭМ!$F$33:$F$776,СВЦЭМ!$A$33:$A$776,$A217,СВЦЭМ!$B$33:$B$776,Q$190)+'СЕТ СН'!$F$12</f>
        <v>193.35759952000001</v>
      </c>
      <c r="R217" s="36">
        <f>SUMIFS(СВЦЭМ!$F$33:$F$776,СВЦЭМ!$A$33:$A$776,$A217,СВЦЭМ!$B$33:$B$776,R$190)+'СЕТ СН'!$F$12</f>
        <v>194.28239113999999</v>
      </c>
      <c r="S217" s="36">
        <f>SUMIFS(СВЦЭМ!$F$33:$F$776,СВЦЭМ!$A$33:$A$776,$A217,СВЦЭМ!$B$33:$B$776,S$190)+'СЕТ СН'!$F$12</f>
        <v>195.98682667</v>
      </c>
      <c r="T217" s="36">
        <f>SUMIFS(СВЦЭМ!$F$33:$F$776,СВЦЭМ!$A$33:$A$776,$A217,СВЦЭМ!$B$33:$B$776,T$190)+'СЕТ СН'!$F$12</f>
        <v>197.7717629</v>
      </c>
      <c r="U217" s="36">
        <f>SUMIFS(СВЦЭМ!$F$33:$F$776,СВЦЭМ!$A$33:$A$776,$A217,СВЦЭМ!$B$33:$B$776,U$190)+'СЕТ СН'!$F$12</f>
        <v>200.41174379</v>
      </c>
      <c r="V217" s="36">
        <f>SUMIFS(СВЦЭМ!$F$33:$F$776,СВЦЭМ!$A$33:$A$776,$A217,СВЦЭМ!$B$33:$B$776,V$190)+'СЕТ СН'!$F$12</f>
        <v>193.59366477</v>
      </c>
      <c r="W217" s="36">
        <f>SUMIFS(СВЦЭМ!$F$33:$F$776,СВЦЭМ!$A$33:$A$776,$A217,СВЦЭМ!$B$33:$B$776,W$190)+'СЕТ СН'!$F$12</f>
        <v>191.17491673999999</v>
      </c>
      <c r="X217" s="36">
        <f>SUMIFS(СВЦЭМ!$F$33:$F$776,СВЦЭМ!$A$33:$A$776,$A217,СВЦЭМ!$B$33:$B$776,X$190)+'СЕТ СН'!$F$12</f>
        <v>195.19159112</v>
      </c>
      <c r="Y217" s="36">
        <f>SUMIFS(СВЦЭМ!$F$33:$F$776,СВЦЭМ!$A$33:$A$776,$A217,СВЦЭМ!$B$33:$B$776,Y$190)+'СЕТ СН'!$F$12</f>
        <v>198.56076565999999</v>
      </c>
    </row>
    <row r="218" spans="1:25" ht="15.75" x14ac:dyDescent="0.2">
      <c r="A218" s="35">
        <f t="shared" si="5"/>
        <v>43583</v>
      </c>
      <c r="B218" s="36">
        <f>SUMIFS(СВЦЭМ!$F$33:$F$776,СВЦЭМ!$A$33:$A$776,$A218,СВЦЭМ!$B$33:$B$776,B$190)+'СЕТ СН'!$F$12</f>
        <v>189.71260724000001</v>
      </c>
      <c r="C218" s="36">
        <f>SUMIFS(СВЦЭМ!$F$33:$F$776,СВЦЭМ!$A$33:$A$776,$A218,СВЦЭМ!$B$33:$B$776,C$190)+'СЕТ СН'!$F$12</f>
        <v>205.94627191000001</v>
      </c>
      <c r="D218" s="36">
        <f>SUMIFS(СВЦЭМ!$F$33:$F$776,СВЦЭМ!$A$33:$A$776,$A218,СВЦЭМ!$B$33:$B$776,D$190)+'СЕТ СН'!$F$12</f>
        <v>213.75464851000001</v>
      </c>
      <c r="E218" s="36">
        <f>SUMIFS(СВЦЭМ!$F$33:$F$776,СВЦЭМ!$A$33:$A$776,$A218,СВЦЭМ!$B$33:$B$776,E$190)+'СЕТ СН'!$F$12</f>
        <v>218.80830005000001</v>
      </c>
      <c r="F218" s="36">
        <f>SUMIFS(СВЦЭМ!$F$33:$F$776,СВЦЭМ!$A$33:$A$776,$A218,СВЦЭМ!$B$33:$B$776,F$190)+'СЕТ СН'!$F$12</f>
        <v>219.56538750000001</v>
      </c>
      <c r="G218" s="36">
        <f>SUMIFS(СВЦЭМ!$F$33:$F$776,СВЦЭМ!$A$33:$A$776,$A218,СВЦЭМ!$B$33:$B$776,G$190)+'СЕТ СН'!$F$12</f>
        <v>217.0981577</v>
      </c>
      <c r="H218" s="36">
        <f>SUMIFS(СВЦЭМ!$F$33:$F$776,СВЦЭМ!$A$33:$A$776,$A218,СВЦЭМ!$B$33:$B$776,H$190)+'СЕТ СН'!$F$12</f>
        <v>219.27028350000001</v>
      </c>
      <c r="I218" s="36">
        <f>SUMIFS(СВЦЭМ!$F$33:$F$776,СВЦЭМ!$A$33:$A$776,$A218,СВЦЭМ!$B$33:$B$776,I$190)+'СЕТ СН'!$F$12</f>
        <v>209.36196113</v>
      </c>
      <c r="J218" s="36">
        <f>SUMIFS(СВЦЭМ!$F$33:$F$776,СВЦЭМ!$A$33:$A$776,$A218,СВЦЭМ!$B$33:$B$776,J$190)+'СЕТ СН'!$F$12</f>
        <v>200.23295268000001</v>
      </c>
      <c r="K218" s="36">
        <f>SUMIFS(СВЦЭМ!$F$33:$F$776,СВЦЭМ!$A$33:$A$776,$A218,СВЦЭМ!$B$33:$B$776,K$190)+'СЕТ СН'!$F$12</f>
        <v>190.80177087000001</v>
      </c>
      <c r="L218" s="36">
        <f>SUMIFS(СВЦЭМ!$F$33:$F$776,СВЦЭМ!$A$33:$A$776,$A218,СВЦЭМ!$B$33:$B$776,L$190)+'СЕТ СН'!$F$12</f>
        <v>188.05630604000001</v>
      </c>
      <c r="M218" s="36">
        <f>SUMIFS(СВЦЭМ!$F$33:$F$776,СВЦЭМ!$A$33:$A$776,$A218,СВЦЭМ!$B$33:$B$776,M$190)+'СЕТ СН'!$F$12</f>
        <v>188.23558348</v>
      </c>
      <c r="N218" s="36">
        <f>SUMIFS(СВЦЭМ!$F$33:$F$776,СВЦЭМ!$A$33:$A$776,$A218,СВЦЭМ!$B$33:$B$776,N$190)+'СЕТ СН'!$F$12</f>
        <v>194.24366573</v>
      </c>
      <c r="O218" s="36">
        <f>SUMIFS(СВЦЭМ!$F$33:$F$776,СВЦЭМ!$A$33:$A$776,$A218,СВЦЭМ!$B$33:$B$776,O$190)+'СЕТ СН'!$F$12</f>
        <v>198.41656209000001</v>
      </c>
      <c r="P218" s="36">
        <f>SUMIFS(СВЦЭМ!$F$33:$F$776,СВЦЭМ!$A$33:$A$776,$A218,СВЦЭМ!$B$33:$B$776,P$190)+'СЕТ СН'!$F$12</f>
        <v>203.75914617000001</v>
      </c>
      <c r="Q218" s="36">
        <f>SUMIFS(СВЦЭМ!$F$33:$F$776,СВЦЭМ!$A$33:$A$776,$A218,СВЦЭМ!$B$33:$B$776,Q$190)+'СЕТ СН'!$F$12</f>
        <v>206.17605347</v>
      </c>
      <c r="R218" s="36">
        <f>SUMIFS(СВЦЭМ!$F$33:$F$776,СВЦЭМ!$A$33:$A$776,$A218,СВЦЭМ!$B$33:$B$776,R$190)+'СЕТ СН'!$F$12</f>
        <v>201.85616689</v>
      </c>
      <c r="S218" s="36">
        <f>SUMIFS(СВЦЭМ!$F$33:$F$776,СВЦЭМ!$A$33:$A$776,$A218,СВЦЭМ!$B$33:$B$776,S$190)+'СЕТ СН'!$F$12</f>
        <v>195.35456916000001</v>
      </c>
      <c r="T218" s="36">
        <f>SUMIFS(СВЦЭМ!$F$33:$F$776,СВЦЭМ!$A$33:$A$776,$A218,СВЦЭМ!$B$33:$B$776,T$190)+'СЕТ СН'!$F$12</f>
        <v>187.37438141999999</v>
      </c>
      <c r="U218" s="36">
        <f>SUMIFS(СВЦЭМ!$F$33:$F$776,СВЦЭМ!$A$33:$A$776,$A218,СВЦЭМ!$B$33:$B$776,U$190)+'СЕТ СН'!$F$12</f>
        <v>176.87755336000001</v>
      </c>
      <c r="V218" s="36">
        <f>SUMIFS(СВЦЭМ!$F$33:$F$776,СВЦЭМ!$A$33:$A$776,$A218,СВЦЭМ!$B$33:$B$776,V$190)+'СЕТ СН'!$F$12</f>
        <v>171.75957091999999</v>
      </c>
      <c r="W218" s="36">
        <f>SUMIFS(СВЦЭМ!$F$33:$F$776,СВЦЭМ!$A$33:$A$776,$A218,СВЦЭМ!$B$33:$B$776,W$190)+'СЕТ СН'!$F$12</f>
        <v>173.70359622000001</v>
      </c>
      <c r="X218" s="36">
        <f>SUMIFS(СВЦЭМ!$F$33:$F$776,СВЦЭМ!$A$33:$A$776,$A218,СВЦЭМ!$B$33:$B$776,X$190)+'СЕТ СН'!$F$12</f>
        <v>176.21028594000001</v>
      </c>
      <c r="Y218" s="36">
        <f>SUMIFS(СВЦЭМ!$F$33:$F$776,СВЦЭМ!$A$33:$A$776,$A218,СВЦЭМ!$B$33:$B$776,Y$190)+'СЕТ СН'!$F$12</f>
        <v>184.93453388</v>
      </c>
    </row>
    <row r="219" spans="1:25" ht="15.75" x14ac:dyDescent="0.2">
      <c r="A219" s="35">
        <f t="shared" si="5"/>
        <v>43584</v>
      </c>
      <c r="B219" s="36">
        <f>SUMIFS(СВЦЭМ!$F$33:$F$776,СВЦЭМ!$A$33:$A$776,$A219,СВЦЭМ!$B$33:$B$776,B$190)+'СЕТ СН'!$F$12</f>
        <v>204.29332321999999</v>
      </c>
      <c r="C219" s="36">
        <f>SUMIFS(СВЦЭМ!$F$33:$F$776,СВЦЭМ!$A$33:$A$776,$A219,СВЦЭМ!$B$33:$B$776,C$190)+'СЕТ СН'!$F$12</f>
        <v>211.26742184</v>
      </c>
      <c r="D219" s="36">
        <f>SUMIFS(СВЦЭМ!$F$33:$F$776,СВЦЭМ!$A$33:$A$776,$A219,СВЦЭМ!$B$33:$B$776,D$190)+'СЕТ СН'!$F$12</f>
        <v>215.92037841000001</v>
      </c>
      <c r="E219" s="36">
        <f>SUMIFS(СВЦЭМ!$F$33:$F$776,СВЦЭМ!$A$33:$A$776,$A219,СВЦЭМ!$B$33:$B$776,E$190)+'СЕТ СН'!$F$12</f>
        <v>217.20577829000001</v>
      </c>
      <c r="F219" s="36">
        <f>SUMIFS(СВЦЭМ!$F$33:$F$776,СВЦЭМ!$A$33:$A$776,$A219,СВЦЭМ!$B$33:$B$776,F$190)+'СЕТ СН'!$F$12</f>
        <v>219.15708957999999</v>
      </c>
      <c r="G219" s="36">
        <f>SUMIFS(СВЦЭМ!$F$33:$F$776,СВЦЭМ!$A$33:$A$776,$A219,СВЦЭМ!$B$33:$B$776,G$190)+'СЕТ СН'!$F$12</f>
        <v>216.29901552000001</v>
      </c>
      <c r="H219" s="36">
        <f>SUMIFS(СВЦЭМ!$F$33:$F$776,СВЦЭМ!$A$33:$A$776,$A219,СВЦЭМ!$B$33:$B$776,H$190)+'СЕТ СН'!$F$12</f>
        <v>213.57062450999999</v>
      </c>
      <c r="I219" s="36">
        <f>SUMIFS(СВЦЭМ!$F$33:$F$776,СВЦЭМ!$A$33:$A$776,$A219,СВЦЭМ!$B$33:$B$776,I$190)+'СЕТ СН'!$F$12</f>
        <v>203.90605024999999</v>
      </c>
      <c r="J219" s="36">
        <f>SUMIFS(СВЦЭМ!$F$33:$F$776,СВЦЭМ!$A$33:$A$776,$A219,СВЦЭМ!$B$33:$B$776,J$190)+'СЕТ СН'!$F$12</f>
        <v>194.47201934</v>
      </c>
      <c r="K219" s="36">
        <f>SUMIFS(СВЦЭМ!$F$33:$F$776,СВЦЭМ!$A$33:$A$776,$A219,СВЦЭМ!$B$33:$B$776,K$190)+'СЕТ СН'!$F$12</f>
        <v>191.85829099</v>
      </c>
      <c r="L219" s="36">
        <f>SUMIFS(СВЦЭМ!$F$33:$F$776,СВЦЭМ!$A$33:$A$776,$A219,СВЦЭМ!$B$33:$B$776,L$190)+'СЕТ СН'!$F$12</f>
        <v>187.14885425</v>
      </c>
      <c r="M219" s="36">
        <f>SUMIFS(СВЦЭМ!$F$33:$F$776,СВЦЭМ!$A$33:$A$776,$A219,СВЦЭМ!$B$33:$B$776,M$190)+'СЕТ СН'!$F$12</f>
        <v>191.19434175999999</v>
      </c>
      <c r="N219" s="36">
        <f>SUMIFS(СВЦЭМ!$F$33:$F$776,СВЦЭМ!$A$33:$A$776,$A219,СВЦЭМ!$B$33:$B$776,N$190)+'СЕТ СН'!$F$12</f>
        <v>191.14378063000001</v>
      </c>
      <c r="O219" s="36">
        <f>SUMIFS(СВЦЭМ!$F$33:$F$776,СВЦЭМ!$A$33:$A$776,$A219,СВЦЭМ!$B$33:$B$776,O$190)+'СЕТ СН'!$F$12</f>
        <v>191.56105205</v>
      </c>
      <c r="P219" s="36">
        <f>SUMIFS(СВЦЭМ!$F$33:$F$776,СВЦЭМ!$A$33:$A$776,$A219,СВЦЭМ!$B$33:$B$776,P$190)+'СЕТ СН'!$F$12</f>
        <v>193.23920595999999</v>
      </c>
      <c r="Q219" s="36">
        <f>SUMIFS(СВЦЭМ!$F$33:$F$776,СВЦЭМ!$A$33:$A$776,$A219,СВЦЭМ!$B$33:$B$776,Q$190)+'СЕТ СН'!$F$12</f>
        <v>195.31266665999999</v>
      </c>
      <c r="R219" s="36">
        <f>SUMIFS(СВЦЭМ!$F$33:$F$776,СВЦЭМ!$A$33:$A$776,$A219,СВЦЭМ!$B$33:$B$776,R$190)+'СЕТ СН'!$F$12</f>
        <v>195.19081177000001</v>
      </c>
      <c r="S219" s="36">
        <f>SUMIFS(СВЦЭМ!$F$33:$F$776,СВЦЭМ!$A$33:$A$776,$A219,СВЦЭМ!$B$33:$B$776,S$190)+'СЕТ СН'!$F$12</f>
        <v>195.30774367999999</v>
      </c>
      <c r="T219" s="36">
        <f>SUMIFS(СВЦЭМ!$F$33:$F$776,СВЦЭМ!$A$33:$A$776,$A219,СВЦЭМ!$B$33:$B$776,T$190)+'СЕТ СН'!$F$12</f>
        <v>191.8583117</v>
      </c>
      <c r="U219" s="36">
        <f>SUMIFS(СВЦЭМ!$F$33:$F$776,СВЦЭМ!$A$33:$A$776,$A219,СВЦЭМ!$B$33:$B$776,U$190)+'СЕТ СН'!$F$12</f>
        <v>189.08153361000001</v>
      </c>
      <c r="V219" s="36">
        <f>SUMIFS(СВЦЭМ!$F$33:$F$776,СВЦЭМ!$A$33:$A$776,$A219,СВЦЭМ!$B$33:$B$776,V$190)+'СЕТ СН'!$F$12</f>
        <v>182.0845774</v>
      </c>
      <c r="W219" s="36">
        <f>SUMIFS(СВЦЭМ!$F$33:$F$776,СВЦЭМ!$A$33:$A$776,$A219,СВЦЭМ!$B$33:$B$776,W$190)+'СЕТ СН'!$F$12</f>
        <v>177.71209098</v>
      </c>
      <c r="X219" s="36">
        <f>SUMIFS(СВЦЭМ!$F$33:$F$776,СВЦЭМ!$A$33:$A$776,$A219,СВЦЭМ!$B$33:$B$776,X$190)+'СЕТ СН'!$F$12</f>
        <v>184.17037253999999</v>
      </c>
      <c r="Y219" s="36">
        <f>SUMIFS(СВЦЭМ!$F$33:$F$776,СВЦЭМ!$A$33:$A$776,$A219,СВЦЭМ!$B$33:$B$776,Y$190)+'СЕТ СН'!$F$12</f>
        <v>191.31975374999999</v>
      </c>
    </row>
    <row r="220" spans="1:25" ht="15.75" x14ac:dyDescent="0.2">
      <c r="A220" s="35">
        <f t="shared" si="5"/>
        <v>43585</v>
      </c>
      <c r="B220" s="36">
        <f>SUMIFS(СВЦЭМ!$F$33:$F$776,СВЦЭМ!$A$33:$A$776,$A220,СВЦЭМ!$B$33:$B$776,B$190)+'СЕТ СН'!$F$12</f>
        <v>206.01036912999999</v>
      </c>
      <c r="C220" s="36">
        <f>SUMIFS(СВЦЭМ!$F$33:$F$776,СВЦЭМ!$A$33:$A$776,$A220,СВЦЭМ!$B$33:$B$776,C$190)+'СЕТ СН'!$F$12</f>
        <v>213.76273241000001</v>
      </c>
      <c r="D220" s="36">
        <f>SUMIFS(СВЦЭМ!$F$33:$F$776,СВЦЭМ!$A$33:$A$776,$A220,СВЦЭМ!$B$33:$B$776,D$190)+'СЕТ СН'!$F$12</f>
        <v>220.51466751000001</v>
      </c>
      <c r="E220" s="36">
        <f>SUMIFS(СВЦЭМ!$F$33:$F$776,СВЦЭМ!$A$33:$A$776,$A220,СВЦЭМ!$B$33:$B$776,E$190)+'СЕТ СН'!$F$12</f>
        <v>221.75308031</v>
      </c>
      <c r="F220" s="36">
        <f>SUMIFS(СВЦЭМ!$F$33:$F$776,СВЦЭМ!$A$33:$A$776,$A220,СВЦЭМ!$B$33:$B$776,F$190)+'СЕТ СН'!$F$12</f>
        <v>222.67121889000001</v>
      </c>
      <c r="G220" s="36">
        <f>SUMIFS(СВЦЭМ!$F$33:$F$776,СВЦЭМ!$A$33:$A$776,$A220,СВЦЭМ!$B$33:$B$776,G$190)+'СЕТ СН'!$F$12</f>
        <v>218.53525847</v>
      </c>
      <c r="H220" s="36">
        <f>SUMIFS(СВЦЭМ!$F$33:$F$776,СВЦЭМ!$A$33:$A$776,$A220,СВЦЭМ!$B$33:$B$776,H$190)+'СЕТ СН'!$F$12</f>
        <v>204.69297684</v>
      </c>
      <c r="I220" s="36">
        <f>SUMIFS(СВЦЭМ!$F$33:$F$776,СВЦЭМ!$A$33:$A$776,$A220,СВЦЭМ!$B$33:$B$776,I$190)+'СЕТ СН'!$F$12</f>
        <v>192.92257433</v>
      </c>
      <c r="J220" s="36">
        <f>SUMIFS(СВЦЭМ!$F$33:$F$776,СВЦЭМ!$A$33:$A$776,$A220,СВЦЭМ!$B$33:$B$776,J$190)+'СЕТ СН'!$F$12</f>
        <v>190.39151193999999</v>
      </c>
      <c r="K220" s="36">
        <f>SUMIFS(СВЦЭМ!$F$33:$F$776,СВЦЭМ!$A$33:$A$776,$A220,СВЦЭМ!$B$33:$B$776,K$190)+'СЕТ СН'!$F$12</f>
        <v>190.26984264999999</v>
      </c>
      <c r="L220" s="36">
        <f>SUMIFS(СВЦЭМ!$F$33:$F$776,СВЦЭМ!$A$33:$A$776,$A220,СВЦЭМ!$B$33:$B$776,L$190)+'СЕТ СН'!$F$12</f>
        <v>190.15237392</v>
      </c>
      <c r="M220" s="36">
        <f>SUMIFS(СВЦЭМ!$F$33:$F$776,СВЦЭМ!$A$33:$A$776,$A220,СВЦЭМ!$B$33:$B$776,M$190)+'СЕТ СН'!$F$12</f>
        <v>186.89451600999999</v>
      </c>
      <c r="N220" s="36">
        <f>SUMIFS(СВЦЭМ!$F$33:$F$776,СВЦЭМ!$A$33:$A$776,$A220,СВЦЭМ!$B$33:$B$776,N$190)+'СЕТ СН'!$F$12</f>
        <v>186.80650718999999</v>
      </c>
      <c r="O220" s="36">
        <f>SUMIFS(СВЦЭМ!$F$33:$F$776,СВЦЭМ!$A$33:$A$776,$A220,СВЦЭМ!$B$33:$B$776,O$190)+'СЕТ СН'!$F$12</f>
        <v>187.42709396999999</v>
      </c>
      <c r="P220" s="36">
        <f>SUMIFS(СВЦЭМ!$F$33:$F$776,СВЦЭМ!$A$33:$A$776,$A220,СВЦЭМ!$B$33:$B$776,P$190)+'СЕТ СН'!$F$12</f>
        <v>190.03715204</v>
      </c>
      <c r="Q220" s="36">
        <f>SUMIFS(СВЦЭМ!$F$33:$F$776,СВЦЭМ!$A$33:$A$776,$A220,СВЦЭМ!$B$33:$B$776,Q$190)+'СЕТ СН'!$F$12</f>
        <v>191.33500774000001</v>
      </c>
      <c r="R220" s="36">
        <f>SUMIFS(СВЦЭМ!$F$33:$F$776,СВЦЭМ!$A$33:$A$776,$A220,СВЦЭМ!$B$33:$B$776,R$190)+'СЕТ СН'!$F$12</f>
        <v>191.20973909</v>
      </c>
      <c r="S220" s="36">
        <f>SUMIFS(СВЦЭМ!$F$33:$F$776,СВЦЭМ!$A$33:$A$776,$A220,СВЦЭМ!$B$33:$B$776,S$190)+'СЕТ СН'!$F$12</f>
        <v>188.58956406999999</v>
      </c>
      <c r="T220" s="36">
        <f>SUMIFS(СВЦЭМ!$F$33:$F$776,СВЦЭМ!$A$33:$A$776,$A220,СВЦЭМ!$B$33:$B$776,T$190)+'СЕТ СН'!$F$12</f>
        <v>185.25520025</v>
      </c>
      <c r="U220" s="36">
        <f>SUMIFS(СВЦЭМ!$F$33:$F$776,СВЦЭМ!$A$33:$A$776,$A220,СВЦЭМ!$B$33:$B$776,U$190)+'СЕТ СН'!$F$12</f>
        <v>182.48272786999999</v>
      </c>
      <c r="V220" s="36">
        <f>SUMIFS(СВЦЭМ!$F$33:$F$776,СВЦЭМ!$A$33:$A$776,$A220,СВЦЭМ!$B$33:$B$776,V$190)+'СЕТ СН'!$F$12</f>
        <v>179.80959401999999</v>
      </c>
      <c r="W220" s="36">
        <f>SUMIFS(СВЦЭМ!$F$33:$F$776,СВЦЭМ!$A$33:$A$776,$A220,СВЦЭМ!$B$33:$B$776,W$190)+'СЕТ СН'!$F$12</f>
        <v>179.23386550000001</v>
      </c>
      <c r="X220" s="36">
        <f>SUMIFS(СВЦЭМ!$F$33:$F$776,СВЦЭМ!$A$33:$A$776,$A220,СВЦЭМ!$B$33:$B$776,X$190)+'СЕТ СН'!$F$12</f>
        <v>183.55899675000001</v>
      </c>
      <c r="Y220" s="36">
        <f>SUMIFS(СВЦЭМ!$F$33:$F$776,СВЦЭМ!$A$33:$A$776,$A220,СВЦЭМ!$B$33:$B$776,Y$190)+'СЕТ СН'!$F$12</f>
        <v>187.80127465000001</v>
      </c>
    </row>
    <row r="221" spans="1:25" ht="15.75" hidden="1" x14ac:dyDescent="0.2">
      <c r="A221" s="35">
        <f t="shared" si="5"/>
        <v>43586</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116</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43557</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43558</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43559</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43560</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43561</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43562</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43563</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43564</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43565</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43566</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43567</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43568</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43569</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43570</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43571</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43572</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43573</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43574</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43575</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43576</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43577</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43578</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43579</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43580</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43581</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43582</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43583</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43584</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43585</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43586</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117</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43557</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43558</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43559</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43560</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43561</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43562</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43563</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43564</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43565</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43566</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43567</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43568</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43569</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43570</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43571</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43572</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43573</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43574</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43575</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43576</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43577</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43578</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43579</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43580</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43581</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43582</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43583</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43584</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43585</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43586</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118</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43557</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43558</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43559</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43560</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43561</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43562</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43563</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43564</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43565</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43566</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43567</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43568</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43569</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43570</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43571</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43572</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43573</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43574</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43575</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43576</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43577</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43578</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43579</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43580</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43581</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43582</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43583</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43584</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43585</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43586</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119</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43557</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43558</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43559</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43560</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43561</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43562</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43563</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43564</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43565</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43566</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43567</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43568</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43569</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43570</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43571</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43572</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43573</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43574</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43575</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43576</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43577</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43578</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43579</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43580</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43581</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43582</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43583</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43584</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43585</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43586</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120</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43557</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43558</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43559</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43560</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43561</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43562</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43563</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43564</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43565</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43566</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43567</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43568</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43569</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43570</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43571</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43572</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43573</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43574</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43575</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43576</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43577</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43578</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43579</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43580</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43581</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43582</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43583</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43584</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43585</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43586</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121</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43557</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43558</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43559</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43560</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43561</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43562</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43563</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43564</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43565</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43566</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43567</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43568</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43569</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43570</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43571</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43572</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43573</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43574</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43575</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43576</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43577</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43578</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43579</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43580</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43581</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43582</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43583</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43584</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43585</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43586</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1" t="s">
        <v>122</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74</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5">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row>
    <row r="439" spans="1:26" ht="15.75" x14ac:dyDescent="0.25">
      <c r="A439" s="133"/>
      <c r="B439" s="133"/>
      <c r="C439" s="133"/>
      <c r="D439" s="133"/>
      <c r="E439" s="133"/>
      <c r="F439" s="133"/>
      <c r="G439" s="133"/>
      <c r="H439" s="133"/>
      <c r="I439" s="133"/>
      <c r="J439" s="133"/>
      <c r="K439" s="133"/>
      <c r="L439" s="133"/>
      <c r="M439" s="133"/>
      <c r="N439" s="136">
        <f>СВЦЭМ!$D$12+'СЕТ СН'!$F$10-'СЕТ СН'!$F$22</f>
        <v>553228.90295358654</v>
      </c>
      <c r="O439" s="137"/>
      <c r="P439" s="136">
        <f>СВЦЭМ!$D$12+'СЕТ СН'!$F$10-'СЕТ СН'!$G$22</f>
        <v>553228.90295358654</v>
      </c>
      <c r="Q439" s="137"/>
      <c r="R439" s="136">
        <f>СВЦЭМ!$D$12+'СЕТ СН'!$F$10-'СЕТ СН'!$H$22</f>
        <v>553228.90295358654</v>
      </c>
      <c r="S439" s="137"/>
      <c r="T439" s="136">
        <f>СВЦЭМ!$D$12+'СЕТ СН'!$F$10-'СЕТ СН'!$I$22</f>
        <v>553228.90295358654</v>
      </c>
      <c r="U439" s="137"/>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38.2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2019г.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1" t="s">
        <v>42</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81</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01.04.2019</v>
      </c>
      <c r="B12" s="36">
        <f>SUMIFS(СВЦЭМ!$D$33:$D$776,СВЦЭМ!$A$33:$A$776,$A12,СВЦЭМ!$B$33:$B$776,B$11)+'СЕТ СН'!$F$11+СВЦЭМ!$D$10+'СЕТ СН'!$F$6-'СЕТ СН'!$F$23</f>
        <v>1055.3348468199999</v>
      </c>
      <c r="C12" s="36">
        <f>SUMIFS(СВЦЭМ!$D$33:$D$776,СВЦЭМ!$A$33:$A$776,$A12,СВЦЭМ!$B$33:$B$776,C$11)+'СЕТ СН'!$F$11+СВЦЭМ!$D$10+'СЕТ СН'!$F$6-'СЕТ СН'!$F$23</f>
        <v>1093.3413887099998</v>
      </c>
      <c r="D12" s="36">
        <f>SUMIFS(СВЦЭМ!$D$33:$D$776,СВЦЭМ!$A$33:$A$776,$A12,СВЦЭМ!$B$33:$B$776,D$11)+'СЕТ СН'!$F$11+СВЦЭМ!$D$10+'СЕТ СН'!$F$6-'СЕТ СН'!$F$23</f>
        <v>1113.25503667</v>
      </c>
      <c r="E12" s="36">
        <f>SUMIFS(СВЦЭМ!$D$33:$D$776,СВЦЭМ!$A$33:$A$776,$A12,СВЦЭМ!$B$33:$B$776,E$11)+'СЕТ СН'!$F$11+СВЦЭМ!$D$10+'СЕТ СН'!$F$6-'СЕТ СН'!$F$23</f>
        <v>1130.8259108300001</v>
      </c>
      <c r="F12" s="36">
        <f>SUMIFS(СВЦЭМ!$D$33:$D$776,СВЦЭМ!$A$33:$A$776,$A12,СВЦЭМ!$B$33:$B$776,F$11)+'СЕТ СН'!$F$11+СВЦЭМ!$D$10+'СЕТ СН'!$F$6-'СЕТ СН'!$F$23</f>
        <v>1117.4562541600001</v>
      </c>
      <c r="G12" s="36">
        <f>SUMIFS(СВЦЭМ!$D$33:$D$776,СВЦЭМ!$A$33:$A$776,$A12,СВЦЭМ!$B$33:$B$776,G$11)+'СЕТ СН'!$F$11+СВЦЭМ!$D$10+'СЕТ СН'!$F$6-'СЕТ СН'!$F$23</f>
        <v>1120.6588774899999</v>
      </c>
      <c r="H12" s="36">
        <f>SUMIFS(СВЦЭМ!$D$33:$D$776,СВЦЭМ!$A$33:$A$776,$A12,СВЦЭМ!$B$33:$B$776,H$11)+'СЕТ СН'!$F$11+СВЦЭМ!$D$10+'СЕТ СН'!$F$6-'СЕТ СН'!$F$23</f>
        <v>1028.2119642</v>
      </c>
      <c r="I12" s="36">
        <f>SUMIFS(СВЦЭМ!$D$33:$D$776,СВЦЭМ!$A$33:$A$776,$A12,СВЦЭМ!$B$33:$B$776,I$11)+'СЕТ СН'!$F$11+СВЦЭМ!$D$10+'СЕТ СН'!$F$6-'СЕТ СН'!$F$23</f>
        <v>1011.5043500600001</v>
      </c>
      <c r="J12" s="36">
        <f>SUMIFS(СВЦЭМ!$D$33:$D$776,СВЦЭМ!$A$33:$A$776,$A12,СВЦЭМ!$B$33:$B$776,J$11)+'СЕТ СН'!$F$11+СВЦЭМ!$D$10+'СЕТ СН'!$F$6-'СЕТ СН'!$F$23</f>
        <v>952.06615355000008</v>
      </c>
      <c r="K12" s="36">
        <f>SUMIFS(СВЦЭМ!$D$33:$D$776,СВЦЭМ!$A$33:$A$776,$A12,СВЦЭМ!$B$33:$B$776,K$11)+'СЕТ СН'!$F$11+СВЦЭМ!$D$10+'СЕТ СН'!$F$6-'СЕТ СН'!$F$23</f>
        <v>922.77416233000008</v>
      </c>
      <c r="L12" s="36">
        <f>SUMIFS(СВЦЭМ!$D$33:$D$776,СВЦЭМ!$A$33:$A$776,$A12,СВЦЭМ!$B$33:$B$776,L$11)+'СЕТ СН'!$F$11+СВЦЭМ!$D$10+'СЕТ СН'!$F$6-'СЕТ СН'!$F$23</f>
        <v>908.53926679000006</v>
      </c>
      <c r="M12" s="36">
        <f>SUMIFS(СВЦЭМ!$D$33:$D$776,СВЦЭМ!$A$33:$A$776,$A12,СВЦЭМ!$B$33:$B$776,M$11)+'СЕТ СН'!$F$11+СВЦЭМ!$D$10+'СЕТ СН'!$F$6-'СЕТ СН'!$F$23</f>
        <v>916.5739041600001</v>
      </c>
      <c r="N12" s="36">
        <f>SUMIFS(СВЦЭМ!$D$33:$D$776,СВЦЭМ!$A$33:$A$776,$A12,СВЦЭМ!$B$33:$B$776,N$11)+'СЕТ СН'!$F$11+СВЦЭМ!$D$10+'СЕТ СН'!$F$6-'СЕТ СН'!$F$23</f>
        <v>918.62571184000001</v>
      </c>
      <c r="O12" s="36">
        <f>SUMIFS(СВЦЭМ!$D$33:$D$776,СВЦЭМ!$A$33:$A$776,$A12,СВЦЭМ!$B$33:$B$776,O$11)+'СЕТ СН'!$F$11+СВЦЭМ!$D$10+'СЕТ СН'!$F$6-'СЕТ СН'!$F$23</f>
        <v>927.62570507000009</v>
      </c>
      <c r="P12" s="36">
        <f>SUMIFS(СВЦЭМ!$D$33:$D$776,СВЦЭМ!$A$33:$A$776,$A12,СВЦЭМ!$B$33:$B$776,P$11)+'СЕТ СН'!$F$11+СВЦЭМ!$D$10+'СЕТ СН'!$F$6-'СЕТ СН'!$F$23</f>
        <v>933.39519481000002</v>
      </c>
      <c r="Q12" s="36">
        <f>SUMIFS(СВЦЭМ!$D$33:$D$776,СВЦЭМ!$A$33:$A$776,$A12,СВЦЭМ!$B$33:$B$776,Q$11)+'СЕТ СН'!$F$11+СВЦЭМ!$D$10+'СЕТ СН'!$F$6-'СЕТ СН'!$F$23</f>
        <v>924.62317386000007</v>
      </c>
      <c r="R12" s="36">
        <f>SUMIFS(СВЦЭМ!$D$33:$D$776,СВЦЭМ!$A$33:$A$776,$A12,СВЦЭМ!$B$33:$B$776,R$11)+'СЕТ СН'!$F$11+СВЦЭМ!$D$10+'СЕТ СН'!$F$6-'СЕТ СН'!$F$23</f>
        <v>930.85044897000012</v>
      </c>
      <c r="S12" s="36">
        <f>SUMIFS(СВЦЭМ!$D$33:$D$776,СВЦЭМ!$A$33:$A$776,$A12,СВЦЭМ!$B$33:$B$776,S$11)+'СЕТ СН'!$F$11+СВЦЭМ!$D$10+'СЕТ СН'!$F$6-'СЕТ СН'!$F$23</f>
        <v>923.46465781000006</v>
      </c>
      <c r="T12" s="36">
        <f>SUMIFS(СВЦЭМ!$D$33:$D$776,СВЦЭМ!$A$33:$A$776,$A12,СВЦЭМ!$B$33:$B$776,T$11)+'СЕТ СН'!$F$11+СВЦЭМ!$D$10+'СЕТ СН'!$F$6-'СЕТ СН'!$F$23</f>
        <v>898.52354890000004</v>
      </c>
      <c r="U12" s="36">
        <f>SUMIFS(СВЦЭМ!$D$33:$D$776,СВЦЭМ!$A$33:$A$776,$A12,СВЦЭМ!$B$33:$B$776,U$11)+'СЕТ СН'!$F$11+СВЦЭМ!$D$10+'СЕТ СН'!$F$6-'СЕТ СН'!$F$23</f>
        <v>875.85208985000008</v>
      </c>
      <c r="V12" s="36">
        <f>SUMIFS(СВЦЭМ!$D$33:$D$776,СВЦЭМ!$A$33:$A$776,$A12,СВЦЭМ!$B$33:$B$776,V$11)+'СЕТ СН'!$F$11+СВЦЭМ!$D$10+'СЕТ СН'!$F$6-'СЕТ СН'!$F$23</f>
        <v>861.47141982000005</v>
      </c>
      <c r="W12" s="36">
        <f>SUMIFS(СВЦЭМ!$D$33:$D$776,СВЦЭМ!$A$33:$A$776,$A12,СВЦЭМ!$B$33:$B$776,W$11)+'СЕТ СН'!$F$11+СВЦЭМ!$D$10+'СЕТ СН'!$F$6-'СЕТ СН'!$F$23</f>
        <v>855.24099429</v>
      </c>
      <c r="X12" s="36">
        <f>SUMIFS(СВЦЭМ!$D$33:$D$776,СВЦЭМ!$A$33:$A$776,$A12,СВЦЭМ!$B$33:$B$776,X$11)+'СЕТ СН'!$F$11+СВЦЭМ!$D$10+'СЕТ СН'!$F$6-'СЕТ СН'!$F$23</f>
        <v>919.82076943000004</v>
      </c>
      <c r="Y12" s="36">
        <f>SUMIFS(СВЦЭМ!$D$33:$D$776,СВЦЭМ!$A$33:$A$776,$A12,СВЦЭМ!$B$33:$B$776,Y$11)+'СЕТ СН'!$F$11+СВЦЭМ!$D$10+'СЕТ СН'!$F$6-'СЕТ СН'!$F$23</f>
        <v>1024.89450061</v>
      </c>
      <c r="AA12" s="45"/>
    </row>
    <row r="13" spans="1:27" ht="15.75" x14ac:dyDescent="0.2">
      <c r="A13" s="35">
        <f>A12+1</f>
        <v>43557</v>
      </c>
      <c r="B13" s="36">
        <f>SUMIFS(СВЦЭМ!$D$33:$D$776,СВЦЭМ!$A$33:$A$776,$A13,СВЦЭМ!$B$33:$B$776,B$11)+'СЕТ СН'!$F$11+СВЦЭМ!$D$10+'СЕТ СН'!$F$6-'СЕТ СН'!$F$23</f>
        <v>1097.91044904</v>
      </c>
      <c r="C13" s="36">
        <f>SUMIFS(СВЦЭМ!$D$33:$D$776,СВЦЭМ!$A$33:$A$776,$A13,СВЦЭМ!$B$33:$B$776,C$11)+'СЕТ СН'!$F$11+СВЦЭМ!$D$10+'СЕТ СН'!$F$6-'СЕТ СН'!$F$23</f>
        <v>1210.5986636499999</v>
      </c>
      <c r="D13" s="36">
        <f>SUMIFS(СВЦЭМ!$D$33:$D$776,СВЦЭМ!$A$33:$A$776,$A13,СВЦЭМ!$B$33:$B$776,D$11)+'СЕТ СН'!$F$11+СВЦЭМ!$D$10+'СЕТ СН'!$F$6-'СЕТ СН'!$F$23</f>
        <v>1263.1822471099999</v>
      </c>
      <c r="E13" s="36">
        <f>SUMIFS(СВЦЭМ!$D$33:$D$776,СВЦЭМ!$A$33:$A$776,$A13,СВЦЭМ!$B$33:$B$776,E$11)+'СЕТ СН'!$F$11+СВЦЭМ!$D$10+'СЕТ СН'!$F$6-'СЕТ СН'!$F$23</f>
        <v>1273.8773924299999</v>
      </c>
      <c r="F13" s="36">
        <f>SUMIFS(СВЦЭМ!$D$33:$D$776,СВЦЭМ!$A$33:$A$776,$A13,СВЦЭМ!$B$33:$B$776,F$11)+'СЕТ СН'!$F$11+СВЦЭМ!$D$10+'СЕТ СН'!$F$6-'СЕТ СН'!$F$23</f>
        <v>1271.1945039299999</v>
      </c>
      <c r="G13" s="36">
        <f>SUMIFS(СВЦЭМ!$D$33:$D$776,СВЦЭМ!$A$33:$A$776,$A13,СВЦЭМ!$B$33:$B$776,G$11)+'СЕТ СН'!$F$11+СВЦЭМ!$D$10+'СЕТ СН'!$F$6-'СЕТ СН'!$F$23</f>
        <v>1265.1623084799999</v>
      </c>
      <c r="H13" s="36">
        <f>SUMIFS(СВЦЭМ!$D$33:$D$776,СВЦЭМ!$A$33:$A$776,$A13,СВЦЭМ!$B$33:$B$776,H$11)+'СЕТ СН'!$F$11+СВЦЭМ!$D$10+'СЕТ СН'!$F$6-'СЕТ СН'!$F$23</f>
        <v>1152.9248340199999</v>
      </c>
      <c r="I13" s="36">
        <f>SUMIFS(СВЦЭМ!$D$33:$D$776,СВЦЭМ!$A$33:$A$776,$A13,СВЦЭМ!$B$33:$B$776,I$11)+'СЕТ СН'!$F$11+СВЦЭМ!$D$10+'СЕТ СН'!$F$6-'СЕТ СН'!$F$23</f>
        <v>1072.2961920499999</v>
      </c>
      <c r="J13" s="36">
        <f>SUMIFS(СВЦЭМ!$D$33:$D$776,СВЦЭМ!$A$33:$A$776,$A13,СВЦЭМ!$B$33:$B$776,J$11)+'СЕТ СН'!$F$11+СВЦЭМ!$D$10+'СЕТ СН'!$F$6-'СЕТ СН'!$F$23</f>
        <v>975.81992880000007</v>
      </c>
      <c r="K13" s="36">
        <f>SUMIFS(СВЦЭМ!$D$33:$D$776,СВЦЭМ!$A$33:$A$776,$A13,СВЦЭМ!$B$33:$B$776,K$11)+'СЕТ СН'!$F$11+СВЦЭМ!$D$10+'СЕТ СН'!$F$6-'СЕТ СН'!$F$23</f>
        <v>881.46588328000007</v>
      </c>
      <c r="L13" s="36">
        <f>SUMIFS(СВЦЭМ!$D$33:$D$776,СВЦЭМ!$A$33:$A$776,$A13,СВЦЭМ!$B$33:$B$776,L$11)+'СЕТ СН'!$F$11+СВЦЭМ!$D$10+'СЕТ СН'!$F$6-'СЕТ СН'!$F$23</f>
        <v>850.7854050200001</v>
      </c>
      <c r="M13" s="36">
        <f>SUMIFS(СВЦЭМ!$D$33:$D$776,СВЦЭМ!$A$33:$A$776,$A13,СВЦЭМ!$B$33:$B$776,M$11)+'СЕТ СН'!$F$11+СВЦЭМ!$D$10+'СЕТ СН'!$F$6-'СЕТ СН'!$F$23</f>
        <v>862.70799492000003</v>
      </c>
      <c r="N13" s="36">
        <f>SUMIFS(СВЦЭМ!$D$33:$D$776,СВЦЭМ!$A$33:$A$776,$A13,СВЦЭМ!$B$33:$B$776,N$11)+'СЕТ СН'!$F$11+СВЦЭМ!$D$10+'СЕТ СН'!$F$6-'СЕТ СН'!$F$23</f>
        <v>860.62642484000003</v>
      </c>
      <c r="O13" s="36">
        <f>SUMIFS(СВЦЭМ!$D$33:$D$776,СВЦЭМ!$A$33:$A$776,$A13,СВЦЭМ!$B$33:$B$776,O$11)+'СЕТ СН'!$F$11+СВЦЭМ!$D$10+'СЕТ СН'!$F$6-'СЕТ СН'!$F$23</f>
        <v>865.47945214000003</v>
      </c>
      <c r="P13" s="36">
        <f>SUMIFS(СВЦЭМ!$D$33:$D$776,СВЦЭМ!$A$33:$A$776,$A13,СВЦЭМ!$B$33:$B$776,P$11)+'СЕТ СН'!$F$11+СВЦЭМ!$D$10+'СЕТ СН'!$F$6-'СЕТ СН'!$F$23</f>
        <v>877.20427296000003</v>
      </c>
      <c r="Q13" s="36">
        <f>SUMIFS(СВЦЭМ!$D$33:$D$776,СВЦЭМ!$A$33:$A$776,$A13,СВЦЭМ!$B$33:$B$776,Q$11)+'СЕТ СН'!$F$11+СВЦЭМ!$D$10+'СЕТ СН'!$F$6-'СЕТ СН'!$F$23</f>
        <v>890.98657501000002</v>
      </c>
      <c r="R13" s="36">
        <f>SUMIFS(СВЦЭМ!$D$33:$D$776,СВЦЭМ!$A$33:$A$776,$A13,СВЦЭМ!$B$33:$B$776,R$11)+'СЕТ СН'!$F$11+СВЦЭМ!$D$10+'СЕТ СН'!$F$6-'СЕТ СН'!$F$23</f>
        <v>883.00491793000003</v>
      </c>
      <c r="S13" s="36">
        <f>SUMIFS(СВЦЭМ!$D$33:$D$776,СВЦЭМ!$A$33:$A$776,$A13,СВЦЭМ!$B$33:$B$776,S$11)+'СЕТ СН'!$F$11+СВЦЭМ!$D$10+'СЕТ СН'!$F$6-'СЕТ СН'!$F$23</f>
        <v>879.61184125000011</v>
      </c>
      <c r="T13" s="36">
        <f>SUMIFS(СВЦЭМ!$D$33:$D$776,СВЦЭМ!$A$33:$A$776,$A13,СВЦЭМ!$B$33:$B$776,T$11)+'СЕТ СН'!$F$11+СВЦЭМ!$D$10+'СЕТ СН'!$F$6-'СЕТ СН'!$F$23</f>
        <v>856.33923037000011</v>
      </c>
      <c r="U13" s="36">
        <f>SUMIFS(СВЦЭМ!$D$33:$D$776,СВЦЭМ!$A$33:$A$776,$A13,СВЦЭМ!$B$33:$B$776,U$11)+'СЕТ СН'!$F$11+СВЦЭМ!$D$10+'СЕТ СН'!$F$6-'СЕТ СН'!$F$23</f>
        <v>842.52028425000003</v>
      </c>
      <c r="V13" s="36">
        <f>SUMIFS(СВЦЭМ!$D$33:$D$776,СВЦЭМ!$A$33:$A$776,$A13,СВЦЭМ!$B$33:$B$776,V$11)+'СЕТ СН'!$F$11+СВЦЭМ!$D$10+'СЕТ СН'!$F$6-'СЕТ СН'!$F$23</f>
        <v>840.60158567000008</v>
      </c>
      <c r="W13" s="36">
        <f>SUMIFS(СВЦЭМ!$D$33:$D$776,СВЦЭМ!$A$33:$A$776,$A13,СВЦЭМ!$B$33:$B$776,W$11)+'СЕТ СН'!$F$11+СВЦЭМ!$D$10+'СЕТ СН'!$F$6-'СЕТ СН'!$F$23</f>
        <v>832.84060507000004</v>
      </c>
      <c r="X13" s="36">
        <f>SUMIFS(СВЦЭМ!$D$33:$D$776,СВЦЭМ!$A$33:$A$776,$A13,СВЦЭМ!$B$33:$B$776,X$11)+'СЕТ СН'!$F$11+СВЦЭМ!$D$10+'СЕТ СН'!$F$6-'СЕТ СН'!$F$23</f>
        <v>876.80591776000006</v>
      </c>
      <c r="Y13" s="36">
        <f>SUMIFS(СВЦЭМ!$D$33:$D$776,СВЦЭМ!$A$33:$A$776,$A13,СВЦЭМ!$B$33:$B$776,Y$11)+'СЕТ СН'!$F$11+СВЦЭМ!$D$10+'СЕТ СН'!$F$6-'СЕТ СН'!$F$23</f>
        <v>981.32327356000008</v>
      </c>
    </row>
    <row r="14" spans="1:27" ht="15.75" x14ac:dyDescent="0.2">
      <c r="A14" s="35">
        <f t="shared" ref="A14:A42" si="0">A13+1</f>
        <v>43558</v>
      </c>
      <c r="B14" s="36">
        <f>SUMIFS(СВЦЭМ!$D$33:$D$776,СВЦЭМ!$A$33:$A$776,$A14,СВЦЭМ!$B$33:$B$776,B$11)+'СЕТ СН'!$F$11+СВЦЭМ!$D$10+'СЕТ СН'!$F$6-'СЕТ СН'!$F$23</f>
        <v>1101.4186602299999</v>
      </c>
      <c r="C14" s="36">
        <f>SUMIFS(СВЦЭМ!$D$33:$D$776,СВЦЭМ!$A$33:$A$776,$A14,СВЦЭМ!$B$33:$B$776,C$11)+'СЕТ СН'!$F$11+СВЦЭМ!$D$10+'СЕТ СН'!$F$6-'СЕТ СН'!$F$23</f>
        <v>1202.33867173</v>
      </c>
      <c r="D14" s="36">
        <f>SUMIFS(СВЦЭМ!$D$33:$D$776,СВЦЭМ!$A$33:$A$776,$A14,СВЦЭМ!$B$33:$B$776,D$11)+'СЕТ СН'!$F$11+СВЦЭМ!$D$10+'СЕТ СН'!$F$6-'СЕТ СН'!$F$23</f>
        <v>1184.37455146</v>
      </c>
      <c r="E14" s="36">
        <f>SUMIFS(СВЦЭМ!$D$33:$D$776,СВЦЭМ!$A$33:$A$776,$A14,СВЦЭМ!$B$33:$B$776,E$11)+'СЕТ СН'!$F$11+СВЦЭМ!$D$10+'СЕТ СН'!$F$6-'СЕТ СН'!$F$23</f>
        <v>1182.40496564</v>
      </c>
      <c r="F14" s="36">
        <f>SUMIFS(СВЦЭМ!$D$33:$D$776,СВЦЭМ!$A$33:$A$776,$A14,СВЦЭМ!$B$33:$B$776,F$11)+'СЕТ СН'!$F$11+СВЦЭМ!$D$10+'СЕТ СН'!$F$6-'СЕТ СН'!$F$23</f>
        <v>1179.39635593</v>
      </c>
      <c r="G14" s="36">
        <f>SUMIFS(СВЦЭМ!$D$33:$D$776,СВЦЭМ!$A$33:$A$776,$A14,СВЦЭМ!$B$33:$B$776,G$11)+'СЕТ СН'!$F$11+СВЦЭМ!$D$10+'СЕТ СН'!$F$6-'СЕТ СН'!$F$23</f>
        <v>1207.8267074299999</v>
      </c>
      <c r="H14" s="36">
        <f>SUMIFS(СВЦЭМ!$D$33:$D$776,СВЦЭМ!$A$33:$A$776,$A14,СВЦЭМ!$B$33:$B$776,H$11)+'СЕТ СН'!$F$11+СВЦЭМ!$D$10+'СЕТ СН'!$F$6-'СЕТ СН'!$F$23</f>
        <v>1154.6523739100001</v>
      </c>
      <c r="I14" s="36">
        <f>SUMIFS(СВЦЭМ!$D$33:$D$776,СВЦЭМ!$A$33:$A$776,$A14,СВЦЭМ!$B$33:$B$776,I$11)+'СЕТ СН'!$F$11+СВЦЭМ!$D$10+'СЕТ СН'!$F$6-'СЕТ СН'!$F$23</f>
        <v>1072.2598854099999</v>
      </c>
      <c r="J14" s="36">
        <f>SUMIFS(СВЦЭМ!$D$33:$D$776,СВЦЭМ!$A$33:$A$776,$A14,СВЦЭМ!$B$33:$B$776,J$11)+'СЕТ СН'!$F$11+СВЦЭМ!$D$10+'СЕТ СН'!$F$6-'СЕТ СН'!$F$23</f>
        <v>978.30216508000001</v>
      </c>
      <c r="K14" s="36">
        <f>SUMIFS(СВЦЭМ!$D$33:$D$776,СВЦЭМ!$A$33:$A$776,$A14,СВЦЭМ!$B$33:$B$776,K$11)+'СЕТ СН'!$F$11+СВЦЭМ!$D$10+'СЕТ СН'!$F$6-'СЕТ СН'!$F$23</f>
        <v>902.41468467000004</v>
      </c>
      <c r="L14" s="36">
        <f>SUMIFS(СВЦЭМ!$D$33:$D$776,СВЦЭМ!$A$33:$A$776,$A14,СВЦЭМ!$B$33:$B$776,L$11)+'СЕТ СН'!$F$11+СВЦЭМ!$D$10+'СЕТ СН'!$F$6-'СЕТ СН'!$F$23</f>
        <v>881.50726187000009</v>
      </c>
      <c r="M14" s="36">
        <f>SUMIFS(СВЦЭМ!$D$33:$D$776,СВЦЭМ!$A$33:$A$776,$A14,СВЦЭМ!$B$33:$B$776,M$11)+'СЕТ СН'!$F$11+СВЦЭМ!$D$10+'СЕТ СН'!$F$6-'СЕТ СН'!$F$23</f>
        <v>891.02222580000011</v>
      </c>
      <c r="N14" s="36">
        <f>SUMIFS(СВЦЭМ!$D$33:$D$776,СВЦЭМ!$A$33:$A$776,$A14,СВЦЭМ!$B$33:$B$776,N$11)+'СЕТ СН'!$F$11+СВЦЭМ!$D$10+'СЕТ СН'!$F$6-'СЕТ СН'!$F$23</f>
        <v>880.12562357000002</v>
      </c>
      <c r="O14" s="36">
        <f>SUMIFS(СВЦЭМ!$D$33:$D$776,СВЦЭМ!$A$33:$A$776,$A14,СВЦЭМ!$B$33:$B$776,O$11)+'СЕТ СН'!$F$11+СВЦЭМ!$D$10+'СЕТ СН'!$F$6-'СЕТ СН'!$F$23</f>
        <v>890.42397276000008</v>
      </c>
      <c r="P14" s="36">
        <f>SUMIFS(СВЦЭМ!$D$33:$D$776,СВЦЭМ!$A$33:$A$776,$A14,СВЦЭМ!$B$33:$B$776,P$11)+'СЕТ СН'!$F$11+СВЦЭМ!$D$10+'СЕТ СН'!$F$6-'СЕТ СН'!$F$23</f>
        <v>897.45043154000007</v>
      </c>
      <c r="Q14" s="36">
        <f>SUMIFS(СВЦЭМ!$D$33:$D$776,СВЦЭМ!$A$33:$A$776,$A14,СВЦЭМ!$B$33:$B$776,Q$11)+'СЕТ СН'!$F$11+СВЦЭМ!$D$10+'СЕТ СН'!$F$6-'СЕТ СН'!$F$23</f>
        <v>904.93600675000005</v>
      </c>
      <c r="R14" s="36">
        <f>SUMIFS(СВЦЭМ!$D$33:$D$776,СВЦЭМ!$A$33:$A$776,$A14,СВЦЭМ!$B$33:$B$776,R$11)+'СЕТ СН'!$F$11+СВЦЭМ!$D$10+'СЕТ СН'!$F$6-'СЕТ СН'!$F$23</f>
        <v>910.45883698000011</v>
      </c>
      <c r="S14" s="36">
        <f>SUMIFS(СВЦЭМ!$D$33:$D$776,СВЦЭМ!$A$33:$A$776,$A14,СВЦЭМ!$B$33:$B$776,S$11)+'СЕТ СН'!$F$11+СВЦЭМ!$D$10+'СЕТ СН'!$F$6-'СЕТ СН'!$F$23</f>
        <v>910.4957424700001</v>
      </c>
      <c r="T14" s="36">
        <f>SUMIFS(СВЦЭМ!$D$33:$D$776,СВЦЭМ!$A$33:$A$776,$A14,СВЦЭМ!$B$33:$B$776,T$11)+'СЕТ СН'!$F$11+СВЦЭМ!$D$10+'СЕТ СН'!$F$6-'СЕТ СН'!$F$23</f>
        <v>887.39294628000005</v>
      </c>
      <c r="U14" s="36">
        <f>SUMIFS(СВЦЭМ!$D$33:$D$776,СВЦЭМ!$A$33:$A$776,$A14,СВЦЭМ!$B$33:$B$776,U$11)+'СЕТ СН'!$F$11+СВЦЭМ!$D$10+'СЕТ СН'!$F$6-'СЕТ СН'!$F$23</f>
        <v>863.56682406000004</v>
      </c>
      <c r="V14" s="36">
        <f>SUMIFS(СВЦЭМ!$D$33:$D$776,СВЦЭМ!$A$33:$A$776,$A14,СВЦЭМ!$B$33:$B$776,V$11)+'СЕТ СН'!$F$11+СВЦЭМ!$D$10+'СЕТ СН'!$F$6-'СЕТ СН'!$F$23</f>
        <v>852.71572963000006</v>
      </c>
      <c r="W14" s="36">
        <f>SUMIFS(СВЦЭМ!$D$33:$D$776,СВЦЭМ!$A$33:$A$776,$A14,СВЦЭМ!$B$33:$B$776,W$11)+'СЕТ СН'!$F$11+СВЦЭМ!$D$10+'СЕТ СН'!$F$6-'СЕТ СН'!$F$23</f>
        <v>845.29617679</v>
      </c>
      <c r="X14" s="36">
        <f>SUMIFS(СВЦЭМ!$D$33:$D$776,СВЦЭМ!$A$33:$A$776,$A14,СВЦЭМ!$B$33:$B$776,X$11)+'СЕТ СН'!$F$11+СВЦЭМ!$D$10+'СЕТ СН'!$F$6-'СЕТ СН'!$F$23</f>
        <v>897.77645295000002</v>
      </c>
      <c r="Y14" s="36">
        <f>SUMIFS(СВЦЭМ!$D$33:$D$776,СВЦЭМ!$A$33:$A$776,$A14,СВЦЭМ!$B$33:$B$776,Y$11)+'СЕТ СН'!$F$11+СВЦЭМ!$D$10+'СЕТ СН'!$F$6-'СЕТ СН'!$F$23</f>
        <v>1025.16572535</v>
      </c>
    </row>
    <row r="15" spans="1:27" ht="15.75" x14ac:dyDescent="0.2">
      <c r="A15" s="35">
        <f t="shared" si="0"/>
        <v>43559</v>
      </c>
      <c r="B15" s="36">
        <f>SUMIFS(СВЦЭМ!$D$33:$D$776,СВЦЭМ!$A$33:$A$776,$A15,СВЦЭМ!$B$33:$B$776,B$11)+'СЕТ СН'!$F$11+СВЦЭМ!$D$10+'СЕТ СН'!$F$6-'СЕТ СН'!$F$23</f>
        <v>1084.5584453199999</v>
      </c>
      <c r="C15" s="36">
        <f>SUMIFS(СВЦЭМ!$D$33:$D$776,СВЦЭМ!$A$33:$A$776,$A15,СВЦЭМ!$B$33:$B$776,C$11)+'СЕТ СН'!$F$11+СВЦЭМ!$D$10+'СЕТ СН'!$F$6-'СЕТ СН'!$F$23</f>
        <v>1179.6861727999999</v>
      </c>
      <c r="D15" s="36">
        <f>SUMIFS(СВЦЭМ!$D$33:$D$776,СВЦЭМ!$A$33:$A$776,$A15,СВЦЭМ!$B$33:$B$776,D$11)+'СЕТ СН'!$F$11+СВЦЭМ!$D$10+'СЕТ СН'!$F$6-'СЕТ СН'!$F$23</f>
        <v>1217.4939010099999</v>
      </c>
      <c r="E15" s="36">
        <f>SUMIFS(СВЦЭМ!$D$33:$D$776,СВЦЭМ!$A$33:$A$776,$A15,СВЦЭМ!$B$33:$B$776,E$11)+'СЕТ СН'!$F$11+СВЦЭМ!$D$10+'СЕТ СН'!$F$6-'СЕТ СН'!$F$23</f>
        <v>1216.71354632</v>
      </c>
      <c r="F15" s="36">
        <f>SUMIFS(СВЦЭМ!$D$33:$D$776,СВЦЭМ!$A$33:$A$776,$A15,СВЦЭМ!$B$33:$B$776,F$11)+'СЕТ СН'!$F$11+СВЦЭМ!$D$10+'СЕТ СН'!$F$6-'СЕТ СН'!$F$23</f>
        <v>1209.4114029899999</v>
      </c>
      <c r="G15" s="36">
        <f>SUMIFS(СВЦЭМ!$D$33:$D$776,СВЦЭМ!$A$33:$A$776,$A15,СВЦЭМ!$B$33:$B$776,G$11)+'СЕТ СН'!$F$11+СВЦЭМ!$D$10+'СЕТ СН'!$F$6-'СЕТ СН'!$F$23</f>
        <v>1224.37390624</v>
      </c>
      <c r="H15" s="36">
        <f>SUMIFS(СВЦЭМ!$D$33:$D$776,СВЦЭМ!$A$33:$A$776,$A15,СВЦЭМ!$B$33:$B$776,H$11)+'СЕТ СН'!$F$11+СВЦЭМ!$D$10+'СЕТ СН'!$F$6-'СЕТ СН'!$F$23</f>
        <v>1136.8626775800001</v>
      </c>
      <c r="I15" s="36">
        <f>SUMIFS(СВЦЭМ!$D$33:$D$776,СВЦЭМ!$A$33:$A$776,$A15,СВЦЭМ!$B$33:$B$776,I$11)+'СЕТ СН'!$F$11+СВЦЭМ!$D$10+'СЕТ СН'!$F$6-'СЕТ СН'!$F$23</f>
        <v>1071.6398184699999</v>
      </c>
      <c r="J15" s="36">
        <f>SUMIFS(СВЦЭМ!$D$33:$D$776,СВЦЭМ!$A$33:$A$776,$A15,СВЦЭМ!$B$33:$B$776,J$11)+'СЕТ СН'!$F$11+СВЦЭМ!$D$10+'СЕТ СН'!$F$6-'СЕТ СН'!$F$23</f>
        <v>972.52094375000001</v>
      </c>
      <c r="K15" s="36">
        <f>SUMIFS(СВЦЭМ!$D$33:$D$776,СВЦЭМ!$A$33:$A$776,$A15,СВЦЭМ!$B$33:$B$776,K$11)+'СЕТ СН'!$F$11+СВЦЭМ!$D$10+'СЕТ СН'!$F$6-'СЕТ СН'!$F$23</f>
        <v>900.95479897000007</v>
      </c>
      <c r="L15" s="36">
        <f>SUMIFS(СВЦЭМ!$D$33:$D$776,СВЦЭМ!$A$33:$A$776,$A15,СВЦЭМ!$B$33:$B$776,L$11)+'СЕТ СН'!$F$11+СВЦЭМ!$D$10+'СЕТ СН'!$F$6-'СЕТ СН'!$F$23</f>
        <v>871.41206065000006</v>
      </c>
      <c r="M15" s="36">
        <f>SUMIFS(СВЦЭМ!$D$33:$D$776,СВЦЭМ!$A$33:$A$776,$A15,СВЦЭМ!$B$33:$B$776,M$11)+'СЕТ СН'!$F$11+СВЦЭМ!$D$10+'СЕТ СН'!$F$6-'СЕТ СН'!$F$23</f>
        <v>873.73969700000009</v>
      </c>
      <c r="N15" s="36">
        <f>SUMIFS(СВЦЭМ!$D$33:$D$776,СВЦЭМ!$A$33:$A$776,$A15,СВЦЭМ!$B$33:$B$776,N$11)+'СЕТ СН'!$F$11+СВЦЭМ!$D$10+'СЕТ СН'!$F$6-'СЕТ СН'!$F$23</f>
        <v>860.10154647000002</v>
      </c>
      <c r="O15" s="36">
        <f>SUMIFS(СВЦЭМ!$D$33:$D$776,СВЦЭМ!$A$33:$A$776,$A15,СВЦЭМ!$B$33:$B$776,O$11)+'СЕТ СН'!$F$11+СВЦЭМ!$D$10+'СЕТ СН'!$F$6-'СЕТ СН'!$F$23</f>
        <v>885.49832039</v>
      </c>
      <c r="P15" s="36">
        <f>SUMIFS(СВЦЭМ!$D$33:$D$776,СВЦЭМ!$A$33:$A$776,$A15,СВЦЭМ!$B$33:$B$776,P$11)+'СЕТ СН'!$F$11+СВЦЭМ!$D$10+'СЕТ СН'!$F$6-'СЕТ СН'!$F$23</f>
        <v>900.06314997000004</v>
      </c>
      <c r="Q15" s="36">
        <f>SUMIFS(СВЦЭМ!$D$33:$D$776,СВЦЭМ!$A$33:$A$776,$A15,СВЦЭМ!$B$33:$B$776,Q$11)+'СЕТ СН'!$F$11+СВЦЭМ!$D$10+'СЕТ СН'!$F$6-'СЕТ СН'!$F$23</f>
        <v>906.75183783000011</v>
      </c>
      <c r="R15" s="36">
        <f>SUMIFS(СВЦЭМ!$D$33:$D$776,СВЦЭМ!$A$33:$A$776,$A15,СВЦЭМ!$B$33:$B$776,R$11)+'СЕТ СН'!$F$11+СВЦЭМ!$D$10+'СЕТ СН'!$F$6-'СЕТ СН'!$F$23</f>
        <v>910.80668956000011</v>
      </c>
      <c r="S15" s="36">
        <f>SUMIFS(СВЦЭМ!$D$33:$D$776,СВЦЭМ!$A$33:$A$776,$A15,СВЦЭМ!$B$33:$B$776,S$11)+'СЕТ СН'!$F$11+СВЦЭМ!$D$10+'СЕТ СН'!$F$6-'СЕТ СН'!$F$23</f>
        <v>919.07693125000003</v>
      </c>
      <c r="T15" s="36">
        <f>SUMIFS(СВЦЭМ!$D$33:$D$776,СВЦЭМ!$A$33:$A$776,$A15,СВЦЭМ!$B$33:$B$776,T$11)+'СЕТ СН'!$F$11+СВЦЭМ!$D$10+'СЕТ СН'!$F$6-'СЕТ СН'!$F$23</f>
        <v>898.4148720500001</v>
      </c>
      <c r="U15" s="36">
        <f>SUMIFS(СВЦЭМ!$D$33:$D$776,СВЦЭМ!$A$33:$A$776,$A15,СВЦЭМ!$B$33:$B$776,U$11)+'СЕТ СН'!$F$11+СВЦЭМ!$D$10+'СЕТ СН'!$F$6-'СЕТ СН'!$F$23</f>
        <v>857.94154361000005</v>
      </c>
      <c r="V15" s="36">
        <f>SUMIFS(СВЦЭМ!$D$33:$D$776,СВЦЭМ!$A$33:$A$776,$A15,СВЦЭМ!$B$33:$B$776,V$11)+'СЕТ СН'!$F$11+СВЦЭМ!$D$10+'СЕТ СН'!$F$6-'СЕТ СН'!$F$23</f>
        <v>850.26754410000001</v>
      </c>
      <c r="W15" s="36">
        <f>SUMIFS(СВЦЭМ!$D$33:$D$776,СВЦЭМ!$A$33:$A$776,$A15,СВЦЭМ!$B$33:$B$776,W$11)+'СЕТ СН'!$F$11+СВЦЭМ!$D$10+'СЕТ СН'!$F$6-'СЕТ СН'!$F$23</f>
        <v>853.12967520000007</v>
      </c>
      <c r="X15" s="36">
        <f>SUMIFS(СВЦЭМ!$D$33:$D$776,СВЦЭМ!$A$33:$A$776,$A15,СВЦЭМ!$B$33:$B$776,X$11)+'СЕТ СН'!$F$11+СВЦЭМ!$D$10+'СЕТ СН'!$F$6-'СЕТ СН'!$F$23</f>
        <v>937.83375832000002</v>
      </c>
      <c r="Y15" s="36">
        <f>SUMIFS(СВЦЭМ!$D$33:$D$776,СВЦЭМ!$A$33:$A$776,$A15,СВЦЭМ!$B$33:$B$776,Y$11)+'СЕТ СН'!$F$11+СВЦЭМ!$D$10+'СЕТ СН'!$F$6-'СЕТ СН'!$F$23</f>
        <v>1089.24450757</v>
      </c>
    </row>
    <row r="16" spans="1:27" ht="15.75" x14ac:dyDescent="0.2">
      <c r="A16" s="35">
        <f t="shared" si="0"/>
        <v>43560</v>
      </c>
      <c r="B16" s="36">
        <f>SUMIFS(СВЦЭМ!$D$33:$D$776,СВЦЭМ!$A$33:$A$776,$A16,СВЦЭМ!$B$33:$B$776,B$11)+'СЕТ СН'!$F$11+СВЦЭМ!$D$10+'СЕТ СН'!$F$6-'СЕТ СН'!$F$23</f>
        <v>1077.6322038200001</v>
      </c>
      <c r="C16" s="36">
        <f>SUMIFS(СВЦЭМ!$D$33:$D$776,СВЦЭМ!$A$33:$A$776,$A16,СВЦЭМ!$B$33:$B$776,C$11)+'СЕТ СН'!$F$11+СВЦЭМ!$D$10+'СЕТ СН'!$F$6-'СЕТ СН'!$F$23</f>
        <v>1170.03292773</v>
      </c>
      <c r="D16" s="36">
        <f>SUMIFS(СВЦЭМ!$D$33:$D$776,СВЦЭМ!$A$33:$A$776,$A16,СВЦЭМ!$B$33:$B$776,D$11)+'СЕТ СН'!$F$11+СВЦЭМ!$D$10+'СЕТ СН'!$F$6-'СЕТ СН'!$F$23</f>
        <v>1229.30541182</v>
      </c>
      <c r="E16" s="36">
        <f>SUMIFS(СВЦЭМ!$D$33:$D$776,СВЦЭМ!$A$33:$A$776,$A16,СВЦЭМ!$B$33:$B$776,E$11)+'СЕТ СН'!$F$11+СВЦЭМ!$D$10+'СЕТ СН'!$F$6-'СЕТ СН'!$F$23</f>
        <v>1225.19901605</v>
      </c>
      <c r="F16" s="36">
        <f>SUMIFS(СВЦЭМ!$D$33:$D$776,СВЦЭМ!$A$33:$A$776,$A16,СВЦЭМ!$B$33:$B$776,F$11)+'СЕТ СН'!$F$11+СВЦЭМ!$D$10+'СЕТ СН'!$F$6-'СЕТ СН'!$F$23</f>
        <v>1222.11425171</v>
      </c>
      <c r="G16" s="36">
        <f>SUMIFS(СВЦЭМ!$D$33:$D$776,СВЦЭМ!$A$33:$A$776,$A16,СВЦЭМ!$B$33:$B$776,G$11)+'СЕТ СН'!$F$11+СВЦЭМ!$D$10+'СЕТ СН'!$F$6-'СЕТ СН'!$F$23</f>
        <v>1219.9122497399999</v>
      </c>
      <c r="H16" s="36">
        <f>SUMIFS(СВЦЭМ!$D$33:$D$776,СВЦЭМ!$A$33:$A$776,$A16,СВЦЭМ!$B$33:$B$776,H$11)+'СЕТ СН'!$F$11+СВЦЭМ!$D$10+'СЕТ СН'!$F$6-'СЕТ СН'!$F$23</f>
        <v>1152.42131518</v>
      </c>
      <c r="I16" s="36">
        <f>SUMIFS(СВЦЭМ!$D$33:$D$776,СВЦЭМ!$A$33:$A$776,$A16,СВЦЭМ!$B$33:$B$776,I$11)+'СЕТ СН'!$F$11+СВЦЭМ!$D$10+'СЕТ СН'!$F$6-'СЕТ СН'!$F$23</f>
        <v>1093.11824996</v>
      </c>
      <c r="J16" s="36">
        <f>SUMIFS(СВЦЭМ!$D$33:$D$776,СВЦЭМ!$A$33:$A$776,$A16,СВЦЭМ!$B$33:$B$776,J$11)+'СЕТ СН'!$F$11+СВЦЭМ!$D$10+'СЕТ СН'!$F$6-'СЕТ СН'!$F$23</f>
        <v>1006.98929336</v>
      </c>
      <c r="K16" s="36">
        <f>SUMIFS(СВЦЭМ!$D$33:$D$776,СВЦЭМ!$A$33:$A$776,$A16,СВЦЭМ!$B$33:$B$776,K$11)+'СЕТ СН'!$F$11+СВЦЭМ!$D$10+'СЕТ СН'!$F$6-'СЕТ СН'!$F$23</f>
        <v>930.76937331000011</v>
      </c>
      <c r="L16" s="36">
        <f>SUMIFS(СВЦЭМ!$D$33:$D$776,СВЦЭМ!$A$33:$A$776,$A16,СВЦЭМ!$B$33:$B$776,L$11)+'СЕТ СН'!$F$11+СВЦЭМ!$D$10+'СЕТ СН'!$F$6-'СЕТ СН'!$F$23</f>
        <v>895.81444188</v>
      </c>
      <c r="M16" s="36">
        <f>SUMIFS(СВЦЭМ!$D$33:$D$776,СВЦЭМ!$A$33:$A$776,$A16,СВЦЭМ!$B$33:$B$776,M$11)+'СЕТ СН'!$F$11+СВЦЭМ!$D$10+'СЕТ СН'!$F$6-'СЕТ СН'!$F$23</f>
        <v>887.10547665000001</v>
      </c>
      <c r="N16" s="36">
        <f>SUMIFS(СВЦЭМ!$D$33:$D$776,СВЦЭМ!$A$33:$A$776,$A16,СВЦЭМ!$B$33:$B$776,N$11)+'СЕТ СН'!$F$11+СВЦЭМ!$D$10+'СЕТ СН'!$F$6-'СЕТ СН'!$F$23</f>
        <v>880.8211727800001</v>
      </c>
      <c r="O16" s="36">
        <f>SUMIFS(СВЦЭМ!$D$33:$D$776,СВЦЭМ!$A$33:$A$776,$A16,СВЦЭМ!$B$33:$B$776,O$11)+'СЕТ СН'!$F$11+СВЦЭМ!$D$10+'СЕТ СН'!$F$6-'СЕТ СН'!$F$23</f>
        <v>874.58836357000007</v>
      </c>
      <c r="P16" s="36">
        <f>SUMIFS(СВЦЭМ!$D$33:$D$776,СВЦЭМ!$A$33:$A$776,$A16,СВЦЭМ!$B$33:$B$776,P$11)+'СЕТ СН'!$F$11+СВЦЭМ!$D$10+'СЕТ СН'!$F$6-'СЕТ СН'!$F$23</f>
        <v>880.02413153000009</v>
      </c>
      <c r="Q16" s="36">
        <f>SUMIFS(СВЦЭМ!$D$33:$D$776,СВЦЭМ!$A$33:$A$776,$A16,СВЦЭМ!$B$33:$B$776,Q$11)+'СЕТ СН'!$F$11+СВЦЭМ!$D$10+'СЕТ СН'!$F$6-'СЕТ СН'!$F$23</f>
        <v>879.48783193000008</v>
      </c>
      <c r="R16" s="36">
        <f>SUMIFS(СВЦЭМ!$D$33:$D$776,СВЦЭМ!$A$33:$A$776,$A16,СВЦЭМ!$B$33:$B$776,R$11)+'СЕТ СН'!$F$11+СВЦЭМ!$D$10+'СЕТ СН'!$F$6-'СЕТ СН'!$F$23</f>
        <v>880.19332479000002</v>
      </c>
      <c r="S16" s="36">
        <f>SUMIFS(СВЦЭМ!$D$33:$D$776,СВЦЭМ!$A$33:$A$776,$A16,СВЦЭМ!$B$33:$B$776,S$11)+'СЕТ СН'!$F$11+СВЦЭМ!$D$10+'СЕТ СН'!$F$6-'СЕТ СН'!$F$23</f>
        <v>896.33631021000008</v>
      </c>
      <c r="T16" s="36">
        <f>SUMIFS(СВЦЭМ!$D$33:$D$776,СВЦЭМ!$A$33:$A$776,$A16,СВЦЭМ!$B$33:$B$776,T$11)+'СЕТ СН'!$F$11+СВЦЭМ!$D$10+'СЕТ СН'!$F$6-'СЕТ СН'!$F$23</f>
        <v>892.08062171000006</v>
      </c>
      <c r="U16" s="36">
        <f>SUMIFS(СВЦЭМ!$D$33:$D$776,СВЦЭМ!$A$33:$A$776,$A16,СВЦЭМ!$B$33:$B$776,U$11)+'СЕТ СН'!$F$11+СВЦЭМ!$D$10+'СЕТ СН'!$F$6-'СЕТ СН'!$F$23</f>
        <v>900.7663404000001</v>
      </c>
      <c r="V16" s="36">
        <f>SUMIFS(СВЦЭМ!$D$33:$D$776,СВЦЭМ!$A$33:$A$776,$A16,СВЦЭМ!$B$33:$B$776,V$11)+'СЕТ СН'!$F$11+СВЦЭМ!$D$10+'СЕТ СН'!$F$6-'СЕТ СН'!$F$23</f>
        <v>910.54199299000004</v>
      </c>
      <c r="W16" s="36">
        <f>SUMIFS(СВЦЭМ!$D$33:$D$776,СВЦЭМ!$A$33:$A$776,$A16,СВЦЭМ!$B$33:$B$776,W$11)+'СЕТ СН'!$F$11+СВЦЭМ!$D$10+'СЕТ СН'!$F$6-'СЕТ СН'!$F$23</f>
        <v>917.83839821000004</v>
      </c>
      <c r="X16" s="36">
        <f>SUMIFS(СВЦЭМ!$D$33:$D$776,СВЦЭМ!$A$33:$A$776,$A16,СВЦЭМ!$B$33:$B$776,X$11)+'СЕТ СН'!$F$11+СВЦЭМ!$D$10+'СЕТ СН'!$F$6-'СЕТ СН'!$F$23</f>
        <v>958.81068713000002</v>
      </c>
      <c r="Y16" s="36">
        <f>SUMIFS(СВЦЭМ!$D$33:$D$776,СВЦЭМ!$A$33:$A$776,$A16,СВЦЭМ!$B$33:$B$776,Y$11)+'СЕТ СН'!$F$11+СВЦЭМ!$D$10+'СЕТ СН'!$F$6-'СЕТ СН'!$F$23</f>
        <v>1054.47165288</v>
      </c>
    </row>
    <row r="17" spans="1:25" ht="15.75" x14ac:dyDescent="0.2">
      <c r="A17" s="35">
        <f t="shared" si="0"/>
        <v>43561</v>
      </c>
      <c r="B17" s="36">
        <f>SUMIFS(СВЦЭМ!$D$33:$D$776,СВЦЭМ!$A$33:$A$776,$A17,СВЦЭМ!$B$33:$B$776,B$11)+'СЕТ СН'!$F$11+СВЦЭМ!$D$10+'СЕТ СН'!$F$6-'СЕТ СН'!$F$23</f>
        <v>1116.7558680899999</v>
      </c>
      <c r="C17" s="36">
        <f>SUMIFS(СВЦЭМ!$D$33:$D$776,СВЦЭМ!$A$33:$A$776,$A17,СВЦЭМ!$B$33:$B$776,C$11)+'СЕТ СН'!$F$11+СВЦЭМ!$D$10+'СЕТ СН'!$F$6-'СЕТ СН'!$F$23</f>
        <v>1198.84477696</v>
      </c>
      <c r="D17" s="36">
        <f>SUMIFS(СВЦЭМ!$D$33:$D$776,СВЦЭМ!$A$33:$A$776,$A17,СВЦЭМ!$B$33:$B$776,D$11)+'СЕТ СН'!$F$11+СВЦЭМ!$D$10+'СЕТ СН'!$F$6-'СЕТ СН'!$F$23</f>
        <v>1222.9845311899999</v>
      </c>
      <c r="E17" s="36">
        <f>SUMIFS(СВЦЭМ!$D$33:$D$776,СВЦЭМ!$A$33:$A$776,$A17,СВЦЭМ!$B$33:$B$776,E$11)+'СЕТ СН'!$F$11+СВЦЭМ!$D$10+'СЕТ СН'!$F$6-'СЕТ СН'!$F$23</f>
        <v>1214.6887877899999</v>
      </c>
      <c r="F17" s="36">
        <f>SUMIFS(СВЦЭМ!$D$33:$D$776,СВЦЭМ!$A$33:$A$776,$A17,СВЦЭМ!$B$33:$B$776,F$11)+'СЕТ СН'!$F$11+СВЦЭМ!$D$10+'СЕТ СН'!$F$6-'СЕТ СН'!$F$23</f>
        <v>1212.6411609199999</v>
      </c>
      <c r="G17" s="36">
        <f>SUMIFS(СВЦЭМ!$D$33:$D$776,СВЦЭМ!$A$33:$A$776,$A17,СВЦЭМ!$B$33:$B$776,G$11)+'СЕТ СН'!$F$11+СВЦЭМ!$D$10+'СЕТ СН'!$F$6-'СЕТ СН'!$F$23</f>
        <v>1222.51533283</v>
      </c>
      <c r="H17" s="36">
        <f>SUMIFS(СВЦЭМ!$D$33:$D$776,СВЦЭМ!$A$33:$A$776,$A17,СВЦЭМ!$B$33:$B$776,H$11)+'СЕТ СН'!$F$11+СВЦЭМ!$D$10+'СЕТ СН'!$F$6-'СЕТ СН'!$F$23</f>
        <v>1139.3222928799998</v>
      </c>
      <c r="I17" s="36">
        <f>SUMIFS(СВЦЭМ!$D$33:$D$776,СВЦЭМ!$A$33:$A$776,$A17,СВЦЭМ!$B$33:$B$776,I$11)+'СЕТ СН'!$F$11+СВЦЭМ!$D$10+'СЕТ СН'!$F$6-'СЕТ СН'!$F$23</f>
        <v>1136.14813106</v>
      </c>
      <c r="J17" s="36">
        <f>SUMIFS(СВЦЭМ!$D$33:$D$776,СВЦЭМ!$A$33:$A$776,$A17,СВЦЭМ!$B$33:$B$776,J$11)+'СЕТ СН'!$F$11+СВЦЭМ!$D$10+'СЕТ СН'!$F$6-'СЕТ СН'!$F$23</f>
        <v>1065.7016246999999</v>
      </c>
      <c r="K17" s="36">
        <f>SUMIFS(СВЦЭМ!$D$33:$D$776,СВЦЭМ!$A$33:$A$776,$A17,СВЦЭМ!$B$33:$B$776,K$11)+'СЕТ СН'!$F$11+СВЦЭМ!$D$10+'СЕТ СН'!$F$6-'СЕТ СН'!$F$23</f>
        <v>935.66798327000004</v>
      </c>
      <c r="L17" s="36">
        <f>SUMIFS(СВЦЭМ!$D$33:$D$776,СВЦЭМ!$A$33:$A$776,$A17,СВЦЭМ!$B$33:$B$776,L$11)+'СЕТ СН'!$F$11+СВЦЭМ!$D$10+'СЕТ СН'!$F$6-'СЕТ СН'!$F$23</f>
        <v>878.90276728000003</v>
      </c>
      <c r="M17" s="36">
        <f>SUMIFS(СВЦЭМ!$D$33:$D$776,СВЦЭМ!$A$33:$A$776,$A17,СВЦЭМ!$B$33:$B$776,M$11)+'СЕТ СН'!$F$11+СВЦЭМ!$D$10+'СЕТ СН'!$F$6-'СЕТ СН'!$F$23</f>
        <v>881.42295964000004</v>
      </c>
      <c r="N17" s="36">
        <f>SUMIFS(СВЦЭМ!$D$33:$D$776,СВЦЭМ!$A$33:$A$776,$A17,СВЦЭМ!$B$33:$B$776,N$11)+'СЕТ СН'!$F$11+СВЦЭМ!$D$10+'СЕТ СН'!$F$6-'СЕТ СН'!$F$23</f>
        <v>891.54929672000003</v>
      </c>
      <c r="O17" s="36">
        <f>SUMIFS(СВЦЭМ!$D$33:$D$776,СВЦЭМ!$A$33:$A$776,$A17,СВЦЭМ!$B$33:$B$776,O$11)+'СЕТ СН'!$F$11+СВЦЭМ!$D$10+'СЕТ СН'!$F$6-'СЕТ СН'!$F$23</f>
        <v>905.78759115000003</v>
      </c>
      <c r="P17" s="36">
        <f>SUMIFS(СВЦЭМ!$D$33:$D$776,СВЦЭМ!$A$33:$A$776,$A17,СВЦЭМ!$B$33:$B$776,P$11)+'СЕТ СН'!$F$11+СВЦЭМ!$D$10+'СЕТ СН'!$F$6-'СЕТ СН'!$F$23</f>
        <v>908.78695785000002</v>
      </c>
      <c r="Q17" s="36">
        <f>SUMIFS(СВЦЭМ!$D$33:$D$776,СВЦЭМ!$A$33:$A$776,$A17,СВЦЭМ!$B$33:$B$776,Q$11)+'СЕТ СН'!$F$11+СВЦЭМ!$D$10+'СЕТ СН'!$F$6-'СЕТ СН'!$F$23</f>
        <v>911.42061721000005</v>
      </c>
      <c r="R17" s="36">
        <f>SUMIFS(СВЦЭМ!$D$33:$D$776,СВЦЭМ!$A$33:$A$776,$A17,СВЦЭМ!$B$33:$B$776,R$11)+'СЕТ СН'!$F$11+СВЦЭМ!$D$10+'СЕТ СН'!$F$6-'СЕТ СН'!$F$23</f>
        <v>911.40886411000008</v>
      </c>
      <c r="S17" s="36">
        <f>SUMIFS(СВЦЭМ!$D$33:$D$776,СВЦЭМ!$A$33:$A$776,$A17,СВЦЭМ!$B$33:$B$776,S$11)+'СЕТ СН'!$F$11+СВЦЭМ!$D$10+'СЕТ СН'!$F$6-'СЕТ СН'!$F$23</f>
        <v>912.9341530800001</v>
      </c>
      <c r="T17" s="36">
        <f>SUMIFS(СВЦЭМ!$D$33:$D$776,СВЦЭМ!$A$33:$A$776,$A17,СВЦЭМ!$B$33:$B$776,T$11)+'СЕТ СН'!$F$11+СВЦЭМ!$D$10+'СЕТ СН'!$F$6-'СЕТ СН'!$F$23</f>
        <v>893.36221973000011</v>
      </c>
      <c r="U17" s="36">
        <f>SUMIFS(СВЦЭМ!$D$33:$D$776,СВЦЭМ!$A$33:$A$776,$A17,СВЦЭМ!$B$33:$B$776,U$11)+'СЕТ СН'!$F$11+СВЦЭМ!$D$10+'СЕТ СН'!$F$6-'СЕТ СН'!$F$23</f>
        <v>864.44043770000007</v>
      </c>
      <c r="V17" s="36">
        <f>SUMIFS(СВЦЭМ!$D$33:$D$776,СВЦЭМ!$A$33:$A$776,$A17,СВЦЭМ!$B$33:$B$776,V$11)+'СЕТ СН'!$F$11+СВЦЭМ!$D$10+'СЕТ СН'!$F$6-'СЕТ СН'!$F$23</f>
        <v>843.23206436000009</v>
      </c>
      <c r="W17" s="36">
        <f>SUMIFS(СВЦЭМ!$D$33:$D$776,СВЦЭМ!$A$33:$A$776,$A17,СВЦЭМ!$B$33:$B$776,W$11)+'СЕТ СН'!$F$11+СВЦЭМ!$D$10+'СЕТ СН'!$F$6-'СЕТ СН'!$F$23</f>
        <v>821.78702861000011</v>
      </c>
      <c r="X17" s="36">
        <f>SUMIFS(СВЦЭМ!$D$33:$D$776,СВЦЭМ!$A$33:$A$776,$A17,СВЦЭМ!$B$33:$B$776,X$11)+'СЕТ СН'!$F$11+СВЦЭМ!$D$10+'СЕТ СН'!$F$6-'СЕТ СН'!$F$23</f>
        <v>845.0435408300001</v>
      </c>
      <c r="Y17" s="36">
        <f>SUMIFS(СВЦЭМ!$D$33:$D$776,СВЦЭМ!$A$33:$A$776,$A17,СВЦЭМ!$B$33:$B$776,Y$11)+'СЕТ СН'!$F$11+СВЦЭМ!$D$10+'СЕТ СН'!$F$6-'СЕТ СН'!$F$23</f>
        <v>951.41484204000005</v>
      </c>
    </row>
    <row r="18" spans="1:25" ht="15.75" x14ac:dyDescent="0.2">
      <c r="A18" s="35">
        <f t="shared" si="0"/>
        <v>43562</v>
      </c>
      <c r="B18" s="36">
        <f>SUMIFS(СВЦЭМ!$D$33:$D$776,СВЦЭМ!$A$33:$A$776,$A18,СВЦЭМ!$B$33:$B$776,B$11)+'СЕТ СН'!$F$11+СВЦЭМ!$D$10+'СЕТ СН'!$F$6-'СЕТ СН'!$F$23</f>
        <v>1085.88740074</v>
      </c>
      <c r="C18" s="36">
        <f>SUMIFS(СВЦЭМ!$D$33:$D$776,СВЦЭМ!$A$33:$A$776,$A18,СВЦЭМ!$B$33:$B$776,C$11)+'СЕТ СН'!$F$11+СВЦЭМ!$D$10+'СЕТ СН'!$F$6-'СЕТ СН'!$F$23</f>
        <v>1186.22715806</v>
      </c>
      <c r="D18" s="36">
        <f>SUMIFS(СВЦЭМ!$D$33:$D$776,СВЦЭМ!$A$33:$A$776,$A18,СВЦЭМ!$B$33:$B$776,D$11)+'СЕТ СН'!$F$11+СВЦЭМ!$D$10+'СЕТ СН'!$F$6-'СЕТ СН'!$F$23</f>
        <v>1256.01288888</v>
      </c>
      <c r="E18" s="36">
        <f>SUMIFS(СВЦЭМ!$D$33:$D$776,СВЦЭМ!$A$33:$A$776,$A18,СВЦЭМ!$B$33:$B$776,E$11)+'СЕТ СН'!$F$11+СВЦЭМ!$D$10+'СЕТ СН'!$F$6-'СЕТ СН'!$F$23</f>
        <v>1278.7696262899999</v>
      </c>
      <c r="F18" s="36">
        <f>SUMIFS(СВЦЭМ!$D$33:$D$776,СВЦЭМ!$A$33:$A$776,$A18,СВЦЭМ!$B$33:$B$776,F$11)+'СЕТ СН'!$F$11+СВЦЭМ!$D$10+'СЕТ СН'!$F$6-'СЕТ СН'!$F$23</f>
        <v>1268.23186128</v>
      </c>
      <c r="G18" s="36">
        <f>SUMIFS(СВЦЭМ!$D$33:$D$776,СВЦЭМ!$A$33:$A$776,$A18,СВЦЭМ!$B$33:$B$776,G$11)+'СЕТ СН'!$F$11+СВЦЭМ!$D$10+'СЕТ СН'!$F$6-'СЕТ СН'!$F$23</f>
        <v>1238.8680181099999</v>
      </c>
      <c r="H18" s="36">
        <f>SUMIFS(СВЦЭМ!$D$33:$D$776,СВЦЭМ!$A$33:$A$776,$A18,СВЦЭМ!$B$33:$B$776,H$11)+'СЕТ СН'!$F$11+СВЦЭМ!$D$10+'СЕТ СН'!$F$6-'СЕТ СН'!$F$23</f>
        <v>1164.3409803899999</v>
      </c>
      <c r="I18" s="36">
        <f>SUMIFS(СВЦЭМ!$D$33:$D$776,СВЦЭМ!$A$33:$A$776,$A18,СВЦЭМ!$B$33:$B$776,I$11)+'СЕТ СН'!$F$11+СВЦЭМ!$D$10+'СЕТ СН'!$F$6-'СЕТ СН'!$F$23</f>
        <v>1132.1393687399998</v>
      </c>
      <c r="J18" s="36">
        <f>SUMIFS(СВЦЭМ!$D$33:$D$776,СВЦЭМ!$A$33:$A$776,$A18,СВЦЭМ!$B$33:$B$776,J$11)+'СЕТ СН'!$F$11+СВЦЭМ!$D$10+'СЕТ СН'!$F$6-'СЕТ СН'!$F$23</f>
        <v>1031.0421880599999</v>
      </c>
      <c r="K18" s="36">
        <f>SUMIFS(СВЦЭМ!$D$33:$D$776,СВЦЭМ!$A$33:$A$776,$A18,СВЦЭМ!$B$33:$B$776,K$11)+'СЕТ СН'!$F$11+СВЦЭМ!$D$10+'СЕТ СН'!$F$6-'СЕТ СН'!$F$23</f>
        <v>903.2829960900001</v>
      </c>
      <c r="L18" s="36">
        <f>SUMIFS(СВЦЭМ!$D$33:$D$776,СВЦЭМ!$A$33:$A$776,$A18,СВЦЭМ!$B$33:$B$776,L$11)+'СЕТ СН'!$F$11+СВЦЭМ!$D$10+'СЕТ СН'!$F$6-'СЕТ СН'!$F$23</f>
        <v>864.17862778000006</v>
      </c>
      <c r="M18" s="36">
        <f>SUMIFS(СВЦЭМ!$D$33:$D$776,СВЦЭМ!$A$33:$A$776,$A18,СВЦЭМ!$B$33:$B$776,M$11)+'СЕТ СН'!$F$11+СВЦЭМ!$D$10+'СЕТ СН'!$F$6-'СЕТ СН'!$F$23</f>
        <v>851.8462146600001</v>
      </c>
      <c r="N18" s="36">
        <f>SUMIFS(СВЦЭМ!$D$33:$D$776,СВЦЭМ!$A$33:$A$776,$A18,СВЦЭМ!$B$33:$B$776,N$11)+'СЕТ СН'!$F$11+СВЦЭМ!$D$10+'СЕТ СН'!$F$6-'СЕТ СН'!$F$23</f>
        <v>859.07249647000003</v>
      </c>
      <c r="O18" s="36">
        <f>SUMIFS(СВЦЭМ!$D$33:$D$776,СВЦЭМ!$A$33:$A$776,$A18,СВЦЭМ!$B$33:$B$776,O$11)+'СЕТ СН'!$F$11+СВЦЭМ!$D$10+'СЕТ СН'!$F$6-'СЕТ СН'!$F$23</f>
        <v>871.35461412000006</v>
      </c>
      <c r="P18" s="36">
        <f>SUMIFS(СВЦЭМ!$D$33:$D$776,СВЦЭМ!$A$33:$A$776,$A18,СВЦЭМ!$B$33:$B$776,P$11)+'СЕТ СН'!$F$11+СВЦЭМ!$D$10+'СЕТ СН'!$F$6-'СЕТ СН'!$F$23</f>
        <v>889.15610135000009</v>
      </c>
      <c r="Q18" s="36">
        <f>SUMIFS(СВЦЭМ!$D$33:$D$776,СВЦЭМ!$A$33:$A$776,$A18,СВЦЭМ!$B$33:$B$776,Q$11)+'СЕТ СН'!$F$11+СВЦЭМ!$D$10+'СЕТ СН'!$F$6-'СЕТ СН'!$F$23</f>
        <v>900.76848971000004</v>
      </c>
      <c r="R18" s="36">
        <f>SUMIFS(СВЦЭМ!$D$33:$D$776,СВЦЭМ!$A$33:$A$776,$A18,СВЦЭМ!$B$33:$B$776,R$11)+'СЕТ СН'!$F$11+СВЦЭМ!$D$10+'СЕТ СН'!$F$6-'СЕТ СН'!$F$23</f>
        <v>909.08323925000002</v>
      </c>
      <c r="S18" s="36">
        <f>SUMIFS(СВЦЭМ!$D$33:$D$776,СВЦЭМ!$A$33:$A$776,$A18,СВЦЭМ!$B$33:$B$776,S$11)+'СЕТ СН'!$F$11+СВЦЭМ!$D$10+'СЕТ СН'!$F$6-'СЕТ СН'!$F$23</f>
        <v>907.48771291000003</v>
      </c>
      <c r="T18" s="36">
        <f>SUMIFS(СВЦЭМ!$D$33:$D$776,СВЦЭМ!$A$33:$A$776,$A18,СВЦЭМ!$B$33:$B$776,T$11)+'СЕТ СН'!$F$11+СВЦЭМ!$D$10+'СЕТ СН'!$F$6-'СЕТ СН'!$F$23</f>
        <v>870.76842576000001</v>
      </c>
      <c r="U18" s="36">
        <f>SUMIFS(СВЦЭМ!$D$33:$D$776,СВЦЭМ!$A$33:$A$776,$A18,СВЦЭМ!$B$33:$B$776,U$11)+'СЕТ СН'!$F$11+СВЦЭМ!$D$10+'СЕТ СН'!$F$6-'СЕТ СН'!$F$23</f>
        <v>832.93490373000009</v>
      </c>
      <c r="V18" s="36">
        <f>SUMIFS(СВЦЭМ!$D$33:$D$776,СВЦЭМ!$A$33:$A$776,$A18,СВЦЭМ!$B$33:$B$776,V$11)+'СЕТ СН'!$F$11+СВЦЭМ!$D$10+'СЕТ СН'!$F$6-'СЕТ СН'!$F$23</f>
        <v>814.64011167000001</v>
      </c>
      <c r="W18" s="36">
        <f>SUMIFS(СВЦЭМ!$D$33:$D$776,СВЦЭМ!$A$33:$A$776,$A18,СВЦЭМ!$B$33:$B$776,W$11)+'СЕТ СН'!$F$11+СВЦЭМ!$D$10+'СЕТ СН'!$F$6-'СЕТ СН'!$F$23</f>
        <v>820.0347794700001</v>
      </c>
      <c r="X18" s="36">
        <f>SUMIFS(СВЦЭМ!$D$33:$D$776,СВЦЭМ!$A$33:$A$776,$A18,СВЦЭМ!$B$33:$B$776,X$11)+'СЕТ СН'!$F$11+СВЦЭМ!$D$10+'СЕТ СН'!$F$6-'СЕТ СН'!$F$23</f>
        <v>866.0821689600001</v>
      </c>
      <c r="Y18" s="36">
        <f>SUMIFS(СВЦЭМ!$D$33:$D$776,СВЦЭМ!$A$33:$A$776,$A18,СВЦЭМ!$B$33:$B$776,Y$11)+'СЕТ СН'!$F$11+СВЦЭМ!$D$10+'СЕТ СН'!$F$6-'СЕТ СН'!$F$23</f>
        <v>975.25683700000002</v>
      </c>
    </row>
    <row r="19" spans="1:25" ht="15.75" x14ac:dyDescent="0.2">
      <c r="A19" s="35">
        <f t="shared" si="0"/>
        <v>43563</v>
      </c>
      <c r="B19" s="36">
        <f>SUMIFS(СВЦЭМ!$D$33:$D$776,СВЦЭМ!$A$33:$A$776,$A19,СВЦЭМ!$B$33:$B$776,B$11)+'СЕТ СН'!$F$11+СВЦЭМ!$D$10+'СЕТ СН'!$F$6-'СЕТ СН'!$F$23</f>
        <v>1095.7950211299999</v>
      </c>
      <c r="C19" s="36">
        <f>SUMIFS(СВЦЭМ!$D$33:$D$776,СВЦЭМ!$A$33:$A$776,$A19,СВЦЭМ!$B$33:$B$776,C$11)+'СЕТ СН'!$F$11+СВЦЭМ!$D$10+'СЕТ СН'!$F$6-'СЕТ СН'!$F$23</f>
        <v>1199.23155507</v>
      </c>
      <c r="D19" s="36">
        <f>SUMIFS(СВЦЭМ!$D$33:$D$776,СВЦЭМ!$A$33:$A$776,$A19,СВЦЭМ!$B$33:$B$776,D$11)+'СЕТ СН'!$F$11+СВЦЭМ!$D$10+'СЕТ СН'!$F$6-'СЕТ СН'!$F$23</f>
        <v>1281.4684080299999</v>
      </c>
      <c r="E19" s="36">
        <f>SUMIFS(СВЦЭМ!$D$33:$D$776,СВЦЭМ!$A$33:$A$776,$A19,СВЦЭМ!$B$33:$B$776,E$11)+'СЕТ СН'!$F$11+СВЦЭМ!$D$10+'СЕТ СН'!$F$6-'СЕТ СН'!$F$23</f>
        <v>1282.2874924499999</v>
      </c>
      <c r="F19" s="36">
        <f>SUMIFS(СВЦЭМ!$D$33:$D$776,СВЦЭМ!$A$33:$A$776,$A19,СВЦЭМ!$B$33:$B$776,F$11)+'СЕТ СН'!$F$11+СВЦЭМ!$D$10+'СЕТ СН'!$F$6-'СЕТ СН'!$F$23</f>
        <v>1248.2990292699999</v>
      </c>
      <c r="G19" s="36">
        <f>SUMIFS(СВЦЭМ!$D$33:$D$776,СВЦЭМ!$A$33:$A$776,$A19,СВЦЭМ!$B$33:$B$776,G$11)+'СЕТ СН'!$F$11+СВЦЭМ!$D$10+'СЕТ СН'!$F$6-'СЕТ СН'!$F$23</f>
        <v>1229.4693926499999</v>
      </c>
      <c r="H19" s="36">
        <f>SUMIFS(СВЦЭМ!$D$33:$D$776,СВЦЭМ!$A$33:$A$776,$A19,СВЦЭМ!$B$33:$B$776,H$11)+'СЕТ СН'!$F$11+СВЦЭМ!$D$10+'СЕТ СН'!$F$6-'СЕТ СН'!$F$23</f>
        <v>1162.66526419</v>
      </c>
      <c r="I19" s="36">
        <f>SUMIFS(СВЦЭМ!$D$33:$D$776,СВЦЭМ!$A$33:$A$776,$A19,СВЦЭМ!$B$33:$B$776,I$11)+'СЕТ СН'!$F$11+СВЦЭМ!$D$10+'СЕТ СН'!$F$6-'СЕТ СН'!$F$23</f>
        <v>1081.9914802799999</v>
      </c>
      <c r="J19" s="36">
        <f>SUMIFS(СВЦЭМ!$D$33:$D$776,СВЦЭМ!$A$33:$A$776,$A19,СВЦЭМ!$B$33:$B$776,J$11)+'СЕТ СН'!$F$11+СВЦЭМ!$D$10+'СЕТ СН'!$F$6-'СЕТ СН'!$F$23</f>
        <v>982.25339510000003</v>
      </c>
      <c r="K19" s="36">
        <f>SUMIFS(СВЦЭМ!$D$33:$D$776,СВЦЭМ!$A$33:$A$776,$A19,СВЦЭМ!$B$33:$B$776,K$11)+'СЕТ СН'!$F$11+СВЦЭМ!$D$10+'СЕТ СН'!$F$6-'СЕТ СН'!$F$23</f>
        <v>894.37194466000005</v>
      </c>
      <c r="L19" s="36">
        <f>SUMIFS(СВЦЭМ!$D$33:$D$776,СВЦЭМ!$A$33:$A$776,$A19,СВЦЭМ!$B$33:$B$776,L$11)+'СЕТ СН'!$F$11+СВЦЭМ!$D$10+'СЕТ СН'!$F$6-'СЕТ СН'!$F$23</f>
        <v>856.8492694900001</v>
      </c>
      <c r="M19" s="36">
        <f>SUMIFS(СВЦЭМ!$D$33:$D$776,СВЦЭМ!$A$33:$A$776,$A19,СВЦЭМ!$B$33:$B$776,M$11)+'СЕТ СН'!$F$11+СВЦЭМ!$D$10+'СЕТ СН'!$F$6-'СЕТ СН'!$F$23</f>
        <v>867.6239174000001</v>
      </c>
      <c r="N19" s="36">
        <f>SUMIFS(СВЦЭМ!$D$33:$D$776,СВЦЭМ!$A$33:$A$776,$A19,СВЦЭМ!$B$33:$B$776,N$11)+'СЕТ СН'!$F$11+СВЦЭМ!$D$10+'СЕТ СН'!$F$6-'СЕТ СН'!$F$23</f>
        <v>864.79909671000007</v>
      </c>
      <c r="O19" s="36">
        <f>SUMIFS(СВЦЭМ!$D$33:$D$776,СВЦЭМ!$A$33:$A$776,$A19,СВЦЭМ!$B$33:$B$776,O$11)+'СЕТ СН'!$F$11+СВЦЭМ!$D$10+'СЕТ СН'!$F$6-'СЕТ СН'!$F$23</f>
        <v>868.33850679000011</v>
      </c>
      <c r="P19" s="36">
        <f>SUMIFS(СВЦЭМ!$D$33:$D$776,СВЦЭМ!$A$33:$A$776,$A19,СВЦЭМ!$B$33:$B$776,P$11)+'СЕТ СН'!$F$11+СВЦЭМ!$D$10+'СЕТ СН'!$F$6-'СЕТ СН'!$F$23</f>
        <v>876.97572815000001</v>
      </c>
      <c r="Q19" s="36">
        <f>SUMIFS(СВЦЭМ!$D$33:$D$776,СВЦЭМ!$A$33:$A$776,$A19,СВЦЭМ!$B$33:$B$776,Q$11)+'СЕТ СН'!$F$11+СВЦЭМ!$D$10+'СЕТ СН'!$F$6-'СЕТ СН'!$F$23</f>
        <v>887.89921443000003</v>
      </c>
      <c r="R19" s="36">
        <f>SUMIFS(СВЦЭМ!$D$33:$D$776,СВЦЭМ!$A$33:$A$776,$A19,СВЦЭМ!$B$33:$B$776,R$11)+'СЕТ СН'!$F$11+СВЦЭМ!$D$10+'СЕТ СН'!$F$6-'СЕТ СН'!$F$23</f>
        <v>891.11543431000007</v>
      </c>
      <c r="S19" s="36">
        <f>SUMIFS(СВЦЭМ!$D$33:$D$776,СВЦЭМ!$A$33:$A$776,$A19,СВЦЭМ!$B$33:$B$776,S$11)+'СЕТ СН'!$F$11+СВЦЭМ!$D$10+'СЕТ СН'!$F$6-'СЕТ СН'!$F$23</f>
        <v>885.49841279000009</v>
      </c>
      <c r="T19" s="36">
        <f>SUMIFS(СВЦЭМ!$D$33:$D$776,СВЦЭМ!$A$33:$A$776,$A19,СВЦЭМ!$B$33:$B$776,T$11)+'СЕТ СН'!$F$11+СВЦЭМ!$D$10+'СЕТ СН'!$F$6-'СЕТ СН'!$F$23</f>
        <v>867.53129392000005</v>
      </c>
      <c r="U19" s="36">
        <f>SUMIFS(СВЦЭМ!$D$33:$D$776,СВЦЭМ!$A$33:$A$776,$A19,СВЦЭМ!$B$33:$B$776,U$11)+'СЕТ СН'!$F$11+СВЦЭМ!$D$10+'СЕТ СН'!$F$6-'СЕТ СН'!$F$23</f>
        <v>849.05851499000005</v>
      </c>
      <c r="V19" s="36">
        <f>SUMIFS(СВЦЭМ!$D$33:$D$776,СВЦЭМ!$A$33:$A$776,$A19,СВЦЭМ!$B$33:$B$776,V$11)+'СЕТ СН'!$F$11+СВЦЭМ!$D$10+'СЕТ СН'!$F$6-'СЕТ СН'!$F$23</f>
        <v>838.42815594000001</v>
      </c>
      <c r="W19" s="36">
        <f>SUMIFS(СВЦЭМ!$D$33:$D$776,СВЦЭМ!$A$33:$A$776,$A19,СВЦЭМ!$B$33:$B$776,W$11)+'СЕТ СН'!$F$11+СВЦЭМ!$D$10+'СЕТ СН'!$F$6-'СЕТ СН'!$F$23</f>
        <v>855.06079028000011</v>
      </c>
      <c r="X19" s="36">
        <f>SUMIFS(СВЦЭМ!$D$33:$D$776,СВЦЭМ!$A$33:$A$776,$A19,СВЦЭМ!$B$33:$B$776,X$11)+'СЕТ СН'!$F$11+СВЦЭМ!$D$10+'СЕТ СН'!$F$6-'СЕТ СН'!$F$23</f>
        <v>919.3705106000001</v>
      </c>
      <c r="Y19" s="36">
        <f>SUMIFS(СВЦЭМ!$D$33:$D$776,СВЦЭМ!$A$33:$A$776,$A19,СВЦЭМ!$B$33:$B$776,Y$11)+'СЕТ СН'!$F$11+СВЦЭМ!$D$10+'СЕТ СН'!$F$6-'СЕТ СН'!$F$23</f>
        <v>1028.6046717300001</v>
      </c>
    </row>
    <row r="20" spans="1:25" ht="15.75" x14ac:dyDescent="0.2">
      <c r="A20" s="35">
        <f t="shared" si="0"/>
        <v>43564</v>
      </c>
      <c r="B20" s="36">
        <f>SUMIFS(СВЦЭМ!$D$33:$D$776,СВЦЭМ!$A$33:$A$776,$A20,СВЦЭМ!$B$33:$B$776,B$11)+'СЕТ СН'!$F$11+СВЦЭМ!$D$10+'СЕТ СН'!$F$6-'СЕТ СН'!$F$23</f>
        <v>1050.5711605500001</v>
      </c>
      <c r="C20" s="36">
        <f>SUMIFS(СВЦЭМ!$D$33:$D$776,СВЦЭМ!$A$33:$A$776,$A20,СВЦЭМ!$B$33:$B$776,C$11)+'СЕТ СН'!$F$11+СВЦЭМ!$D$10+'СЕТ СН'!$F$6-'СЕТ СН'!$F$23</f>
        <v>1152.0518518199999</v>
      </c>
      <c r="D20" s="36">
        <f>SUMIFS(СВЦЭМ!$D$33:$D$776,СВЦЭМ!$A$33:$A$776,$A20,СВЦЭМ!$B$33:$B$776,D$11)+'СЕТ СН'!$F$11+СВЦЭМ!$D$10+'СЕТ СН'!$F$6-'СЕТ СН'!$F$23</f>
        <v>1228.1880375799999</v>
      </c>
      <c r="E20" s="36">
        <f>SUMIFS(СВЦЭМ!$D$33:$D$776,СВЦЭМ!$A$33:$A$776,$A20,СВЦЭМ!$B$33:$B$776,E$11)+'СЕТ СН'!$F$11+СВЦЭМ!$D$10+'СЕТ СН'!$F$6-'СЕТ СН'!$F$23</f>
        <v>1236.1863084199999</v>
      </c>
      <c r="F20" s="36">
        <f>SUMIFS(СВЦЭМ!$D$33:$D$776,СВЦЭМ!$A$33:$A$776,$A20,СВЦЭМ!$B$33:$B$776,F$11)+'СЕТ СН'!$F$11+СВЦЭМ!$D$10+'СЕТ СН'!$F$6-'СЕТ СН'!$F$23</f>
        <v>1230.7916228199999</v>
      </c>
      <c r="G20" s="36">
        <f>SUMIFS(СВЦЭМ!$D$33:$D$776,СВЦЭМ!$A$33:$A$776,$A20,СВЦЭМ!$B$33:$B$776,G$11)+'СЕТ СН'!$F$11+СВЦЭМ!$D$10+'СЕТ СН'!$F$6-'СЕТ СН'!$F$23</f>
        <v>1208.8378262899998</v>
      </c>
      <c r="H20" s="36">
        <f>SUMIFS(СВЦЭМ!$D$33:$D$776,СВЦЭМ!$A$33:$A$776,$A20,СВЦЭМ!$B$33:$B$776,H$11)+'СЕТ СН'!$F$11+СВЦЭМ!$D$10+'СЕТ СН'!$F$6-'СЕТ СН'!$F$23</f>
        <v>1109.50451279</v>
      </c>
      <c r="I20" s="36">
        <f>SUMIFS(СВЦЭМ!$D$33:$D$776,СВЦЭМ!$A$33:$A$776,$A20,СВЦЭМ!$B$33:$B$776,I$11)+'СЕТ СН'!$F$11+СВЦЭМ!$D$10+'СЕТ СН'!$F$6-'СЕТ СН'!$F$23</f>
        <v>1049.9575503799999</v>
      </c>
      <c r="J20" s="36">
        <f>SUMIFS(СВЦЭМ!$D$33:$D$776,СВЦЭМ!$A$33:$A$776,$A20,СВЦЭМ!$B$33:$B$776,J$11)+'СЕТ СН'!$F$11+СВЦЭМ!$D$10+'СЕТ СН'!$F$6-'СЕТ СН'!$F$23</f>
        <v>975.08278545000007</v>
      </c>
      <c r="K20" s="36">
        <f>SUMIFS(СВЦЭМ!$D$33:$D$776,СВЦЭМ!$A$33:$A$776,$A20,СВЦЭМ!$B$33:$B$776,K$11)+'СЕТ СН'!$F$11+СВЦЭМ!$D$10+'СЕТ СН'!$F$6-'СЕТ СН'!$F$23</f>
        <v>916.44096495000008</v>
      </c>
      <c r="L20" s="36">
        <f>SUMIFS(СВЦЭМ!$D$33:$D$776,СВЦЭМ!$A$33:$A$776,$A20,СВЦЭМ!$B$33:$B$776,L$11)+'СЕТ СН'!$F$11+СВЦЭМ!$D$10+'СЕТ СН'!$F$6-'СЕТ СН'!$F$23</f>
        <v>884.7327817800001</v>
      </c>
      <c r="M20" s="36">
        <f>SUMIFS(СВЦЭМ!$D$33:$D$776,СВЦЭМ!$A$33:$A$776,$A20,СВЦЭМ!$B$33:$B$776,M$11)+'СЕТ СН'!$F$11+СВЦЭМ!$D$10+'СЕТ СН'!$F$6-'СЕТ СН'!$F$23</f>
        <v>872.24817753000002</v>
      </c>
      <c r="N20" s="36">
        <f>SUMIFS(СВЦЭМ!$D$33:$D$776,СВЦЭМ!$A$33:$A$776,$A20,СВЦЭМ!$B$33:$B$776,N$11)+'СЕТ СН'!$F$11+СВЦЭМ!$D$10+'СЕТ СН'!$F$6-'СЕТ СН'!$F$23</f>
        <v>868.12736996000001</v>
      </c>
      <c r="O20" s="36">
        <f>SUMIFS(СВЦЭМ!$D$33:$D$776,СВЦЭМ!$A$33:$A$776,$A20,СВЦЭМ!$B$33:$B$776,O$11)+'СЕТ СН'!$F$11+СВЦЭМ!$D$10+'СЕТ СН'!$F$6-'СЕТ СН'!$F$23</f>
        <v>863.38308742000004</v>
      </c>
      <c r="P20" s="36">
        <f>SUMIFS(СВЦЭМ!$D$33:$D$776,СВЦЭМ!$A$33:$A$776,$A20,СВЦЭМ!$B$33:$B$776,P$11)+'СЕТ СН'!$F$11+СВЦЭМ!$D$10+'СЕТ СН'!$F$6-'СЕТ СН'!$F$23</f>
        <v>885.93917480000005</v>
      </c>
      <c r="Q20" s="36">
        <f>SUMIFS(СВЦЭМ!$D$33:$D$776,СВЦЭМ!$A$33:$A$776,$A20,СВЦЭМ!$B$33:$B$776,Q$11)+'СЕТ СН'!$F$11+СВЦЭМ!$D$10+'СЕТ СН'!$F$6-'СЕТ СН'!$F$23</f>
        <v>898.12095141000009</v>
      </c>
      <c r="R20" s="36">
        <f>SUMIFS(СВЦЭМ!$D$33:$D$776,СВЦЭМ!$A$33:$A$776,$A20,СВЦЭМ!$B$33:$B$776,R$11)+'СЕТ СН'!$F$11+СВЦЭМ!$D$10+'СЕТ СН'!$F$6-'СЕТ СН'!$F$23</f>
        <v>900.5040267600001</v>
      </c>
      <c r="S20" s="36">
        <f>SUMIFS(СВЦЭМ!$D$33:$D$776,СВЦЭМ!$A$33:$A$776,$A20,СВЦЭМ!$B$33:$B$776,S$11)+'СЕТ СН'!$F$11+СВЦЭМ!$D$10+'СЕТ СН'!$F$6-'СЕТ СН'!$F$23</f>
        <v>903.79308474000004</v>
      </c>
      <c r="T20" s="36">
        <f>SUMIFS(СВЦЭМ!$D$33:$D$776,СВЦЭМ!$A$33:$A$776,$A20,СВЦЭМ!$B$33:$B$776,T$11)+'СЕТ СН'!$F$11+СВЦЭМ!$D$10+'СЕТ СН'!$F$6-'СЕТ СН'!$F$23</f>
        <v>888.1590485700001</v>
      </c>
      <c r="U20" s="36">
        <f>SUMIFS(СВЦЭМ!$D$33:$D$776,СВЦЭМ!$A$33:$A$776,$A20,СВЦЭМ!$B$33:$B$776,U$11)+'СЕТ СН'!$F$11+СВЦЭМ!$D$10+'СЕТ СН'!$F$6-'СЕТ СН'!$F$23</f>
        <v>847.25516568</v>
      </c>
      <c r="V20" s="36">
        <f>SUMIFS(СВЦЭМ!$D$33:$D$776,СВЦЭМ!$A$33:$A$776,$A20,СВЦЭМ!$B$33:$B$776,V$11)+'СЕТ СН'!$F$11+СВЦЭМ!$D$10+'СЕТ СН'!$F$6-'СЕТ СН'!$F$23</f>
        <v>836.62993749000009</v>
      </c>
      <c r="W20" s="36">
        <f>SUMIFS(СВЦЭМ!$D$33:$D$776,СВЦЭМ!$A$33:$A$776,$A20,СВЦЭМ!$B$33:$B$776,W$11)+'СЕТ СН'!$F$11+СВЦЭМ!$D$10+'СЕТ СН'!$F$6-'СЕТ СН'!$F$23</f>
        <v>845.27047278000009</v>
      </c>
      <c r="X20" s="36">
        <f>SUMIFS(СВЦЭМ!$D$33:$D$776,СВЦЭМ!$A$33:$A$776,$A20,СВЦЭМ!$B$33:$B$776,X$11)+'СЕТ СН'!$F$11+СВЦЭМ!$D$10+'СЕТ СН'!$F$6-'СЕТ СН'!$F$23</f>
        <v>866.47740012000008</v>
      </c>
      <c r="Y20" s="36">
        <f>SUMIFS(СВЦЭМ!$D$33:$D$776,СВЦЭМ!$A$33:$A$776,$A20,СВЦЭМ!$B$33:$B$776,Y$11)+'СЕТ СН'!$F$11+СВЦЭМ!$D$10+'СЕТ СН'!$F$6-'СЕТ СН'!$F$23</f>
        <v>934.79626714000005</v>
      </c>
    </row>
    <row r="21" spans="1:25" ht="15.75" x14ac:dyDescent="0.2">
      <c r="A21" s="35">
        <f t="shared" si="0"/>
        <v>43565</v>
      </c>
      <c r="B21" s="36">
        <f>SUMIFS(СВЦЭМ!$D$33:$D$776,СВЦЭМ!$A$33:$A$776,$A21,СВЦЭМ!$B$33:$B$776,B$11)+'СЕТ СН'!$F$11+СВЦЭМ!$D$10+'СЕТ СН'!$F$6-'СЕТ СН'!$F$23</f>
        <v>1034.1647366300001</v>
      </c>
      <c r="C21" s="36">
        <f>SUMIFS(СВЦЭМ!$D$33:$D$776,СВЦЭМ!$A$33:$A$776,$A21,СВЦЭМ!$B$33:$B$776,C$11)+'СЕТ СН'!$F$11+СВЦЭМ!$D$10+'СЕТ СН'!$F$6-'СЕТ СН'!$F$23</f>
        <v>1149.2529279799999</v>
      </c>
      <c r="D21" s="36">
        <f>SUMIFS(СВЦЭМ!$D$33:$D$776,СВЦЭМ!$A$33:$A$776,$A21,СВЦЭМ!$B$33:$B$776,D$11)+'СЕТ СН'!$F$11+СВЦЭМ!$D$10+'СЕТ СН'!$F$6-'СЕТ СН'!$F$23</f>
        <v>1231.00996932</v>
      </c>
      <c r="E21" s="36">
        <f>SUMIFS(СВЦЭМ!$D$33:$D$776,СВЦЭМ!$A$33:$A$776,$A21,СВЦЭМ!$B$33:$B$776,E$11)+'СЕТ СН'!$F$11+СВЦЭМ!$D$10+'СЕТ СН'!$F$6-'СЕТ СН'!$F$23</f>
        <v>1247.63745776</v>
      </c>
      <c r="F21" s="36">
        <f>SUMIFS(СВЦЭМ!$D$33:$D$776,СВЦЭМ!$A$33:$A$776,$A21,СВЦЭМ!$B$33:$B$776,F$11)+'СЕТ СН'!$F$11+СВЦЭМ!$D$10+'СЕТ СН'!$F$6-'СЕТ СН'!$F$23</f>
        <v>1241.3034121799999</v>
      </c>
      <c r="G21" s="36">
        <f>SUMIFS(СВЦЭМ!$D$33:$D$776,СВЦЭМ!$A$33:$A$776,$A21,СВЦЭМ!$B$33:$B$776,G$11)+'СЕТ СН'!$F$11+СВЦЭМ!$D$10+'СЕТ СН'!$F$6-'СЕТ СН'!$F$23</f>
        <v>1225.6938252099999</v>
      </c>
      <c r="H21" s="36">
        <f>SUMIFS(СВЦЭМ!$D$33:$D$776,СВЦЭМ!$A$33:$A$776,$A21,СВЦЭМ!$B$33:$B$776,H$11)+'СЕТ СН'!$F$11+СВЦЭМ!$D$10+'СЕТ СН'!$F$6-'СЕТ СН'!$F$23</f>
        <v>1144.6251769200001</v>
      </c>
      <c r="I21" s="36">
        <f>SUMIFS(СВЦЭМ!$D$33:$D$776,СВЦЭМ!$A$33:$A$776,$A21,СВЦЭМ!$B$33:$B$776,I$11)+'СЕТ СН'!$F$11+СВЦЭМ!$D$10+'СЕТ СН'!$F$6-'СЕТ СН'!$F$23</f>
        <v>1064.2146530499999</v>
      </c>
      <c r="J21" s="36">
        <f>SUMIFS(СВЦЭМ!$D$33:$D$776,СВЦЭМ!$A$33:$A$776,$A21,СВЦЭМ!$B$33:$B$776,J$11)+'СЕТ СН'!$F$11+СВЦЭМ!$D$10+'СЕТ СН'!$F$6-'СЕТ СН'!$F$23</f>
        <v>960.45993316000011</v>
      </c>
      <c r="K21" s="36">
        <f>SUMIFS(СВЦЭМ!$D$33:$D$776,СВЦЭМ!$A$33:$A$776,$A21,СВЦЭМ!$B$33:$B$776,K$11)+'СЕТ СН'!$F$11+СВЦЭМ!$D$10+'СЕТ СН'!$F$6-'СЕТ СН'!$F$23</f>
        <v>869.02803582000001</v>
      </c>
      <c r="L21" s="36">
        <f>SUMIFS(СВЦЭМ!$D$33:$D$776,СВЦЭМ!$A$33:$A$776,$A21,СВЦЭМ!$B$33:$B$776,L$11)+'СЕТ СН'!$F$11+СВЦЭМ!$D$10+'СЕТ СН'!$F$6-'СЕТ СН'!$F$23</f>
        <v>845.1233976100001</v>
      </c>
      <c r="M21" s="36">
        <f>SUMIFS(СВЦЭМ!$D$33:$D$776,СВЦЭМ!$A$33:$A$776,$A21,СВЦЭМ!$B$33:$B$776,M$11)+'СЕТ СН'!$F$11+СВЦЭМ!$D$10+'СЕТ СН'!$F$6-'СЕТ СН'!$F$23</f>
        <v>852.43218457</v>
      </c>
      <c r="N21" s="36">
        <f>SUMIFS(СВЦЭМ!$D$33:$D$776,СВЦЭМ!$A$33:$A$776,$A21,СВЦЭМ!$B$33:$B$776,N$11)+'СЕТ СН'!$F$11+СВЦЭМ!$D$10+'СЕТ СН'!$F$6-'СЕТ СН'!$F$23</f>
        <v>857.06795690000001</v>
      </c>
      <c r="O21" s="36">
        <f>SUMIFS(СВЦЭМ!$D$33:$D$776,СВЦЭМ!$A$33:$A$776,$A21,СВЦЭМ!$B$33:$B$776,O$11)+'СЕТ СН'!$F$11+СВЦЭМ!$D$10+'СЕТ СН'!$F$6-'СЕТ СН'!$F$23</f>
        <v>861.0138136600001</v>
      </c>
      <c r="P21" s="36">
        <f>SUMIFS(СВЦЭМ!$D$33:$D$776,СВЦЭМ!$A$33:$A$776,$A21,СВЦЭМ!$B$33:$B$776,P$11)+'СЕТ СН'!$F$11+СВЦЭМ!$D$10+'СЕТ СН'!$F$6-'СЕТ СН'!$F$23</f>
        <v>871.63665127000002</v>
      </c>
      <c r="Q21" s="36">
        <f>SUMIFS(СВЦЭМ!$D$33:$D$776,СВЦЭМ!$A$33:$A$776,$A21,СВЦЭМ!$B$33:$B$776,Q$11)+'СЕТ СН'!$F$11+СВЦЭМ!$D$10+'СЕТ СН'!$F$6-'СЕТ СН'!$F$23</f>
        <v>874.78970864000007</v>
      </c>
      <c r="R21" s="36">
        <f>SUMIFS(СВЦЭМ!$D$33:$D$776,СВЦЭМ!$A$33:$A$776,$A21,СВЦЭМ!$B$33:$B$776,R$11)+'СЕТ СН'!$F$11+СВЦЭМ!$D$10+'СЕТ СН'!$F$6-'СЕТ СН'!$F$23</f>
        <v>880.09315105000007</v>
      </c>
      <c r="S21" s="36">
        <f>SUMIFS(СВЦЭМ!$D$33:$D$776,СВЦЭМ!$A$33:$A$776,$A21,СВЦЭМ!$B$33:$B$776,S$11)+'СЕТ СН'!$F$11+СВЦЭМ!$D$10+'СЕТ СН'!$F$6-'СЕТ СН'!$F$23</f>
        <v>880.30026133000001</v>
      </c>
      <c r="T21" s="36">
        <f>SUMIFS(СВЦЭМ!$D$33:$D$776,СВЦЭМ!$A$33:$A$776,$A21,СВЦЭМ!$B$33:$B$776,T$11)+'СЕТ СН'!$F$11+СВЦЭМ!$D$10+'СЕТ СН'!$F$6-'СЕТ СН'!$F$23</f>
        <v>861.00759390000007</v>
      </c>
      <c r="U21" s="36">
        <f>SUMIFS(СВЦЭМ!$D$33:$D$776,СВЦЭМ!$A$33:$A$776,$A21,СВЦЭМ!$B$33:$B$776,U$11)+'СЕТ СН'!$F$11+СВЦЭМ!$D$10+'СЕТ СН'!$F$6-'СЕТ СН'!$F$23</f>
        <v>830.56387272000006</v>
      </c>
      <c r="V21" s="36">
        <f>SUMIFS(СВЦЭМ!$D$33:$D$776,СВЦЭМ!$A$33:$A$776,$A21,СВЦЭМ!$B$33:$B$776,V$11)+'СЕТ СН'!$F$11+СВЦЭМ!$D$10+'СЕТ СН'!$F$6-'СЕТ СН'!$F$23</f>
        <v>808.21890534000011</v>
      </c>
      <c r="W21" s="36">
        <f>SUMIFS(СВЦЭМ!$D$33:$D$776,СВЦЭМ!$A$33:$A$776,$A21,СВЦЭМ!$B$33:$B$776,W$11)+'СЕТ СН'!$F$11+СВЦЭМ!$D$10+'СЕТ СН'!$F$6-'СЕТ СН'!$F$23</f>
        <v>804.9065303000001</v>
      </c>
      <c r="X21" s="36">
        <f>SUMIFS(СВЦЭМ!$D$33:$D$776,СВЦЭМ!$A$33:$A$776,$A21,СВЦЭМ!$B$33:$B$776,X$11)+'СЕТ СН'!$F$11+СВЦЭМ!$D$10+'СЕТ СН'!$F$6-'СЕТ СН'!$F$23</f>
        <v>867.84960760000001</v>
      </c>
      <c r="Y21" s="36">
        <f>SUMIFS(СВЦЭМ!$D$33:$D$776,СВЦЭМ!$A$33:$A$776,$A21,СВЦЭМ!$B$33:$B$776,Y$11)+'СЕТ СН'!$F$11+СВЦЭМ!$D$10+'СЕТ СН'!$F$6-'СЕТ СН'!$F$23</f>
        <v>995.18631320000009</v>
      </c>
    </row>
    <row r="22" spans="1:25" ht="15.75" x14ac:dyDescent="0.2">
      <c r="A22" s="35">
        <f t="shared" si="0"/>
        <v>43566</v>
      </c>
      <c r="B22" s="36">
        <f>SUMIFS(СВЦЭМ!$D$33:$D$776,СВЦЭМ!$A$33:$A$776,$A22,СВЦЭМ!$B$33:$B$776,B$11)+'СЕТ СН'!$F$11+СВЦЭМ!$D$10+'СЕТ СН'!$F$6-'СЕТ СН'!$F$23</f>
        <v>1055.2437927999999</v>
      </c>
      <c r="C22" s="36">
        <f>SUMIFS(СВЦЭМ!$D$33:$D$776,СВЦЭМ!$A$33:$A$776,$A22,СВЦЭМ!$B$33:$B$776,C$11)+'СЕТ СН'!$F$11+СВЦЭМ!$D$10+'СЕТ СН'!$F$6-'СЕТ СН'!$F$23</f>
        <v>1185.61131273</v>
      </c>
      <c r="D22" s="36">
        <f>SUMIFS(СВЦЭМ!$D$33:$D$776,СВЦЭМ!$A$33:$A$776,$A22,СВЦЭМ!$B$33:$B$776,D$11)+'СЕТ СН'!$F$11+СВЦЭМ!$D$10+'СЕТ СН'!$F$6-'СЕТ СН'!$F$23</f>
        <v>1336.6796734</v>
      </c>
      <c r="E22" s="36">
        <f>SUMIFS(СВЦЭМ!$D$33:$D$776,СВЦЭМ!$A$33:$A$776,$A22,СВЦЭМ!$B$33:$B$776,E$11)+'СЕТ СН'!$F$11+СВЦЭМ!$D$10+'СЕТ СН'!$F$6-'СЕТ СН'!$F$23</f>
        <v>1359.7154123299999</v>
      </c>
      <c r="F22" s="36">
        <f>SUMIFS(СВЦЭМ!$D$33:$D$776,СВЦЭМ!$A$33:$A$776,$A22,СВЦЭМ!$B$33:$B$776,F$11)+'СЕТ СН'!$F$11+СВЦЭМ!$D$10+'СЕТ СН'!$F$6-'СЕТ СН'!$F$23</f>
        <v>1362.22645739</v>
      </c>
      <c r="G22" s="36">
        <f>SUMIFS(СВЦЭМ!$D$33:$D$776,СВЦЭМ!$A$33:$A$776,$A22,СВЦЭМ!$B$33:$B$776,G$11)+'СЕТ СН'!$F$11+СВЦЭМ!$D$10+'СЕТ СН'!$F$6-'СЕТ СН'!$F$23</f>
        <v>1358.2844253599999</v>
      </c>
      <c r="H22" s="36">
        <f>SUMIFS(СВЦЭМ!$D$33:$D$776,СВЦЭМ!$A$33:$A$776,$A22,СВЦЭМ!$B$33:$B$776,H$11)+'СЕТ СН'!$F$11+СВЦЭМ!$D$10+'СЕТ СН'!$F$6-'СЕТ СН'!$F$23</f>
        <v>1273.7523474099999</v>
      </c>
      <c r="I22" s="36">
        <f>SUMIFS(СВЦЭМ!$D$33:$D$776,СВЦЭМ!$A$33:$A$776,$A22,СВЦЭМ!$B$33:$B$776,I$11)+'СЕТ СН'!$F$11+СВЦЭМ!$D$10+'СЕТ СН'!$F$6-'СЕТ СН'!$F$23</f>
        <v>1181.22976679</v>
      </c>
      <c r="J22" s="36">
        <f>SUMIFS(СВЦЭМ!$D$33:$D$776,СВЦЭМ!$A$33:$A$776,$A22,СВЦЭМ!$B$33:$B$776,J$11)+'СЕТ СН'!$F$11+СВЦЭМ!$D$10+'СЕТ СН'!$F$6-'СЕТ СН'!$F$23</f>
        <v>1052.8827410199999</v>
      </c>
      <c r="K22" s="36">
        <f>SUMIFS(СВЦЭМ!$D$33:$D$776,СВЦЭМ!$A$33:$A$776,$A22,СВЦЭМ!$B$33:$B$776,K$11)+'СЕТ СН'!$F$11+СВЦЭМ!$D$10+'СЕТ СН'!$F$6-'СЕТ СН'!$F$23</f>
        <v>957.55062518000011</v>
      </c>
      <c r="L22" s="36">
        <f>SUMIFS(СВЦЭМ!$D$33:$D$776,СВЦЭМ!$A$33:$A$776,$A22,СВЦЭМ!$B$33:$B$776,L$11)+'СЕТ СН'!$F$11+СВЦЭМ!$D$10+'СЕТ СН'!$F$6-'СЕТ СН'!$F$23</f>
        <v>914.69053269000005</v>
      </c>
      <c r="M22" s="36">
        <f>SUMIFS(СВЦЭМ!$D$33:$D$776,СВЦЭМ!$A$33:$A$776,$A22,СВЦЭМ!$B$33:$B$776,M$11)+'СЕТ СН'!$F$11+СВЦЭМ!$D$10+'СЕТ СН'!$F$6-'СЕТ СН'!$F$23</f>
        <v>934.32751847000009</v>
      </c>
      <c r="N22" s="36">
        <f>SUMIFS(СВЦЭМ!$D$33:$D$776,СВЦЭМ!$A$33:$A$776,$A22,СВЦЭМ!$B$33:$B$776,N$11)+'СЕТ СН'!$F$11+СВЦЭМ!$D$10+'СЕТ СН'!$F$6-'СЕТ СН'!$F$23</f>
        <v>920.08290354000007</v>
      </c>
      <c r="O22" s="36">
        <f>SUMIFS(СВЦЭМ!$D$33:$D$776,СВЦЭМ!$A$33:$A$776,$A22,СВЦЭМ!$B$33:$B$776,O$11)+'СЕТ СН'!$F$11+СВЦЭМ!$D$10+'СЕТ СН'!$F$6-'СЕТ СН'!$F$23</f>
        <v>927.06269137000004</v>
      </c>
      <c r="P22" s="36">
        <f>SUMIFS(СВЦЭМ!$D$33:$D$776,СВЦЭМ!$A$33:$A$776,$A22,СВЦЭМ!$B$33:$B$776,P$11)+'СЕТ СН'!$F$11+СВЦЭМ!$D$10+'СЕТ СН'!$F$6-'СЕТ СН'!$F$23</f>
        <v>942.89808524000011</v>
      </c>
      <c r="Q22" s="36">
        <f>SUMIFS(СВЦЭМ!$D$33:$D$776,СВЦЭМ!$A$33:$A$776,$A22,СВЦЭМ!$B$33:$B$776,Q$11)+'СЕТ СН'!$F$11+СВЦЭМ!$D$10+'СЕТ СН'!$F$6-'СЕТ СН'!$F$23</f>
        <v>949.49244574000011</v>
      </c>
      <c r="R22" s="36">
        <f>SUMIFS(СВЦЭМ!$D$33:$D$776,СВЦЭМ!$A$33:$A$776,$A22,СВЦЭМ!$B$33:$B$776,R$11)+'СЕТ СН'!$F$11+СВЦЭМ!$D$10+'СЕТ СН'!$F$6-'СЕТ СН'!$F$23</f>
        <v>948.07336274000011</v>
      </c>
      <c r="S22" s="36">
        <f>SUMIFS(СВЦЭМ!$D$33:$D$776,СВЦЭМ!$A$33:$A$776,$A22,СВЦЭМ!$B$33:$B$776,S$11)+'СЕТ СН'!$F$11+СВЦЭМ!$D$10+'СЕТ СН'!$F$6-'СЕТ СН'!$F$23</f>
        <v>953.87324629000011</v>
      </c>
      <c r="T22" s="36">
        <f>SUMIFS(СВЦЭМ!$D$33:$D$776,СВЦЭМ!$A$33:$A$776,$A22,СВЦЭМ!$B$33:$B$776,T$11)+'СЕТ СН'!$F$11+СВЦЭМ!$D$10+'СЕТ СН'!$F$6-'СЕТ СН'!$F$23</f>
        <v>937.38248418000001</v>
      </c>
      <c r="U22" s="36">
        <f>SUMIFS(СВЦЭМ!$D$33:$D$776,СВЦЭМ!$A$33:$A$776,$A22,СВЦЭМ!$B$33:$B$776,U$11)+'СЕТ СН'!$F$11+СВЦЭМ!$D$10+'СЕТ СН'!$F$6-'СЕТ СН'!$F$23</f>
        <v>913.22300489000008</v>
      </c>
      <c r="V22" s="36">
        <f>SUMIFS(СВЦЭМ!$D$33:$D$776,СВЦЭМ!$A$33:$A$776,$A22,СВЦЭМ!$B$33:$B$776,V$11)+'СЕТ СН'!$F$11+СВЦЭМ!$D$10+'СЕТ СН'!$F$6-'СЕТ СН'!$F$23</f>
        <v>910.11753621000003</v>
      </c>
      <c r="W22" s="36">
        <f>SUMIFS(СВЦЭМ!$D$33:$D$776,СВЦЭМ!$A$33:$A$776,$A22,СВЦЭМ!$B$33:$B$776,W$11)+'СЕТ СН'!$F$11+СВЦЭМ!$D$10+'СЕТ СН'!$F$6-'СЕТ СН'!$F$23</f>
        <v>892.34509249000007</v>
      </c>
      <c r="X22" s="36">
        <f>SUMIFS(СВЦЭМ!$D$33:$D$776,СВЦЭМ!$A$33:$A$776,$A22,СВЦЭМ!$B$33:$B$776,X$11)+'СЕТ СН'!$F$11+СВЦЭМ!$D$10+'СЕТ СН'!$F$6-'СЕТ СН'!$F$23</f>
        <v>967.57027109000001</v>
      </c>
      <c r="Y22" s="36">
        <f>SUMIFS(СВЦЭМ!$D$33:$D$776,СВЦЭМ!$A$33:$A$776,$A22,СВЦЭМ!$B$33:$B$776,Y$11)+'СЕТ СН'!$F$11+СВЦЭМ!$D$10+'СЕТ СН'!$F$6-'СЕТ СН'!$F$23</f>
        <v>1092.9119405199999</v>
      </c>
    </row>
    <row r="23" spans="1:25" ht="15.75" x14ac:dyDescent="0.2">
      <c r="A23" s="35">
        <f t="shared" si="0"/>
        <v>43567</v>
      </c>
      <c r="B23" s="36">
        <f>SUMIFS(СВЦЭМ!$D$33:$D$776,СВЦЭМ!$A$33:$A$776,$A23,СВЦЭМ!$B$33:$B$776,B$11)+'СЕТ СН'!$F$11+СВЦЭМ!$D$10+'СЕТ СН'!$F$6-'СЕТ СН'!$F$23</f>
        <v>1197.7885382899999</v>
      </c>
      <c r="C23" s="36">
        <f>SUMIFS(СВЦЭМ!$D$33:$D$776,СВЦЭМ!$A$33:$A$776,$A23,СВЦЭМ!$B$33:$B$776,C$11)+'СЕТ СН'!$F$11+СВЦЭМ!$D$10+'СЕТ СН'!$F$6-'СЕТ СН'!$F$23</f>
        <v>1289.1266031799998</v>
      </c>
      <c r="D23" s="36">
        <f>SUMIFS(СВЦЭМ!$D$33:$D$776,СВЦЭМ!$A$33:$A$776,$A23,СВЦЭМ!$B$33:$B$776,D$11)+'СЕТ СН'!$F$11+СВЦЭМ!$D$10+'СЕТ СН'!$F$6-'СЕТ СН'!$F$23</f>
        <v>1338.2121423399999</v>
      </c>
      <c r="E23" s="36">
        <f>SUMIFS(СВЦЭМ!$D$33:$D$776,СВЦЭМ!$A$33:$A$776,$A23,СВЦЭМ!$B$33:$B$776,E$11)+'СЕТ СН'!$F$11+СВЦЭМ!$D$10+'СЕТ СН'!$F$6-'СЕТ СН'!$F$23</f>
        <v>1339.0683295199999</v>
      </c>
      <c r="F23" s="36">
        <f>SUMIFS(СВЦЭМ!$D$33:$D$776,СВЦЭМ!$A$33:$A$776,$A23,СВЦЭМ!$B$33:$B$776,F$11)+'СЕТ СН'!$F$11+СВЦЭМ!$D$10+'СЕТ СН'!$F$6-'СЕТ СН'!$F$23</f>
        <v>1338.48692962</v>
      </c>
      <c r="G23" s="36">
        <f>SUMIFS(СВЦЭМ!$D$33:$D$776,СВЦЭМ!$A$33:$A$776,$A23,СВЦЭМ!$B$33:$B$776,G$11)+'СЕТ СН'!$F$11+СВЦЭМ!$D$10+'СЕТ СН'!$F$6-'СЕТ СН'!$F$23</f>
        <v>1324.43221748</v>
      </c>
      <c r="H23" s="36">
        <f>SUMIFS(СВЦЭМ!$D$33:$D$776,СВЦЭМ!$A$33:$A$776,$A23,СВЦЭМ!$B$33:$B$776,H$11)+'СЕТ СН'!$F$11+СВЦЭМ!$D$10+'СЕТ СН'!$F$6-'СЕТ СН'!$F$23</f>
        <v>1234.44884396</v>
      </c>
      <c r="I23" s="36">
        <f>SUMIFS(СВЦЭМ!$D$33:$D$776,СВЦЭМ!$A$33:$A$776,$A23,СВЦЭМ!$B$33:$B$776,I$11)+'СЕТ СН'!$F$11+СВЦЭМ!$D$10+'СЕТ СН'!$F$6-'СЕТ СН'!$F$23</f>
        <v>1173.72617558</v>
      </c>
      <c r="J23" s="36">
        <f>SUMIFS(СВЦЭМ!$D$33:$D$776,СВЦЭМ!$A$33:$A$776,$A23,СВЦЭМ!$B$33:$B$776,J$11)+'СЕТ СН'!$F$11+СВЦЭМ!$D$10+'СЕТ СН'!$F$6-'СЕТ СН'!$F$23</f>
        <v>1051.20691741</v>
      </c>
      <c r="K23" s="36">
        <f>SUMIFS(СВЦЭМ!$D$33:$D$776,СВЦЭМ!$A$33:$A$776,$A23,СВЦЭМ!$B$33:$B$776,K$11)+'СЕТ СН'!$F$11+СВЦЭМ!$D$10+'СЕТ СН'!$F$6-'СЕТ СН'!$F$23</f>
        <v>958.88380271000005</v>
      </c>
      <c r="L23" s="36">
        <f>SUMIFS(СВЦЭМ!$D$33:$D$776,СВЦЭМ!$A$33:$A$776,$A23,СВЦЭМ!$B$33:$B$776,L$11)+'СЕТ СН'!$F$11+СВЦЭМ!$D$10+'СЕТ СН'!$F$6-'СЕТ СН'!$F$23</f>
        <v>918.14001933000009</v>
      </c>
      <c r="M23" s="36">
        <f>SUMIFS(СВЦЭМ!$D$33:$D$776,СВЦЭМ!$A$33:$A$776,$A23,СВЦЭМ!$B$33:$B$776,M$11)+'СЕТ СН'!$F$11+СВЦЭМ!$D$10+'СЕТ СН'!$F$6-'СЕТ СН'!$F$23</f>
        <v>921.44230540000001</v>
      </c>
      <c r="N23" s="36">
        <f>SUMIFS(СВЦЭМ!$D$33:$D$776,СВЦЭМ!$A$33:$A$776,$A23,СВЦЭМ!$B$33:$B$776,N$11)+'СЕТ СН'!$F$11+СВЦЭМ!$D$10+'СЕТ СН'!$F$6-'СЕТ СН'!$F$23</f>
        <v>901.31808831000001</v>
      </c>
      <c r="O23" s="36">
        <f>SUMIFS(СВЦЭМ!$D$33:$D$776,СВЦЭМ!$A$33:$A$776,$A23,СВЦЭМ!$B$33:$B$776,O$11)+'СЕТ СН'!$F$11+СВЦЭМ!$D$10+'СЕТ СН'!$F$6-'СЕТ СН'!$F$23</f>
        <v>911.37208395000005</v>
      </c>
      <c r="P23" s="36">
        <f>SUMIFS(СВЦЭМ!$D$33:$D$776,СВЦЭМ!$A$33:$A$776,$A23,СВЦЭМ!$B$33:$B$776,P$11)+'СЕТ СН'!$F$11+СВЦЭМ!$D$10+'СЕТ СН'!$F$6-'СЕТ СН'!$F$23</f>
        <v>933.81396961000007</v>
      </c>
      <c r="Q23" s="36">
        <f>SUMIFS(СВЦЭМ!$D$33:$D$776,СВЦЭМ!$A$33:$A$776,$A23,СВЦЭМ!$B$33:$B$776,Q$11)+'СЕТ СН'!$F$11+СВЦЭМ!$D$10+'СЕТ СН'!$F$6-'СЕТ СН'!$F$23</f>
        <v>945.5147188200001</v>
      </c>
      <c r="R23" s="36">
        <f>SUMIFS(СВЦЭМ!$D$33:$D$776,СВЦЭМ!$A$33:$A$776,$A23,СВЦЭМ!$B$33:$B$776,R$11)+'СЕТ СН'!$F$11+СВЦЭМ!$D$10+'СЕТ СН'!$F$6-'СЕТ СН'!$F$23</f>
        <v>954.43277651000005</v>
      </c>
      <c r="S23" s="36">
        <f>SUMIFS(СВЦЭМ!$D$33:$D$776,СВЦЭМ!$A$33:$A$776,$A23,СВЦЭМ!$B$33:$B$776,S$11)+'СЕТ СН'!$F$11+СВЦЭМ!$D$10+'СЕТ СН'!$F$6-'СЕТ СН'!$F$23</f>
        <v>940.21681564000005</v>
      </c>
      <c r="T23" s="36">
        <f>SUMIFS(СВЦЭМ!$D$33:$D$776,СВЦЭМ!$A$33:$A$776,$A23,СВЦЭМ!$B$33:$B$776,T$11)+'СЕТ СН'!$F$11+СВЦЭМ!$D$10+'СЕТ СН'!$F$6-'СЕТ СН'!$F$23</f>
        <v>923.95998577000012</v>
      </c>
      <c r="U23" s="36">
        <f>SUMIFS(СВЦЭМ!$D$33:$D$776,СВЦЭМ!$A$33:$A$776,$A23,СВЦЭМ!$B$33:$B$776,U$11)+'СЕТ СН'!$F$11+СВЦЭМ!$D$10+'СЕТ СН'!$F$6-'СЕТ СН'!$F$23</f>
        <v>874.06856564000009</v>
      </c>
      <c r="V23" s="36">
        <f>SUMIFS(СВЦЭМ!$D$33:$D$776,СВЦЭМ!$A$33:$A$776,$A23,СВЦЭМ!$B$33:$B$776,V$11)+'СЕТ СН'!$F$11+СВЦЭМ!$D$10+'СЕТ СН'!$F$6-'СЕТ СН'!$F$23</f>
        <v>872.07200525000007</v>
      </c>
      <c r="W23" s="36">
        <f>SUMIFS(СВЦЭМ!$D$33:$D$776,СВЦЭМ!$A$33:$A$776,$A23,СВЦЭМ!$B$33:$B$776,W$11)+'СЕТ СН'!$F$11+СВЦЭМ!$D$10+'СЕТ СН'!$F$6-'СЕТ СН'!$F$23</f>
        <v>882.93507662000002</v>
      </c>
      <c r="X23" s="36">
        <f>SUMIFS(СВЦЭМ!$D$33:$D$776,СВЦЭМ!$A$33:$A$776,$A23,СВЦЭМ!$B$33:$B$776,X$11)+'СЕТ СН'!$F$11+СВЦЭМ!$D$10+'СЕТ СН'!$F$6-'СЕТ СН'!$F$23</f>
        <v>947.69307316000004</v>
      </c>
      <c r="Y23" s="36">
        <f>SUMIFS(СВЦЭМ!$D$33:$D$776,СВЦЭМ!$A$33:$A$776,$A23,СВЦЭМ!$B$33:$B$776,Y$11)+'СЕТ СН'!$F$11+СВЦЭМ!$D$10+'СЕТ СН'!$F$6-'СЕТ СН'!$F$23</f>
        <v>1068.40314685</v>
      </c>
    </row>
    <row r="24" spans="1:25" ht="15.75" x14ac:dyDescent="0.2">
      <c r="A24" s="35">
        <f t="shared" si="0"/>
        <v>43568</v>
      </c>
      <c r="B24" s="36">
        <f>SUMIFS(СВЦЭМ!$D$33:$D$776,СВЦЭМ!$A$33:$A$776,$A24,СВЦЭМ!$B$33:$B$776,B$11)+'СЕТ СН'!$F$11+СВЦЭМ!$D$10+'СЕТ СН'!$F$6-'СЕТ СН'!$F$23</f>
        <v>1156.9614635799999</v>
      </c>
      <c r="C24" s="36">
        <f>SUMIFS(СВЦЭМ!$D$33:$D$776,СВЦЭМ!$A$33:$A$776,$A24,СВЦЭМ!$B$33:$B$776,C$11)+'СЕТ СН'!$F$11+СВЦЭМ!$D$10+'СЕТ СН'!$F$6-'СЕТ СН'!$F$23</f>
        <v>1240.7397890899999</v>
      </c>
      <c r="D24" s="36">
        <f>SUMIFS(СВЦЭМ!$D$33:$D$776,СВЦЭМ!$A$33:$A$776,$A24,СВЦЭМ!$B$33:$B$776,D$11)+'СЕТ СН'!$F$11+СВЦЭМ!$D$10+'СЕТ СН'!$F$6-'СЕТ СН'!$F$23</f>
        <v>1321.42159133</v>
      </c>
      <c r="E24" s="36">
        <f>SUMIFS(СВЦЭМ!$D$33:$D$776,СВЦЭМ!$A$33:$A$776,$A24,СВЦЭМ!$B$33:$B$776,E$11)+'СЕТ СН'!$F$11+СВЦЭМ!$D$10+'СЕТ СН'!$F$6-'СЕТ СН'!$F$23</f>
        <v>1330.6898263</v>
      </c>
      <c r="F24" s="36">
        <f>SUMIFS(СВЦЭМ!$D$33:$D$776,СВЦЭМ!$A$33:$A$776,$A24,СВЦЭМ!$B$33:$B$776,F$11)+'СЕТ СН'!$F$11+СВЦЭМ!$D$10+'СЕТ СН'!$F$6-'СЕТ СН'!$F$23</f>
        <v>1328.74554599</v>
      </c>
      <c r="G24" s="36">
        <f>SUMIFS(СВЦЭМ!$D$33:$D$776,СВЦЭМ!$A$33:$A$776,$A24,СВЦЭМ!$B$33:$B$776,G$11)+'СЕТ СН'!$F$11+СВЦЭМ!$D$10+'СЕТ СН'!$F$6-'СЕТ СН'!$F$23</f>
        <v>1301.78238683</v>
      </c>
      <c r="H24" s="36">
        <f>SUMIFS(СВЦЭМ!$D$33:$D$776,СВЦЭМ!$A$33:$A$776,$A24,СВЦЭМ!$B$33:$B$776,H$11)+'СЕТ СН'!$F$11+СВЦЭМ!$D$10+'СЕТ СН'!$F$6-'СЕТ СН'!$F$23</f>
        <v>1204.24764929</v>
      </c>
      <c r="I24" s="36">
        <f>SUMIFS(СВЦЭМ!$D$33:$D$776,СВЦЭМ!$A$33:$A$776,$A24,СВЦЭМ!$B$33:$B$776,I$11)+'СЕТ СН'!$F$11+СВЦЭМ!$D$10+'СЕТ СН'!$F$6-'СЕТ СН'!$F$23</f>
        <v>1147.24636702</v>
      </c>
      <c r="J24" s="36">
        <f>SUMIFS(СВЦЭМ!$D$33:$D$776,СВЦЭМ!$A$33:$A$776,$A24,СВЦЭМ!$B$33:$B$776,J$11)+'СЕТ СН'!$F$11+СВЦЭМ!$D$10+'СЕТ СН'!$F$6-'СЕТ СН'!$F$23</f>
        <v>1083.2282096500001</v>
      </c>
      <c r="K24" s="36">
        <f>SUMIFS(СВЦЭМ!$D$33:$D$776,СВЦЭМ!$A$33:$A$776,$A24,СВЦЭМ!$B$33:$B$776,K$11)+'СЕТ СН'!$F$11+СВЦЭМ!$D$10+'СЕТ СН'!$F$6-'СЕТ СН'!$F$23</f>
        <v>960.71977169000002</v>
      </c>
      <c r="L24" s="36">
        <f>SUMIFS(СВЦЭМ!$D$33:$D$776,СВЦЭМ!$A$33:$A$776,$A24,СВЦЭМ!$B$33:$B$776,L$11)+'СЕТ СН'!$F$11+СВЦЭМ!$D$10+'СЕТ СН'!$F$6-'СЕТ СН'!$F$23</f>
        <v>922.31335063000006</v>
      </c>
      <c r="M24" s="36">
        <f>SUMIFS(СВЦЭМ!$D$33:$D$776,СВЦЭМ!$A$33:$A$776,$A24,СВЦЭМ!$B$33:$B$776,M$11)+'СЕТ СН'!$F$11+СВЦЭМ!$D$10+'СЕТ СН'!$F$6-'СЕТ СН'!$F$23</f>
        <v>914.27873810000006</v>
      </c>
      <c r="N24" s="36">
        <f>SUMIFS(СВЦЭМ!$D$33:$D$776,СВЦЭМ!$A$33:$A$776,$A24,СВЦЭМ!$B$33:$B$776,N$11)+'СЕТ СН'!$F$11+СВЦЭМ!$D$10+'СЕТ СН'!$F$6-'СЕТ СН'!$F$23</f>
        <v>928.14632618000007</v>
      </c>
      <c r="O24" s="36">
        <f>SUMIFS(СВЦЭМ!$D$33:$D$776,СВЦЭМ!$A$33:$A$776,$A24,СВЦЭМ!$B$33:$B$776,O$11)+'СЕТ СН'!$F$11+СВЦЭМ!$D$10+'СЕТ СН'!$F$6-'СЕТ СН'!$F$23</f>
        <v>938.44865160000006</v>
      </c>
      <c r="P24" s="36">
        <f>SUMIFS(СВЦЭМ!$D$33:$D$776,СВЦЭМ!$A$33:$A$776,$A24,СВЦЭМ!$B$33:$B$776,P$11)+'СЕТ СН'!$F$11+СВЦЭМ!$D$10+'СЕТ СН'!$F$6-'СЕТ СН'!$F$23</f>
        <v>948.21621770000002</v>
      </c>
      <c r="Q24" s="36">
        <f>SUMIFS(СВЦЭМ!$D$33:$D$776,СВЦЭМ!$A$33:$A$776,$A24,СВЦЭМ!$B$33:$B$776,Q$11)+'СЕТ СН'!$F$11+СВЦЭМ!$D$10+'СЕТ СН'!$F$6-'СЕТ СН'!$F$23</f>
        <v>957.37349474000007</v>
      </c>
      <c r="R24" s="36">
        <f>SUMIFS(СВЦЭМ!$D$33:$D$776,СВЦЭМ!$A$33:$A$776,$A24,СВЦЭМ!$B$33:$B$776,R$11)+'СЕТ СН'!$F$11+СВЦЭМ!$D$10+'СЕТ СН'!$F$6-'СЕТ СН'!$F$23</f>
        <v>960.04301707000002</v>
      </c>
      <c r="S24" s="36">
        <f>SUMIFS(СВЦЭМ!$D$33:$D$776,СВЦЭМ!$A$33:$A$776,$A24,СВЦЭМ!$B$33:$B$776,S$11)+'СЕТ СН'!$F$11+СВЦЭМ!$D$10+'СЕТ СН'!$F$6-'СЕТ СН'!$F$23</f>
        <v>967.10603676000005</v>
      </c>
      <c r="T24" s="36">
        <f>SUMIFS(СВЦЭМ!$D$33:$D$776,СВЦЭМ!$A$33:$A$776,$A24,СВЦЭМ!$B$33:$B$776,T$11)+'СЕТ СН'!$F$11+СВЦЭМ!$D$10+'СЕТ СН'!$F$6-'СЕТ СН'!$F$23</f>
        <v>964.41219555000009</v>
      </c>
      <c r="U24" s="36">
        <f>SUMIFS(СВЦЭМ!$D$33:$D$776,СВЦЭМ!$A$33:$A$776,$A24,СВЦЭМ!$B$33:$B$776,U$11)+'СЕТ СН'!$F$11+СВЦЭМ!$D$10+'СЕТ СН'!$F$6-'СЕТ СН'!$F$23</f>
        <v>944.0861326700001</v>
      </c>
      <c r="V24" s="36">
        <f>SUMIFS(СВЦЭМ!$D$33:$D$776,СВЦЭМ!$A$33:$A$776,$A24,СВЦЭМ!$B$33:$B$776,V$11)+'СЕТ СН'!$F$11+СВЦЭМ!$D$10+'СЕТ СН'!$F$6-'СЕТ СН'!$F$23</f>
        <v>918.46892033000006</v>
      </c>
      <c r="W24" s="36">
        <f>SUMIFS(СВЦЭМ!$D$33:$D$776,СВЦЭМ!$A$33:$A$776,$A24,СВЦЭМ!$B$33:$B$776,W$11)+'СЕТ СН'!$F$11+СВЦЭМ!$D$10+'СЕТ СН'!$F$6-'СЕТ СН'!$F$23</f>
        <v>916.12436089000005</v>
      </c>
      <c r="X24" s="36">
        <f>SUMIFS(СВЦЭМ!$D$33:$D$776,СВЦЭМ!$A$33:$A$776,$A24,СВЦЭМ!$B$33:$B$776,X$11)+'СЕТ СН'!$F$11+СВЦЭМ!$D$10+'СЕТ СН'!$F$6-'СЕТ СН'!$F$23</f>
        <v>1003.7541005400001</v>
      </c>
      <c r="Y24" s="36">
        <f>SUMIFS(СВЦЭМ!$D$33:$D$776,СВЦЭМ!$A$33:$A$776,$A24,СВЦЭМ!$B$33:$B$776,Y$11)+'СЕТ СН'!$F$11+СВЦЭМ!$D$10+'СЕТ СН'!$F$6-'СЕТ СН'!$F$23</f>
        <v>1113.9862689700001</v>
      </c>
    </row>
    <row r="25" spans="1:25" ht="15.75" x14ac:dyDescent="0.2">
      <c r="A25" s="35">
        <f t="shared" si="0"/>
        <v>43569</v>
      </c>
      <c r="B25" s="36">
        <f>SUMIFS(СВЦЭМ!$D$33:$D$776,СВЦЭМ!$A$33:$A$776,$A25,СВЦЭМ!$B$33:$B$776,B$11)+'СЕТ СН'!$F$11+СВЦЭМ!$D$10+'СЕТ СН'!$F$6-'СЕТ СН'!$F$23</f>
        <v>1178.2594119999999</v>
      </c>
      <c r="C25" s="36">
        <f>SUMIFS(СВЦЭМ!$D$33:$D$776,СВЦЭМ!$A$33:$A$776,$A25,СВЦЭМ!$B$33:$B$776,C$11)+'СЕТ СН'!$F$11+СВЦЭМ!$D$10+'СЕТ СН'!$F$6-'СЕТ СН'!$F$23</f>
        <v>1293.5279330999999</v>
      </c>
      <c r="D25" s="36">
        <f>SUMIFS(СВЦЭМ!$D$33:$D$776,СВЦЭМ!$A$33:$A$776,$A25,СВЦЭМ!$B$33:$B$776,D$11)+'СЕТ СН'!$F$11+СВЦЭМ!$D$10+'СЕТ СН'!$F$6-'СЕТ СН'!$F$23</f>
        <v>1384.5623685</v>
      </c>
      <c r="E25" s="36">
        <f>SUMIFS(СВЦЭМ!$D$33:$D$776,СВЦЭМ!$A$33:$A$776,$A25,СВЦЭМ!$B$33:$B$776,E$11)+'СЕТ СН'!$F$11+СВЦЭМ!$D$10+'СЕТ СН'!$F$6-'СЕТ СН'!$F$23</f>
        <v>1384.6311741499999</v>
      </c>
      <c r="F25" s="36">
        <f>SUMIFS(СВЦЭМ!$D$33:$D$776,СВЦЭМ!$A$33:$A$776,$A25,СВЦЭМ!$B$33:$B$776,F$11)+'СЕТ СН'!$F$11+СВЦЭМ!$D$10+'СЕТ СН'!$F$6-'СЕТ СН'!$F$23</f>
        <v>1374.2078705599999</v>
      </c>
      <c r="G25" s="36">
        <f>SUMIFS(СВЦЭМ!$D$33:$D$776,СВЦЭМ!$A$33:$A$776,$A25,СВЦЭМ!$B$33:$B$776,G$11)+'СЕТ СН'!$F$11+СВЦЭМ!$D$10+'СЕТ СН'!$F$6-'СЕТ СН'!$F$23</f>
        <v>1360.10653699</v>
      </c>
      <c r="H25" s="36">
        <f>SUMIFS(СВЦЭМ!$D$33:$D$776,СВЦЭМ!$A$33:$A$776,$A25,СВЦЭМ!$B$33:$B$776,H$11)+'СЕТ СН'!$F$11+СВЦЭМ!$D$10+'СЕТ СН'!$F$6-'СЕТ СН'!$F$23</f>
        <v>1249.26537261</v>
      </c>
      <c r="I25" s="36">
        <f>SUMIFS(СВЦЭМ!$D$33:$D$776,СВЦЭМ!$A$33:$A$776,$A25,СВЦЭМ!$B$33:$B$776,I$11)+'СЕТ СН'!$F$11+СВЦЭМ!$D$10+'СЕТ СН'!$F$6-'СЕТ СН'!$F$23</f>
        <v>1174.07429164</v>
      </c>
      <c r="J25" s="36">
        <f>SUMIFS(СВЦЭМ!$D$33:$D$776,СВЦЭМ!$A$33:$A$776,$A25,СВЦЭМ!$B$33:$B$776,J$11)+'СЕТ СН'!$F$11+СВЦЭМ!$D$10+'СЕТ СН'!$F$6-'СЕТ СН'!$F$23</f>
        <v>1096.80738847</v>
      </c>
      <c r="K25" s="36">
        <f>SUMIFS(СВЦЭМ!$D$33:$D$776,СВЦЭМ!$A$33:$A$776,$A25,СВЦЭМ!$B$33:$B$776,K$11)+'СЕТ СН'!$F$11+СВЦЭМ!$D$10+'СЕТ СН'!$F$6-'СЕТ СН'!$F$23</f>
        <v>979.42008214000009</v>
      </c>
      <c r="L25" s="36">
        <f>SUMIFS(СВЦЭМ!$D$33:$D$776,СВЦЭМ!$A$33:$A$776,$A25,СВЦЭМ!$B$33:$B$776,L$11)+'СЕТ СН'!$F$11+СВЦЭМ!$D$10+'СЕТ СН'!$F$6-'СЕТ СН'!$F$23</f>
        <v>920.22920991000001</v>
      </c>
      <c r="M25" s="36">
        <f>SUMIFS(СВЦЭМ!$D$33:$D$776,СВЦЭМ!$A$33:$A$776,$A25,СВЦЭМ!$B$33:$B$776,M$11)+'СЕТ СН'!$F$11+СВЦЭМ!$D$10+'СЕТ СН'!$F$6-'СЕТ СН'!$F$23</f>
        <v>913.53479422000009</v>
      </c>
      <c r="N25" s="36">
        <f>SUMIFS(СВЦЭМ!$D$33:$D$776,СВЦЭМ!$A$33:$A$776,$A25,СВЦЭМ!$B$33:$B$776,N$11)+'СЕТ СН'!$F$11+СВЦЭМ!$D$10+'СЕТ СН'!$F$6-'СЕТ СН'!$F$23</f>
        <v>919.18796798000005</v>
      </c>
      <c r="O25" s="36">
        <f>SUMIFS(СВЦЭМ!$D$33:$D$776,СВЦЭМ!$A$33:$A$776,$A25,СВЦЭМ!$B$33:$B$776,O$11)+'СЕТ СН'!$F$11+СВЦЭМ!$D$10+'СЕТ СН'!$F$6-'СЕТ СН'!$F$23</f>
        <v>926.2327909600001</v>
      </c>
      <c r="P25" s="36">
        <f>SUMIFS(СВЦЭМ!$D$33:$D$776,СВЦЭМ!$A$33:$A$776,$A25,СВЦЭМ!$B$33:$B$776,P$11)+'СЕТ СН'!$F$11+СВЦЭМ!$D$10+'СЕТ СН'!$F$6-'СЕТ СН'!$F$23</f>
        <v>942.03628162000007</v>
      </c>
      <c r="Q25" s="36">
        <f>SUMIFS(СВЦЭМ!$D$33:$D$776,СВЦЭМ!$A$33:$A$776,$A25,СВЦЭМ!$B$33:$B$776,Q$11)+'СЕТ СН'!$F$11+СВЦЭМ!$D$10+'СЕТ СН'!$F$6-'СЕТ СН'!$F$23</f>
        <v>943.9457424200001</v>
      </c>
      <c r="R25" s="36">
        <f>SUMIFS(СВЦЭМ!$D$33:$D$776,СВЦЭМ!$A$33:$A$776,$A25,СВЦЭМ!$B$33:$B$776,R$11)+'СЕТ СН'!$F$11+СВЦЭМ!$D$10+'СЕТ СН'!$F$6-'СЕТ СН'!$F$23</f>
        <v>942.23718807000012</v>
      </c>
      <c r="S25" s="36">
        <f>SUMIFS(СВЦЭМ!$D$33:$D$776,СВЦЭМ!$A$33:$A$776,$A25,СВЦЭМ!$B$33:$B$776,S$11)+'СЕТ СН'!$F$11+СВЦЭМ!$D$10+'СЕТ СН'!$F$6-'СЕТ СН'!$F$23</f>
        <v>955.15075587000001</v>
      </c>
      <c r="T25" s="36">
        <f>SUMIFS(СВЦЭМ!$D$33:$D$776,СВЦЭМ!$A$33:$A$776,$A25,СВЦЭМ!$B$33:$B$776,T$11)+'СЕТ СН'!$F$11+СВЦЭМ!$D$10+'СЕТ СН'!$F$6-'СЕТ СН'!$F$23</f>
        <v>937.64714484000001</v>
      </c>
      <c r="U25" s="36">
        <f>SUMIFS(СВЦЭМ!$D$33:$D$776,СВЦЭМ!$A$33:$A$776,$A25,СВЦЭМ!$B$33:$B$776,U$11)+'СЕТ СН'!$F$11+СВЦЭМ!$D$10+'СЕТ СН'!$F$6-'СЕТ СН'!$F$23</f>
        <v>910.67860273000008</v>
      </c>
      <c r="V25" s="36">
        <f>SUMIFS(СВЦЭМ!$D$33:$D$776,СВЦЭМ!$A$33:$A$776,$A25,СВЦЭМ!$B$33:$B$776,V$11)+'СЕТ СН'!$F$11+СВЦЭМ!$D$10+'СЕТ СН'!$F$6-'СЕТ СН'!$F$23</f>
        <v>897.11860212000011</v>
      </c>
      <c r="W25" s="36">
        <f>SUMIFS(СВЦЭМ!$D$33:$D$776,СВЦЭМ!$A$33:$A$776,$A25,СВЦЭМ!$B$33:$B$776,W$11)+'СЕТ СН'!$F$11+СВЦЭМ!$D$10+'СЕТ СН'!$F$6-'СЕТ СН'!$F$23</f>
        <v>901.62311742000009</v>
      </c>
      <c r="X25" s="36">
        <f>SUMIFS(СВЦЭМ!$D$33:$D$776,СВЦЭМ!$A$33:$A$776,$A25,СВЦЭМ!$B$33:$B$776,X$11)+'СЕТ СН'!$F$11+СВЦЭМ!$D$10+'СЕТ СН'!$F$6-'СЕТ СН'!$F$23</f>
        <v>966.44050545000005</v>
      </c>
      <c r="Y25" s="36">
        <f>SUMIFS(СВЦЭМ!$D$33:$D$776,СВЦЭМ!$A$33:$A$776,$A25,СВЦЭМ!$B$33:$B$776,Y$11)+'СЕТ СН'!$F$11+СВЦЭМ!$D$10+'СЕТ СН'!$F$6-'СЕТ СН'!$F$23</f>
        <v>1077.67464277</v>
      </c>
    </row>
    <row r="26" spans="1:25" ht="15.75" x14ac:dyDescent="0.2">
      <c r="A26" s="35">
        <f t="shared" si="0"/>
        <v>43570</v>
      </c>
      <c r="B26" s="36">
        <f>SUMIFS(СВЦЭМ!$D$33:$D$776,СВЦЭМ!$A$33:$A$776,$A26,СВЦЭМ!$B$33:$B$776,B$11)+'СЕТ СН'!$F$11+СВЦЭМ!$D$10+'СЕТ СН'!$F$6-'СЕТ СН'!$F$23</f>
        <v>1132.2134267399999</v>
      </c>
      <c r="C26" s="36">
        <f>SUMIFS(СВЦЭМ!$D$33:$D$776,СВЦЭМ!$A$33:$A$776,$A26,СВЦЭМ!$B$33:$B$776,C$11)+'СЕТ СН'!$F$11+СВЦЭМ!$D$10+'СЕТ СН'!$F$6-'СЕТ СН'!$F$23</f>
        <v>1237.48630979</v>
      </c>
      <c r="D26" s="36">
        <f>SUMIFS(СВЦЭМ!$D$33:$D$776,СВЦЭМ!$A$33:$A$776,$A26,СВЦЭМ!$B$33:$B$776,D$11)+'СЕТ СН'!$F$11+СВЦЭМ!$D$10+'СЕТ СН'!$F$6-'СЕТ СН'!$F$23</f>
        <v>1297.93037151</v>
      </c>
      <c r="E26" s="36">
        <f>SUMIFS(СВЦЭМ!$D$33:$D$776,СВЦЭМ!$A$33:$A$776,$A26,СВЦЭМ!$B$33:$B$776,E$11)+'СЕТ СН'!$F$11+СВЦЭМ!$D$10+'СЕТ СН'!$F$6-'СЕТ СН'!$F$23</f>
        <v>1306.6813586399999</v>
      </c>
      <c r="F26" s="36">
        <f>SUMIFS(СВЦЭМ!$D$33:$D$776,СВЦЭМ!$A$33:$A$776,$A26,СВЦЭМ!$B$33:$B$776,F$11)+'СЕТ СН'!$F$11+СВЦЭМ!$D$10+'СЕТ СН'!$F$6-'СЕТ СН'!$F$23</f>
        <v>1301.9718478099999</v>
      </c>
      <c r="G26" s="36">
        <f>SUMIFS(СВЦЭМ!$D$33:$D$776,СВЦЭМ!$A$33:$A$776,$A26,СВЦЭМ!$B$33:$B$776,G$11)+'СЕТ СН'!$F$11+СВЦЭМ!$D$10+'СЕТ СН'!$F$6-'СЕТ СН'!$F$23</f>
        <v>1301.7256596499999</v>
      </c>
      <c r="H26" s="36">
        <f>SUMIFS(СВЦЭМ!$D$33:$D$776,СВЦЭМ!$A$33:$A$776,$A26,СВЦЭМ!$B$33:$B$776,H$11)+'СЕТ СН'!$F$11+СВЦЭМ!$D$10+'СЕТ СН'!$F$6-'СЕТ СН'!$F$23</f>
        <v>1215.8426347899999</v>
      </c>
      <c r="I26" s="36">
        <f>SUMIFS(СВЦЭМ!$D$33:$D$776,СВЦЭМ!$A$33:$A$776,$A26,СВЦЭМ!$B$33:$B$776,I$11)+'СЕТ СН'!$F$11+СВЦЭМ!$D$10+'СЕТ СН'!$F$6-'СЕТ СН'!$F$23</f>
        <v>1165.53637222</v>
      </c>
      <c r="J26" s="36">
        <f>SUMIFS(СВЦЭМ!$D$33:$D$776,СВЦЭМ!$A$33:$A$776,$A26,СВЦЭМ!$B$33:$B$776,J$11)+'СЕТ СН'!$F$11+СВЦЭМ!$D$10+'СЕТ СН'!$F$6-'СЕТ СН'!$F$23</f>
        <v>1067.23813731</v>
      </c>
      <c r="K26" s="36">
        <f>SUMIFS(СВЦЭМ!$D$33:$D$776,СВЦЭМ!$A$33:$A$776,$A26,СВЦЭМ!$B$33:$B$776,K$11)+'СЕТ СН'!$F$11+СВЦЭМ!$D$10+'СЕТ СН'!$F$6-'СЕТ СН'!$F$23</f>
        <v>978.10059434000004</v>
      </c>
      <c r="L26" s="36">
        <f>SUMIFS(СВЦЭМ!$D$33:$D$776,СВЦЭМ!$A$33:$A$776,$A26,СВЦЭМ!$B$33:$B$776,L$11)+'СЕТ СН'!$F$11+СВЦЭМ!$D$10+'СЕТ СН'!$F$6-'СЕТ СН'!$F$23</f>
        <v>946.13581536000004</v>
      </c>
      <c r="M26" s="36">
        <f>SUMIFS(СВЦЭМ!$D$33:$D$776,СВЦЭМ!$A$33:$A$776,$A26,СВЦЭМ!$B$33:$B$776,M$11)+'СЕТ СН'!$F$11+СВЦЭМ!$D$10+'СЕТ СН'!$F$6-'СЕТ СН'!$F$23</f>
        <v>948.64760563000004</v>
      </c>
      <c r="N26" s="36">
        <f>SUMIFS(СВЦЭМ!$D$33:$D$776,СВЦЭМ!$A$33:$A$776,$A26,СВЦЭМ!$B$33:$B$776,N$11)+'СЕТ СН'!$F$11+СВЦЭМ!$D$10+'СЕТ СН'!$F$6-'СЕТ СН'!$F$23</f>
        <v>945.17740372000003</v>
      </c>
      <c r="O26" s="36">
        <f>SUMIFS(СВЦЭМ!$D$33:$D$776,СВЦЭМ!$A$33:$A$776,$A26,СВЦЭМ!$B$33:$B$776,O$11)+'СЕТ СН'!$F$11+СВЦЭМ!$D$10+'СЕТ СН'!$F$6-'СЕТ СН'!$F$23</f>
        <v>956.86895287000004</v>
      </c>
      <c r="P26" s="36">
        <f>SUMIFS(СВЦЭМ!$D$33:$D$776,СВЦЭМ!$A$33:$A$776,$A26,СВЦЭМ!$B$33:$B$776,P$11)+'СЕТ СН'!$F$11+СВЦЭМ!$D$10+'СЕТ СН'!$F$6-'СЕТ СН'!$F$23</f>
        <v>970.05314723000004</v>
      </c>
      <c r="Q26" s="36">
        <f>SUMIFS(СВЦЭМ!$D$33:$D$776,СВЦЭМ!$A$33:$A$776,$A26,СВЦЭМ!$B$33:$B$776,Q$11)+'СЕТ СН'!$F$11+СВЦЭМ!$D$10+'СЕТ СН'!$F$6-'СЕТ СН'!$F$23</f>
        <v>976.12876362000009</v>
      </c>
      <c r="R26" s="36">
        <f>SUMIFS(СВЦЭМ!$D$33:$D$776,СВЦЭМ!$A$33:$A$776,$A26,СВЦЭМ!$B$33:$B$776,R$11)+'СЕТ СН'!$F$11+СВЦЭМ!$D$10+'СЕТ СН'!$F$6-'СЕТ СН'!$F$23</f>
        <v>976.03394091000007</v>
      </c>
      <c r="S26" s="36">
        <f>SUMIFS(СВЦЭМ!$D$33:$D$776,СВЦЭМ!$A$33:$A$776,$A26,СВЦЭМ!$B$33:$B$776,S$11)+'СЕТ СН'!$F$11+СВЦЭМ!$D$10+'СЕТ СН'!$F$6-'СЕТ СН'!$F$23</f>
        <v>980.07915776000004</v>
      </c>
      <c r="T26" s="36">
        <f>SUMIFS(СВЦЭМ!$D$33:$D$776,СВЦЭМ!$A$33:$A$776,$A26,СВЦЭМ!$B$33:$B$776,T$11)+'СЕТ СН'!$F$11+СВЦЭМ!$D$10+'СЕТ СН'!$F$6-'СЕТ СН'!$F$23</f>
        <v>962.34454005000009</v>
      </c>
      <c r="U26" s="36">
        <f>SUMIFS(СВЦЭМ!$D$33:$D$776,СВЦЭМ!$A$33:$A$776,$A26,СВЦЭМ!$B$33:$B$776,U$11)+'СЕТ СН'!$F$11+СВЦЭМ!$D$10+'СЕТ СН'!$F$6-'СЕТ СН'!$F$23</f>
        <v>935.4098369300001</v>
      </c>
      <c r="V26" s="36">
        <f>SUMIFS(СВЦЭМ!$D$33:$D$776,СВЦЭМ!$A$33:$A$776,$A26,СВЦЭМ!$B$33:$B$776,V$11)+'СЕТ СН'!$F$11+СВЦЭМ!$D$10+'СЕТ СН'!$F$6-'СЕТ СН'!$F$23</f>
        <v>938.7094494800001</v>
      </c>
      <c r="W26" s="36">
        <f>SUMIFS(СВЦЭМ!$D$33:$D$776,СВЦЭМ!$A$33:$A$776,$A26,СВЦЭМ!$B$33:$B$776,W$11)+'СЕТ СН'!$F$11+СВЦЭМ!$D$10+'СЕТ СН'!$F$6-'СЕТ СН'!$F$23</f>
        <v>940.19203221000009</v>
      </c>
      <c r="X26" s="36">
        <f>SUMIFS(СВЦЭМ!$D$33:$D$776,СВЦЭМ!$A$33:$A$776,$A26,СВЦЭМ!$B$33:$B$776,X$11)+'СЕТ СН'!$F$11+СВЦЭМ!$D$10+'СЕТ СН'!$F$6-'СЕТ СН'!$F$23</f>
        <v>985.61429265000004</v>
      </c>
      <c r="Y26" s="36">
        <f>SUMIFS(СВЦЭМ!$D$33:$D$776,СВЦЭМ!$A$33:$A$776,$A26,СВЦЭМ!$B$33:$B$776,Y$11)+'СЕТ СН'!$F$11+СВЦЭМ!$D$10+'СЕТ СН'!$F$6-'СЕТ СН'!$F$23</f>
        <v>1075.8666738300001</v>
      </c>
    </row>
    <row r="27" spans="1:25" ht="15.75" x14ac:dyDescent="0.2">
      <c r="A27" s="35">
        <f t="shared" si="0"/>
        <v>43571</v>
      </c>
      <c r="B27" s="36">
        <f>SUMIFS(СВЦЭМ!$D$33:$D$776,СВЦЭМ!$A$33:$A$776,$A27,СВЦЭМ!$B$33:$B$776,B$11)+'СЕТ СН'!$F$11+СВЦЭМ!$D$10+'СЕТ СН'!$F$6-'СЕТ СН'!$F$23</f>
        <v>1137.9014588399998</v>
      </c>
      <c r="C27" s="36">
        <f>SUMIFS(СВЦЭМ!$D$33:$D$776,СВЦЭМ!$A$33:$A$776,$A27,СВЦЭМ!$B$33:$B$776,C$11)+'СЕТ СН'!$F$11+СВЦЭМ!$D$10+'СЕТ СН'!$F$6-'СЕТ СН'!$F$23</f>
        <v>1217.4479354299999</v>
      </c>
      <c r="D27" s="36">
        <f>SUMIFS(СВЦЭМ!$D$33:$D$776,СВЦЭМ!$A$33:$A$776,$A27,СВЦЭМ!$B$33:$B$776,D$11)+'СЕТ СН'!$F$11+СВЦЭМ!$D$10+'СЕТ СН'!$F$6-'СЕТ СН'!$F$23</f>
        <v>1303.47029054</v>
      </c>
      <c r="E27" s="36">
        <f>SUMIFS(СВЦЭМ!$D$33:$D$776,СВЦЭМ!$A$33:$A$776,$A27,СВЦЭМ!$B$33:$B$776,E$11)+'СЕТ СН'!$F$11+СВЦЭМ!$D$10+'СЕТ СН'!$F$6-'СЕТ СН'!$F$23</f>
        <v>1314.07059656</v>
      </c>
      <c r="F27" s="36">
        <f>SUMIFS(СВЦЭМ!$D$33:$D$776,СВЦЭМ!$A$33:$A$776,$A27,СВЦЭМ!$B$33:$B$776,F$11)+'СЕТ СН'!$F$11+СВЦЭМ!$D$10+'СЕТ СН'!$F$6-'СЕТ СН'!$F$23</f>
        <v>1314.73733287</v>
      </c>
      <c r="G27" s="36">
        <f>SUMIFS(СВЦЭМ!$D$33:$D$776,СВЦЭМ!$A$33:$A$776,$A27,СВЦЭМ!$B$33:$B$776,G$11)+'СЕТ СН'!$F$11+СВЦЭМ!$D$10+'СЕТ СН'!$F$6-'СЕТ СН'!$F$23</f>
        <v>1311.58669981</v>
      </c>
      <c r="H27" s="36">
        <f>SUMIFS(СВЦЭМ!$D$33:$D$776,СВЦЭМ!$A$33:$A$776,$A27,СВЦЭМ!$B$33:$B$776,H$11)+'СЕТ СН'!$F$11+СВЦЭМ!$D$10+'СЕТ СН'!$F$6-'СЕТ СН'!$F$23</f>
        <v>1247.6757091299999</v>
      </c>
      <c r="I27" s="36">
        <f>SUMIFS(СВЦЭМ!$D$33:$D$776,СВЦЭМ!$A$33:$A$776,$A27,СВЦЭМ!$B$33:$B$776,I$11)+'СЕТ СН'!$F$11+СВЦЭМ!$D$10+'СЕТ СН'!$F$6-'СЕТ СН'!$F$23</f>
        <v>1184.7500124599999</v>
      </c>
      <c r="J27" s="36">
        <f>SUMIFS(СВЦЭМ!$D$33:$D$776,СВЦЭМ!$A$33:$A$776,$A27,СВЦЭМ!$B$33:$B$776,J$11)+'СЕТ СН'!$F$11+СВЦЭМ!$D$10+'СЕТ СН'!$F$6-'СЕТ СН'!$F$23</f>
        <v>1080.3496343100001</v>
      </c>
      <c r="K27" s="36">
        <f>SUMIFS(СВЦЭМ!$D$33:$D$776,СВЦЭМ!$A$33:$A$776,$A27,СВЦЭМ!$B$33:$B$776,K$11)+'СЕТ СН'!$F$11+СВЦЭМ!$D$10+'СЕТ СН'!$F$6-'СЕТ СН'!$F$23</f>
        <v>1008.0880236300001</v>
      </c>
      <c r="L27" s="36">
        <f>SUMIFS(СВЦЭМ!$D$33:$D$776,СВЦЭМ!$A$33:$A$776,$A27,СВЦЭМ!$B$33:$B$776,L$11)+'СЕТ СН'!$F$11+СВЦЭМ!$D$10+'СЕТ СН'!$F$6-'СЕТ СН'!$F$23</f>
        <v>979.08901303000005</v>
      </c>
      <c r="M27" s="36">
        <f>SUMIFS(СВЦЭМ!$D$33:$D$776,СВЦЭМ!$A$33:$A$776,$A27,СВЦЭМ!$B$33:$B$776,M$11)+'СЕТ СН'!$F$11+СВЦЭМ!$D$10+'СЕТ СН'!$F$6-'СЕТ СН'!$F$23</f>
        <v>955.16506550000008</v>
      </c>
      <c r="N27" s="36">
        <f>SUMIFS(СВЦЭМ!$D$33:$D$776,СВЦЭМ!$A$33:$A$776,$A27,СВЦЭМ!$B$33:$B$776,N$11)+'СЕТ СН'!$F$11+СВЦЭМ!$D$10+'СЕТ СН'!$F$6-'СЕТ СН'!$F$23</f>
        <v>968.30636713000001</v>
      </c>
      <c r="O27" s="36">
        <f>SUMIFS(СВЦЭМ!$D$33:$D$776,СВЦЭМ!$A$33:$A$776,$A27,СВЦЭМ!$B$33:$B$776,O$11)+'СЕТ СН'!$F$11+СВЦЭМ!$D$10+'СЕТ СН'!$F$6-'СЕТ СН'!$F$23</f>
        <v>981.22218278000003</v>
      </c>
      <c r="P27" s="36">
        <f>SUMIFS(СВЦЭМ!$D$33:$D$776,СВЦЭМ!$A$33:$A$776,$A27,СВЦЭМ!$B$33:$B$776,P$11)+'СЕТ СН'!$F$11+СВЦЭМ!$D$10+'СЕТ СН'!$F$6-'СЕТ СН'!$F$23</f>
        <v>984.11250393000012</v>
      </c>
      <c r="Q27" s="36">
        <f>SUMIFS(СВЦЭМ!$D$33:$D$776,СВЦЭМ!$A$33:$A$776,$A27,СВЦЭМ!$B$33:$B$776,Q$11)+'СЕТ СН'!$F$11+СВЦЭМ!$D$10+'СЕТ СН'!$F$6-'СЕТ СН'!$F$23</f>
        <v>983.00641301000007</v>
      </c>
      <c r="R27" s="36">
        <f>SUMIFS(СВЦЭМ!$D$33:$D$776,СВЦЭМ!$A$33:$A$776,$A27,СВЦЭМ!$B$33:$B$776,R$11)+'СЕТ СН'!$F$11+СВЦЭМ!$D$10+'СЕТ СН'!$F$6-'СЕТ СН'!$F$23</f>
        <v>973.40022901000009</v>
      </c>
      <c r="S27" s="36">
        <f>SUMIFS(СВЦЭМ!$D$33:$D$776,СВЦЭМ!$A$33:$A$776,$A27,СВЦЭМ!$B$33:$B$776,S$11)+'СЕТ СН'!$F$11+СВЦЭМ!$D$10+'СЕТ СН'!$F$6-'СЕТ СН'!$F$23</f>
        <v>971.73841062000008</v>
      </c>
      <c r="T27" s="36">
        <f>SUMIFS(СВЦЭМ!$D$33:$D$776,СВЦЭМ!$A$33:$A$776,$A27,СВЦЭМ!$B$33:$B$776,T$11)+'СЕТ СН'!$F$11+СВЦЭМ!$D$10+'СЕТ СН'!$F$6-'СЕТ СН'!$F$23</f>
        <v>984.42531023000004</v>
      </c>
      <c r="U27" s="36">
        <f>SUMIFS(СВЦЭМ!$D$33:$D$776,СВЦЭМ!$A$33:$A$776,$A27,СВЦЭМ!$B$33:$B$776,U$11)+'СЕТ СН'!$F$11+СВЦЭМ!$D$10+'СЕТ СН'!$F$6-'СЕТ СН'!$F$23</f>
        <v>944.01093088000005</v>
      </c>
      <c r="V27" s="36">
        <f>SUMIFS(СВЦЭМ!$D$33:$D$776,СВЦЭМ!$A$33:$A$776,$A27,СВЦЭМ!$B$33:$B$776,V$11)+'СЕТ СН'!$F$11+СВЦЭМ!$D$10+'СЕТ СН'!$F$6-'СЕТ СН'!$F$23</f>
        <v>959.24346542000001</v>
      </c>
      <c r="W27" s="36">
        <f>SUMIFS(СВЦЭМ!$D$33:$D$776,СВЦЭМ!$A$33:$A$776,$A27,СВЦЭМ!$B$33:$B$776,W$11)+'СЕТ СН'!$F$11+СВЦЭМ!$D$10+'СЕТ СН'!$F$6-'СЕТ СН'!$F$23</f>
        <v>951.45013347000008</v>
      </c>
      <c r="X27" s="36">
        <f>SUMIFS(СВЦЭМ!$D$33:$D$776,СВЦЭМ!$A$33:$A$776,$A27,СВЦЭМ!$B$33:$B$776,X$11)+'СЕТ СН'!$F$11+СВЦЭМ!$D$10+'СЕТ СН'!$F$6-'СЕТ СН'!$F$23</f>
        <v>1038.9166848100001</v>
      </c>
      <c r="Y27" s="36">
        <f>SUMIFS(СВЦЭМ!$D$33:$D$776,СВЦЭМ!$A$33:$A$776,$A27,СВЦЭМ!$B$33:$B$776,Y$11)+'СЕТ СН'!$F$11+СВЦЭМ!$D$10+'СЕТ СН'!$F$6-'СЕТ СН'!$F$23</f>
        <v>1119.6510176099998</v>
      </c>
    </row>
    <row r="28" spans="1:25" ht="15.75" x14ac:dyDescent="0.2">
      <c r="A28" s="35">
        <f t="shared" si="0"/>
        <v>43572</v>
      </c>
      <c r="B28" s="36">
        <f>SUMIFS(СВЦЭМ!$D$33:$D$776,СВЦЭМ!$A$33:$A$776,$A28,СВЦЭМ!$B$33:$B$776,B$11)+'СЕТ СН'!$F$11+СВЦЭМ!$D$10+'СЕТ СН'!$F$6-'СЕТ СН'!$F$23</f>
        <v>1153.9083454899999</v>
      </c>
      <c r="C28" s="36">
        <f>SUMIFS(СВЦЭМ!$D$33:$D$776,СВЦЭМ!$A$33:$A$776,$A28,СВЦЭМ!$B$33:$B$776,C$11)+'СЕТ СН'!$F$11+СВЦЭМ!$D$10+'СЕТ СН'!$F$6-'СЕТ СН'!$F$23</f>
        <v>1223.91543555</v>
      </c>
      <c r="D28" s="36">
        <f>SUMIFS(СВЦЭМ!$D$33:$D$776,СВЦЭМ!$A$33:$A$776,$A28,СВЦЭМ!$B$33:$B$776,D$11)+'СЕТ СН'!$F$11+СВЦЭМ!$D$10+'СЕТ СН'!$F$6-'СЕТ СН'!$F$23</f>
        <v>1277.4287674</v>
      </c>
      <c r="E28" s="36">
        <f>SUMIFS(СВЦЭМ!$D$33:$D$776,СВЦЭМ!$A$33:$A$776,$A28,СВЦЭМ!$B$33:$B$776,E$11)+'СЕТ СН'!$F$11+СВЦЭМ!$D$10+'СЕТ СН'!$F$6-'СЕТ СН'!$F$23</f>
        <v>1286.79205938</v>
      </c>
      <c r="F28" s="36">
        <f>SUMIFS(СВЦЭМ!$D$33:$D$776,СВЦЭМ!$A$33:$A$776,$A28,СВЦЭМ!$B$33:$B$776,F$11)+'СЕТ СН'!$F$11+СВЦЭМ!$D$10+'СЕТ СН'!$F$6-'СЕТ СН'!$F$23</f>
        <v>1288.2202152499999</v>
      </c>
      <c r="G28" s="36">
        <f>SUMIFS(СВЦЭМ!$D$33:$D$776,СВЦЭМ!$A$33:$A$776,$A28,СВЦЭМ!$B$33:$B$776,G$11)+'СЕТ СН'!$F$11+СВЦЭМ!$D$10+'СЕТ СН'!$F$6-'СЕТ СН'!$F$23</f>
        <v>1287.42086698</v>
      </c>
      <c r="H28" s="36">
        <f>SUMIFS(СВЦЭМ!$D$33:$D$776,СВЦЭМ!$A$33:$A$776,$A28,СВЦЭМ!$B$33:$B$776,H$11)+'СЕТ СН'!$F$11+СВЦЭМ!$D$10+'СЕТ СН'!$F$6-'СЕТ СН'!$F$23</f>
        <v>1220.35464587</v>
      </c>
      <c r="I28" s="36">
        <f>SUMIFS(СВЦЭМ!$D$33:$D$776,СВЦЭМ!$A$33:$A$776,$A28,СВЦЭМ!$B$33:$B$776,I$11)+'СЕТ СН'!$F$11+СВЦЭМ!$D$10+'СЕТ СН'!$F$6-'СЕТ СН'!$F$23</f>
        <v>1160.6243667899998</v>
      </c>
      <c r="J28" s="36">
        <f>SUMIFS(СВЦЭМ!$D$33:$D$776,СВЦЭМ!$A$33:$A$776,$A28,СВЦЭМ!$B$33:$B$776,J$11)+'СЕТ СН'!$F$11+СВЦЭМ!$D$10+'СЕТ СН'!$F$6-'СЕТ СН'!$F$23</f>
        <v>1061.89206474</v>
      </c>
      <c r="K28" s="36">
        <f>SUMIFS(СВЦЭМ!$D$33:$D$776,СВЦЭМ!$A$33:$A$776,$A28,СВЦЭМ!$B$33:$B$776,K$11)+'СЕТ СН'!$F$11+СВЦЭМ!$D$10+'СЕТ СН'!$F$6-'СЕТ СН'!$F$23</f>
        <v>992.55941030000008</v>
      </c>
      <c r="L28" s="36">
        <f>SUMIFS(СВЦЭМ!$D$33:$D$776,СВЦЭМ!$A$33:$A$776,$A28,СВЦЭМ!$B$33:$B$776,L$11)+'СЕТ СН'!$F$11+СВЦЭМ!$D$10+'СЕТ СН'!$F$6-'СЕТ СН'!$F$23</f>
        <v>959.68661658000008</v>
      </c>
      <c r="M28" s="36">
        <f>SUMIFS(СВЦЭМ!$D$33:$D$776,СВЦЭМ!$A$33:$A$776,$A28,СВЦЭМ!$B$33:$B$776,M$11)+'СЕТ СН'!$F$11+СВЦЭМ!$D$10+'СЕТ СН'!$F$6-'СЕТ СН'!$F$23</f>
        <v>966.64210268000011</v>
      </c>
      <c r="N28" s="36">
        <f>SUMIFS(СВЦЭМ!$D$33:$D$776,СВЦЭМ!$A$33:$A$776,$A28,СВЦЭМ!$B$33:$B$776,N$11)+'СЕТ СН'!$F$11+СВЦЭМ!$D$10+'СЕТ СН'!$F$6-'СЕТ СН'!$F$23</f>
        <v>954.56634631000009</v>
      </c>
      <c r="O28" s="36">
        <f>SUMIFS(СВЦЭМ!$D$33:$D$776,СВЦЭМ!$A$33:$A$776,$A28,СВЦЭМ!$B$33:$B$776,O$11)+'СЕТ СН'!$F$11+СВЦЭМ!$D$10+'СЕТ СН'!$F$6-'СЕТ СН'!$F$23</f>
        <v>958.00862559000007</v>
      </c>
      <c r="P28" s="36">
        <f>SUMIFS(СВЦЭМ!$D$33:$D$776,СВЦЭМ!$A$33:$A$776,$A28,СВЦЭМ!$B$33:$B$776,P$11)+'СЕТ СН'!$F$11+СВЦЭМ!$D$10+'СЕТ СН'!$F$6-'СЕТ СН'!$F$23</f>
        <v>969.76773738000009</v>
      </c>
      <c r="Q28" s="36">
        <f>SUMIFS(СВЦЭМ!$D$33:$D$776,СВЦЭМ!$A$33:$A$776,$A28,СВЦЭМ!$B$33:$B$776,Q$11)+'СЕТ СН'!$F$11+СВЦЭМ!$D$10+'СЕТ СН'!$F$6-'СЕТ СН'!$F$23</f>
        <v>991.13023100000009</v>
      </c>
      <c r="R28" s="36">
        <f>SUMIFS(СВЦЭМ!$D$33:$D$776,СВЦЭМ!$A$33:$A$776,$A28,СВЦЭМ!$B$33:$B$776,R$11)+'СЕТ СН'!$F$11+СВЦЭМ!$D$10+'СЕТ СН'!$F$6-'СЕТ СН'!$F$23</f>
        <v>988.66063139000005</v>
      </c>
      <c r="S28" s="36">
        <f>SUMIFS(СВЦЭМ!$D$33:$D$776,СВЦЭМ!$A$33:$A$776,$A28,СВЦЭМ!$B$33:$B$776,S$11)+'СЕТ СН'!$F$11+СВЦЭМ!$D$10+'СЕТ СН'!$F$6-'СЕТ СН'!$F$23</f>
        <v>973.27627476000009</v>
      </c>
      <c r="T28" s="36">
        <f>SUMIFS(СВЦЭМ!$D$33:$D$776,СВЦЭМ!$A$33:$A$776,$A28,СВЦЭМ!$B$33:$B$776,T$11)+'СЕТ СН'!$F$11+СВЦЭМ!$D$10+'СЕТ СН'!$F$6-'СЕТ СН'!$F$23</f>
        <v>980.90070686000001</v>
      </c>
      <c r="U28" s="36">
        <f>SUMIFS(СВЦЭМ!$D$33:$D$776,СВЦЭМ!$A$33:$A$776,$A28,СВЦЭМ!$B$33:$B$776,U$11)+'СЕТ СН'!$F$11+СВЦЭМ!$D$10+'СЕТ СН'!$F$6-'СЕТ СН'!$F$23</f>
        <v>984.02113405000011</v>
      </c>
      <c r="V28" s="36">
        <f>SUMIFS(СВЦЭМ!$D$33:$D$776,СВЦЭМ!$A$33:$A$776,$A28,СВЦЭМ!$B$33:$B$776,V$11)+'СЕТ СН'!$F$11+СВЦЭМ!$D$10+'СЕТ СН'!$F$6-'СЕТ СН'!$F$23</f>
        <v>975.41662168000005</v>
      </c>
      <c r="W28" s="36">
        <f>SUMIFS(СВЦЭМ!$D$33:$D$776,СВЦЭМ!$A$33:$A$776,$A28,СВЦЭМ!$B$33:$B$776,W$11)+'СЕТ СН'!$F$11+СВЦЭМ!$D$10+'СЕТ СН'!$F$6-'СЕТ СН'!$F$23</f>
        <v>985.72467658000005</v>
      </c>
      <c r="X28" s="36">
        <f>SUMIFS(СВЦЭМ!$D$33:$D$776,СВЦЭМ!$A$33:$A$776,$A28,СВЦЭМ!$B$33:$B$776,X$11)+'СЕТ СН'!$F$11+СВЦЭМ!$D$10+'СЕТ СН'!$F$6-'СЕТ СН'!$F$23</f>
        <v>1019.73733974</v>
      </c>
      <c r="Y28" s="36">
        <f>SUMIFS(СВЦЭМ!$D$33:$D$776,СВЦЭМ!$A$33:$A$776,$A28,СВЦЭМ!$B$33:$B$776,Y$11)+'СЕТ СН'!$F$11+СВЦЭМ!$D$10+'СЕТ СН'!$F$6-'СЕТ СН'!$F$23</f>
        <v>1097.2982150299999</v>
      </c>
    </row>
    <row r="29" spans="1:25" ht="15.75" x14ac:dyDescent="0.2">
      <c r="A29" s="35">
        <f t="shared" si="0"/>
        <v>43573</v>
      </c>
      <c r="B29" s="36">
        <f>SUMIFS(СВЦЭМ!$D$33:$D$776,СВЦЭМ!$A$33:$A$776,$A29,СВЦЭМ!$B$33:$B$776,B$11)+'СЕТ СН'!$F$11+СВЦЭМ!$D$10+'СЕТ СН'!$F$6-'СЕТ СН'!$F$23</f>
        <v>1133.49865045</v>
      </c>
      <c r="C29" s="36">
        <f>SUMIFS(СВЦЭМ!$D$33:$D$776,СВЦЭМ!$A$33:$A$776,$A29,СВЦЭМ!$B$33:$B$776,C$11)+'СЕТ СН'!$F$11+СВЦЭМ!$D$10+'СЕТ СН'!$F$6-'СЕТ СН'!$F$23</f>
        <v>1206.93470557</v>
      </c>
      <c r="D29" s="36">
        <f>SUMIFS(СВЦЭМ!$D$33:$D$776,СВЦЭМ!$A$33:$A$776,$A29,СВЦЭМ!$B$33:$B$776,D$11)+'СЕТ СН'!$F$11+СВЦЭМ!$D$10+'СЕТ СН'!$F$6-'СЕТ СН'!$F$23</f>
        <v>1270.14626548</v>
      </c>
      <c r="E29" s="36">
        <f>SUMIFS(СВЦЭМ!$D$33:$D$776,СВЦЭМ!$A$33:$A$776,$A29,СВЦЭМ!$B$33:$B$776,E$11)+'СЕТ СН'!$F$11+СВЦЭМ!$D$10+'СЕТ СН'!$F$6-'СЕТ СН'!$F$23</f>
        <v>1265.9563997099999</v>
      </c>
      <c r="F29" s="36">
        <f>SUMIFS(СВЦЭМ!$D$33:$D$776,СВЦЭМ!$A$33:$A$776,$A29,СВЦЭМ!$B$33:$B$776,F$11)+'СЕТ СН'!$F$11+СВЦЭМ!$D$10+'СЕТ СН'!$F$6-'СЕТ СН'!$F$23</f>
        <v>1271.58292026</v>
      </c>
      <c r="G29" s="36">
        <f>SUMIFS(СВЦЭМ!$D$33:$D$776,СВЦЭМ!$A$33:$A$776,$A29,СВЦЭМ!$B$33:$B$776,G$11)+'СЕТ СН'!$F$11+СВЦЭМ!$D$10+'СЕТ СН'!$F$6-'СЕТ СН'!$F$23</f>
        <v>1270.52069059</v>
      </c>
      <c r="H29" s="36">
        <f>SUMIFS(СВЦЭМ!$D$33:$D$776,СВЦЭМ!$A$33:$A$776,$A29,СВЦЭМ!$B$33:$B$776,H$11)+'СЕТ СН'!$F$11+СВЦЭМ!$D$10+'СЕТ СН'!$F$6-'СЕТ СН'!$F$23</f>
        <v>1208.1663278999999</v>
      </c>
      <c r="I29" s="36">
        <f>SUMIFS(СВЦЭМ!$D$33:$D$776,СВЦЭМ!$A$33:$A$776,$A29,СВЦЭМ!$B$33:$B$776,I$11)+'СЕТ СН'!$F$11+СВЦЭМ!$D$10+'СЕТ СН'!$F$6-'СЕТ СН'!$F$23</f>
        <v>1146.7905076099998</v>
      </c>
      <c r="J29" s="36">
        <f>SUMIFS(СВЦЭМ!$D$33:$D$776,СВЦЭМ!$A$33:$A$776,$A29,СВЦЭМ!$B$33:$B$776,J$11)+'СЕТ СН'!$F$11+СВЦЭМ!$D$10+'СЕТ СН'!$F$6-'СЕТ СН'!$F$23</f>
        <v>1064.3318776399999</v>
      </c>
      <c r="K29" s="36">
        <f>SUMIFS(СВЦЭМ!$D$33:$D$776,СВЦЭМ!$A$33:$A$776,$A29,СВЦЭМ!$B$33:$B$776,K$11)+'СЕТ СН'!$F$11+СВЦЭМ!$D$10+'СЕТ СН'!$F$6-'СЕТ СН'!$F$23</f>
        <v>977.74181734000001</v>
      </c>
      <c r="L29" s="36">
        <f>SUMIFS(СВЦЭМ!$D$33:$D$776,СВЦЭМ!$A$33:$A$776,$A29,СВЦЭМ!$B$33:$B$776,L$11)+'СЕТ СН'!$F$11+СВЦЭМ!$D$10+'СЕТ СН'!$F$6-'СЕТ СН'!$F$23</f>
        <v>942.36272047000011</v>
      </c>
      <c r="M29" s="36">
        <f>SUMIFS(СВЦЭМ!$D$33:$D$776,СВЦЭМ!$A$33:$A$776,$A29,СВЦЭМ!$B$33:$B$776,M$11)+'СЕТ СН'!$F$11+СВЦЭМ!$D$10+'СЕТ СН'!$F$6-'СЕТ СН'!$F$23</f>
        <v>960.59631998000009</v>
      </c>
      <c r="N29" s="36">
        <f>SUMIFS(СВЦЭМ!$D$33:$D$776,СВЦЭМ!$A$33:$A$776,$A29,СВЦЭМ!$B$33:$B$776,N$11)+'СЕТ СН'!$F$11+СВЦЭМ!$D$10+'СЕТ СН'!$F$6-'СЕТ СН'!$F$23</f>
        <v>943.2335555300001</v>
      </c>
      <c r="O29" s="36">
        <f>SUMIFS(СВЦЭМ!$D$33:$D$776,СВЦЭМ!$A$33:$A$776,$A29,СВЦЭМ!$B$33:$B$776,O$11)+'СЕТ СН'!$F$11+СВЦЭМ!$D$10+'СЕТ СН'!$F$6-'СЕТ СН'!$F$23</f>
        <v>947.92944257000011</v>
      </c>
      <c r="P29" s="36">
        <f>SUMIFS(СВЦЭМ!$D$33:$D$776,СВЦЭМ!$A$33:$A$776,$A29,СВЦЭМ!$B$33:$B$776,P$11)+'СЕТ СН'!$F$11+СВЦЭМ!$D$10+'СЕТ СН'!$F$6-'СЕТ СН'!$F$23</f>
        <v>944.60913989000005</v>
      </c>
      <c r="Q29" s="36">
        <f>SUMIFS(СВЦЭМ!$D$33:$D$776,СВЦЭМ!$A$33:$A$776,$A29,СВЦЭМ!$B$33:$B$776,Q$11)+'СЕТ СН'!$F$11+СВЦЭМ!$D$10+'СЕТ СН'!$F$6-'СЕТ СН'!$F$23</f>
        <v>945.10045897000009</v>
      </c>
      <c r="R29" s="36">
        <f>SUMIFS(СВЦЭМ!$D$33:$D$776,СВЦЭМ!$A$33:$A$776,$A29,СВЦЭМ!$B$33:$B$776,R$11)+'СЕТ СН'!$F$11+СВЦЭМ!$D$10+'СЕТ СН'!$F$6-'СЕТ СН'!$F$23</f>
        <v>945.30464507000011</v>
      </c>
      <c r="S29" s="36">
        <f>SUMIFS(СВЦЭМ!$D$33:$D$776,СВЦЭМ!$A$33:$A$776,$A29,СВЦЭМ!$B$33:$B$776,S$11)+'СЕТ СН'!$F$11+СВЦЭМ!$D$10+'СЕТ СН'!$F$6-'СЕТ СН'!$F$23</f>
        <v>947.66324065000003</v>
      </c>
      <c r="T29" s="36">
        <f>SUMIFS(СВЦЭМ!$D$33:$D$776,СВЦЭМ!$A$33:$A$776,$A29,СВЦЭМ!$B$33:$B$776,T$11)+'СЕТ СН'!$F$11+СВЦЭМ!$D$10+'СЕТ СН'!$F$6-'СЕТ СН'!$F$23</f>
        <v>951.18475917000001</v>
      </c>
      <c r="U29" s="36">
        <f>SUMIFS(СВЦЭМ!$D$33:$D$776,СВЦЭМ!$A$33:$A$776,$A29,СВЦЭМ!$B$33:$B$776,U$11)+'СЕТ СН'!$F$11+СВЦЭМ!$D$10+'СЕТ СН'!$F$6-'СЕТ СН'!$F$23</f>
        <v>952.73308163000002</v>
      </c>
      <c r="V29" s="36">
        <f>SUMIFS(СВЦЭМ!$D$33:$D$776,СВЦЭМ!$A$33:$A$776,$A29,СВЦЭМ!$B$33:$B$776,V$11)+'СЕТ СН'!$F$11+СВЦЭМ!$D$10+'СЕТ СН'!$F$6-'СЕТ СН'!$F$23</f>
        <v>953.10841170000003</v>
      </c>
      <c r="W29" s="36">
        <f>SUMIFS(СВЦЭМ!$D$33:$D$776,СВЦЭМ!$A$33:$A$776,$A29,СВЦЭМ!$B$33:$B$776,W$11)+'СЕТ СН'!$F$11+СВЦЭМ!$D$10+'СЕТ СН'!$F$6-'СЕТ СН'!$F$23</f>
        <v>936.42788828000005</v>
      </c>
      <c r="X29" s="36">
        <f>SUMIFS(СВЦЭМ!$D$33:$D$776,СВЦЭМ!$A$33:$A$776,$A29,СВЦЭМ!$B$33:$B$776,X$11)+'СЕТ СН'!$F$11+СВЦЭМ!$D$10+'СЕТ СН'!$F$6-'СЕТ СН'!$F$23</f>
        <v>973.89326318000008</v>
      </c>
      <c r="Y29" s="36">
        <f>SUMIFS(СВЦЭМ!$D$33:$D$776,СВЦЭМ!$A$33:$A$776,$A29,СВЦЭМ!$B$33:$B$776,Y$11)+'СЕТ СН'!$F$11+СВЦЭМ!$D$10+'СЕТ СН'!$F$6-'СЕТ СН'!$F$23</f>
        <v>1048.56129558</v>
      </c>
    </row>
    <row r="30" spans="1:25" ht="15.75" x14ac:dyDescent="0.2">
      <c r="A30" s="35">
        <f t="shared" si="0"/>
        <v>43574</v>
      </c>
      <c r="B30" s="36">
        <f>SUMIFS(СВЦЭМ!$D$33:$D$776,СВЦЭМ!$A$33:$A$776,$A30,СВЦЭМ!$B$33:$B$776,B$11)+'СЕТ СН'!$F$11+СВЦЭМ!$D$10+'СЕТ СН'!$F$6-'СЕТ СН'!$F$23</f>
        <v>1136.23314362</v>
      </c>
      <c r="C30" s="36">
        <f>SUMIFS(СВЦЭМ!$D$33:$D$776,СВЦЭМ!$A$33:$A$776,$A30,СВЦЭМ!$B$33:$B$776,C$11)+'СЕТ СН'!$F$11+СВЦЭМ!$D$10+'СЕТ СН'!$F$6-'СЕТ СН'!$F$23</f>
        <v>1208.50925433</v>
      </c>
      <c r="D30" s="36">
        <f>SUMIFS(СВЦЭМ!$D$33:$D$776,СВЦЭМ!$A$33:$A$776,$A30,СВЦЭМ!$B$33:$B$776,D$11)+'СЕТ СН'!$F$11+СВЦЭМ!$D$10+'СЕТ СН'!$F$6-'СЕТ СН'!$F$23</f>
        <v>1268.5542112399999</v>
      </c>
      <c r="E30" s="36">
        <f>SUMIFS(СВЦЭМ!$D$33:$D$776,СВЦЭМ!$A$33:$A$776,$A30,СВЦЭМ!$B$33:$B$776,E$11)+'СЕТ СН'!$F$11+СВЦЭМ!$D$10+'СЕТ СН'!$F$6-'СЕТ СН'!$F$23</f>
        <v>1272.9580242699999</v>
      </c>
      <c r="F30" s="36">
        <f>SUMIFS(СВЦЭМ!$D$33:$D$776,СВЦЭМ!$A$33:$A$776,$A30,СВЦЭМ!$B$33:$B$776,F$11)+'СЕТ СН'!$F$11+СВЦЭМ!$D$10+'СЕТ СН'!$F$6-'СЕТ СН'!$F$23</f>
        <v>1273.4977133699999</v>
      </c>
      <c r="G30" s="36">
        <f>SUMIFS(СВЦЭМ!$D$33:$D$776,СВЦЭМ!$A$33:$A$776,$A30,СВЦЭМ!$B$33:$B$776,G$11)+'СЕТ СН'!$F$11+СВЦЭМ!$D$10+'СЕТ СН'!$F$6-'СЕТ СН'!$F$23</f>
        <v>1273.2369229599999</v>
      </c>
      <c r="H30" s="36">
        <f>SUMIFS(СВЦЭМ!$D$33:$D$776,СВЦЭМ!$A$33:$A$776,$A30,СВЦЭМ!$B$33:$B$776,H$11)+'СЕТ СН'!$F$11+СВЦЭМ!$D$10+'СЕТ СН'!$F$6-'СЕТ СН'!$F$23</f>
        <v>1216.65912976</v>
      </c>
      <c r="I30" s="36">
        <f>SUMIFS(СВЦЭМ!$D$33:$D$776,СВЦЭМ!$A$33:$A$776,$A30,СВЦЭМ!$B$33:$B$776,I$11)+'СЕТ СН'!$F$11+СВЦЭМ!$D$10+'СЕТ СН'!$F$6-'СЕТ СН'!$F$23</f>
        <v>1146.97018961</v>
      </c>
      <c r="J30" s="36">
        <f>SUMIFS(СВЦЭМ!$D$33:$D$776,СВЦЭМ!$A$33:$A$776,$A30,СВЦЭМ!$B$33:$B$776,J$11)+'СЕТ СН'!$F$11+СВЦЭМ!$D$10+'СЕТ СН'!$F$6-'СЕТ СН'!$F$23</f>
        <v>1058.7602538900001</v>
      </c>
      <c r="K30" s="36">
        <f>SUMIFS(СВЦЭМ!$D$33:$D$776,СВЦЭМ!$A$33:$A$776,$A30,СВЦЭМ!$B$33:$B$776,K$11)+'СЕТ СН'!$F$11+СВЦЭМ!$D$10+'СЕТ СН'!$F$6-'СЕТ СН'!$F$23</f>
        <v>984.98857133000001</v>
      </c>
      <c r="L30" s="36">
        <f>SUMIFS(СВЦЭМ!$D$33:$D$776,СВЦЭМ!$A$33:$A$776,$A30,СВЦЭМ!$B$33:$B$776,L$11)+'СЕТ СН'!$F$11+СВЦЭМ!$D$10+'СЕТ СН'!$F$6-'СЕТ СН'!$F$23</f>
        <v>948.2292898500001</v>
      </c>
      <c r="M30" s="36">
        <f>SUMIFS(СВЦЭМ!$D$33:$D$776,СВЦЭМ!$A$33:$A$776,$A30,СВЦЭМ!$B$33:$B$776,M$11)+'СЕТ СН'!$F$11+СВЦЭМ!$D$10+'СЕТ СН'!$F$6-'СЕТ СН'!$F$23</f>
        <v>947.23512378000009</v>
      </c>
      <c r="N30" s="36">
        <f>SUMIFS(СВЦЭМ!$D$33:$D$776,СВЦЭМ!$A$33:$A$776,$A30,СВЦЭМ!$B$33:$B$776,N$11)+'СЕТ СН'!$F$11+СВЦЭМ!$D$10+'СЕТ СН'!$F$6-'СЕТ СН'!$F$23</f>
        <v>935.29004744000008</v>
      </c>
      <c r="O30" s="36">
        <f>SUMIFS(СВЦЭМ!$D$33:$D$776,СВЦЭМ!$A$33:$A$776,$A30,СВЦЭМ!$B$33:$B$776,O$11)+'СЕТ СН'!$F$11+СВЦЭМ!$D$10+'СЕТ СН'!$F$6-'СЕТ СН'!$F$23</f>
        <v>934.16551949000007</v>
      </c>
      <c r="P30" s="36">
        <f>SUMIFS(СВЦЭМ!$D$33:$D$776,СВЦЭМ!$A$33:$A$776,$A30,СВЦЭМ!$B$33:$B$776,P$11)+'СЕТ СН'!$F$11+СВЦЭМ!$D$10+'СЕТ СН'!$F$6-'СЕТ СН'!$F$23</f>
        <v>938.1790540500001</v>
      </c>
      <c r="Q30" s="36">
        <f>SUMIFS(СВЦЭМ!$D$33:$D$776,СВЦЭМ!$A$33:$A$776,$A30,СВЦЭМ!$B$33:$B$776,Q$11)+'СЕТ СН'!$F$11+СВЦЭМ!$D$10+'СЕТ СН'!$F$6-'СЕТ СН'!$F$23</f>
        <v>937.31542489000003</v>
      </c>
      <c r="R30" s="36">
        <f>SUMIFS(СВЦЭМ!$D$33:$D$776,СВЦЭМ!$A$33:$A$776,$A30,СВЦЭМ!$B$33:$B$776,R$11)+'СЕТ СН'!$F$11+СВЦЭМ!$D$10+'СЕТ СН'!$F$6-'СЕТ СН'!$F$23</f>
        <v>936.28687367000009</v>
      </c>
      <c r="S30" s="36">
        <f>SUMIFS(СВЦЭМ!$D$33:$D$776,СВЦЭМ!$A$33:$A$776,$A30,СВЦЭМ!$B$33:$B$776,S$11)+'СЕТ СН'!$F$11+СВЦЭМ!$D$10+'СЕТ СН'!$F$6-'СЕТ СН'!$F$23</f>
        <v>927.34029146000012</v>
      </c>
      <c r="T30" s="36">
        <f>SUMIFS(СВЦЭМ!$D$33:$D$776,СВЦЭМ!$A$33:$A$776,$A30,СВЦЭМ!$B$33:$B$776,T$11)+'СЕТ СН'!$F$11+СВЦЭМ!$D$10+'СЕТ СН'!$F$6-'СЕТ СН'!$F$23</f>
        <v>932.19174798000006</v>
      </c>
      <c r="U30" s="36">
        <f>SUMIFS(СВЦЭМ!$D$33:$D$776,СВЦЭМ!$A$33:$A$776,$A30,СВЦЭМ!$B$33:$B$776,U$11)+'СЕТ СН'!$F$11+СВЦЭМ!$D$10+'СЕТ СН'!$F$6-'СЕТ СН'!$F$23</f>
        <v>933.6483188200001</v>
      </c>
      <c r="V30" s="36">
        <f>SUMIFS(СВЦЭМ!$D$33:$D$776,СВЦЭМ!$A$33:$A$776,$A30,СВЦЭМ!$B$33:$B$776,V$11)+'СЕТ СН'!$F$11+СВЦЭМ!$D$10+'СЕТ СН'!$F$6-'СЕТ СН'!$F$23</f>
        <v>942.58535692000009</v>
      </c>
      <c r="W30" s="36">
        <f>SUMIFS(СВЦЭМ!$D$33:$D$776,СВЦЭМ!$A$33:$A$776,$A30,СВЦЭМ!$B$33:$B$776,W$11)+'СЕТ СН'!$F$11+СВЦЭМ!$D$10+'СЕТ СН'!$F$6-'СЕТ СН'!$F$23</f>
        <v>938.13919432000012</v>
      </c>
      <c r="X30" s="36">
        <f>SUMIFS(СВЦЭМ!$D$33:$D$776,СВЦЭМ!$A$33:$A$776,$A30,СВЦЭМ!$B$33:$B$776,X$11)+'СЕТ СН'!$F$11+СВЦЭМ!$D$10+'СЕТ СН'!$F$6-'СЕТ СН'!$F$23</f>
        <v>960.4435483200001</v>
      </c>
      <c r="Y30" s="36">
        <f>SUMIFS(СВЦЭМ!$D$33:$D$776,СВЦЭМ!$A$33:$A$776,$A30,СВЦЭМ!$B$33:$B$776,Y$11)+'СЕТ СН'!$F$11+СВЦЭМ!$D$10+'СЕТ СН'!$F$6-'СЕТ СН'!$F$23</f>
        <v>1041.2420631699999</v>
      </c>
    </row>
    <row r="31" spans="1:25" ht="15.75" x14ac:dyDescent="0.2">
      <c r="A31" s="35">
        <f t="shared" si="0"/>
        <v>43575</v>
      </c>
      <c r="B31" s="36">
        <f>SUMIFS(СВЦЭМ!$D$33:$D$776,СВЦЭМ!$A$33:$A$776,$A31,СВЦЭМ!$B$33:$B$776,B$11)+'СЕТ СН'!$F$11+СВЦЭМ!$D$10+'СЕТ СН'!$F$6-'СЕТ СН'!$F$23</f>
        <v>1138.7707028099999</v>
      </c>
      <c r="C31" s="36">
        <f>SUMIFS(СВЦЭМ!$D$33:$D$776,СВЦЭМ!$A$33:$A$776,$A31,СВЦЭМ!$B$33:$B$776,C$11)+'СЕТ СН'!$F$11+СВЦЭМ!$D$10+'СЕТ СН'!$F$6-'СЕТ СН'!$F$23</f>
        <v>1213.5296776799998</v>
      </c>
      <c r="D31" s="36">
        <f>SUMIFS(СВЦЭМ!$D$33:$D$776,СВЦЭМ!$A$33:$A$776,$A31,СВЦЭМ!$B$33:$B$776,D$11)+'СЕТ СН'!$F$11+СВЦЭМ!$D$10+'СЕТ СН'!$F$6-'СЕТ СН'!$F$23</f>
        <v>1278.0672367299999</v>
      </c>
      <c r="E31" s="36">
        <f>SUMIFS(СВЦЭМ!$D$33:$D$776,СВЦЭМ!$A$33:$A$776,$A31,СВЦЭМ!$B$33:$B$776,E$11)+'СЕТ СН'!$F$11+СВЦЭМ!$D$10+'СЕТ СН'!$F$6-'СЕТ СН'!$F$23</f>
        <v>1282.26500321</v>
      </c>
      <c r="F31" s="36">
        <f>SUMIFS(СВЦЭМ!$D$33:$D$776,СВЦЭМ!$A$33:$A$776,$A31,СВЦЭМ!$B$33:$B$776,F$11)+'СЕТ СН'!$F$11+СВЦЭМ!$D$10+'СЕТ СН'!$F$6-'СЕТ СН'!$F$23</f>
        <v>1285.91639715</v>
      </c>
      <c r="G31" s="36">
        <f>SUMIFS(СВЦЭМ!$D$33:$D$776,СВЦЭМ!$A$33:$A$776,$A31,СВЦЭМ!$B$33:$B$776,G$11)+'СЕТ СН'!$F$11+СВЦЭМ!$D$10+'СЕТ СН'!$F$6-'СЕТ СН'!$F$23</f>
        <v>1278.1572896499999</v>
      </c>
      <c r="H31" s="36">
        <f>SUMIFS(СВЦЭМ!$D$33:$D$776,СВЦЭМ!$A$33:$A$776,$A31,СВЦЭМ!$B$33:$B$776,H$11)+'СЕТ СН'!$F$11+СВЦЭМ!$D$10+'СЕТ СН'!$F$6-'СЕТ СН'!$F$23</f>
        <v>1213.88537815</v>
      </c>
      <c r="I31" s="36">
        <f>SUMIFS(СВЦЭМ!$D$33:$D$776,СВЦЭМ!$A$33:$A$776,$A31,СВЦЭМ!$B$33:$B$776,I$11)+'СЕТ СН'!$F$11+СВЦЭМ!$D$10+'СЕТ СН'!$F$6-'СЕТ СН'!$F$23</f>
        <v>1179.00959592</v>
      </c>
      <c r="J31" s="36">
        <f>SUMIFS(СВЦЭМ!$D$33:$D$776,СВЦЭМ!$A$33:$A$776,$A31,СВЦЭМ!$B$33:$B$776,J$11)+'СЕТ СН'!$F$11+СВЦЭМ!$D$10+'СЕТ СН'!$F$6-'СЕТ СН'!$F$23</f>
        <v>1093.7337447699999</v>
      </c>
      <c r="K31" s="36">
        <f>SUMIFS(СВЦЭМ!$D$33:$D$776,СВЦЭМ!$A$33:$A$776,$A31,СВЦЭМ!$B$33:$B$776,K$11)+'СЕТ СН'!$F$11+СВЦЭМ!$D$10+'СЕТ СН'!$F$6-'СЕТ СН'!$F$23</f>
        <v>962.32550237000009</v>
      </c>
      <c r="L31" s="36">
        <f>SUMIFS(СВЦЭМ!$D$33:$D$776,СВЦЭМ!$A$33:$A$776,$A31,СВЦЭМ!$B$33:$B$776,L$11)+'СЕТ СН'!$F$11+СВЦЭМ!$D$10+'СЕТ СН'!$F$6-'СЕТ СН'!$F$23</f>
        <v>913.37457116000007</v>
      </c>
      <c r="M31" s="36">
        <f>SUMIFS(СВЦЭМ!$D$33:$D$776,СВЦЭМ!$A$33:$A$776,$A31,СВЦЭМ!$B$33:$B$776,M$11)+'СЕТ СН'!$F$11+СВЦЭМ!$D$10+'СЕТ СН'!$F$6-'СЕТ СН'!$F$23</f>
        <v>918.50047376000009</v>
      </c>
      <c r="N31" s="36">
        <f>SUMIFS(СВЦЭМ!$D$33:$D$776,СВЦЭМ!$A$33:$A$776,$A31,СВЦЭМ!$B$33:$B$776,N$11)+'СЕТ СН'!$F$11+СВЦЭМ!$D$10+'СЕТ СН'!$F$6-'СЕТ СН'!$F$23</f>
        <v>925.8196273100001</v>
      </c>
      <c r="O31" s="36">
        <f>SUMIFS(СВЦЭМ!$D$33:$D$776,СВЦЭМ!$A$33:$A$776,$A31,СВЦЭМ!$B$33:$B$776,O$11)+'СЕТ СН'!$F$11+СВЦЭМ!$D$10+'СЕТ СН'!$F$6-'СЕТ СН'!$F$23</f>
        <v>934.04272404000005</v>
      </c>
      <c r="P31" s="36">
        <f>SUMIFS(СВЦЭМ!$D$33:$D$776,СВЦЭМ!$A$33:$A$776,$A31,СВЦЭМ!$B$33:$B$776,P$11)+'СЕТ СН'!$F$11+СВЦЭМ!$D$10+'СЕТ СН'!$F$6-'СЕТ СН'!$F$23</f>
        <v>940.15351249000003</v>
      </c>
      <c r="Q31" s="36">
        <f>SUMIFS(СВЦЭМ!$D$33:$D$776,СВЦЭМ!$A$33:$A$776,$A31,СВЦЭМ!$B$33:$B$776,Q$11)+'СЕТ СН'!$F$11+СВЦЭМ!$D$10+'СЕТ СН'!$F$6-'СЕТ СН'!$F$23</f>
        <v>950.15465728000004</v>
      </c>
      <c r="R31" s="36">
        <f>SUMIFS(СВЦЭМ!$D$33:$D$776,СВЦЭМ!$A$33:$A$776,$A31,СВЦЭМ!$B$33:$B$776,R$11)+'СЕТ СН'!$F$11+СВЦЭМ!$D$10+'СЕТ СН'!$F$6-'СЕТ СН'!$F$23</f>
        <v>949.63151316000005</v>
      </c>
      <c r="S31" s="36">
        <f>SUMIFS(СВЦЭМ!$D$33:$D$776,СВЦЭМ!$A$33:$A$776,$A31,СВЦЭМ!$B$33:$B$776,S$11)+'СЕТ СН'!$F$11+СВЦЭМ!$D$10+'СЕТ СН'!$F$6-'СЕТ СН'!$F$23</f>
        <v>957.67692097000008</v>
      </c>
      <c r="T31" s="36">
        <f>SUMIFS(СВЦЭМ!$D$33:$D$776,СВЦЭМ!$A$33:$A$776,$A31,СВЦЭМ!$B$33:$B$776,T$11)+'СЕТ СН'!$F$11+СВЦЭМ!$D$10+'СЕТ СН'!$F$6-'СЕТ СН'!$F$23</f>
        <v>949.77585077000003</v>
      </c>
      <c r="U31" s="36">
        <f>SUMIFS(СВЦЭМ!$D$33:$D$776,СВЦЭМ!$A$33:$A$776,$A31,СВЦЭМ!$B$33:$B$776,U$11)+'СЕТ СН'!$F$11+СВЦЭМ!$D$10+'СЕТ СН'!$F$6-'СЕТ СН'!$F$23</f>
        <v>907.59661310000001</v>
      </c>
      <c r="V31" s="36">
        <f>SUMIFS(СВЦЭМ!$D$33:$D$776,СВЦЭМ!$A$33:$A$776,$A31,СВЦЭМ!$B$33:$B$776,V$11)+'СЕТ СН'!$F$11+СВЦЭМ!$D$10+'СЕТ СН'!$F$6-'СЕТ СН'!$F$23</f>
        <v>909.25129498000001</v>
      </c>
      <c r="W31" s="36">
        <f>SUMIFS(СВЦЭМ!$D$33:$D$776,СВЦЭМ!$A$33:$A$776,$A31,СВЦЭМ!$B$33:$B$776,W$11)+'СЕТ СН'!$F$11+СВЦЭМ!$D$10+'СЕТ СН'!$F$6-'СЕТ СН'!$F$23</f>
        <v>1013.95104326</v>
      </c>
      <c r="X31" s="36">
        <f>SUMIFS(СВЦЭМ!$D$33:$D$776,СВЦЭМ!$A$33:$A$776,$A31,СВЦЭМ!$B$33:$B$776,X$11)+'СЕТ СН'!$F$11+СВЦЭМ!$D$10+'СЕТ СН'!$F$6-'СЕТ СН'!$F$23</f>
        <v>1134.6506474</v>
      </c>
      <c r="Y31" s="36">
        <f>SUMIFS(СВЦЭМ!$D$33:$D$776,СВЦЭМ!$A$33:$A$776,$A31,СВЦЭМ!$B$33:$B$776,Y$11)+'СЕТ СН'!$F$11+СВЦЭМ!$D$10+'СЕТ СН'!$F$6-'СЕТ СН'!$F$23</f>
        <v>1180.97862607</v>
      </c>
    </row>
    <row r="32" spans="1:25" ht="15.75" x14ac:dyDescent="0.2">
      <c r="A32" s="35">
        <f t="shared" si="0"/>
        <v>43576</v>
      </c>
      <c r="B32" s="36">
        <f>SUMIFS(СВЦЭМ!$D$33:$D$776,СВЦЭМ!$A$33:$A$776,$A32,СВЦЭМ!$B$33:$B$776,B$11)+'СЕТ СН'!$F$11+СВЦЭМ!$D$10+'СЕТ СН'!$F$6-'СЕТ СН'!$F$23</f>
        <v>1074.8755798899999</v>
      </c>
      <c r="C32" s="36">
        <f>SUMIFS(СВЦЭМ!$D$33:$D$776,СВЦЭМ!$A$33:$A$776,$A32,СВЦЭМ!$B$33:$B$776,C$11)+'СЕТ СН'!$F$11+СВЦЭМ!$D$10+'СЕТ СН'!$F$6-'СЕТ СН'!$F$23</f>
        <v>1102.0429811299998</v>
      </c>
      <c r="D32" s="36">
        <f>SUMIFS(СВЦЭМ!$D$33:$D$776,СВЦЭМ!$A$33:$A$776,$A32,СВЦЭМ!$B$33:$B$776,D$11)+'СЕТ СН'!$F$11+СВЦЭМ!$D$10+'СЕТ СН'!$F$6-'СЕТ СН'!$F$23</f>
        <v>1133.4144242499999</v>
      </c>
      <c r="E32" s="36">
        <f>SUMIFS(СВЦЭМ!$D$33:$D$776,СВЦЭМ!$A$33:$A$776,$A32,СВЦЭМ!$B$33:$B$776,E$11)+'СЕТ СН'!$F$11+СВЦЭМ!$D$10+'СЕТ СН'!$F$6-'СЕТ СН'!$F$23</f>
        <v>1140.5435173199999</v>
      </c>
      <c r="F32" s="36">
        <f>SUMIFS(СВЦЭМ!$D$33:$D$776,СВЦЭМ!$A$33:$A$776,$A32,СВЦЭМ!$B$33:$B$776,F$11)+'СЕТ СН'!$F$11+СВЦЭМ!$D$10+'СЕТ СН'!$F$6-'СЕТ СН'!$F$23</f>
        <v>1144.45696109</v>
      </c>
      <c r="G32" s="36">
        <f>SUMIFS(СВЦЭМ!$D$33:$D$776,СВЦЭМ!$A$33:$A$776,$A32,СВЦЭМ!$B$33:$B$776,G$11)+'СЕТ СН'!$F$11+СВЦЭМ!$D$10+'СЕТ СН'!$F$6-'СЕТ СН'!$F$23</f>
        <v>1134.0839275699998</v>
      </c>
      <c r="H32" s="36">
        <f>SUMIFS(СВЦЭМ!$D$33:$D$776,СВЦЭМ!$A$33:$A$776,$A32,СВЦЭМ!$B$33:$B$776,H$11)+'СЕТ СН'!$F$11+СВЦЭМ!$D$10+'СЕТ СН'!$F$6-'СЕТ СН'!$F$23</f>
        <v>1118.4307990499999</v>
      </c>
      <c r="I32" s="36">
        <f>SUMIFS(СВЦЭМ!$D$33:$D$776,СВЦЭМ!$A$33:$A$776,$A32,СВЦЭМ!$B$33:$B$776,I$11)+'СЕТ СН'!$F$11+СВЦЭМ!$D$10+'СЕТ СН'!$F$6-'СЕТ СН'!$F$23</f>
        <v>1106.6166372199998</v>
      </c>
      <c r="J32" s="36">
        <f>SUMIFS(СВЦЭМ!$D$33:$D$776,СВЦЭМ!$A$33:$A$776,$A32,СВЦЭМ!$B$33:$B$776,J$11)+'СЕТ СН'!$F$11+СВЦЭМ!$D$10+'СЕТ СН'!$F$6-'СЕТ СН'!$F$23</f>
        <v>1062.06109545</v>
      </c>
      <c r="K32" s="36">
        <f>SUMIFS(СВЦЭМ!$D$33:$D$776,СВЦЭМ!$A$33:$A$776,$A32,СВЦЭМ!$B$33:$B$776,K$11)+'СЕТ СН'!$F$11+СВЦЭМ!$D$10+'СЕТ СН'!$F$6-'СЕТ СН'!$F$23</f>
        <v>1020.40025817</v>
      </c>
      <c r="L32" s="36">
        <f>SUMIFS(СВЦЭМ!$D$33:$D$776,СВЦЭМ!$A$33:$A$776,$A32,СВЦЭМ!$B$33:$B$776,L$11)+'СЕТ СН'!$F$11+СВЦЭМ!$D$10+'СЕТ СН'!$F$6-'СЕТ СН'!$F$23</f>
        <v>1001.1452834800001</v>
      </c>
      <c r="M32" s="36">
        <f>SUMIFS(СВЦЭМ!$D$33:$D$776,СВЦЭМ!$A$33:$A$776,$A32,СВЦЭМ!$B$33:$B$776,M$11)+'СЕТ СН'!$F$11+СВЦЭМ!$D$10+'СЕТ СН'!$F$6-'СЕТ СН'!$F$23</f>
        <v>1012.1719645500001</v>
      </c>
      <c r="N32" s="36">
        <f>SUMIFS(СВЦЭМ!$D$33:$D$776,СВЦЭМ!$A$33:$A$776,$A32,СВЦЭМ!$B$33:$B$776,N$11)+'СЕТ СН'!$F$11+СВЦЭМ!$D$10+'СЕТ СН'!$F$6-'СЕТ СН'!$F$23</f>
        <v>1027.02368553</v>
      </c>
      <c r="O32" s="36">
        <f>SUMIFS(СВЦЭМ!$D$33:$D$776,СВЦЭМ!$A$33:$A$776,$A32,СВЦЭМ!$B$33:$B$776,O$11)+'СЕТ СН'!$F$11+СВЦЭМ!$D$10+'СЕТ СН'!$F$6-'СЕТ СН'!$F$23</f>
        <v>1040.7841532699999</v>
      </c>
      <c r="P32" s="36">
        <f>SUMIFS(СВЦЭМ!$D$33:$D$776,СВЦЭМ!$A$33:$A$776,$A32,СВЦЭМ!$B$33:$B$776,P$11)+'СЕТ СН'!$F$11+СВЦЭМ!$D$10+'СЕТ СН'!$F$6-'СЕТ СН'!$F$23</f>
        <v>1047.0559378</v>
      </c>
      <c r="Q32" s="36">
        <f>SUMIFS(СВЦЭМ!$D$33:$D$776,СВЦЭМ!$A$33:$A$776,$A32,СВЦЭМ!$B$33:$B$776,Q$11)+'СЕТ СН'!$F$11+СВЦЭМ!$D$10+'СЕТ СН'!$F$6-'СЕТ СН'!$F$23</f>
        <v>1067.19810908</v>
      </c>
      <c r="R32" s="36">
        <f>SUMIFS(СВЦЭМ!$D$33:$D$776,СВЦЭМ!$A$33:$A$776,$A32,СВЦЭМ!$B$33:$B$776,R$11)+'СЕТ СН'!$F$11+СВЦЭМ!$D$10+'СЕТ СН'!$F$6-'СЕТ СН'!$F$23</f>
        <v>1087.8587188899999</v>
      </c>
      <c r="S32" s="36">
        <f>SUMIFS(СВЦЭМ!$D$33:$D$776,СВЦЭМ!$A$33:$A$776,$A32,СВЦЭМ!$B$33:$B$776,S$11)+'СЕТ СН'!$F$11+СВЦЭМ!$D$10+'СЕТ СН'!$F$6-'СЕТ СН'!$F$23</f>
        <v>1070.1203301099999</v>
      </c>
      <c r="T32" s="36">
        <f>SUMIFS(СВЦЭМ!$D$33:$D$776,СВЦЭМ!$A$33:$A$776,$A32,СВЦЭМ!$B$33:$B$776,T$11)+'СЕТ СН'!$F$11+СВЦЭМ!$D$10+'СЕТ СН'!$F$6-'СЕТ СН'!$F$23</f>
        <v>1034.8369201</v>
      </c>
      <c r="U32" s="36">
        <f>SUMIFS(СВЦЭМ!$D$33:$D$776,СВЦЭМ!$A$33:$A$776,$A32,СВЦЭМ!$B$33:$B$776,U$11)+'СЕТ СН'!$F$11+СВЦЭМ!$D$10+'СЕТ СН'!$F$6-'СЕТ СН'!$F$23</f>
        <v>1009.86989127</v>
      </c>
      <c r="V32" s="36">
        <f>SUMIFS(СВЦЭМ!$D$33:$D$776,СВЦЭМ!$A$33:$A$776,$A32,СВЦЭМ!$B$33:$B$776,V$11)+'СЕТ СН'!$F$11+СВЦЭМ!$D$10+'СЕТ СН'!$F$6-'СЕТ СН'!$F$23</f>
        <v>976.95527627000001</v>
      </c>
      <c r="W32" s="36">
        <f>SUMIFS(СВЦЭМ!$D$33:$D$776,СВЦЭМ!$A$33:$A$776,$A32,СВЦЭМ!$B$33:$B$776,W$11)+'СЕТ СН'!$F$11+СВЦЭМ!$D$10+'СЕТ СН'!$F$6-'СЕТ СН'!$F$23</f>
        <v>976.24115806000009</v>
      </c>
      <c r="X32" s="36">
        <f>SUMIFS(СВЦЭМ!$D$33:$D$776,СВЦЭМ!$A$33:$A$776,$A32,СВЦЭМ!$B$33:$B$776,X$11)+'СЕТ СН'!$F$11+СВЦЭМ!$D$10+'СЕТ СН'!$F$6-'СЕТ СН'!$F$23</f>
        <v>978.86773988000004</v>
      </c>
      <c r="Y32" s="36">
        <f>SUMIFS(СВЦЭМ!$D$33:$D$776,СВЦЭМ!$A$33:$A$776,$A32,СВЦЭМ!$B$33:$B$776,Y$11)+'СЕТ СН'!$F$11+СВЦЭМ!$D$10+'СЕТ СН'!$F$6-'СЕТ СН'!$F$23</f>
        <v>1028.0888771100001</v>
      </c>
    </row>
    <row r="33" spans="1:27" ht="15.75" x14ac:dyDescent="0.2">
      <c r="A33" s="35">
        <f t="shared" si="0"/>
        <v>43577</v>
      </c>
      <c r="B33" s="36">
        <f>SUMIFS(СВЦЭМ!$D$33:$D$776,СВЦЭМ!$A$33:$A$776,$A33,СВЦЭМ!$B$33:$B$776,B$11)+'СЕТ СН'!$F$11+СВЦЭМ!$D$10+'СЕТ СН'!$F$6-'СЕТ СН'!$F$23</f>
        <v>1034.39614336</v>
      </c>
      <c r="C33" s="36">
        <f>SUMIFS(СВЦЭМ!$D$33:$D$776,СВЦЭМ!$A$33:$A$776,$A33,СВЦЭМ!$B$33:$B$776,C$11)+'СЕТ СН'!$F$11+СВЦЭМ!$D$10+'СЕТ СН'!$F$6-'СЕТ СН'!$F$23</f>
        <v>1055.30349617</v>
      </c>
      <c r="D33" s="36">
        <f>SUMIFS(СВЦЭМ!$D$33:$D$776,СВЦЭМ!$A$33:$A$776,$A33,СВЦЭМ!$B$33:$B$776,D$11)+'СЕТ СН'!$F$11+СВЦЭМ!$D$10+'СЕТ СН'!$F$6-'СЕТ СН'!$F$23</f>
        <v>1100.6209188800001</v>
      </c>
      <c r="E33" s="36">
        <f>SUMIFS(СВЦЭМ!$D$33:$D$776,СВЦЭМ!$A$33:$A$776,$A33,СВЦЭМ!$B$33:$B$776,E$11)+'СЕТ СН'!$F$11+СВЦЭМ!$D$10+'СЕТ СН'!$F$6-'СЕТ СН'!$F$23</f>
        <v>1136.45419004</v>
      </c>
      <c r="F33" s="36">
        <f>SUMIFS(СВЦЭМ!$D$33:$D$776,СВЦЭМ!$A$33:$A$776,$A33,СВЦЭМ!$B$33:$B$776,F$11)+'СЕТ СН'!$F$11+СВЦЭМ!$D$10+'СЕТ СН'!$F$6-'СЕТ СН'!$F$23</f>
        <v>1149.5422825199998</v>
      </c>
      <c r="G33" s="36">
        <f>SUMIFS(СВЦЭМ!$D$33:$D$776,СВЦЭМ!$A$33:$A$776,$A33,СВЦЭМ!$B$33:$B$776,G$11)+'СЕТ СН'!$F$11+СВЦЭМ!$D$10+'СЕТ СН'!$F$6-'СЕТ СН'!$F$23</f>
        <v>1104.0028088900001</v>
      </c>
      <c r="H33" s="36">
        <f>SUMIFS(СВЦЭМ!$D$33:$D$776,СВЦЭМ!$A$33:$A$776,$A33,СВЦЭМ!$B$33:$B$776,H$11)+'СЕТ СН'!$F$11+СВЦЭМ!$D$10+'СЕТ СН'!$F$6-'СЕТ СН'!$F$23</f>
        <v>1083.53348665</v>
      </c>
      <c r="I33" s="36">
        <f>SUMIFS(СВЦЭМ!$D$33:$D$776,СВЦЭМ!$A$33:$A$776,$A33,СВЦЭМ!$B$33:$B$776,I$11)+'СЕТ СН'!$F$11+СВЦЭМ!$D$10+'СЕТ СН'!$F$6-'СЕТ СН'!$F$23</f>
        <v>1077.7976698299999</v>
      </c>
      <c r="J33" s="36">
        <f>SUMIFS(СВЦЭМ!$D$33:$D$776,СВЦЭМ!$A$33:$A$776,$A33,СВЦЭМ!$B$33:$B$776,J$11)+'СЕТ СН'!$F$11+СВЦЭМ!$D$10+'СЕТ СН'!$F$6-'СЕТ СН'!$F$23</f>
        <v>1069.4107850800001</v>
      </c>
      <c r="K33" s="36">
        <f>SUMIFS(СВЦЭМ!$D$33:$D$776,СВЦЭМ!$A$33:$A$776,$A33,СВЦЭМ!$B$33:$B$776,K$11)+'СЕТ СН'!$F$11+СВЦЭМ!$D$10+'СЕТ СН'!$F$6-'СЕТ СН'!$F$23</f>
        <v>1074.45823862</v>
      </c>
      <c r="L33" s="36">
        <f>SUMIFS(СВЦЭМ!$D$33:$D$776,СВЦЭМ!$A$33:$A$776,$A33,СВЦЭМ!$B$33:$B$776,L$11)+'СЕТ СН'!$F$11+СВЦЭМ!$D$10+'СЕТ СН'!$F$6-'СЕТ СН'!$F$23</f>
        <v>1067.6838447499999</v>
      </c>
      <c r="M33" s="36">
        <f>SUMIFS(СВЦЭМ!$D$33:$D$776,СВЦЭМ!$A$33:$A$776,$A33,СВЦЭМ!$B$33:$B$776,M$11)+'СЕТ СН'!$F$11+СВЦЭМ!$D$10+'СЕТ СН'!$F$6-'СЕТ СН'!$F$23</f>
        <v>1065.3427246700001</v>
      </c>
      <c r="N33" s="36">
        <f>SUMIFS(СВЦЭМ!$D$33:$D$776,СВЦЭМ!$A$33:$A$776,$A33,СВЦЭМ!$B$33:$B$776,N$11)+'СЕТ СН'!$F$11+СВЦЭМ!$D$10+'СЕТ СН'!$F$6-'СЕТ СН'!$F$23</f>
        <v>1063.43305571</v>
      </c>
      <c r="O33" s="36">
        <f>SUMIFS(СВЦЭМ!$D$33:$D$776,СВЦЭМ!$A$33:$A$776,$A33,СВЦЭМ!$B$33:$B$776,O$11)+'СЕТ СН'!$F$11+СВЦЭМ!$D$10+'СЕТ СН'!$F$6-'СЕТ СН'!$F$23</f>
        <v>1070.99428678</v>
      </c>
      <c r="P33" s="36">
        <f>SUMIFS(СВЦЭМ!$D$33:$D$776,СВЦЭМ!$A$33:$A$776,$A33,СВЦЭМ!$B$33:$B$776,P$11)+'СЕТ СН'!$F$11+СВЦЭМ!$D$10+'СЕТ СН'!$F$6-'СЕТ СН'!$F$23</f>
        <v>1076.5068421399999</v>
      </c>
      <c r="Q33" s="36">
        <f>SUMIFS(СВЦЭМ!$D$33:$D$776,СВЦЭМ!$A$33:$A$776,$A33,СВЦЭМ!$B$33:$B$776,Q$11)+'СЕТ СН'!$F$11+СВЦЭМ!$D$10+'СЕТ СН'!$F$6-'СЕТ СН'!$F$23</f>
        <v>1086.53618078</v>
      </c>
      <c r="R33" s="36">
        <f>SUMIFS(СВЦЭМ!$D$33:$D$776,СВЦЭМ!$A$33:$A$776,$A33,СВЦЭМ!$B$33:$B$776,R$11)+'СЕТ СН'!$F$11+СВЦЭМ!$D$10+'СЕТ СН'!$F$6-'СЕТ СН'!$F$23</f>
        <v>1084.7792379999999</v>
      </c>
      <c r="S33" s="36">
        <f>SUMIFS(СВЦЭМ!$D$33:$D$776,СВЦЭМ!$A$33:$A$776,$A33,СВЦЭМ!$B$33:$B$776,S$11)+'СЕТ СН'!$F$11+СВЦЭМ!$D$10+'СЕТ СН'!$F$6-'СЕТ СН'!$F$23</f>
        <v>1062.9847269500001</v>
      </c>
      <c r="T33" s="36">
        <f>SUMIFS(СВЦЭМ!$D$33:$D$776,СВЦЭМ!$A$33:$A$776,$A33,СВЦЭМ!$B$33:$B$776,T$11)+'СЕТ СН'!$F$11+СВЦЭМ!$D$10+'СЕТ СН'!$F$6-'СЕТ СН'!$F$23</f>
        <v>1060.5449728399999</v>
      </c>
      <c r="U33" s="36">
        <f>SUMIFS(СВЦЭМ!$D$33:$D$776,СВЦЭМ!$A$33:$A$776,$A33,СВЦЭМ!$B$33:$B$776,U$11)+'СЕТ СН'!$F$11+СВЦЭМ!$D$10+'СЕТ СН'!$F$6-'СЕТ СН'!$F$23</f>
        <v>1045.7301856300001</v>
      </c>
      <c r="V33" s="36">
        <f>SUMIFS(СВЦЭМ!$D$33:$D$776,СВЦЭМ!$A$33:$A$776,$A33,СВЦЭМ!$B$33:$B$776,V$11)+'СЕТ СН'!$F$11+СВЦЭМ!$D$10+'СЕТ СН'!$F$6-'СЕТ СН'!$F$23</f>
        <v>1033.1164090699999</v>
      </c>
      <c r="W33" s="36">
        <f>SUMIFS(СВЦЭМ!$D$33:$D$776,СВЦЭМ!$A$33:$A$776,$A33,СВЦЭМ!$B$33:$B$776,W$11)+'СЕТ СН'!$F$11+СВЦЭМ!$D$10+'СЕТ СН'!$F$6-'СЕТ СН'!$F$23</f>
        <v>1036.9007953400001</v>
      </c>
      <c r="X33" s="36">
        <f>SUMIFS(СВЦЭМ!$D$33:$D$776,СВЦЭМ!$A$33:$A$776,$A33,СВЦЭМ!$B$33:$B$776,X$11)+'СЕТ СН'!$F$11+СВЦЭМ!$D$10+'СЕТ СН'!$F$6-'СЕТ СН'!$F$23</f>
        <v>1065.9797891400001</v>
      </c>
      <c r="Y33" s="36">
        <f>SUMIFS(СВЦЭМ!$D$33:$D$776,СВЦЭМ!$A$33:$A$776,$A33,СВЦЭМ!$B$33:$B$776,Y$11)+'СЕТ СН'!$F$11+СВЦЭМ!$D$10+'СЕТ СН'!$F$6-'СЕТ СН'!$F$23</f>
        <v>1080.4725244000001</v>
      </c>
    </row>
    <row r="34" spans="1:27" ht="15.75" x14ac:dyDescent="0.2">
      <c r="A34" s="35">
        <f t="shared" si="0"/>
        <v>43578</v>
      </c>
      <c r="B34" s="36">
        <f>SUMIFS(СВЦЭМ!$D$33:$D$776,СВЦЭМ!$A$33:$A$776,$A34,СВЦЭМ!$B$33:$B$776,B$11)+'СЕТ СН'!$F$11+СВЦЭМ!$D$10+'СЕТ СН'!$F$6-'СЕТ СН'!$F$23</f>
        <v>1047.0182980100001</v>
      </c>
      <c r="C34" s="36">
        <f>SUMIFS(СВЦЭМ!$D$33:$D$776,СВЦЭМ!$A$33:$A$776,$A34,СВЦЭМ!$B$33:$B$776,C$11)+'СЕТ СН'!$F$11+СВЦЭМ!$D$10+'СЕТ СН'!$F$6-'СЕТ СН'!$F$23</f>
        <v>1095.4203322199999</v>
      </c>
      <c r="D34" s="36">
        <f>SUMIFS(СВЦЭМ!$D$33:$D$776,СВЦЭМ!$A$33:$A$776,$A34,СВЦЭМ!$B$33:$B$776,D$11)+'СЕТ СН'!$F$11+СВЦЭМ!$D$10+'СЕТ СН'!$F$6-'СЕТ СН'!$F$23</f>
        <v>1128.5314175699998</v>
      </c>
      <c r="E34" s="36">
        <f>SUMIFS(СВЦЭМ!$D$33:$D$776,СВЦЭМ!$A$33:$A$776,$A34,СВЦЭМ!$B$33:$B$776,E$11)+'СЕТ СН'!$F$11+СВЦЭМ!$D$10+'СЕТ СН'!$F$6-'СЕТ СН'!$F$23</f>
        <v>1139.9346630799998</v>
      </c>
      <c r="F34" s="36">
        <f>SUMIFS(СВЦЭМ!$D$33:$D$776,СВЦЭМ!$A$33:$A$776,$A34,СВЦЭМ!$B$33:$B$776,F$11)+'СЕТ СН'!$F$11+СВЦЭМ!$D$10+'СЕТ СН'!$F$6-'СЕТ СН'!$F$23</f>
        <v>1144.248421</v>
      </c>
      <c r="G34" s="36">
        <f>SUMIFS(СВЦЭМ!$D$33:$D$776,СВЦЭМ!$A$33:$A$776,$A34,СВЦЭМ!$B$33:$B$776,G$11)+'СЕТ СН'!$F$11+СВЦЭМ!$D$10+'СЕТ СН'!$F$6-'СЕТ СН'!$F$23</f>
        <v>1114.8318456699999</v>
      </c>
      <c r="H34" s="36">
        <f>SUMIFS(СВЦЭМ!$D$33:$D$776,СВЦЭМ!$A$33:$A$776,$A34,СВЦЭМ!$B$33:$B$776,H$11)+'СЕТ СН'!$F$11+СВЦЭМ!$D$10+'СЕТ СН'!$F$6-'СЕТ СН'!$F$23</f>
        <v>1094.60613939</v>
      </c>
      <c r="I34" s="36">
        <f>SUMIFS(СВЦЭМ!$D$33:$D$776,СВЦЭМ!$A$33:$A$776,$A34,СВЦЭМ!$B$33:$B$776,I$11)+'СЕТ СН'!$F$11+СВЦЭМ!$D$10+'СЕТ СН'!$F$6-'СЕТ СН'!$F$23</f>
        <v>1108.37956749</v>
      </c>
      <c r="J34" s="36">
        <f>SUMIFS(СВЦЭМ!$D$33:$D$776,СВЦЭМ!$A$33:$A$776,$A34,СВЦЭМ!$B$33:$B$776,J$11)+'СЕТ СН'!$F$11+СВЦЭМ!$D$10+'СЕТ СН'!$F$6-'СЕТ СН'!$F$23</f>
        <v>1076.0415698700001</v>
      </c>
      <c r="K34" s="36">
        <f>SUMIFS(СВЦЭМ!$D$33:$D$776,СВЦЭМ!$A$33:$A$776,$A34,СВЦЭМ!$B$33:$B$776,K$11)+'СЕТ СН'!$F$11+СВЦЭМ!$D$10+'СЕТ СН'!$F$6-'СЕТ СН'!$F$23</f>
        <v>1079.7129062700001</v>
      </c>
      <c r="L34" s="36">
        <f>SUMIFS(СВЦЭМ!$D$33:$D$776,СВЦЭМ!$A$33:$A$776,$A34,СВЦЭМ!$B$33:$B$776,L$11)+'СЕТ СН'!$F$11+СВЦЭМ!$D$10+'СЕТ СН'!$F$6-'СЕТ СН'!$F$23</f>
        <v>1064.8806889099999</v>
      </c>
      <c r="M34" s="36">
        <f>SUMIFS(СВЦЭМ!$D$33:$D$776,СВЦЭМ!$A$33:$A$776,$A34,СВЦЭМ!$B$33:$B$776,M$11)+'СЕТ СН'!$F$11+СВЦЭМ!$D$10+'СЕТ СН'!$F$6-'СЕТ СН'!$F$23</f>
        <v>1075.83760532</v>
      </c>
      <c r="N34" s="36">
        <f>SUMIFS(СВЦЭМ!$D$33:$D$776,СВЦЭМ!$A$33:$A$776,$A34,СВЦЭМ!$B$33:$B$776,N$11)+'СЕТ СН'!$F$11+СВЦЭМ!$D$10+'СЕТ СН'!$F$6-'СЕТ СН'!$F$23</f>
        <v>1065.4852206999999</v>
      </c>
      <c r="O34" s="36">
        <f>SUMIFS(СВЦЭМ!$D$33:$D$776,СВЦЭМ!$A$33:$A$776,$A34,СВЦЭМ!$B$33:$B$776,O$11)+'СЕТ СН'!$F$11+СВЦЭМ!$D$10+'СЕТ СН'!$F$6-'СЕТ СН'!$F$23</f>
        <v>1072.84447922</v>
      </c>
      <c r="P34" s="36">
        <f>SUMIFS(СВЦЭМ!$D$33:$D$776,СВЦЭМ!$A$33:$A$776,$A34,СВЦЭМ!$B$33:$B$776,P$11)+'СЕТ СН'!$F$11+СВЦЭМ!$D$10+'СЕТ СН'!$F$6-'СЕТ СН'!$F$23</f>
        <v>1091.8165631999998</v>
      </c>
      <c r="Q34" s="36">
        <f>SUMIFS(СВЦЭМ!$D$33:$D$776,СВЦЭМ!$A$33:$A$776,$A34,СВЦЭМ!$B$33:$B$776,Q$11)+'СЕТ СН'!$F$11+СВЦЭМ!$D$10+'СЕТ СН'!$F$6-'СЕТ СН'!$F$23</f>
        <v>1102.63398416</v>
      </c>
      <c r="R34" s="36">
        <f>SUMIFS(СВЦЭМ!$D$33:$D$776,СВЦЭМ!$A$33:$A$776,$A34,СВЦЭМ!$B$33:$B$776,R$11)+'СЕТ СН'!$F$11+СВЦЭМ!$D$10+'СЕТ СН'!$F$6-'СЕТ СН'!$F$23</f>
        <v>1099.96460682</v>
      </c>
      <c r="S34" s="36">
        <f>SUMIFS(СВЦЭМ!$D$33:$D$776,СВЦЭМ!$A$33:$A$776,$A34,СВЦЭМ!$B$33:$B$776,S$11)+'СЕТ СН'!$F$11+СВЦЭМ!$D$10+'СЕТ СН'!$F$6-'СЕТ СН'!$F$23</f>
        <v>1108.7137950700001</v>
      </c>
      <c r="T34" s="36">
        <f>SUMIFS(СВЦЭМ!$D$33:$D$776,СВЦЭМ!$A$33:$A$776,$A34,СВЦЭМ!$B$33:$B$776,T$11)+'СЕТ СН'!$F$11+СВЦЭМ!$D$10+'СЕТ СН'!$F$6-'СЕТ СН'!$F$23</f>
        <v>1092.9348940499999</v>
      </c>
      <c r="U34" s="36">
        <f>SUMIFS(СВЦЭМ!$D$33:$D$776,СВЦЭМ!$A$33:$A$776,$A34,СВЦЭМ!$B$33:$B$776,U$11)+'СЕТ СН'!$F$11+СВЦЭМ!$D$10+'СЕТ СН'!$F$6-'СЕТ СН'!$F$23</f>
        <v>1066.4092313599999</v>
      </c>
      <c r="V34" s="36">
        <f>SUMIFS(СВЦЭМ!$D$33:$D$776,СВЦЭМ!$A$33:$A$776,$A34,СВЦЭМ!$B$33:$B$776,V$11)+'СЕТ СН'!$F$11+СВЦЭМ!$D$10+'СЕТ СН'!$F$6-'СЕТ СН'!$F$23</f>
        <v>1050.6348521699999</v>
      </c>
      <c r="W34" s="36">
        <f>SUMIFS(СВЦЭМ!$D$33:$D$776,СВЦЭМ!$A$33:$A$776,$A34,СВЦЭМ!$B$33:$B$776,W$11)+'СЕТ СН'!$F$11+СВЦЭМ!$D$10+'СЕТ СН'!$F$6-'СЕТ СН'!$F$23</f>
        <v>1047.1838704899999</v>
      </c>
      <c r="X34" s="36">
        <f>SUMIFS(СВЦЭМ!$D$33:$D$776,СВЦЭМ!$A$33:$A$776,$A34,СВЦЭМ!$B$33:$B$776,X$11)+'СЕТ СН'!$F$11+СВЦЭМ!$D$10+'СЕТ СН'!$F$6-'СЕТ СН'!$F$23</f>
        <v>1082.8512042100001</v>
      </c>
      <c r="Y34" s="36">
        <f>SUMIFS(СВЦЭМ!$D$33:$D$776,СВЦЭМ!$A$33:$A$776,$A34,СВЦЭМ!$B$33:$B$776,Y$11)+'СЕТ СН'!$F$11+СВЦЭМ!$D$10+'СЕТ СН'!$F$6-'СЕТ СН'!$F$23</f>
        <v>1118.6319959800001</v>
      </c>
    </row>
    <row r="35" spans="1:27" ht="15.75" x14ac:dyDescent="0.2">
      <c r="A35" s="35">
        <f t="shared" si="0"/>
        <v>43579</v>
      </c>
      <c r="B35" s="36">
        <f>SUMIFS(СВЦЭМ!$D$33:$D$776,СВЦЭМ!$A$33:$A$776,$A35,СВЦЭМ!$B$33:$B$776,B$11)+'СЕТ СН'!$F$11+СВЦЭМ!$D$10+'СЕТ СН'!$F$6-'СЕТ СН'!$F$23</f>
        <v>1003.06612725</v>
      </c>
      <c r="C35" s="36">
        <f>SUMIFS(СВЦЭМ!$D$33:$D$776,СВЦЭМ!$A$33:$A$776,$A35,СВЦЭМ!$B$33:$B$776,C$11)+'СЕТ СН'!$F$11+СВЦЭМ!$D$10+'СЕТ СН'!$F$6-'СЕТ СН'!$F$23</f>
        <v>1047.2736828300001</v>
      </c>
      <c r="D35" s="36">
        <f>SUMIFS(СВЦЭМ!$D$33:$D$776,СВЦЭМ!$A$33:$A$776,$A35,СВЦЭМ!$B$33:$B$776,D$11)+'СЕТ СН'!$F$11+СВЦЭМ!$D$10+'СЕТ СН'!$F$6-'СЕТ СН'!$F$23</f>
        <v>1083.6913502100001</v>
      </c>
      <c r="E35" s="36">
        <f>SUMIFS(СВЦЭМ!$D$33:$D$776,СВЦЭМ!$A$33:$A$776,$A35,СВЦЭМ!$B$33:$B$776,E$11)+'СЕТ СН'!$F$11+СВЦЭМ!$D$10+'СЕТ СН'!$F$6-'СЕТ СН'!$F$23</f>
        <v>1092.8630730499999</v>
      </c>
      <c r="F35" s="36">
        <f>SUMIFS(СВЦЭМ!$D$33:$D$776,СВЦЭМ!$A$33:$A$776,$A35,СВЦЭМ!$B$33:$B$776,F$11)+'СЕТ СН'!$F$11+СВЦЭМ!$D$10+'СЕТ СН'!$F$6-'СЕТ СН'!$F$23</f>
        <v>1116.4681122300001</v>
      </c>
      <c r="G35" s="36">
        <f>SUMIFS(СВЦЭМ!$D$33:$D$776,СВЦЭМ!$A$33:$A$776,$A35,СВЦЭМ!$B$33:$B$776,G$11)+'СЕТ СН'!$F$11+СВЦЭМ!$D$10+'СЕТ СН'!$F$6-'СЕТ СН'!$F$23</f>
        <v>1110.4692673899999</v>
      </c>
      <c r="H35" s="36">
        <f>SUMIFS(СВЦЭМ!$D$33:$D$776,СВЦЭМ!$A$33:$A$776,$A35,СВЦЭМ!$B$33:$B$776,H$11)+'СЕТ СН'!$F$11+СВЦЭМ!$D$10+'СЕТ СН'!$F$6-'СЕТ СН'!$F$23</f>
        <v>1089.1800728799999</v>
      </c>
      <c r="I35" s="36">
        <f>SUMIFS(СВЦЭМ!$D$33:$D$776,СВЦЭМ!$A$33:$A$776,$A35,СВЦЭМ!$B$33:$B$776,I$11)+'СЕТ СН'!$F$11+СВЦЭМ!$D$10+'СЕТ СН'!$F$6-'СЕТ СН'!$F$23</f>
        <v>1052.0477995399999</v>
      </c>
      <c r="J35" s="36">
        <f>SUMIFS(СВЦЭМ!$D$33:$D$776,СВЦЭМ!$A$33:$A$776,$A35,СВЦЭМ!$B$33:$B$776,J$11)+'СЕТ СН'!$F$11+СВЦЭМ!$D$10+'СЕТ СН'!$F$6-'СЕТ СН'!$F$23</f>
        <v>1013.64015412</v>
      </c>
      <c r="K35" s="36">
        <f>SUMIFS(СВЦЭМ!$D$33:$D$776,СВЦЭМ!$A$33:$A$776,$A35,СВЦЭМ!$B$33:$B$776,K$11)+'СЕТ СН'!$F$11+СВЦЭМ!$D$10+'СЕТ СН'!$F$6-'СЕТ СН'!$F$23</f>
        <v>1030.52108101</v>
      </c>
      <c r="L35" s="36">
        <f>SUMIFS(СВЦЭМ!$D$33:$D$776,СВЦЭМ!$A$33:$A$776,$A35,СВЦЭМ!$B$33:$B$776,L$11)+'СЕТ СН'!$F$11+СВЦЭМ!$D$10+'СЕТ СН'!$F$6-'СЕТ СН'!$F$23</f>
        <v>1064.88891109</v>
      </c>
      <c r="M35" s="36">
        <f>SUMIFS(СВЦЭМ!$D$33:$D$776,СВЦЭМ!$A$33:$A$776,$A35,СВЦЭМ!$B$33:$B$776,M$11)+'СЕТ СН'!$F$11+СВЦЭМ!$D$10+'СЕТ СН'!$F$6-'СЕТ СН'!$F$23</f>
        <v>1084.0221954000001</v>
      </c>
      <c r="N35" s="36">
        <f>SUMIFS(СВЦЭМ!$D$33:$D$776,СВЦЭМ!$A$33:$A$776,$A35,СВЦЭМ!$B$33:$B$776,N$11)+'СЕТ СН'!$F$11+СВЦЭМ!$D$10+'СЕТ СН'!$F$6-'СЕТ СН'!$F$23</f>
        <v>1072.3439343699999</v>
      </c>
      <c r="O35" s="36">
        <f>SUMIFS(СВЦЭМ!$D$33:$D$776,СВЦЭМ!$A$33:$A$776,$A35,СВЦЭМ!$B$33:$B$776,O$11)+'СЕТ СН'!$F$11+СВЦЭМ!$D$10+'СЕТ СН'!$F$6-'СЕТ СН'!$F$23</f>
        <v>1080.4621970600001</v>
      </c>
      <c r="P35" s="36">
        <f>SUMIFS(СВЦЭМ!$D$33:$D$776,СВЦЭМ!$A$33:$A$776,$A35,СВЦЭМ!$B$33:$B$776,P$11)+'СЕТ СН'!$F$11+СВЦЭМ!$D$10+'СЕТ СН'!$F$6-'СЕТ СН'!$F$23</f>
        <v>1089.06993954</v>
      </c>
      <c r="Q35" s="36">
        <f>SUMIFS(СВЦЭМ!$D$33:$D$776,СВЦЭМ!$A$33:$A$776,$A35,СВЦЭМ!$B$33:$B$776,Q$11)+'СЕТ СН'!$F$11+СВЦЭМ!$D$10+'СЕТ СН'!$F$6-'СЕТ СН'!$F$23</f>
        <v>1093.6351785700001</v>
      </c>
      <c r="R35" s="36">
        <f>SUMIFS(СВЦЭМ!$D$33:$D$776,СВЦЭМ!$A$33:$A$776,$A35,СВЦЭМ!$B$33:$B$776,R$11)+'СЕТ СН'!$F$11+СВЦЭМ!$D$10+'СЕТ СН'!$F$6-'СЕТ СН'!$F$23</f>
        <v>1096.57533885</v>
      </c>
      <c r="S35" s="36">
        <f>SUMIFS(СВЦЭМ!$D$33:$D$776,СВЦЭМ!$A$33:$A$776,$A35,СВЦЭМ!$B$33:$B$776,S$11)+'СЕТ СН'!$F$11+СВЦЭМ!$D$10+'СЕТ СН'!$F$6-'СЕТ СН'!$F$23</f>
        <v>1097.7800428200001</v>
      </c>
      <c r="T35" s="36">
        <f>SUMIFS(СВЦЭМ!$D$33:$D$776,СВЦЭМ!$A$33:$A$776,$A35,СВЦЭМ!$B$33:$B$776,T$11)+'СЕТ СН'!$F$11+СВЦЭМ!$D$10+'СЕТ СН'!$F$6-'СЕТ СН'!$F$23</f>
        <v>1084.4542167899999</v>
      </c>
      <c r="U35" s="36">
        <f>SUMIFS(СВЦЭМ!$D$33:$D$776,СВЦЭМ!$A$33:$A$776,$A35,СВЦЭМ!$B$33:$B$776,U$11)+'СЕТ СН'!$F$11+СВЦЭМ!$D$10+'СЕТ СН'!$F$6-'СЕТ СН'!$F$23</f>
        <v>1078.07321471</v>
      </c>
      <c r="V35" s="36">
        <f>SUMIFS(СВЦЭМ!$D$33:$D$776,СВЦЭМ!$A$33:$A$776,$A35,СВЦЭМ!$B$33:$B$776,V$11)+'СЕТ СН'!$F$11+СВЦЭМ!$D$10+'СЕТ СН'!$F$6-'СЕТ СН'!$F$23</f>
        <v>1053.47683037</v>
      </c>
      <c r="W35" s="36">
        <f>SUMIFS(СВЦЭМ!$D$33:$D$776,СВЦЭМ!$A$33:$A$776,$A35,СВЦЭМ!$B$33:$B$776,W$11)+'СЕТ СН'!$F$11+СВЦЭМ!$D$10+'СЕТ СН'!$F$6-'СЕТ СН'!$F$23</f>
        <v>1041.4975666</v>
      </c>
      <c r="X35" s="36">
        <f>SUMIFS(СВЦЭМ!$D$33:$D$776,СВЦЭМ!$A$33:$A$776,$A35,СВЦЭМ!$B$33:$B$776,X$11)+'СЕТ СН'!$F$11+СВЦЭМ!$D$10+'СЕТ СН'!$F$6-'СЕТ СН'!$F$23</f>
        <v>1052.77070076</v>
      </c>
      <c r="Y35" s="36">
        <f>SUMIFS(СВЦЭМ!$D$33:$D$776,СВЦЭМ!$A$33:$A$776,$A35,СВЦЭМ!$B$33:$B$776,Y$11)+'СЕТ СН'!$F$11+СВЦЭМ!$D$10+'СЕТ СН'!$F$6-'СЕТ СН'!$F$23</f>
        <v>1092.7088874200001</v>
      </c>
    </row>
    <row r="36" spans="1:27" ht="15.75" x14ac:dyDescent="0.2">
      <c r="A36" s="35">
        <f t="shared" si="0"/>
        <v>43580</v>
      </c>
      <c r="B36" s="36">
        <f>SUMIFS(СВЦЭМ!$D$33:$D$776,СВЦЭМ!$A$33:$A$776,$A36,СВЦЭМ!$B$33:$B$776,B$11)+'СЕТ СН'!$F$11+СВЦЭМ!$D$10+'СЕТ СН'!$F$6-'СЕТ СН'!$F$23</f>
        <v>1077.07992137</v>
      </c>
      <c r="C36" s="36">
        <f>SUMIFS(СВЦЭМ!$D$33:$D$776,СВЦЭМ!$A$33:$A$776,$A36,СВЦЭМ!$B$33:$B$776,C$11)+'СЕТ СН'!$F$11+СВЦЭМ!$D$10+'СЕТ СН'!$F$6-'СЕТ СН'!$F$23</f>
        <v>1115.67282153</v>
      </c>
      <c r="D36" s="36">
        <f>SUMIFS(СВЦЭМ!$D$33:$D$776,СВЦЭМ!$A$33:$A$776,$A36,СВЦЭМ!$B$33:$B$776,D$11)+'СЕТ СН'!$F$11+СВЦЭМ!$D$10+'СЕТ СН'!$F$6-'СЕТ СН'!$F$23</f>
        <v>1148.8761440999999</v>
      </c>
      <c r="E36" s="36">
        <f>SUMIFS(СВЦЭМ!$D$33:$D$776,СВЦЭМ!$A$33:$A$776,$A36,СВЦЭМ!$B$33:$B$776,E$11)+'СЕТ СН'!$F$11+СВЦЭМ!$D$10+'СЕТ СН'!$F$6-'СЕТ СН'!$F$23</f>
        <v>1164.1734262699999</v>
      </c>
      <c r="F36" s="36">
        <f>SUMIFS(СВЦЭМ!$D$33:$D$776,СВЦЭМ!$A$33:$A$776,$A36,СВЦЭМ!$B$33:$B$776,F$11)+'СЕТ СН'!$F$11+СВЦЭМ!$D$10+'СЕТ СН'!$F$6-'СЕТ СН'!$F$23</f>
        <v>1167.9748790900001</v>
      </c>
      <c r="G36" s="36">
        <f>SUMIFS(СВЦЭМ!$D$33:$D$776,СВЦЭМ!$A$33:$A$776,$A36,СВЦЭМ!$B$33:$B$776,G$11)+'СЕТ СН'!$F$11+СВЦЭМ!$D$10+'СЕТ СН'!$F$6-'СЕТ СН'!$F$23</f>
        <v>1151.2112806999999</v>
      </c>
      <c r="H36" s="36">
        <f>SUMIFS(СВЦЭМ!$D$33:$D$776,СВЦЭМ!$A$33:$A$776,$A36,СВЦЭМ!$B$33:$B$776,H$11)+'СЕТ СН'!$F$11+СВЦЭМ!$D$10+'СЕТ СН'!$F$6-'СЕТ СН'!$F$23</f>
        <v>1111.3400324699999</v>
      </c>
      <c r="I36" s="36">
        <f>SUMIFS(СВЦЭМ!$D$33:$D$776,СВЦЭМ!$A$33:$A$776,$A36,СВЦЭМ!$B$33:$B$776,I$11)+'СЕТ СН'!$F$11+СВЦЭМ!$D$10+'СЕТ СН'!$F$6-'СЕТ СН'!$F$23</f>
        <v>1066.69559319</v>
      </c>
      <c r="J36" s="36">
        <f>SUMIFS(СВЦЭМ!$D$33:$D$776,СВЦЭМ!$A$33:$A$776,$A36,СВЦЭМ!$B$33:$B$776,J$11)+'СЕТ СН'!$F$11+СВЦЭМ!$D$10+'СЕТ СН'!$F$6-'СЕТ СН'!$F$23</f>
        <v>1026.6839389300001</v>
      </c>
      <c r="K36" s="36">
        <f>SUMIFS(СВЦЭМ!$D$33:$D$776,СВЦЭМ!$A$33:$A$776,$A36,СВЦЭМ!$B$33:$B$776,K$11)+'СЕТ СН'!$F$11+СВЦЭМ!$D$10+'СЕТ СН'!$F$6-'СЕТ СН'!$F$23</f>
        <v>1022.3945637200001</v>
      </c>
      <c r="L36" s="36">
        <f>SUMIFS(СВЦЭМ!$D$33:$D$776,СВЦЭМ!$A$33:$A$776,$A36,СВЦЭМ!$B$33:$B$776,L$11)+'СЕТ СН'!$F$11+СВЦЭМ!$D$10+'СЕТ СН'!$F$6-'СЕТ СН'!$F$23</f>
        <v>1015.3960319600001</v>
      </c>
      <c r="M36" s="36">
        <f>SUMIFS(СВЦЭМ!$D$33:$D$776,СВЦЭМ!$A$33:$A$776,$A36,СВЦЭМ!$B$33:$B$776,M$11)+'СЕТ СН'!$F$11+СВЦЭМ!$D$10+'СЕТ СН'!$F$6-'СЕТ СН'!$F$23</f>
        <v>1032.71145164</v>
      </c>
      <c r="N36" s="36">
        <f>SUMIFS(СВЦЭМ!$D$33:$D$776,СВЦЭМ!$A$33:$A$776,$A36,СВЦЭМ!$B$33:$B$776,N$11)+'СЕТ СН'!$F$11+СВЦЭМ!$D$10+'СЕТ СН'!$F$6-'СЕТ СН'!$F$23</f>
        <v>1024.11952858</v>
      </c>
      <c r="O36" s="36">
        <f>SUMIFS(СВЦЭМ!$D$33:$D$776,СВЦЭМ!$A$33:$A$776,$A36,СВЦЭМ!$B$33:$B$776,O$11)+'СЕТ СН'!$F$11+СВЦЭМ!$D$10+'СЕТ СН'!$F$6-'СЕТ СН'!$F$23</f>
        <v>1024.46355481</v>
      </c>
      <c r="P36" s="36">
        <f>SUMIFS(СВЦЭМ!$D$33:$D$776,СВЦЭМ!$A$33:$A$776,$A36,СВЦЭМ!$B$33:$B$776,P$11)+'СЕТ СН'!$F$11+СВЦЭМ!$D$10+'СЕТ СН'!$F$6-'СЕТ СН'!$F$23</f>
        <v>1034.8854997200001</v>
      </c>
      <c r="Q36" s="36">
        <f>SUMIFS(СВЦЭМ!$D$33:$D$776,СВЦЭМ!$A$33:$A$776,$A36,СВЦЭМ!$B$33:$B$776,Q$11)+'СЕТ СН'!$F$11+СВЦЭМ!$D$10+'СЕТ СН'!$F$6-'СЕТ СН'!$F$23</f>
        <v>1054.0271776899999</v>
      </c>
      <c r="R36" s="36">
        <f>SUMIFS(СВЦЭМ!$D$33:$D$776,СВЦЭМ!$A$33:$A$776,$A36,СВЦЭМ!$B$33:$B$776,R$11)+'СЕТ СН'!$F$11+СВЦЭМ!$D$10+'СЕТ СН'!$F$6-'СЕТ СН'!$F$23</f>
        <v>1065.6166465199999</v>
      </c>
      <c r="S36" s="36">
        <f>SUMIFS(СВЦЭМ!$D$33:$D$776,СВЦЭМ!$A$33:$A$776,$A36,СВЦЭМ!$B$33:$B$776,S$11)+'СЕТ СН'!$F$11+СВЦЭМ!$D$10+'СЕТ СН'!$F$6-'СЕТ СН'!$F$23</f>
        <v>1064.5803465399999</v>
      </c>
      <c r="T36" s="36">
        <f>SUMIFS(СВЦЭМ!$D$33:$D$776,СВЦЭМ!$A$33:$A$776,$A36,СВЦЭМ!$B$33:$B$776,T$11)+'СЕТ СН'!$F$11+СВЦЭМ!$D$10+'СЕТ СН'!$F$6-'СЕТ СН'!$F$23</f>
        <v>1049.38882463</v>
      </c>
      <c r="U36" s="36">
        <f>SUMIFS(СВЦЭМ!$D$33:$D$776,СВЦЭМ!$A$33:$A$776,$A36,СВЦЭМ!$B$33:$B$776,U$11)+'СЕТ СН'!$F$11+СВЦЭМ!$D$10+'СЕТ СН'!$F$6-'СЕТ СН'!$F$23</f>
        <v>1029.91170152</v>
      </c>
      <c r="V36" s="36">
        <f>SUMIFS(СВЦЭМ!$D$33:$D$776,СВЦЭМ!$A$33:$A$776,$A36,СВЦЭМ!$B$33:$B$776,V$11)+'СЕТ СН'!$F$11+СВЦЭМ!$D$10+'СЕТ СН'!$F$6-'СЕТ СН'!$F$23</f>
        <v>1013.8171203500001</v>
      </c>
      <c r="W36" s="36">
        <f>SUMIFS(СВЦЭМ!$D$33:$D$776,СВЦЭМ!$A$33:$A$776,$A36,СВЦЭМ!$B$33:$B$776,W$11)+'СЕТ СН'!$F$11+СВЦЭМ!$D$10+'СЕТ СН'!$F$6-'СЕТ СН'!$F$23</f>
        <v>1013.7113161200001</v>
      </c>
      <c r="X36" s="36">
        <f>SUMIFS(СВЦЭМ!$D$33:$D$776,СВЦЭМ!$A$33:$A$776,$A36,СВЦЭМ!$B$33:$B$776,X$11)+'СЕТ СН'!$F$11+СВЦЭМ!$D$10+'СЕТ СН'!$F$6-'СЕТ СН'!$F$23</f>
        <v>997.48114987000008</v>
      </c>
      <c r="Y36" s="36">
        <f>SUMIFS(СВЦЭМ!$D$33:$D$776,СВЦЭМ!$A$33:$A$776,$A36,СВЦЭМ!$B$33:$B$776,Y$11)+'СЕТ СН'!$F$11+СВЦЭМ!$D$10+'СЕТ СН'!$F$6-'СЕТ СН'!$F$23</f>
        <v>1061.09617119</v>
      </c>
    </row>
    <row r="37" spans="1:27" ht="15.75" x14ac:dyDescent="0.2">
      <c r="A37" s="35">
        <f t="shared" si="0"/>
        <v>43581</v>
      </c>
      <c r="B37" s="36">
        <f>SUMIFS(СВЦЭМ!$D$33:$D$776,СВЦЭМ!$A$33:$A$776,$A37,СВЦЭМ!$B$33:$B$776,B$11)+'СЕТ СН'!$F$11+СВЦЭМ!$D$10+'СЕТ СН'!$F$6-'СЕТ СН'!$F$23</f>
        <v>1096.6021102499999</v>
      </c>
      <c r="C37" s="36">
        <f>SUMIFS(СВЦЭМ!$D$33:$D$776,СВЦЭМ!$A$33:$A$776,$A37,СВЦЭМ!$B$33:$B$776,C$11)+'СЕТ СН'!$F$11+СВЦЭМ!$D$10+'СЕТ СН'!$F$6-'СЕТ СН'!$F$23</f>
        <v>1133.7739179499999</v>
      </c>
      <c r="D37" s="36">
        <f>SUMIFS(СВЦЭМ!$D$33:$D$776,СВЦЭМ!$A$33:$A$776,$A37,СВЦЭМ!$B$33:$B$776,D$11)+'СЕТ СН'!$F$11+СВЦЭМ!$D$10+'СЕТ СН'!$F$6-'СЕТ СН'!$F$23</f>
        <v>1150.2037573999999</v>
      </c>
      <c r="E37" s="36">
        <f>SUMIFS(СВЦЭМ!$D$33:$D$776,СВЦЭМ!$A$33:$A$776,$A37,СВЦЭМ!$B$33:$B$776,E$11)+'СЕТ СН'!$F$11+СВЦЭМ!$D$10+'СЕТ СН'!$F$6-'СЕТ СН'!$F$23</f>
        <v>1157.9023611299999</v>
      </c>
      <c r="F37" s="36">
        <f>SUMIFS(СВЦЭМ!$D$33:$D$776,СВЦЭМ!$A$33:$A$776,$A37,СВЦЭМ!$B$33:$B$776,F$11)+'СЕТ СН'!$F$11+СВЦЭМ!$D$10+'СЕТ СН'!$F$6-'СЕТ СН'!$F$23</f>
        <v>1164.22288714</v>
      </c>
      <c r="G37" s="36">
        <f>SUMIFS(СВЦЭМ!$D$33:$D$776,СВЦЭМ!$A$33:$A$776,$A37,СВЦЭМ!$B$33:$B$776,G$11)+'СЕТ СН'!$F$11+СВЦЭМ!$D$10+'СЕТ СН'!$F$6-'СЕТ СН'!$F$23</f>
        <v>1151.1122819699999</v>
      </c>
      <c r="H37" s="36">
        <f>SUMIFS(СВЦЭМ!$D$33:$D$776,СВЦЭМ!$A$33:$A$776,$A37,СВЦЭМ!$B$33:$B$776,H$11)+'СЕТ СН'!$F$11+СВЦЭМ!$D$10+'СЕТ СН'!$F$6-'СЕТ СН'!$F$23</f>
        <v>1114.2589398299999</v>
      </c>
      <c r="I37" s="36">
        <f>SUMIFS(СВЦЭМ!$D$33:$D$776,СВЦЭМ!$A$33:$A$776,$A37,СВЦЭМ!$B$33:$B$776,I$11)+'СЕТ СН'!$F$11+СВЦЭМ!$D$10+'СЕТ СН'!$F$6-'СЕТ СН'!$F$23</f>
        <v>1072.5142924700001</v>
      </c>
      <c r="J37" s="36">
        <f>SUMIFS(СВЦЭМ!$D$33:$D$776,СВЦЭМ!$A$33:$A$776,$A37,СВЦЭМ!$B$33:$B$776,J$11)+'СЕТ СН'!$F$11+СВЦЭМ!$D$10+'СЕТ СН'!$F$6-'СЕТ СН'!$F$23</f>
        <v>1038.82203052</v>
      </c>
      <c r="K37" s="36">
        <f>SUMIFS(СВЦЭМ!$D$33:$D$776,СВЦЭМ!$A$33:$A$776,$A37,СВЦЭМ!$B$33:$B$776,K$11)+'СЕТ СН'!$F$11+СВЦЭМ!$D$10+'СЕТ СН'!$F$6-'СЕТ СН'!$F$23</f>
        <v>1028.00318982</v>
      </c>
      <c r="L37" s="36">
        <f>SUMIFS(СВЦЭМ!$D$33:$D$776,СВЦЭМ!$A$33:$A$776,$A37,СВЦЭМ!$B$33:$B$776,L$11)+'СЕТ СН'!$F$11+СВЦЭМ!$D$10+'СЕТ СН'!$F$6-'СЕТ СН'!$F$23</f>
        <v>1030.5620665700001</v>
      </c>
      <c r="M37" s="36">
        <f>SUMIFS(СВЦЭМ!$D$33:$D$776,СВЦЭМ!$A$33:$A$776,$A37,СВЦЭМ!$B$33:$B$776,M$11)+'СЕТ СН'!$F$11+СВЦЭМ!$D$10+'СЕТ СН'!$F$6-'СЕТ СН'!$F$23</f>
        <v>1038.69635647</v>
      </c>
      <c r="N37" s="36">
        <f>SUMIFS(СВЦЭМ!$D$33:$D$776,СВЦЭМ!$A$33:$A$776,$A37,СВЦЭМ!$B$33:$B$776,N$11)+'СЕТ СН'!$F$11+СВЦЭМ!$D$10+'СЕТ СН'!$F$6-'СЕТ СН'!$F$23</f>
        <v>1042.3231797599999</v>
      </c>
      <c r="O37" s="36">
        <f>SUMIFS(СВЦЭМ!$D$33:$D$776,СВЦЭМ!$A$33:$A$776,$A37,СВЦЭМ!$B$33:$B$776,O$11)+'СЕТ СН'!$F$11+СВЦЭМ!$D$10+'СЕТ СН'!$F$6-'СЕТ СН'!$F$23</f>
        <v>1045.1765174</v>
      </c>
      <c r="P37" s="36">
        <f>SUMIFS(СВЦЭМ!$D$33:$D$776,СВЦЭМ!$A$33:$A$776,$A37,СВЦЭМ!$B$33:$B$776,P$11)+'СЕТ СН'!$F$11+СВЦЭМ!$D$10+'СЕТ СН'!$F$6-'СЕТ СН'!$F$23</f>
        <v>1052.93599926</v>
      </c>
      <c r="Q37" s="36">
        <f>SUMIFS(СВЦЭМ!$D$33:$D$776,СВЦЭМ!$A$33:$A$776,$A37,СВЦЭМ!$B$33:$B$776,Q$11)+'СЕТ СН'!$F$11+СВЦЭМ!$D$10+'СЕТ СН'!$F$6-'СЕТ СН'!$F$23</f>
        <v>1062.1868469000001</v>
      </c>
      <c r="R37" s="36">
        <f>SUMIFS(СВЦЭМ!$D$33:$D$776,СВЦЭМ!$A$33:$A$776,$A37,СВЦЭМ!$B$33:$B$776,R$11)+'СЕТ СН'!$F$11+СВЦЭМ!$D$10+'СЕТ СН'!$F$6-'СЕТ СН'!$F$23</f>
        <v>1066.8993647499999</v>
      </c>
      <c r="S37" s="36">
        <f>SUMIFS(СВЦЭМ!$D$33:$D$776,СВЦЭМ!$A$33:$A$776,$A37,СВЦЭМ!$B$33:$B$776,S$11)+'СЕТ СН'!$F$11+СВЦЭМ!$D$10+'СЕТ СН'!$F$6-'СЕТ СН'!$F$23</f>
        <v>1051.7925287099999</v>
      </c>
      <c r="T37" s="36">
        <f>SUMIFS(СВЦЭМ!$D$33:$D$776,СВЦЭМ!$A$33:$A$776,$A37,СВЦЭМ!$B$33:$B$776,T$11)+'СЕТ СН'!$F$11+СВЦЭМ!$D$10+'СЕТ СН'!$F$6-'СЕТ СН'!$F$23</f>
        <v>1030.7423186399999</v>
      </c>
      <c r="U37" s="36">
        <f>SUMIFS(СВЦЭМ!$D$33:$D$776,СВЦЭМ!$A$33:$A$776,$A37,СВЦЭМ!$B$33:$B$776,U$11)+'СЕТ СН'!$F$11+СВЦЭМ!$D$10+'СЕТ СН'!$F$6-'СЕТ СН'!$F$23</f>
        <v>996.32869395000012</v>
      </c>
      <c r="V37" s="36">
        <f>SUMIFS(СВЦЭМ!$D$33:$D$776,СВЦЭМ!$A$33:$A$776,$A37,СВЦЭМ!$B$33:$B$776,V$11)+'СЕТ СН'!$F$11+СВЦЭМ!$D$10+'СЕТ СН'!$F$6-'СЕТ СН'!$F$23</f>
        <v>988.62703608000004</v>
      </c>
      <c r="W37" s="36">
        <f>SUMIFS(СВЦЭМ!$D$33:$D$776,СВЦЭМ!$A$33:$A$776,$A37,СВЦЭМ!$B$33:$B$776,W$11)+'СЕТ СН'!$F$11+СВЦЭМ!$D$10+'СЕТ СН'!$F$6-'СЕТ СН'!$F$23</f>
        <v>1006.6132274</v>
      </c>
      <c r="X37" s="36">
        <f>SUMIFS(СВЦЭМ!$D$33:$D$776,СВЦЭМ!$A$33:$A$776,$A37,СВЦЭМ!$B$33:$B$776,X$11)+'СЕТ СН'!$F$11+СВЦЭМ!$D$10+'СЕТ СН'!$F$6-'СЕТ СН'!$F$23</f>
        <v>1042.34169817</v>
      </c>
      <c r="Y37" s="36">
        <f>SUMIFS(СВЦЭМ!$D$33:$D$776,СВЦЭМ!$A$33:$A$776,$A37,СВЦЭМ!$B$33:$B$776,Y$11)+'СЕТ СН'!$F$11+СВЦЭМ!$D$10+'СЕТ СН'!$F$6-'СЕТ СН'!$F$23</f>
        <v>1078.62516796</v>
      </c>
    </row>
    <row r="38" spans="1:27" ht="15.75" x14ac:dyDescent="0.2">
      <c r="A38" s="35">
        <f t="shared" si="0"/>
        <v>43582</v>
      </c>
      <c r="B38" s="36">
        <f>SUMIFS(СВЦЭМ!$D$33:$D$776,СВЦЭМ!$A$33:$A$776,$A38,СВЦЭМ!$B$33:$B$776,B$11)+'СЕТ СН'!$F$11+СВЦЭМ!$D$10+'СЕТ СН'!$F$6-'СЕТ СН'!$F$23</f>
        <v>1080.1416437299999</v>
      </c>
      <c r="C38" s="36">
        <f>SUMIFS(СВЦЭМ!$D$33:$D$776,СВЦЭМ!$A$33:$A$776,$A38,СВЦЭМ!$B$33:$B$776,C$11)+'СЕТ СН'!$F$11+СВЦЭМ!$D$10+'СЕТ СН'!$F$6-'СЕТ СН'!$F$23</f>
        <v>1070.7149053999999</v>
      </c>
      <c r="D38" s="36">
        <f>SUMIFS(СВЦЭМ!$D$33:$D$776,СВЦЭМ!$A$33:$A$776,$A38,СВЦЭМ!$B$33:$B$776,D$11)+'СЕТ СН'!$F$11+СВЦЭМ!$D$10+'СЕТ СН'!$F$6-'СЕТ СН'!$F$23</f>
        <v>1080.4470788900001</v>
      </c>
      <c r="E38" s="36">
        <f>SUMIFS(СВЦЭМ!$D$33:$D$776,СВЦЭМ!$A$33:$A$776,$A38,СВЦЭМ!$B$33:$B$776,E$11)+'СЕТ СН'!$F$11+СВЦЭМ!$D$10+'СЕТ СН'!$F$6-'СЕТ СН'!$F$23</f>
        <v>1089.4950728199999</v>
      </c>
      <c r="F38" s="36">
        <f>SUMIFS(СВЦЭМ!$D$33:$D$776,СВЦЭМ!$A$33:$A$776,$A38,СВЦЭМ!$B$33:$B$776,F$11)+'СЕТ СН'!$F$11+СВЦЭМ!$D$10+'СЕТ СН'!$F$6-'СЕТ СН'!$F$23</f>
        <v>1116.8116701299998</v>
      </c>
      <c r="G38" s="36">
        <f>SUMIFS(СВЦЭМ!$D$33:$D$776,СВЦЭМ!$A$33:$A$776,$A38,СВЦЭМ!$B$33:$B$776,G$11)+'СЕТ СН'!$F$11+СВЦЭМ!$D$10+'СЕТ СН'!$F$6-'СЕТ СН'!$F$23</f>
        <v>1096.4599402199999</v>
      </c>
      <c r="H38" s="36">
        <f>SUMIFS(СВЦЭМ!$D$33:$D$776,СВЦЭМ!$A$33:$A$776,$A38,СВЦЭМ!$B$33:$B$776,H$11)+'СЕТ СН'!$F$11+СВЦЭМ!$D$10+'СЕТ СН'!$F$6-'СЕТ СН'!$F$23</f>
        <v>1094.1402811400001</v>
      </c>
      <c r="I38" s="36">
        <f>SUMIFS(СВЦЭМ!$D$33:$D$776,СВЦЭМ!$A$33:$A$776,$A38,СВЦЭМ!$B$33:$B$776,I$11)+'СЕТ СН'!$F$11+СВЦЭМ!$D$10+'СЕТ СН'!$F$6-'СЕТ СН'!$F$23</f>
        <v>1069.9752383299999</v>
      </c>
      <c r="J38" s="36">
        <f>SUMIFS(СВЦЭМ!$D$33:$D$776,СВЦЭМ!$A$33:$A$776,$A38,СВЦЭМ!$B$33:$B$776,J$11)+'СЕТ СН'!$F$11+СВЦЭМ!$D$10+'СЕТ СН'!$F$6-'СЕТ СН'!$F$23</f>
        <v>1022.7458470400001</v>
      </c>
      <c r="K38" s="36">
        <f>SUMIFS(СВЦЭМ!$D$33:$D$776,СВЦЭМ!$A$33:$A$776,$A38,СВЦЭМ!$B$33:$B$776,K$11)+'СЕТ СН'!$F$11+СВЦЭМ!$D$10+'СЕТ СН'!$F$6-'СЕТ СН'!$F$23</f>
        <v>999.54473058000008</v>
      </c>
      <c r="L38" s="36">
        <f>SUMIFS(СВЦЭМ!$D$33:$D$776,СВЦЭМ!$A$33:$A$776,$A38,СВЦЭМ!$B$33:$B$776,L$11)+'СЕТ СН'!$F$11+СВЦЭМ!$D$10+'СЕТ СН'!$F$6-'СЕТ СН'!$F$23</f>
        <v>983.44274145000009</v>
      </c>
      <c r="M38" s="36">
        <f>SUMIFS(СВЦЭМ!$D$33:$D$776,СВЦЭМ!$A$33:$A$776,$A38,СВЦЭМ!$B$33:$B$776,M$11)+'СЕТ СН'!$F$11+СВЦЭМ!$D$10+'СЕТ СН'!$F$6-'СЕТ СН'!$F$23</f>
        <v>996.93737274000011</v>
      </c>
      <c r="N38" s="36">
        <f>SUMIFS(СВЦЭМ!$D$33:$D$776,СВЦЭМ!$A$33:$A$776,$A38,СВЦЭМ!$B$33:$B$776,N$11)+'СЕТ СН'!$F$11+СВЦЭМ!$D$10+'СЕТ СН'!$F$6-'СЕТ СН'!$F$23</f>
        <v>997.3538258000001</v>
      </c>
      <c r="O38" s="36">
        <f>SUMIFS(СВЦЭМ!$D$33:$D$776,СВЦЭМ!$A$33:$A$776,$A38,СВЦЭМ!$B$33:$B$776,O$11)+'СЕТ СН'!$F$11+СВЦЭМ!$D$10+'СЕТ СН'!$F$6-'СЕТ СН'!$F$23</f>
        <v>992.83848072000001</v>
      </c>
      <c r="P38" s="36">
        <f>SUMIFS(СВЦЭМ!$D$33:$D$776,СВЦЭМ!$A$33:$A$776,$A38,СВЦЭМ!$B$33:$B$776,P$11)+'СЕТ СН'!$F$11+СВЦЭМ!$D$10+'СЕТ СН'!$F$6-'СЕТ СН'!$F$23</f>
        <v>1002.23350612</v>
      </c>
      <c r="Q38" s="36">
        <f>SUMIFS(СВЦЭМ!$D$33:$D$776,СВЦЭМ!$A$33:$A$776,$A38,СВЦЭМ!$B$33:$B$776,Q$11)+'СЕТ СН'!$F$11+СВЦЭМ!$D$10+'СЕТ СН'!$F$6-'СЕТ СН'!$F$23</f>
        <v>1018.06129395</v>
      </c>
      <c r="R38" s="36">
        <f>SUMIFS(СВЦЭМ!$D$33:$D$776,СВЦЭМ!$A$33:$A$776,$A38,СВЦЭМ!$B$33:$B$776,R$11)+'СЕТ СН'!$F$11+СВЦЭМ!$D$10+'СЕТ СН'!$F$6-'СЕТ СН'!$F$23</f>
        <v>1022.38517819</v>
      </c>
      <c r="S38" s="36">
        <f>SUMIFS(СВЦЭМ!$D$33:$D$776,СВЦЭМ!$A$33:$A$776,$A38,СВЦЭМ!$B$33:$B$776,S$11)+'СЕТ СН'!$F$11+СВЦЭМ!$D$10+'СЕТ СН'!$F$6-'СЕТ СН'!$F$23</f>
        <v>1030.35430526</v>
      </c>
      <c r="T38" s="36">
        <f>SUMIFS(СВЦЭМ!$D$33:$D$776,СВЦЭМ!$A$33:$A$776,$A38,СВЦЭМ!$B$33:$B$776,T$11)+'СЕТ СН'!$F$11+СВЦЭМ!$D$10+'СЕТ СН'!$F$6-'СЕТ СН'!$F$23</f>
        <v>1038.6998151400001</v>
      </c>
      <c r="U38" s="36">
        <f>SUMIFS(СВЦЭМ!$D$33:$D$776,СВЦЭМ!$A$33:$A$776,$A38,СВЦЭМ!$B$33:$B$776,U$11)+'СЕТ СН'!$F$11+СВЦЭМ!$D$10+'СЕТ СН'!$F$6-'СЕТ СН'!$F$23</f>
        <v>1051.04310577</v>
      </c>
      <c r="V38" s="36">
        <f>SUMIFS(СВЦЭМ!$D$33:$D$776,СВЦЭМ!$A$33:$A$776,$A38,СВЦЭМ!$B$33:$B$776,V$11)+'СЕТ СН'!$F$11+СВЦЭМ!$D$10+'СЕТ СН'!$F$6-'СЕТ СН'!$F$23</f>
        <v>1019.1650224000001</v>
      </c>
      <c r="W38" s="36">
        <f>SUMIFS(СВЦЭМ!$D$33:$D$776,СВЦЭМ!$A$33:$A$776,$A38,СВЦЭМ!$B$33:$B$776,W$11)+'СЕТ СН'!$F$11+СВЦЭМ!$D$10+'СЕТ СН'!$F$6-'СЕТ СН'!$F$23</f>
        <v>1007.8561110400001</v>
      </c>
      <c r="X38" s="36">
        <f>SUMIFS(СВЦЭМ!$D$33:$D$776,СВЦЭМ!$A$33:$A$776,$A38,СВЦЭМ!$B$33:$B$776,X$11)+'СЕТ СН'!$F$11+СВЦЭМ!$D$10+'СЕТ СН'!$F$6-'СЕТ СН'!$F$23</f>
        <v>1026.63616336</v>
      </c>
      <c r="Y38" s="36">
        <f>SUMIFS(СВЦЭМ!$D$33:$D$776,СВЦЭМ!$A$33:$A$776,$A38,СВЦЭМ!$B$33:$B$776,Y$11)+'СЕТ СН'!$F$11+СВЦЭМ!$D$10+'СЕТ СН'!$F$6-'СЕТ СН'!$F$23</f>
        <v>1042.3888154599999</v>
      </c>
    </row>
    <row r="39" spans="1:27" ht="15.75" x14ac:dyDescent="0.2">
      <c r="A39" s="35">
        <f t="shared" si="0"/>
        <v>43583</v>
      </c>
      <c r="B39" s="36">
        <f>SUMIFS(СВЦЭМ!$D$33:$D$776,СВЦЭМ!$A$33:$A$776,$A39,СВЦЭМ!$B$33:$B$776,B$11)+'СЕТ СН'!$F$11+СВЦЭМ!$D$10+'СЕТ СН'!$F$6-'СЕТ СН'!$F$23</f>
        <v>1001.0190497100001</v>
      </c>
      <c r="C39" s="36">
        <f>SUMIFS(СВЦЭМ!$D$33:$D$776,СВЦЭМ!$A$33:$A$776,$A39,СВЦЭМ!$B$33:$B$776,C$11)+'СЕТ СН'!$F$11+СВЦЭМ!$D$10+'СЕТ СН'!$F$6-'СЕТ СН'!$F$23</f>
        <v>1076.91991775</v>
      </c>
      <c r="D39" s="36">
        <f>SUMIFS(СВЦЭМ!$D$33:$D$776,СВЦЭМ!$A$33:$A$776,$A39,СВЦЭМ!$B$33:$B$776,D$11)+'СЕТ СН'!$F$11+СВЦЭМ!$D$10+'СЕТ СН'!$F$6-'СЕТ СН'!$F$23</f>
        <v>1113.4281599899998</v>
      </c>
      <c r="E39" s="36">
        <f>SUMIFS(СВЦЭМ!$D$33:$D$776,СВЦЭМ!$A$33:$A$776,$A39,СВЦЭМ!$B$33:$B$776,E$11)+'СЕТ СН'!$F$11+СВЦЭМ!$D$10+'СЕТ СН'!$F$6-'СЕТ СН'!$F$23</f>
        <v>1137.05662259</v>
      </c>
      <c r="F39" s="36">
        <f>SUMIFS(СВЦЭМ!$D$33:$D$776,СВЦЭМ!$A$33:$A$776,$A39,СВЦЭМ!$B$33:$B$776,F$11)+'СЕТ СН'!$F$11+СВЦЭМ!$D$10+'СЕТ СН'!$F$6-'СЕТ СН'!$F$23</f>
        <v>1140.5964021499999</v>
      </c>
      <c r="G39" s="36">
        <f>SUMIFS(СВЦЭМ!$D$33:$D$776,СВЦЭМ!$A$33:$A$776,$A39,СВЦЭМ!$B$33:$B$776,G$11)+'СЕТ СН'!$F$11+СВЦЭМ!$D$10+'СЕТ СН'!$F$6-'СЕТ СН'!$F$23</f>
        <v>1129.0608131900001</v>
      </c>
      <c r="H39" s="36">
        <f>SUMIFS(СВЦЭМ!$D$33:$D$776,СВЦЭМ!$A$33:$A$776,$A39,СВЦЭМ!$B$33:$B$776,H$11)+'СЕТ СН'!$F$11+СВЦЭМ!$D$10+'СЕТ СН'!$F$6-'СЕТ СН'!$F$23</f>
        <v>1139.2166367099999</v>
      </c>
      <c r="I39" s="36">
        <f>SUMIFS(СВЦЭМ!$D$33:$D$776,СВЦЭМ!$A$33:$A$776,$A39,СВЦЭМ!$B$33:$B$776,I$11)+'СЕТ СН'!$F$11+СВЦЭМ!$D$10+'СЕТ СН'!$F$6-'СЕТ СН'!$F$23</f>
        <v>1092.8900503100001</v>
      </c>
      <c r="J39" s="36">
        <f>SUMIFS(СВЦЭМ!$D$33:$D$776,СВЦЭМ!$A$33:$A$776,$A39,СВЦЭМ!$B$33:$B$776,J$11)+'СЕТ СН'!$F$11+СВЦЭМ!$D$10+'СЕТ СН'!$F$6-'СЕТ СН'!$F$23</f>
        <v>1050.2071638800001</v>
      </c>
      <c r="K39" s="36">
        <f>SUMIFS(СВЦЭМ!$D$33:$D$776,СВЦЭМ!$A$33:$A$776,$A39,СВЦЭМ!$B$33:$B$776,K$11)+'СЕТ СН'!$F$11+СВЦЭМ!$D$10+'СЕТ СН'!$F$6-'СЕТ СН'!$F$23</f>
        <v>1006.11145905</v>
      </c>
      <c r="L39" s="36">
        <f>SUMIFS(СВЦЭМ!$D$33:$D$776,СВЦЭМ!$A$33:$A$776,$A39,СВЦЭМ!$B$33:$B$776,L$11)+'СЕТ СН'!$F$11+СВЦЭМ!$D$10+'СЕТ СН'!$F$6-'СЕТ СН'!$F$23</f>
        <v>993.27497585000003</v>
      </c>
      <c r="M39" s="36">
        <f>SUMIFS(СВЦЭМ!$D$33:$D$776,СВЦЭМ!$A$33:$A$776,$A39,СВЦЭМ!$B$33:$B$776,M$11)+'СЕТ СН'!$F$11+СВЦЭМ!$D$10+'СЕТ СН'!$F$6-'СЕТ СН'!$F$23</f>
        <v>994.11319159000004</v>
      </c>
      <c r="N39" s="36">
        <f>SUMIFS(СВЦЭМ!$D$33:$D$776,СВЦЭМ!$A$33:$A$776,$A39,СВЦЭМ!$B$33:$B$776,N$11)+'СЕТ СН'!$F$11+СВЦЭМ!$D$10+'СЕТ СН'!$F$6-'СЕТ СН'!$F$23</f>
        <v>1022.2041166500001</v>
      </c>
      <c r="O39" s="36">
        <f>SUMIFS(СВЦЭМ!$D$33:$D$776,СВЦЭМ!$A$33:$A$776,$A39,СВЦЭМ!$B$33:$B$776,O$11)+'СЕТ СН'!$F$11+СВЦЭМ!$D$10+'СЕТ СН'!$F$6-'СЕТ СН'!$F$23</f>
        <v>1041.71458843</v>
      </c>
      <c r="P39" s="36">
        <f>SUMIFS(СВЦЭМ!$D$33:$D$776,СВЦЭМ!$A$33:$A$776,$A39,СВЦЭМ!$B$33:$B$776,P$11)+'СЕТ СН'!$F$11+СВЦЭМ!$D$10+'СЕТ СН'!$F$6-'СЕТ СН'!$F$23</f>
        <v>1066.6939616899999</v>
      </c>
      <c r="Q39" s="36">
        <f>SUMIFS(СВЦЭМ!$D$33:$D$776,СВЦЭМ!$A$33:$A$776,$A39,СВЦЭМ!$B$33:$B$776,Q$11)+'СЕТ СН'!$F$11+СВЦЭМ!$D$10+'СЕТ СН'!$F$6-'СЕТ СН'!$F$23</f>
        <v>1077.9942666500001</v>
      </c>
      <c r="R39" s="36">
        <f>SUMIFS(СВЦЭМ!$D$33:$D$776,СВЦЭМ!$A$33:$A$776,$A39,СВЦЭМ!$B$33:$B$776,R$11)+'СЕТ СН'!$F$11+СВЦЭМ!$D$10+'СЕТ СН'!$F$6-'СЕТ СН'!$F$23</f>
        <v>1057.79653882</v>
      </c>
      <c r="S39" s="36">
        <f>SUMIFS(СВЦЭМ!$D$33:$D$776,СВЦЭМ!$A$33:$A$776,$A39,СВЦЭМ!$B$33:$B$776,S$11)+'СЕТ СН'!$F$11+СВЦЭМ!$D$10+'СЕТ СН'!$F$6-'СЕТ СН'!$F$23</f>
        <v>1027.3981709</v>
      </c>
      <c r="T39" s="36">
        <f>SUMIFS(СВЦЭМ!$D$33:$D$776,СВЦЭМ!$A$33:$A$776,$A39,СВЦЭМ!$B$33:$B$776,T$11)+'СЕТ СН'!$F$11+СВЦЭМ!$D$10+'СЕТ СН'!$F$6-'СЕТ СН'!$F$23</f>
        <v>990.08662176000007</v>
      </c>
      <c r="U39" s="36">
        <f>SUMIFS(СВЦЭМ!$D$33:$D$776,СВЦЭМ!$A$33:$A$776,$A39,СВЦЭМ!$B$33:$B$776,U$11)+'СЕТ СН'!$F$11+СВЦЭМ!$D$10+'СЕТ СН'!$F$6-'СЕТ СН'!$F$23</f>
        <v>941.00846368000009</v>
      </c>
      <c r="V39" s="36">
        <f>SUMIFS(СВЦЭМ!$D$33:$D$776,СВЦЭМ!$A$33:$A$776,$A39,СВЦЭМ!$B$33:$B$776,V$11)+'СЕТ СН'!$F$11+СВЦЭМ!$D$10+'СЕТ СН'!$F$6-'СЕТ СН'!$F$23</f>
        <v>917.07922048</v>
      </c>
      <c r="W39" s="36">
        <f>SUMIFS(СВЦЭМ!$D$33:$D$776,СВЦЭМ!$A$33:$A$776,$A39,СВЦЭМ!$B$33:$B$776,W$11)+'СЕТ СН'!$F$11+СВЦЭМ!$D$10+'СЕТ СН'!$F$6-'СЕТ СН'!$F$23</f>
        <v>926.16855497000006</v>
      </c>
      <c r="X39" s="36">
        <f>SUMIFS(СВЦЭМ!$D$33:$D$776,СВЦЭМ!$A$33:$A$776,$A39,СВЦЭМ!$B$33:$B$776,X$11)+'СЕТ СН'!$F$11+СВЦЭМ!$D$10+'СЕТ СН'!$F$6-'СЕТ СН'!$F$23</f>
        <v>937.88863971000001</v>
      </c>
      <c r="Y39" s="36">
        <f>SUMIFS(СВЦЭМ!$D$33:$D$776,СВЦЭМ!$A$33:$A$776,$A39,СВЦЭМ!$B$33:$B$776,Y$11)+'СЕТ СН'!$F$11+СВЦЭМ!$D$10+'СЕТ СН'!$F$6-'СЕТ СН'!$F$23</f>
        <v>978.67905919000009</v>
      </c>
    </row>
    <row r="40" spans="1:27" ht="15.75" x14ac:dyDescent="0.2">
      <c r="A40" s="35">
        <f t="shared" si="0"/>
        <v>43584</v>
      </c>
      <c r="B40" s="36">
        <f>SUMIFS(СВЦЭМ!$D$33:$D$776,СВЦЭМ!$A$33:$A$776,$A40,СВЦЭМ!$B$33:$B$776,B$11)+'СЕТ СН'!$F$11+СВЦЭМ!$D$10+'СЕТ СН'!$F$6-'СЕТ СН'!$F$23</f>
        <v>1069.1915186000001</v>
      </c>
      <c r="C40" s="36">
        <f>SUMIFS(СВЦЭМ!$D$33:$D$776,СВЦЭМ!$A$33:$A$776,$A40,СВЦЭМ!$B$33:$B$776,C$11)+'СЕТ СН'!$F$11+СВЦЭМ!$D$10+'СЕТ СН'!$F$6-'СЕТ СН'!$F$23</f>
        <v>1101.79907518</v>
      </c>
      <c r="D40" s="36">
        <f>SUMIFS(СВЦЭМ!$D$33:$D$776,СВЦЭМ!$A$33:$A$776,$A40,СВЦЭМ!$B$33:$B$776,D$11)+'СЕТ СН'!$F$11+СВЦЭМ!$D$10+'СЕТ СН'!$F$6-'СЕТ СН'!$F$23</f>
        <v>1123.5540793399998</v>
      </c>
      <c r="E40" s="36">
        <f>SUMIFS(СВЦЭМ!$D$33:$D$776,СВЦЭМ!$A$33:$A$776,$A40,СВЦЭМ!$B$33:$B$776,E$11)+'СЕТ СН'!$F$11+СВЦЭМ!$D$10+'СЕТ СН'!$F$6-'СЕТ СН'!$F$23</f>
        <v>1129.5639956699999</v>
      </c>
      <c r="F40" s="36">
        <f>SUMIFS(СВЦЭМ!$D$33:$D$776,СВЦЭМ!$A$33:$A$776,$A40,СВЦЭМ!$B$33:$B$776,F$11)+'СЕТ СН'!$F$11+СВЦЭМ!$D$10+'СЕТ СН'!$F$6-'СЕТ СН'!$F$23</f>
        <v>1138.68739594</v>
      </c>
      <c r="G40" s="36">
        <f>SUMIFS(СВЦЭМ!$D$33:$D$776,СВЦЭМ!$A$33:$A$776,$A40,СВЦЭМ!$B$33:$B$776,G$11)+'СЕТ СН'!$F$11+СВЦЭМ!$D$10+'СЕТ СН'!$F$6-'СЕТ СН'!$F$23</f>
        <v>1125.3244057300001</v>
      </c>
      <c r="H40" s="36">
        <f>SUMIFS(СВЦЭМ!$D$33:$D$776,СВЦЭМ!$A$33:$A$776,$A40,СВЦЭМ!$B$33:$B$776,H$11)+'СЕТ СН'!$F$11+СВЦЭМ!$D$10+'СЕТ СН'!$F$6-'СЕТ СН'!$F$23</f>
        <v>1112.5677515699999</v>
      </c>
      <c r="I40" s="36">
        <f>SUMIFS(СВЦЭМ!$D$33:$D$776,СВЦЭМ!$A$33:$A$776,$A40,СВЦЭМ!$B$33:$B$776,I$11)+'СЕТ СН'!$F$11+СВЦЭМ!$D$10+'СЕТ СН'!$F$6-'СЕТ СН'!$F$23</f>
        <v>1067.38081504</v>
      </c>
      <c r="J40" s="36">
        <f>SUMIFS(СВЦЭМ!$D$33:$D$776,СВЦЭМ!$A$33:$A$776,$A40,СВЦЭМ!$B$33:$B$776,J$11)+'СЕТ СН'!$F$11+СВЦЭМ!$D$10+'СЕТ СН'!$F$6-'СЕТ СН'!$F$23</f>
        <v>1023.27178914</v>
      </c>
      <c r="K40" s="36">
        <f>SUMIFS(СВЦЭМ!$D$33:$D$776,СВЦЭМ!$A$33:$A$776,$A40,СВЦЭМ!$B$33:$B$776,K$11)+'СЕТ СН'!$F$11+СВЦЭМ!$D$10+'СЕТ СН'!$F$6-'СЕТ СН'!$F$23</f>
        <v>1011.05124287</v>
      </c>
      <c r="L40" s="36">
        <f>SUMIFS(СВЦЭМ!$D$33:$D$776,СВЦЭМ!$A$33:$A$776,$A40,СВЦЭМ!$B$33:$B$776,L$11)+'СЕТ СН'!$F$11+СВЦЭМ!$D$10+'СЕТ СН'!$F$6-'СЕТ СН'!$F$23</f>
        <v>989.03216437000003</v>
      </c>
      <c r="M40" s="36">
        <f>SUMIFS(СВЦЭМ!$D$33:$D$776,СВЦЭМ!$A$33:$A$776,$A40,СВЦЭМ!$B$33:$B$776,M$11)+'СЕТ СН'!$F$11+СВЦЭМ!$D$10+'СЕТ СН'!$F$6-'СЕТ СН'!$F$23</f>
        <v>1007.9469331500001</v>
      </c>
      <c r="N40" s="36">
        <f>SUMIFS(СВЦЭМ!$D$33:$D$776,СВЦЭМ!$A$33:$A$776,$A40,СВЦЭМ!$B$33:$B$776,N$11)+'СЕТ СН'!$F$11+СВЦЭМ!$D$10+'СЕТ СН'!$F$6-'СЕТ СН'!$F$23</f>
        <v>1007.7105334500001</v>
      </c>
      <c r="O40" s="36">
        <f>SUMIFS(СВЦЭМ!$D$33:$D$776,СВЦЭМ!$A$33:$A$776,$A40,СВЦЭМ!$B$33:$B$776,O$11)+'СЕТ СН'!$F$11+СВЦЭМ!$D$10+'СЕТ СН'!$F$6-'СЕТ СН'!$F$23</f>
        <v>1009.6614954600001</v>
      </c>
      <c r="P40" s="36">
        <f>SUMIFS(СВЦЭМ!$D$33:$D$776,СВЦЭМ!$A$33:$A$776,$A40,СВЦЭМ!$B$33:$B$776,P$11)+'СЕТ СН'!$F$11+СВЦЭМ!$D$10+'СЕТ СН'!$F$6-'СЕТ СН'!$F$23</f>
        <v>1017.50774217</v>
      </c>
      <c r="Q40" s="36">
        <f>SUMIFS(СВЦЭМ!$D$33:$D$776,СВЦЭМ!$A$33:$A$776,$A40,СВЦЭМ!$B$33:$B$776,Q$11)+'СЕТ СН'!$F$11+СВЦЭМ!$D$10+'СЕТ СН'!$F$6-'СЕТ СН'!$F$23</f>
        <v>1027.2022548100001</v>
      </c>
      <c r="R40" s="36">
        <f>SUMIFS(СВЦЭМ!$D$33:$D$776,СВЦЭМ!$A$33:$A$776,$A40,СВЦЭМ!$B$33:$B$776,R$11)+'СЕТ СН'!$F$11+СВЦЭМ!$D$10+'СЕТ СН'!$F$6-'СЕТ СН'!$F$23</f>
        <v>1026.6325194999999</v>
      </c>
      <c r="S40" s="36">
        <f>SUMIFS(СВЦЭМ!$D$33:$D$776,СВЦЭМ!$A$33:$A$776,$A40,СВЦЭМ!$B$33:$B$776,S$11)+'СЕТ СН'!$F$11+СВЦЭМ!$D$10+'СЕТ СН'!$F$6-'СЕТ СН'!$F$23</f>
        <v>1027.1792372699999</v>
      </c>
      <c r="T40" s="36">
        <f>SUMIFS(СВЦЭМ!$D$33:$D$776,СВЦЭМ!$A$33:$A$776,$A40,СВЦЭМ!$B$33:$B$776,T$11)+'СЕТ СН'!$F$11+СВЦЭМ!$D$10+'СЕТ СН'!$F$6-'СЕТ СН'!$F$23</f>
        <v>1011.0513396800001</v>
      </c>
      <c r="U40" s="36">
        <f>SUMIFS(СВЦЭМ!$D$33:$D$776,СВЦЭМ!$A$33:$A$776,$A40,СВЦЭМ!$B$33:$B$776,U$11)+'СЕТ СН'!$F$11+СВЦЭМ!$D$10+'СЕТ СН'!$F$6-'СЕТ СН'!$F$23</f>
        <v>998.06845065000005</v>
      </c>
      <c r="V40" s="36">
        <f>SUMIFS(СВЦЭМ!$D$33:$D$776,СВЦЭМ!$A$33:$A$776,$A40,СВЦЭМ!$B$33:$B$776,V$11)+'СЕТ СН'!$F$11+СВЦЭМ!$D$10+'СЕТ СН'!$F$6-'СЕТ СН'!$F$23</f>
        <v>965.35402291000003</v>
      </c>
      <c r="W40" s="36">
        <f>SUMIFS(СВЦЭМ!$D$33:$D$776,СВЦЭМ!$A$33:$A$776,$A40,СВЦЭМ!$B$33:$B$776,W$11)+'СЕТ СН'!$F$11+СВЦЭМ!$D$10+'СЕТ СН'!$F$6-'СЕТ СН'!$F$23</f>
        <v>944.91036329000008</v>
      </c>
      <c r="X40" s="36">
        <f>SUMIFS(СВЦЭМ!$D$33:$D$776,СВЦЭМ!$A$33:$A$776,$A40,СВЦЭМ!$B$33:$B$776,X$11)+'СЕТ СН'!$F$11+СВЦЭМ!$D$10+'СЕТ СН'!$F$6-'СЕТ СН'!$F$23</f>
        <v>975.10620548000009</v>
      </c>
      <c r="Y40" s="36">
        <f>SUMIFS(СВЦЭМ!$D$33:$D$776,СВЦЭМ!$A$33:$A$776,$A40,СВЦЭМ!$B$33:$B$776,Y$11)+'СЕТ СН'!$F$11+СВЦЭМ!$D$10+'СЕТ СН'!$F$6-'СЕТ СН'!$F$23</f>
        <v>1008.5332997500001</v>
      </c>
    </row>
    <row r="41" spans="1:27" ht="15.75" x14ac:dyDescent="0.2">
      <c r="A41" s="35">
        <f t="shared" si="0"/>
        <v>43585</v>
      </c>
      <c r="B41" s="36">
        <f>SUMIFS(СВЦЭМ!$D$33:$D$776,СВЦЭМ!$A$33:$A$776,$A41,СВЦЭМ!$B$33:$B$776,B$11)+'СЕТ СН'!$F$11+СВЦЭМ!$D$10+'СЕТ СН'!$F$6-'СЕТ СН'!$F$23</f>
        <v>1077.2196057599999</v>
      </c>
      <c r="C41" s="36">
        <f>SUMIFS(СВЦЭМ!$D$33:$D$776,СВЦЭМ!$A$33:$A$776,$A41,СВЦЭМ!$B$33:$B$776,C$11)+'СЕТ СН'!$F$11+СВЦЭМ!$D$10+'СЕТ СН'!$F$6-'СЕТ СН'!$F$23</f>
        <v>1113.4659564599999</v>
      </c>
      <c r="D41" s="36">
        <f>SUMIFS(СВЦЭМ!$D$33:$D$776,СВЦЭМ!$A$33:$A$776,$A41,СВЦЭМ!$B$33:$B$776,D$11)+'СЕТ СН'!$F$11+СВЦЭМ!$D$10+'СЕТ СН'!$F$6-'СЕТ СН'!$F$23</f>
        <v>1145.0347824099999</v>
      </c>
      <c r="E41" s="36">
        <f>SUMIFS(СВЦЭМ!$D$33:$D$776,СВЦЭМ!$A$33:$A$776,$A41,СВЦЭМ!$B$33:$B$776,E$11)+'СЕТ СН'!$F$11+СВЦЭМ!$D$10+'СЕТ СН'!$F$6-'СЕТ СН'!$F$23</f>
        <v>1150.8250095999999</v>
      </c>
      <c r="F41" s="36">
        <f>SUMIFS(СВЦЭМ!$D$33:$D$776,СВЦЭМ!$A$33:$A$776,$A41,СВЦЭМ!$B$33:$B$776,F$11)+'СЕТ СН'!$F$11+СВЦЭМ!$D$10+'СЕТ СН'!$F$6-'СЕТ СН'!$F$23</f>
        <v>1155.1177874099999</v>
      </c>
      <c r="G41" s="36">
        <f>SUMIFS(СВЦЭМ!$D$33:$D$776,СВЦЭМ!$A$33:$A$776,$A41,СВЦЭМ!$B$33:$B$776,G$11)+'СЕТ СН'!$F$11+СВЦЭМ!$D$10+'СЕТ СН'!$F$6-'СЕТ СН'!$F$23</f>
        <v>1135.78001047</v>
      </c>
      <c r="H41" s="36">
        <f>SUMIFS(СВЦЭМ!$D$33:$D$776,СВЦЭМ!$A$33:$A$776,$A41,СВЦЭМ!$B$33:$B$776,H$11)+'СЕТ СН'!$F$11+СВЦЭМ!$D$10+'СЕТ СН'!$F$6-'СЕТ СН'!$F$23</f>
        <v>1071.0601082000001</v>
      </c>
      <c r="I41" s="36">
        <f>SUMIFS(СВЦЭМ!$D$33:$D$776,СВЦЭМ!$A$33:$A$776,$A41,СВЦЭМ!$B$33:$B$776,I$11)+'СЕТ СН'!$F$11+СВЦЭМ!$D$10+'СЕТ СН'!$F$6-'СЕТ СН'!$F$23</f>
        <v>1016.0273238200001</v>
      </c>
      <c r="J41" s="36">
        <f>SUMIFS(СВЦЭМ!$D$33:$D$776,СВЦЭМ!$A$33:$A$776,$A41,СВЦЭМ!$B$33:$B$776,J$11)+'СЕТ СН'!$F$11+СВЦЭМ!$D$10+'СЕТ СН'!$F$6-'СЕТ СН'!$F$23</f>
        <v>1004.1932841</v>
      </c>
      <c r="K41" s="36">
        <f>SUMIFS(СВЦЭМ!$D$33:$D$776,СВЦЭМ!$A$33:$A$776,$A41,СВЦЭМ!$B$33:$B$776,K$11)+'СЕТ СН'!$F$11+СВЦЭМ!$D$10+'СЕТ СН'!$F$6-'СЕТ СН'!$F$23</f>
        <v>1003.6244165700001</v>
      </c>
      <c r="L41" s="36">
        <f>SUMIFS(СВЦЭМ!$D$33:$D$776,СВЦЭМ!$A$33:$A$776,$A41,СВЦЭМ!$B$33:$B$776,L$11)+'СЕТ СН'!$F$11+СВЦЭМ!$D$10+'СЕТ СН'!$F$6-'СЕТ СН'!$F$23</f>
        <v>1003.0751888200001</v>
      </c>
      <c r="M41" s="36">
        <f>SUMIFS(СВЦЭМ!$D$33:$D$776,СВЦЭМ!$A$33:$A$776,$A41,СВЦЭМ!$B$33:$B$776,M$11)+'СЕТ СН'!$F$11+СВЦЭМ!$D$10+'СЕТ СН'!$F$6-'СЕТ СН'!$F$23</f>
        <v>987.84300015000008</v>
      </c>
      <c r="N41" s="36">
        <f>SUMIFS(СВЦЭМ!$D$33:$D$776,СВЦЭМ!$A$33:$A$776,$A41,СВЦЭМ!$B$33:$B$776,N$11)+'СЕТ СН'!$F$11+СВЦЭМ!$D$10+'СЕТ СН'!$F$6-'СЕТ СН'!$F$23</f>
        <v>987.43151291000004</v>
      </c>
      <c r="O41" s="36">
        <f>SUMIFS(СВЦЭМ!$D$33:$D$776,СВЦЭМ!$A$33:$A$776,$A41,СВЦЭМ!$B$33:$B$776,O$11)+'СЕТ СН'!$F$11+СВЦЭМ!$D$10+'СЕТ СН'!$F$6-'СЕТ СН'!$F$23</f>
        <v>990.33308051000006</v>
      </c>
      <c r="P41" s="36">
        <f>SUMIFS(СВЦЭМ!$D$33:$D$776,СВЦЭМ!$A$33:$A$776,$A41,СВЦЭМ!$B$33:$B$776,P$11)+'СЕТ СН'!$F$11+СВЦЭМ!$D$10+'СЕТ СН'!$F$6-'СЕТ СН'!$F$23</f>
        <v>1002.5364663</v>
      </c>
      <c r="Q41" s="36">
        <f>SUMIFS(СВЦЭМ!$D$33:$D$776,СВЦЭМ!$A$33:$A$776,$A41,СВЦЭМ!$B$33:$B$776,Q$11)+'СЕТ СН'!$F$11+СВЦЭМ!$D$10+'СЕТ СН'!$F$6-'СЕТ СН'!$F$23</f>
        <v>1008.60462012</v>
      </c>
      <c r="R41" s="36">
        <f>SUMIFS(СВЦЭМ!$D$33:$D$776,СВЦЭМ!$A$33:$A$776,$A41,СВЦЭМ!$B$33:$B$776,R$11)+'СЕТ СН'!$F$11+СВЦЭМ!$D$10+'СЕТ СН'!$F$6-'СЕТ СН'!$F$23</f>
        <v>1008.0189237300001</v>
      </c>
      <c r="S41" s="36">
        <f>SUMIFS(СВЦЭМ!$D$33:$D$776,СВЦЭМ!$A$33:$A$776,$A41,СВЦЭМ!$B$33:$B$776,S$11)+'СЕТ СН'!$F$11+СВЦЭМ!$D$10+'СЕТ СН'!$F$6-'СЕТ СН'!$F$23</f>
        <v>995.76823586</v>
      </c>
      <c r="T41" s="36">
        <f>SUMIFS(СВЦЭМ!$D$33:$D$776,СВЦЭМ!$A$33:$A$776,$A41,СВЦЭМ!$B$33:$B$776,T$11)+'СЕТ СН'!$F$11+СВЦЭМ!$D$10+'СЕТ СН'!$F$6-'СЕТ СН'!$F$23</f>
        <v>980.17834206000009</v>
      </c>
      <c r="U41" s="36">
        <f>SUMIFS(СВЦЭМ!$D$33:$D$776,СВЦЭМ!$A$33:$A$776,$A41,СВЦЭМ!$B$33:$B$776,U$11)+'СЕТ СН'!$F$11+СВЦЭМ!$D$10+'СЕТ СН'!$F$6-'СЕТ СН'!$F$23</f>
        <v>967.21558447000007</v>
      </c>
      <c r="V41" s="36">
        <f>SUMIFS(СВЦЭМ!$D$33:$D$776,СВЦЭМ!$A$33:$A$776,$A41,СВЦЭМ!$B$33:$B$776,V$11)+'СЕТ СН'!$F$11+СВЦЭМ!$D$10+'СЕТ СН'!$F$6-'СЕТ СН'!$F$23</f>
        <v>954.71728639000003</v>
      </c>
      <c r="W41" s="36">
        <f>SUMIFS(СВЦЭМ!$D$33:$D$776,СВЦЭМ!$A$33:$A$776,$A41,СВЦЭМ!$B$33:$B$776,W$11)+'СЕТ СН'!$F$11+СВЦЭМ!$D$10+'СЕТ СН'!$F$6-'СЕТ СН'!$F$23</f>
        <v>952.02545461000011</v>
      </c>
      <c r="X41" s="36">
        <f>SUMIFS(СВЦЭМ!$D$33:$D$776,СВЦЭМ!$A$33:$A$776,$A41,СВЦЭМ!$B$33:$B$776,X$11)+'СЕТ СН'!$F$11+СВЦЭМ!$D$10+'СЕТ СН'!$F$6-'СЕТ СН'!$F$23</f>
        <v>972.24770408000006</v>
      </c>
      <c r="Y41" s="36">
        <f>SUMIFS(СВЦЭМ!$D$33:$D$776,СВЦЭМ!$A$33:$A$776,$A41,СВЦЭМ!$B$33:$B$776,Y$11)+'СЕТ СН'!$F$11+СВЦЭМ!$D$10+'СЕТ СН'!$F$6-'СЕТ СН'!$F$23</f>
        <v>992.08257077000007</v>
      </c>
    </row>
    <row r="42" spans="1:27" ht="15.75" hidden="1" x14ac:dyDescent="0.2">
      <c r="A42" s="35">
        <f t="shared" si="0"/>
        <v>43586</v>
      </c>
      <c r="B42" s="36">
        <f>SUMIFS(СВЦЭМ!$D$33:$D$776,СВЦЭМ!$A$33:$A$776,$A42,СВЦЭМ!$B$33:$B$776,B$11)+'СЕТ СН'!$F$11+СВЦЭМ!$D$10+'СЕТ СН'!$F$6-'СЕТ СН'!$F$23</f>
        <v>114.01344387</v>
      </c>
      <c r="C42" s="36">
        <f>SUMIFS(СВЦЭМ!$D$33:$D$776,СВЦЭМ!$A$33:$A$776,$A42,СВЦЭМ!$B$33:$B$776,C$11)+'СЕТ СН'!$F$11+СВЦЭМ!$D$10+'СЕТ СН'!$F$6-'СЕТ СН'!$F$23</f>
        <v>114.01344387</v>
      </c>
      <c r="D42" s="36">
        <f>SUMIFS(СВЦЭМ!$D$33:$D$776,СВЦЭМ!$A$33:$A$776,$A42,СВЦЭМ!$B$33:$B$776,D$11)+'СЕТ СН'!$F$11+СВЦЭМ!$D$10+'СЕТ СН'!$F$6-'СЕТ СН'!$F$23</f>
        <v>114.01344387</v>
      </c>
      <c r="E42" s="36">
        <f>SUMIFS(СВЦЭМ!$D$33:$D$776,СВЦЭМ!$A$33:$A$776,$A42,СВЦЭМ!$B$33:$B$776,E$11)+'СЕТ СН'!$F$11+СВЦЭМ!$D$10+'СЕТ СН'!$F$6-'СЕТ СН'!$F$23</f>
        <v>114.01344387</v>
      </c>
      <c r="F42" s="36">
        <f>SUMIFS(СВЦЭМ!$D$33:$D$776,СВЦЭМ!$A$33:$A$776,$A42,СВЦЭМ!$B$33:$B$776,F$11)+'СЕТ СН'!$F$11+СВЦЭМ!$D$10+'СЕТ СН'!$F$6-'СЕТ СН'!$F$23</f>
        <v>114.01344387</v>
      </c>
      <c r="G42" s="36">
        <f>SUMIFS(СВЦЭМ!$D$33:$D$776,СВЦЭМ!$A$33:$A$776,$A42,СВЦЭМ!$B$33:$B$776,G$11)+'СЕТ СН'!$F$11+СВЦЭМ!$D$10+'СЕТ СН'!$F$6-'СЕТ СН'!$F$23</f>
        <v>114.01344387</v>
      </c>
      <c r="H42" s="36">
        <f>SUMIFS(СВЦЭМ!$D$33:$D$776,СВЦЭМ!$A$33:$A$776,$A42,СВЦЭМ!$B$33:$B$776,H$11)+'СЕТ СН'!$F$11+СВЦЭМ!$D$10+'СЕТ СН'!$F$6-'СЕТ СН'!$F$23</f>
        <v>114.01344387</v>
      </c>
      <c r="I42" s="36">
        <f>SUMIFS(СВЦЭМ!$D$33:$D$776,СВЦЭМ!$A$33:$A$776,$A42,СВЦЭМ!$B$33:$B$776,I$11)+'СЕТ СН'!$F$11+СВЦЭМ!$D$10+'СЕТ СН'!$F$6-'СЕТ СН'!$F$23</f>
        <v>114.01344387</v>
      </c>
      <c r="J42" s="36">
        <f>SUMIFS(СВЦЭМ!$D$33:$D$776,СВЦЭМ!$A$33:$A$776,$A42,СВЦЭМ!$B$33:$B$776,J$11)+'СЕТ СН'!$F$11+СВЦЭМ!$D$10+'СЕТ СН'!$F$6-'СЕТ СН'!$F$23</f>
        <v>114.01344387</v>
      </c>
      <c r="K42" s="36">
        <f>SUMIFS(СВЦЭМ!$D$33:$D$776,СВЦЭМ!$A$33:$A$776,$A42,СВЦЭМ!$B$33:$B$776,K$11)+'СЕТ СН'!$F$11+СВЦЭМ!$D$10+'СЕТ СН'!$F$6-'СЕТ СН'!$F$23</f>
        <v>114.01344387</v>
      </c>
      <c r="L42" s="36">
        <f>SUMIFS(СВЦЭМ!$D$33:$D$776,СВЦЭМ!$A$33:$A$776,$A42,СВЦЭМ!$B$33:$B$776,L$11)+'СЕТ СН'!$F$11+СВЦЭМ!$D$10+'СЕТ СН'!$F$6-'СЕТ СН'!$F$23</f>
        <v>114.01344387</v>
      </c>
      <c r="M42" s="36">
        <f>SUMIFS(СВЦЭМ!$D$33:$D$776,СВЦЭМ!$A$33:$A$776,$A42,СВЦЭМ!$B$33:$B$776,M$11)+'СЕТ СН'!$F$11+СВЦЭМ!$D$10+'СЕТ СН'!$F$6-'СЕТ СН'!$F$23</f>
        <v>114.01344387</v>
      </c>
      <c r="N42" s="36">
        <f>SUMIFS(СВЦЭМ!$D$33:$D$776,СВЦЭМ!$A$33:$A$776,$A42,СВЦЭМ!$B$33:$B$776,N$11)+'СЕТ СН'!$F$11+СВЦЭМ!$D$10+'СЕТ СН'!$F$6-'СЕТ СН'!$F$23</f>
        <v>114.01344387</v>
      </c>
      <c r="O42" s="36">
        <f>SUMIFS(СВЦЭМ!$D$33:$D$776,СВЦЭМ!$A$33:$A$776,$A42,СВЦЭМ!$B$33:$B$776,O$11)+'СЕТ СН'!$F$11+СВЦЭМ!$D$10+'СЕТ СН'!$F$6-'СЕТ СН'!$F$23</f>
        <v>114.01344387</v>
      </c>
      <c r="P42" s="36">
        <f>SUMIFS(СВЦЭМ!$D$33:$D$776,СВЦЭМ!$A$33:$A$776,$A42,СВЦЭМ!$B$33:$B$776,P$11)+'СЕТ СН'!$F$11+СВЦЭМ!$D$10+'СЕТ СН'!$F$6-'СЕТ СН'!$F$23</f>
        <v>114.01344387</v>
      </c>
      <c r="Q42" s="36">
        <f>SUMIFS(СВЦЭМ!$D$33:$D$776,СВЦЭМ!$A$33:$A$776,$A42,СВЦЭМ!$B$33:$B$776,Q$11)+'СЕТ СН'!$F$11+СВЦЭМ!$D$10+'СЕТ СН'!$F$6-'СЕТ СН'!$F$23</f>
        <v>114.01344387</v>
      </c>
      <c r="R42" s="36">
        <f>SUMIFS(СВЦЭМ!$D$33:$D$776,СВЦЭМ!$A$33:$A$776,$A42,СВЦЭМ!$B$33:$B$776,R$11)+'СЕТ СН'!$F$11+СВЦЭМ!$D$10+'СЕТ СН'!$F$6-'СЕТ СН'!$F$23</f>
        <v>114.01344387</v>
      </c>
      <c r="S42" s="36">
        <f>SUMIFS(СВЦЭМ!$D$33:$D$776,СВЦЭМ!$A$33:$A$776,$A42,СВЦЭМ!$B$33:$B$776,S$11)+'СЕТ СН'!$F$11+СВЦЭМ!$D$10+'СЕТ СН'!$F$6-'СЕТ СН'!$F$23</f>
        <v>114.01344387</v>
      </c>
      <c r="T42" s="36">
        <f>SUMIFS(СВЦЭМ!$D$33:$D$776,СВЦЭМ!$A$33:$A$776,$A42,СВЦЭМ!$B$33:$B$776,T$11)+'СЕТ СН'!$F$11+СВЦЭМ!$D$10+'СЕТ СН'!$F$6-'СЕТ СН'!$F$23</f>
        <v>114.01344387</v>
      </c>
      <c r="U42" s="36">
        <f>SUMIFS(СВЦЭМ!$D$33:$D$776,СВЦЭМ!$A$33:$A$776,$A42,СВЦЭМ!$B$33:$B$776,U$11)+'СЕТ СН'!$F$11+СВЦЭМ!$D$10+'СЕТ СН'!$F$6-'СЕТ СН'!$F$23</f>
        <v>114.01344387</v>
      </c>
      <c r="V42" s="36">
        <f>SUMIFS(СВЦЭМ!$D$33:$D$776,СВЦЭМ!$A$33:$A$776,$A42,СВЦЭМ!$B$33:$B$776,V$11)+'СЕТ СН'!$F$11+СВЦЭМ!$D$10+'СЕТ СН'!$F$6-'СЕТ СН'!$F$23</f>
        <v>114.01344387</v>
      </c>
      <c r="W42" s="36">
        <f>SUMIFS(СВЦЭМ!$D$33:$D$776,СВЦЭМ!$A$33:$A$776,$A42,СВЦЭМ!$B$33:$B$776,W$11)+'СЕТ СН'!$F$11+СВЦЭМ!$D$10+'СЕТ СН'!$F$6-'СЕТ СН'!$F$23</f>
        <v>114.01344387</v>
      </c>
      <c r="X42" s="36">
        <f>SUMIFS(СВЦЭМ!$D$33:$D$776,СВЦЭМ!$A$33:$A$776,$A42,СВЦЭМ!$B$33:$B$776,X$11)+'СЕТ СН'!$F$11+СВЦЭМ!$D$10+'СЕТ СН'!$F$6-'СЕТ СН'!$F$23</f>
        <v>114.01344387</v>
      </c>
      <c r="Y42" s="36">
        <f>SUMIFS(СВЦЭМ!$D$33:$D$776,СВЦЭМ!$A$33:$A$776,$A42,СВЦЭМ!$B$33:$B$776,Y$11)+'СЕТ СН'!$F$11+СВЦЭМ!$D$10+'СЕТ СН'!$F$6-'СЕТ СН'!$F$23</f>
        <v>114.01344387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01.04.2019</v>
      </c>
      <c r="B48" s="36">
        <f>SUMIFS(СВЦЭМ!$D$33:$D$776,СВЦЭМ!$A$33:$A$776,$A48,СВЦЭМ!$B$33:$B$776,B$47)+'СЕТ СН'!$G$11+СВЦЭМ!$D$10+'СЕТ СН'!$G$6-'СЕТ СН'!$G$23</f>
        <v>1130.1448468200001</v>
      </c>
      <c r="C48" s="36">
        <f>SUMIFS(СВЦЭМ!$D$33:$D$776,СВЦЭМ!$A$33:$A$776,$A48,СВЦЭМ!$B$33:$B$776,C$47)+'СЕТ СН'!$G$11+СВЦЭМ!$D$10+'СЕТ СН'!$G$6-'СЕТ СН'!$G$23</f>
        <v>1168.15138871</v>
      </c>
      <c r="D48" s="36">
        <f>SUMIFS(СВЦЭМ!$D$33:$D$776,СВЦЭМ!$A$33:$A$776,$A48,СВЦЭМ!$B$33:$B$776,D$47)+'СЕТ СН'!$G$11+СВЦЭМ!$D$10+'СЕТ СН'!$G$6-'СЕТ СН'!$G$23</f>
        <v>1188.0650366700002</v>
      </c>
      <c r="E48" s="36">
        <f>SUMIFS(СВЦЭМ!$D$33:$D$776,СВЦЭМ!$A$33:$A$776,$A48,СВЦЭМ!$B$33:$B$776,E$47)+'СЕТ СН'!$G$11+СВЦЭМ!$D$10+'СЕТ СН'!$G$6-'СЕТ СН'!$G$23</f>
        <v>1205.6359108300003</v>
      </c>
      <c r="F48" s="36">
        <f>SUMIFS(СВЦЭМ!$D$33:$D$776,СВЦЭМ!$A$33:$A$776,$A48,СВЦЭМ!$B$33:$B$776,F$47)+'СЕТ СН'!$G$11+СВЦЭМ!$D$10+'СЕТ СН'!$G$6-'СЕТ СН'!$G$23</f>
        <v>1192.2662541600002</v>
      </c>
      <c r="G48" s="36">
        <f>SUMIFS(СВЦЭМ!$D$33:$D$776,СВЦЭМ!$A$33:$A$776,$A48,СВЦЭМ!$B$33:$B$776,G$47)+'СЕТ СН'!$G$11+СВЦЭМ!$D$10+'СЕТ СН'!$G$6-'СЕТ СН'!$G$23</f>
        <v>1195.4688774900001</v>
      </c>
      <c r="H48" s="36">
        <f>SUMIFS(СВЦЭМ!$D$33:$D$776,СВЦЭМ!$A$33:$A$776,$A48,СВЦЭМ!$B$33:$B$776,H$47)+'СЕТ СН'!$G$11+СВЦЭМ!$D$10+'СЕТ СН'!$G$6-'СЕТ СН'!$G$23</f>
        <v>1103.0219642</v>
      </c>
      <c r="I48" s="36">
        <f>SUMIFS(СВЦЭМ!$D$33:$D$776,СВЦЭМ!$A$33:$A$776,$A48,СВЦЭМ!$B$33:$B$776,I$47)+'СЕТ СН'!$G$11+СВЦЭМ!$D$10+'СЕТ СН'!$G$6-'СЕТ СН'!$G$23</f>
        <v>1086.3143500599999</v>
      </c>
      <c r="J48" s="36">
        <f>SUMIFS(СВЦЭМ!$D$33:$D$776,СВЦЭМ!$A$33:$A$776,$A48,СВЦЭМ!$B$33:$B$776,J$47)+'СЕТ СН'!$G$11+СВЦЭМ!$D$10+'СЕТ СН'!$G$6-'СЕТ СН'!$G$23</f>
        <v>1026.87615355</v>
      </c>
      <c r="K48" s="36">
        <f>SUMIFS(СВЦЭМ!$D$33:$D$776,СВЦЭМ!$A$33:$A$776,$A48,СВЦЭМ!$B$33:$B$776,K$47)+'СЕТ СН'!$G$11+СВЦЭМ!$D$10+'СЕТ СН'!$G$6-'СЕТ СН'!$G$23</f>
        <v>997.58416233000003</v>
      </c>
      <c r="L48" s="36">
        <f>SUMIFS(СВЦЭМ!$D$33:$D$776,СВЦЭМ!$A$33:$A$776,$A48,СВЦЭМ!$B$33:$B$776,L$47)+'СЕТ СН'!$G$11+СВЦЭМ!$D$10+'СЕТ СН'!$G$6-'СЕТ СН'!$G$23</f>
        <v>983.34926679</v>
      </c>
      <c r="M48" s="36">
        <f>SUMIFS(СВЦЭМ!$D$33:$D$776,СВЦЭМ!$A$33:$A$776,$A48,СВЦЭМ!$B$33:$B$776,M$47)+'СЕТ СН'!$G$11+СВЦЭМ!$D$10+'СЕТ СН'!$G$6-'СЕТ СН'!$G$23</f>
        <v>991.38390416000004</v>
      </c>
      <c r="N48" s="36">
        <f>SUMIFS(СВЦЭМ!$D$33:$D$776,СВЦЭМ!$A$33:$A$776,$A48,СВЦЭМ!$B$33:$B$776,N$47)+'СЕТ СН'!$G$11+СВЦЭМ!$D$10+'СЕТ СН'!$G$6-'СЕТ СН'!$G$23</f>
        <v>993.43571183999995</v>
      </c>
      <c r="O48" s="36">
        <f>SUMIFS(СВЦЭМ!$D$33:$D$776,СВЦЭМ!$A$33:$A$776,$A48,СВЦЭМ!$B$33:$B$776,O$47)+'СЕТ СН'!$G$11+СВЦЭМ!$D$10+'СЕТ СН'!$G$6-'СЕТ СН'!$G$23</f>
        <v>1002.43570507</v>
      </c>
      <c r="P48" s="36">
        <f>SUMIFS(СВЦЭМ!$D$33:$D$776,СВЦЭМ!$A$33:$A$776,$A48,СВЦЭМ!$B$33:$B$776,P$47)+'СЕТ СН'!$G$11+СВЦЭМ!$D$10+'СЕТ СН'!$G$6-'СЕТ СН'!$G$23</f>
        <v>1008.20519481</v>
      </c>
      <c r="Q48" s="36">
        <f>SUMIFS(СВЦЭМ!$D$33:$D$776,СВЦЭМ!$A$33:$A$776,$A48,СВЦЭМ!$B$33:$B$776,Q$47)+'СЕТ СН'!$G$11+СВЦЭМ!$D$10+'СЕТ СН'!$G$6-'СЕТ СН'!$G$23</f>
        <v>999.43317386000001</v>
      </c>
      <c r="R48" s="36">
        <f>SUMIFS(СВЦЭМ!$D$33:$D$776,СВЦЭМ!$A$33:$A$776,$A48,СВЦЭМ!$B$33:$B$776,R$47)+'СЕТ СН'!$G$11+СВЦЭМ!$D$10+'СЕТ СН'!$G$6-'СЕТ СН'!$G$23</f>
        <v>1005.6604489700001</v>
      </c>
      <c r="S48" s="36">
        <f>SUMIFS(СВЦЭМ!$D$33:$D$776,СВЦЭМ!$A$33:$A$776,$A48,СВЦЭМ!$B$33:$B$776,S$47)+'СЕТ СН'!$G$11+СВЦЭМ!$D$10+'СЕТ СН'!$G$6-'СЕТ СН'!$G$23</f>
        <v>998.27465781000001</v>
      </c>
      <c r="T48" s="36">
        <f>SUMIFS(СВЦЭМ!$D$33:$D$776,СВЦЭМ!$A$33:$A$776,$A48,СВЦЭМ!$B$33:$B$776,T$47)+'СЕТ СН'!$G$11+СВЦЭМ!$D$10+'СЕТ СН'!$G$6-'СЕТ СН'!$G$23</f>
        <v>973.33354889999998</v>
      </c>
      <c r="U48" s="36">
        <f>SUMIFS(СВЦЭМ!$D$33:$D$776,СВЦЭМ!$A$33:$A$776,$A48,СВЦЭМ!$B$33:$B$776,U$47)+'СЕТ СН'!$G$11+СВЦЭМ!$D$10+'СЕТ СН'!$G$6-'СЕТ СН'!$G$23</f>
        <v>950.66208985000003</v>
      </c>
      <c r="V48" s="36">
        <f>SUMIFS(СВЦЭМ!$D$33:$D$776,СВЦЭМ!$A$33:$A$776,$A48,СВЦЭМ!$B$33:$B$776,V$47)+'СЕТ СН'!$G$11+СВЦЭМ!$D$10+'СЕТ СН'!$G$6-'СЕТ СН'!$G$23</f>
        <v>936.28141982</v>
      </c>
      <c r="W48" s="36">
        <f>SUMIFS(СВЦЭМ!$D$33:$D$776,СВЦЭМ!$A$33:$A$776,$A48,СВЦЭМ!$B$33:$B$776,W$47)+'СЕТ СН'!$G$11+СВЦЭМ!$D$10+'СЕТ СН'!$G$6-'СЕТ СН'!$G$23</f>
        <v>930.05099428999995</v>
      </c>
      <c r="X48" s="36">
        <f>SUMIFS(СВЦЭМ!$D$33:$D$776,СВЦЭМ!$A$33:$A$776,$A48,СВЦЭМ!$B$33:$B$776,X$47)+'СЕТ СН'!$G$11+СВЦЭМ!$D$10+'СЕТ СН'!$G$6-'СЕТ СН'!$G$23</f>
        <v>994.63076942999999</v>
      </c>
      <c r="Y48" s="36">
        <f>SUMIFS(СВЦЭМ!$D$33:$D$776,СВЦЭМ!$A$33:$A$776,$A48,СВЦЭМ!$B$33:$B$776,Y$47)+'СЕТ СН'!$G$11+СВЦЭМ!$D$10+'СЕТ СН'!$G$6-'СЕТ СН'!$G$23</f>
        <v>1099.70450061</v>
      </c>
      <c r="AA48" s="45"/>
    </row>
    <row r="49" spans="1:25" ht="15.75" x14ac:dyDescent="0.2">
      <c r="A49" s="35">
        <f>A48+1</f>
        <v>43557</v>
      </c>
      <c r="B49" s="36">
        <f>SUMIFS(СВЦЭМ!$D$33:$D$776,СВЦЭМ!$A$33:$A$776,$A49,СВЦЭМ!$B$33:$B$776,B$47)+'СЕТ СН'!$G$11+СВЦЭМ!$D$10+'СЕТ СН'!$G$6-'СЕТ СН'!$G$23</f>
        <v>1172.7204490399999</v>
      </c>
      <c r="C49" s="36">
        <f>SUMIFS(СВЦЭМ!$D$33:$D$776,СВЦЭМ!$A$33:$A$776,$A49,СВЦЭМ!$B$33:$B$776,C$47)+'СЕТ СН'!$G$11+СВЦЭМ!$D$10+'СЕТ СН'!$G$6-'СЕТ СН'!$G$23</f>
        <v>1285.4086636500001</v>
      </c>
      <c r="D49" s="36">
        <f>SUMIFS(СВЦЭМ!$D$33:$D$776,СВЦЭМ!$A$33:$A$776,$A49,СВЦЭМ!$B$33:$B$776,D$47)+'СЕТ СН'!$G$11+СВЦЭМ!$D$10+'СЕТ СН'!$G$6-'СЕТ СН'!$G$23</f>
        <v>1337.9922471099999</v>
      </c>
      <c r="E49" s="36">
        <f>SUMIFS(СВЦЭМ!$D$33:$D$776,СВЦЭМ!$A$33:$A$776,$A49,СВЦЭМ!$B$33:$B$776,E$47)+'СЕТ СН'!$G$11+СВЦЭМ!$D$10+'СЕТ СН'!$G$6-'СЕТ СН'!$G$23</f>
        <v>1348.6873924299998</v>
      </c>
      <c r="F49" s="36">
        <f>SUMIFS(СВЦЭМ!$D$33:$D$776,СВЦЭМ!$A$33:$A$776,$A49,СВЦЭМ!$B$33:$B$776,F$47)+'СЕТ СН'!$G$11+СВЦЭМ!$D$10+'СЕТ СН'!$G$6-'СЕТ СН'!$G$23</f>
        <v>1346.0045039299998</v>
      </c>
      <c r="G49" s="36">
        <f>SUMIFS(СВЦЭМ!$D$33:$D$776,СВЦЭМ!$A$33:$A$776,$A49,СВЦЭМ!$B$33:$B$776,G$47)+'СЕТ СН'!$G$11+СВЦЭМ!$D$10+'СЕТ СН'!$G$6-'СЕТ СН'!$G$23</f>
        <v>1339.9723084799998</v>
      </c>
      <c r="H49" s="36">
        <f>SUMIFS(СВЦЭМ!$D$33:$D$776,СВЦЭМ!$A$33:$A$776,$A49,СВЦЭМ!$B$33:$B$776,H$47)+'СЕТ СН'!$G$11+СВЦЭМ!$D$10+'СЕТ СН'!$G$6-'СЕТ СН'!$G$23</f>
        <v>1227.7348340200001</v>
      </c>
      <c r="I49" s="36">
        <f>SUMIFS(СВЦЭМ!$D$33:$D$776,СВЦЭМ!$A$33:$A$776,$A49,СВЦЭМ!$B$33:$B$776,I$47)+'СЕТ СН'!$G$11+СВЦЭМ!$D$10+'СЕТ СН'!$G$6-'СЕТ СН'!$G$23</f>
        <v>1147.1061920500001</v>
      </c>
      <c r="J49" s="36">
        <f>SUMIFS(СВЦЭМ!$D$33:$D$776,СВЦЭМ!$A$33:$A$776,$A49,СВЦЭМ!$B$33:$B$776,J$47)+'СЕТ СН'!$G$11+СВЦЭМ!$D$10+'СЕТ СН'!$G$6-'СЕТ СН'!$G$23</f>
        <v>1050.6299288</v>
      </c>
      <c r="K49" s="36">
        <f>SUMIFS(СВЦЭМ!$D$33:$D$776,СВЦЭМ!$A$33:$A$776,$A49,СВЦЭМ!$B$33:$B$776,K$47)+'СЕТ СН'!$G$11+СВЦЭМ!$D$10+'СЕТ СН'!$G$6-'СЕТ СН'!$G$23</f>
        <v>956.27588328000002</v>
      </c>
      <c r="L49" s="36">
        <f>SUMIFS(СВЦЭМ!$D$33:$D$776,СВЦЭМ!$A$33:$A$776,$A49,СВЦЭМ!$B$33:$B$776,L$47)+'СЕТ СН'!$G$11+СВЦЭМ!$D$10+'СЕТ СН'!$G$6-'СЕТ СН'!$G$23</f>
        <v>925.59540502000004</v>
      </c>
      <c r="M49" s="36">
        <f>SUMIFS(СВЦЭМ!$D$33:$D$776,СВЦЭМ!$A$33:$A$776,$A49,СВЦЭМ!$B$33:$B$776,M$47)+'СЕТ СН'!$G$11+СВЦЭМ!$D$10+'СЕТ СН'!$G$6-'СЕТ СН'!$G$23</f>
        <v>937.51799491999998</v>
      </c>
      <c r="N49" s="36">
        <f>SUMIFS(СВЦЭМ!$D$33:$D$776,СВЦЭМ!$A$33:$A$776,$A49,СВЦЭМ!$B$33:$B$776,N$47)+'СЕТ СН'!$G$11+СВЦЭМ!$D$10+'СЕТ СН'!$G$6-'СЕТ СН'!$G$23</f>
        <v>935.43642483999997</v>
      </c>
      <c r="O49" s="36">
        <f>SUMIFS(СВЦЭМ!$D$33:$D$776,СВЦЭМ!$A$33:$A$776,$A49,СВЦЭМ!$B$33:$B$776,O$47)+'СЕТ СН'!$G$11+СВЦЭМ!$D$10+'СЕТ СН'!$G$6-'СЕТ СН'!$G$23</f>
        <v>940.28945213999998</v>
      </c>
      <c r="P49" s="36">
        <f>SUMIFS(СВЦЭМ!$D$33:$D$776,СВЦЭМ!$A$33:$A$776,$A49,СВЦЭМ!$B$33:$B$776,P$47)+'СЕТ СН'!$G$11+СВЦЭМ!$D$10+'СЕТ СН'!$G$6-'СЕТ СН'!$G$23</f>
        <v>952.01427295999997</v>
      </c>
      <c r="Q49" s="36">
        <f>SUMIFS(СВЦЭМ!$D$33:$D$776,СВЦЭМ!$A$33:$A$776,$A49,СВЦЭМ!$B$33:$B$776,Q$47)+'СЕТ СН'!$G$11+СВЦЭМ!$D$10+'СЕТ СН'!$G$6-'СЕТ СН'!$G$23</f>
        <v>965.79657500999997</v>
      </c>
      <c r="R49" s="36">
        <f>SUMIFS(СВЦЭМ!$D$33:$D$776,СВЦЭМ!$A$33:$A$776,$A49,СВЦЭМ!$B$33:$B$776,R$47)+'СЕТ СН'!$G$11+СВЦЭМ!$D$10+'СЕТ СН'!$G$6-'СЕТ СН'!$G$23</f>
        <v>957.81491792999998</v>
      </c>
      <c r="S49" s="36">
        <f>SUMIFS(СВЦЭМ!$D$33:$D$776,СВЦЭМ!$A$33:$A$776,$A49,СВЦЭМ!$B$33:$B$776,S$47)+'СЕТ СН'!$G$11+СВЦЭМ!$D$10+'СЕТ СН'!$G$6-'СЕТ СН'!$G$23</f>
        <v>954.42184125000006</v>
      </c>
      <c r="T49" s="36">
        <f>SUMIFS(СВЦЭМ!$D$33:$D$776,СВЦЭМ!$A$33:$A$776,$A49,СВЦЭМ!$B$33:$B$776,T$47)+'СЕТ СН'!$G$11+СВЦЭМ!$D$10+'СЕТ СН'!$G$6-'СЕТ СН'!$G$23</f>
        <v>931.14923037000005</v>
      </c>
      <c r="U49" s="36">
        <f>SUMIFS(СВЦЭМ!$D$33:$D$776,СВЦЭМ!$A$33:$A$776,$A49,СВЦЭМ!$B$33:$B$776,U$47)+'СЕТ СН'!$G$11+СВЦЭМ!$D$10+'СЕТ СН'!$G$6-'СЕТ СН'!$G$23</f>
        <v>917.33028424999998</v>
      </c>
      <c r="V49" s="36">
        <f>SUMIFS(СВЦЭМ!$D$33:$D$776,СВЦЭМ!$A$33:$A$776,$A49,СВЦЭМ!$B$33:$B$776,V$47)+'СЕТ СН'!$G$11+СВЦЭМ!$D$10+'СЕТ СН'!$G$6-'СЕТ СН'!$G$23</f>
        <v>915.41158567000002</v>
      </c>
      <c r="W49" s="36">
        <f>SUMIFS(СВЦЭМ!$D$33:$D$776,СВЦЭМ!$A$33:$A$776,$A49,СВЦЭМ!$B$33:$B$776,W$47)+'СЕТ СН'!$G$11+СВЦЭМ!$D$10+'СЕТ СН'!$G$6-'СЕТ СН'!$G$23</f>
        <v>907.65060506999998</v>
      </c>
      <c r="X49" s="36">
        <f>SUMIFS(СВЦЭМ!$D$33:$D$776,СВЦЭМ!$A$33:$A$776,$A49,СВЦЭМ!$B$33:$B$776,X$47)+'СЕТ СН'!$G$11+СВЦЭМ!$D$10+'СЕТ СН'!$G$6-'СЕТ СН'!$G$23</f>
        <v>951.61591776</v>
      </c>
      <c r="Y49" s="36">
        <f>SUMIFS(СВЦЭМ!$D$33:$D$776,СВЦЭМ!$A$33:$A$776,$A49,СВЦЭМ!$B$33:$B$776,Y$47)+'СЕТ СН'!$G$11+СВЦЭМ!$D$10+'СЕТ СН'!$G$6-'СЕТ СН'!$G$23</f>
        <v>1056.1332735599999</v>
      </c>
    </row>
    <row r="50" spans="1:25" ht="15.75" x14ac:dyDescent="0.2">
      <c r="A50" s="35">
        <f t="shared" ref="A50:A78" si="1">A49+1</f>
        <v>43558</v>
      </c>
      <c r="B50" s="36">
        <f>SUMIFS(СВЦЭМ!$D$33:$D$776,СВЦЭМ!$A$33:$A$776,$A50,СВЦЭМ!$B$33:$B$776,B$47)+'СЕТ СН'!$G$11+СВЦЭМ!$D$10+'СЕТ СН'!$G$6-'СЕТ СН'!$G$23</f>
        <v>1176.2286602300001</v>
      </c>
      <c r="C50" s="36">
        <f>SUMIFS(СВЦЭМ!$D$33:$D$776,СВЦЭМ!$A$33:$A$776,$A50,СВЦЭМ!$B$33:$B$776,C$47)+'СЕТ СН'!$G$11+СВЦЭМ!$D$10+'СЕТ СН'!$G$6-'СЕТ СН'!$G$23</f>
        <v>1277.1486717299999</v>
      </c>
      <c r="D50" s="36">
        <f>SUMIFS(СВЦЭМ!$D$33:$D$776,СВЦЭМ!$A$33:$A$776,$A50,СВЦЭМ!$B$33:$B$776,D$47)+'СЕТ СН'!$G$11+СВЦЭМ!$D$10+'СЕТ СН'!$G$6-'СЕТ СН'!$G$23</f>
        <v>1259.18455146</v>
      </c>
      <c r="E50" s="36">
        <f>SUMIFS(СВЦЭМ!$D$33:$D$776,СВЦЭМ!$A$33:$A$776,$A50,СВЦЭМ!$B$33:$B$776,E$47)+'СЕТ СН'!$G$11+СВЦЭМ!$D$10+'СЕТ СН'!$G$6-'СЕТ СН'!$G$23</f>
        <v>1257.2149656400002</v>
      </c>
      <c r="F50" s="36">
        <f>SUMIFS(СВЦЭМ!$D$33:$D$776,СВЦЭМ!$A$33:$A$776,$A50,СВЦЭМ!$B$33:$B$776,F$47)+'СЕТ СН'!$G$11+СВЦЭМ!$D$10+'СЕТ СН'!$G$6-'СЕТ СН'!$G$23</f>
        <v>1254.20635593</v>
      </c>
      <c r="G50" s="36">
        <f>SUMIFS(СВЦЭМ!$D$33:$D$776,СВЦЭМ!$A$33:$A$776,$A50,СВЦЭМ!$B$33:$B$776,G$47)+'СЕТ СН'!$G$11+СВЦЭМ!$D$10+'СЕТ СН'!$G$6-'СЕТ СН'!$G$23</f>
        <v>1282.6367074300001</v>
      </c>
      <c r="H50" s="36">
        <f>SUMIFS(СВЦЭМ!$D$33:$D$776,СВЦЭМ!$A$33:$A$776,$A50,СВЦЭМ!$B$33:$B$776,H$47)+'СЕТ СН'!$G$11+СВЦЭМ!$D$10+'СЕТ СН'!$G$6-'СЕТ СН'!$G$23</f>
        <v>1229.4623739100002</v>
      </c>
      <c r="I50" s="36">
        <f>SUMIFS(СВЦЭМ!$D$33:$D$776,СВЦЭМ!$A$33:$A$776,$A50,СВЦЭМ!$B$33:$B$776,I$47)+'СЕТ СН'!$G$11+СВЦЭМ!$D$10+'СЕТ СН'!$G$6-'СЕТ СН'!$G$23</f>
        <v>1147.0698854100001</v>
      </c>
      <c r="J50" s="36">
        <f>SUMIFS(СВЦЭМ!$D$33:$D$776,СВЦЭМ!$A$33:$A$776,$A50,СВЦЭМ!$B$33:$B$776,J$47)+'СЕТ СН'!$G$11+СВЦЭМ!$D$10+'СЕТ СН'!$G$6-'СЕТ СН'!$G$23</f>
        <v>1053.1121650800001</v>
      </c>
      <c r="K50" s="36">
        <f>SUMIFS(СВЦЭМ!$D$33:$D$776,СВЦЭМ!$A$33:$A$776,$A50,СВЦЭМ!$B$33:$B$776,K$47)+'СЕТ СН'!$G$11+СВЦЭМ!$D$10+'СЕТ СН'!$G$6-'СЕТ СН'!$G$23</f>
        <v>977.22468466999999</v>
      </c>
      <c r="L50" s="36">
        <f>SUMIFS(СВЦЭМ!$D$33:$D$776,СВЦЭМ!$A$33:$A$776,$A50,СВЦЭМ!$B$33:$B$776,L$47)+'СЕТ СН'!$G$11+СВЦЭМ!$D$10+'СЕТ СН'!$G$6-'СЕТ СН'!$G$23</f>
        <v>956.31726187000004</v>
      </c>
      <c r="M50" s="36">
        <f>SUMIFS(СВЦЭМ!$D$33:$D$776,СВЦЭМ!$A$33:$A$776,$A50,СВЦЭМ!$B$33:$B$776,M$47)+'СЕТ СН'!$G$11+СВЦЭМ!$D$10+'СЕТ СН'!$G$6-'СЕТ СН'!$G$23</f>
        <v>965.83222580000006</v>
      </c>
      <c r="N50" s="36">
        <f>SUMIFS(СВЦЭМ!$D$33:$D$776,СВЦЭМ!$A$33:$A$776,$A50,СВЦЭМ!$B$33:$B$776,N$47)+'СЕТ СН'!$G$11+СВЦЭМ!$D$10+'СЕТ СН'!$G$6-'СЕТ СН'!$G$23</f>
        <v>954.93562356999996</v>
      </c>
      <c r="O50" s="36">
        <f>SUMIFS(СВЦЭМ!$D$33:$D$776,СВЦЭМ!$A$33:$A$776,$A50,СВЦЭМ!$B$33:$B$776,O$47)+'СЕТ СН'!$G$11+СВЦЭМ!$D$10+'СЕТ СН'!$G$6-'СЕТ СН'!$G$23</f>
        <v>965.23397276000003</v>
      </c>
      <c r="P50" s="36">
        <f>SUMIFS(СВЦЭМ!$D$33:$D$776,СВЦЭМ!$A$33:$A$776,$A50,СВЦЭМ!$B$33:$B$776,P$47)+'СЕТ СН'!$G$11+СВЦЭМ!$D$10+'СЕТ СН'!$G$6-'СЕТ СН'!$G$23</f>
        <v>972.26043154000001</v>
      </c>
      <c r="Q50" s="36">
        <f>SUMIFS(СВЦЭМ!$D$33:$D$776,СВЦЭМ!$A$33:$A$776,$A50,СВЦЭМ!$B$33:$B$776,Q$47)+'СЕТ СН'!$G$11+СВЦЭМ!$D$10+'СЕТ СН'!$G$6-'СЕТ СН'!$G$23</f>
        <v>979.74600674999999</v>
      </c>
      <c r="R50" s="36">
        <f>SUMIFS(СВЦЭМ!$D$33:$D$776,СВЦЭМ!$A$33:$A$776,$A50,СВЦЭМ!$B$33:$B$776,R$47)+'СЕТ СН'!$G$11+СВЦЭМ!$D$10+'СЕТ СН'!$G$6-'СЕТ СН'!$G$23</f>
        <v>985.26883698000006</v>
      </c>
      <c r="S50" s="36">
        <f>SUMIFS(СВЦЭМ!$D$33:$D$776,СВЦЭМ!$A$33:$A$776,$A50,СВЦЭМ!$B$33:$B$776,S$47)+'СЕТ СН'!$G$11+СВЦЭМ!$D$10+'СЕТ СН'!$G$6-'СЕТ СН'!$G$23</f>
        <v>985.30574247000004</v>
      </c>
      <c r="T50" s="36">
        <f>SUMIFS(СВЦЭМ!$D$33:$D$776,СВЦЭМ!$A$33:$A$776,$A50,СВЦЭМ!$B$33:$B$776,T$47)+'СЕТ СН'!$G$11+СВЦЭМ!$D$10+'СЕТ СН'!$G$6-'СЕТ СН'!$G$23</f>
        <v>962.20294627999999</v>
      </c>
      <c r="U50" s="36">
        <f>SUMIFS(СВЦЭМ!$D$33:$D$776,СВЦЭМ!$A$33:$A$776,$A50,СВЦЭМ!$B$33:$B$776,U$47)+'СЕТ СН'!$G$11+СВЦЭМ!$D$10+'СЕТ СН'!$G$6-'СЕТ СН'!$G$23</f>
        <v>938.37682405999999</v>
      </c>
      <c r="V50" s="36">
        <f>SUMIFS(СВЦЭМ!$D$33:$D$776,СВЦЭМ!$A$33:$A$776,$A50,СВЦЭМ!$B$33:$B$776,V$47)+'СЕТ СН'!$G$11+СВЦЭМ!$D$10+'СЕТ СН'!$G$6-'СЕТ СН'!$G$23</f>
        <v>927.52572963</v>
      </c>
      <c r="W50" s="36">
        <f>SUMIFS(СВЦЭМ!$D$33:$D$776,СВЦЭМ!$A$33:$A$776,$A50,СВЦЭМ!$B$33:$B$776,W$47)+'СЕТ СН'!$G$11+СВЦЭМ!$D$10+'СЕТ СН'!$G$6-'СЕТ СН'!$G$23</f>
        <v>920.10617678999995</v>
      </c>
      <c r="X50" s="36">
        <f>SUMIFS(СВЦЭМ!$D$33:$D$776,СВЦЭМ!$A$33:$A$776,$A50,СВЦЭМ!$B$33:$B$776,X$47)+'СЕТ СН'!$G$11+СВЦЭМ!$D$10+'СЕТ СН'!$G$6-'СЕТ СН'!$G$23</f>
        <v>972.58645294999997</v>
      </c>
      <c r="Y50" s="36">
        <f>SUMIFS(СВЦЭМ!$D$33:$D$776,СВЦЭМ!$A$33:$A$776,$A50,СВЦЭМ!$B$33:$B$776,Y$47)+'СЕТ СН'!$G$11+СВЦЭМ!$D$10+'СЕТ СН'!$G$6-'СЕТ СН'!$G$23</f>
        <v>1099.9757253500002</v>
      </c>
    </row>
    <row r="51" spans="1:25" ht="15.75" x14ac:dyDescent="0.2">
      <c r="A51" s="35">
        <f t="shared" si="1"/>
        <v>43559</v>
      </c>
      <c r="B51" s="36">
        <f>SUMIFS(СВЦЭМ!$D$33:$D$776,СВЦЭМ!$A$33:$A$776,$A51,СВЦЭМ!$B$33:$B$776,B$47)+'СЕТ СН'!$G$11+СВЦЭМ!$D$10+'СЕТ СН'!$G$6-'СЕТ СН'!$G$23</f>
        <v>1159.3684453199999</v>
      </c>
      <c r="C51" s="36">
        <f>SUMIFS(СВЦЭМ!$D$33:$D$776,СВЦЭМ!$A$33:$A$776,$A51,СВЦЭМ!$B$33:$B$776,C$47)+'СЕТ СН'!$G$11+СВЦЭМ!$D$10+'СЕТ СН'!$G$6-'СЕТ СН'!$G$23</f>
        <v>1254.4961727999998</v>
      </c>
      <c r="D51" s="36">
        <f>SUMIFS(СВЦЭМ!$D$33:$D$776,СВЦЭМ!$A$33:$A$776,$A51,СВЦЭМ!$B$33:$B$776,D$47)+'СЕТ СН'!$G$11+СВЦЭМ!$D$10+'СЕТ СН'!$G$6-'СЕТ СН'!$G$23</f>
        <v>1292.3039010100001</v>
      </c>
      <c r="E51" s="36">
        <f>SUMIFS(СВЦЭМ!$D$33:$D$776,СВЦЭМ!$A$33:$A$776,$A51,СВЦЭМ!$B$33:$B$776,E$47)+'СЕТ СН'!$G$11+СВЦЭМ!$D$10+'СЕТ СН'!$G$6-'СЕТ СН'!$G$23</f>
        <v>1291.5235463200002</v>
      </c>
      <c r="F51" s="36">
        <f>SUMIFS(СВЦЭМ!$D$33:$D$776,СВЦЭМ!$A$33:$A$776,$A51,СВЦЭМ!$B$33:$B$776,F$47)+'СЕТ СН'!$G$11+СВЦЭМ!$D$10+'СЕТ СН'!$G$6-'СЕТ СН'!$G$23</f>
        <v>1284.2214029900001</v>
      </c>
      <c r="G51" s="36">
        <f>SUMIFS(СВЦЭМ!$D$33:$D$776,СВЦЭМ!$A$33:$A$776,$A51,СВЦЭМ!$B$33:$B$776,G$47)+'СЕТ СН'!$G$11+СВЦЭМ!$D$10+'СЕТ СН'!$G$6-'СЕТ СН'!$G$23</f>
        <v>1299.1839062399999</v>
      </c>
      <c r="H51" s="36">
        <f>SUMIFS(СВЦЭМ!$D$33:$D$776,СВЦЭМ!$A$33:$A$776,$A51,СВЦЭМ!$B$33:$B$776,H$47)+'СЕТ СН'!$G$11+СВЦЭМ!$D$10+'СЕТ СН'!$G$6-'СЕТ СН'!$G$23</f>
        <v>1211.6726775800003</v>
      </c>
      <c r="I51" s="36">
        <f>SUMIFS(СВЦЭМ!$D$33:$D$776,СВЦЭМ!$A$33:$A$776,$A51,СВЦЭМ!$B$33:$B$776,I$47)+'СЕТ СН'!$G$11+СВЦЭМ!$D$10+'СЕТ СН'!$G$6-'СЕТ СН'!$G$23</f>
        <v>1146.4498184700001</v>
      </c>
      <c r="J51" s="36">
        <f>SUMIFS(СВЦЭМ!$D$33:$D$776,СВЦЭМ!$A$33:$A$776,$A51,СВЦЭМ!$B$33:$B$776,J$47)+'СЕТ СН'!$G$11+СВЦЭМ!$D$10+'СЕТ СН'!$G$6-'СЕТ СН'!$G$23</f>
        <v>1047.33094375</v>
      </c>
      <c r="K51" s="36">
        <f>SUMIFS(СВЦЭМ!$D$33:$D$776,СВЦЭМ!$A$33:$A$776,$A51,СВЦЭМ!$B$33:$B$776,K$47)+'СЕТ СН'!$G$11+СВЦЭМ!$D$10+'СЕТ СН'!$G$6-'СЕТ СН'!$G$23</f>
        <v>975.76479897000002</v>
      </c>
      <c r="L51" s="36">
        <f>SUMIFS(СВЦЭМ!$D$33:$D$776,СВЦЭМ!$A$33:$A$776,$A51,СВЦЭМ!$B$33:$B$776,L$47)+'СЕТ СН'!$G$11+СВЦЭМ!$D$10+'СЕТ СН'!$G$6-'СЕТ СН'!$G$23</f>
        <v>946.22206065</v>
      </c>
      <c r="M51" s="36">
        <f>SUMIFS(СВЦЭМ!$D$33:$D$776,СВЦЭМ!$A$33:$A$776,$A51,СВЦЭМ!$B$33:$B$776,M$47)+'СЕТ СН'!$G$11+СВЦЭМ!$D$10+'СЕТ СН'!$G$6-'СЕТ СН'!$G$23</f>
        <v>948.54969700000004</v>
      </c>
      <c r="N51" s="36">
        <f>SUMIFS(СВЦЭМ!$D$33:$D$776,СВЦЭМ!$A$33:$A$776,$A51,СВЦЭМ!$B$33:$B$776,N$47)+'СЕТ СН'!$G$11+СВЦЭМ!$D$10+'СЕТ СН'!$G$6-'СЕТ СН'!$G$23</f>
        <v>934.91154646999996</v>
      </c>
      <c r="O51" s="36">
        <f>SUMIFS(СВЦЭМ!$D$33:$D$776,СВЦЭМ!$A$33:$A$776,$A51,СВЦЭМ!$B$33:$B$776,O$47)+'СЕТ СН'!$G$11+СВЦЭМ!$D$10+'СЕТ СН'!$G$6-'СЕТ СН'!$G$23</f>
        <v>960.30832038999995</v>
      </c>
      <c r="P51" s="36">
        <f>SUMIFS(СВЦЭМ!$D$33:$D$776,СВЦЭМ!$A$33:$A$776,$A51,СВЦЭМ!$B$33:$B$776,P$47)+'СЕТ СН'!$G$11+СВЦЭМ!$D$10+'СЕТ СН'!$G$6-'СЕТ СН'!$G$23</f>
        <v>974.87314996999999</v>
      </c>
      <c r="Q51" s="36">
        <f>SUMIFS(СВЦЭМ!$D$33:$D$776,СВЦЭМ!$A$33:$A$776,$A51,СВЦЭМ!$B$33:$B$776,Q$47)+'СЕТ СН'!$G$11+СВЦЭМ!$D$10+'СЕТ СН'!$G$6-'СЕТ СН'!$G$23</f>
        <v>981.56183783000006</v>
      </c>
      <c r="R51" s="36">
        <f>SUMIFS(СВЦЭМ!$D$33:$D$776,СВЦЭМ!$A$33:$A$776,$A51,СВЦЭМ!$B$33:$B$776,R$47)+'СЕТ СН'!$G$11+СВЦЭМ!$D$10+'СЕТ СН'!$G$6-'СЕТ СН'!$G$23</f>
        <v>985.61668956000005</v>
      </c>
      <c r="S51" s="36">
        <f>SUMIFS(СВЦЭМ!$D$33:$D$776,СВЦЭМ!$A$33:$A$776,$A51,СВЦЭМ!$B$33:$B$776,S$47)+'СЕТ СН'!$G$11+СВЦЭМ!$D$10+'СЕТ СН'!$G$6-'СЕТ СН'!$G$23</f>
        <v>993.88693124999998</v>
      </c>
      <c r="T51" s="36">
        <f>SUMIFS(СВЦЭМ!$D$33:$D$776,СВЦЭМ!$A$33:$A$776,$A51,СВЦЭМ!$B$33:$B$776,T$47)+'СЕТ СН'!$G$11+СВЦЭМ!$D$10+'СЕТ СН'!$G$6-'СЕТ СН'!$G$23</f>
        <v>973.22487205000004</v>
      </c>
      <c r="U51" s="36">
        <f>SUMIFS(СВЦЭМ!$D$33:$D$776,СВЦЭМ!$A$33:$A$776,$A51,СВЦЭМ!$B$33:$B$776,U$47)+'СЕТ СН'!$G$11+СВЦЭМ!$D$10+'СЕТ СН'!$G$6-'СЕТ СН'!$G$23</f>
        <v>932.75154361</v>
      </c>
      <c r="V51" s="36">
        <f>SUMIFS(СВЦЭМ!$D$33:$D$776,СВЦЭМ!$A$33:$A$776,$A51,СВЦЭМ!$B$33:$B$776,V$47)+'СЕТ СН'!$G$11+СВЦЭМ!$D$10+'СЕТ СН'!$G$6-'СЕТ СН'!$G$23</f>
        <v>925.07754409999995</v>
      </c>
      <c r="W51" s="36">
        <f>SUMIFS(СВЦЭМ!$D$33:$D$776,СВЦЭМ!$A$33:$A$776,$A51,СВЦЭМ!$B$33:$B$776,W$47)+'СЕТ СН'!$G$11+СВЦЭМ!$D$10+'СЕТ СН'!$G$6-'СЕТ СН'!$G$23</f>
        <v>927.93967520000001</v>
      </c>
      <c r="X51" s="36">
        <f>SUMIFS(СВЦЭМ!$D$33:$D$776,СВЦЭМ!$A$33:$A$776,$A51,СВЦЭМ!$B$33:$B$776,X$47)+'СЕТ СН'!$G$11+СВЦЭМ!$D$10+'СЕТ СН'!$G$6-'СЕТ СН'!$G$23</f>
        <v>1012.64375832</v>
      </c>
      <c r="Y51" s="36">
        <f>SUMIFS(СВЦЭМ!$D$33:$D$776,СВЦЭМ!$A$33:$A$776,$A51,СВЦЭМ!$B$33:$B$776,Y$47)+'СЕТ СН'!$G$11+СВЦЭМ!$D$10+'СЕТ СН'!$G$6-'СЕТ СН'!$G$23</f>
        <v>1164.0545075700002</v>
      </c>
    </row>
    <row r="52" spans="1:25" ht="15.75" x14ac:dyDescent="0.2">
      <c r="A52" s="35">
        <f t="shared" si="1"/>
        <v>43560</v>
      </c>
      <c r="B52" s="36">
        <f>SUMIFS(СВЦЭМ!$D$33:$D$776,СВЦЭМ!$A$33:$A$776,$A52,СВЦЭМ!$B$33:$B$776,B$47)+'СЕТ СН'!$G$11+СВЦЭМ!$D$10+'СЕТ СН'!$G$6-'СЕТ СН'!$G$23</f>
        <v>1152.44220382</v>
      </c>
      <c r="C52" s="36">
        <f>SUMIFS(СВЦЭМ!$D$33:$D$776,СВЦЭМ!$A$33:$A$776,$A52,СВЦЭМ!$B$33:$B$776,C$47)+'СЕТ СН'!$G$11+СВЦЭМ!$D$10+'СЕТ СН'!$G$6-'СЕТ СН'!$G$23</f>
        <v>1244.8429277300002</v>
      </c>
      <c r="D52" s="36">
        <f>SUMIFS(СВЦЭМ!$D$33:$D$776,СВЦЭМ!$A$33:$A$776,$A52,СВЦЭМ!$B$33:$B$776,D$47)+'СЕТ СН'!$G$11+СВЦЭМ!$D$10+'СЕТ СН'!$G$6-'СЕТ СН'!$G$23</f>
        <v>1304.1154118200002</v>
      </c>
      <c r="E52" s="36">
        <f>SUMIFS(СВЦЭМ!$D$33:$D$776,СВЦЭМ!$A$33:$A$776,$A52,СВЦЭМ!$B$33:$B$776,E$47)+'СЕТ СН'!$G$11+СВЦЭМ!$D$10+'СЕТ СН'!$G$6-'СЕТ СН'!$G$23</f>
        <v>1300.0090160499999</v>
      </c>
      <c r="F52" s="36">
        <f>SUMIFS(СВЦЭМ!$D$33:$D$776,СВЦЭМ!$A$33:$A$776,$A52,СВЦЭМ!$B$33:$B$776,F$47)+'СЕТ СН'!$G$11+СВЦЭМ!$D$10+'СЕТ СН'!$G$6-'СЕТ СН'!$G$23</f>
        <v>1296.9242517100001</v>
      </c>
      <c r="G52" s="36">
        <f>SUMIFS(СВЦЭМ!$D$33:$D$776,СВЦЭМ!$A$33:$A$776,$A52,СВЦЭМ!$B$33:$B$776,G$47)+'СЕТ СН'!$G$11+СВЦЭМ!$D$10+'СЕТ СН'!$G$6-'СЕТ СН'!$G$23</f>
        <v>1294.7222497399998</v>
      </c>
      <c r="H52" s="36">
        <f>SUMIFS(СВЦЭМ!$D$33:$D$776,СВЦЭМ!$A$33:$A$776,$A52,СВЦЭМ!$B$33:$B$776,H$47)+'СЕТ СН'!$G$11+СВЦЭМ!$D$10+'СЕТ СН'!$G$6-'СЕТ СН'!$G$23</f>
        <v>1227.2313151799999</v>
      </c>
      <c r="I52" s="36">
        <f>SUMIFS(СВЦЭМ!$D$33:$D$776,СВЦЭМ!$A$33:$A$776,$A52,СВЦЭМ!$B$33:$B$776,I$47)+'СЕТ СН'!$G$11+СВЦЭМ!$D$10+'СЕТ СН'!$G$6-'СЕТ СН'!$G$23</f>
        <v>1167.9282499599999</v>
      </c>
      <c r="J52" s="36">
        <f>SUMIFS(СВЦЭМ!$D$33:$D$776,СВЦЭМ!$A$33:$A$776,$A52,СВЦЭМ!$B$33:$B$776,J$47)+'СЕТ СН'!$G$11+СВЦЭМ!$D$10+'СЕТ СН'!$G$6-'СЕТ СН'!$G$23</f>
        <v>1081.7992933599999</v>
      </c>
      <c r="K52" s="36">
        <f>SUMIFS(СВЦЭМ!$D$33:$D$776,СВЦЭМ!$A$33:$A$776,$A52,СВЦЭМ!$B$33:$B$776,K$47)+'СЕТ СН'!$G$11+СВЦЭМ!$D$10+'СЕТ СН'!$G$6-'СЕТ СН'!$G$23</f>
        <v>1005.5793733100001</v>
      </c>
      <c r="L52" s="36">
        <f>SUMIFS(СВЦЭМ!$D$33:$D$776,СВЦЭМ!$A$33:$A$776,$A52,СВЦЭМ!$B$33:$B$776,L$47)+'СЕТ СН'!$G$11+СВЦЭМ!$D$10+'СЕТ СН'!$G$6-'СЕТ СН'!$G$23</f>
        <v>970.62444187999995</v>
      </c>
      <c r="M52" s="36">
        <f>SUMIFS(СВЦЭМ!$D$33:$D$776,СВЦЭМ!$A$33:$A$776,$A52,СВЦЭМ!$B$33:$B$776,M$47)+'СЕТ СН'!$G$11+СВЦЭМ!$D$10+'СЕТ СН'!$G$6-'СЕТ СН'!$G$23</f>
        <v>961.91547664999996</v>
      </c>
      <c r="N52" s="36">
        <f>SUMIFS(СВЦЭМ!$D$33:$D$776,СВЦЭМ!$A$33:$A$776,$A52,СВЦЭМ!$B$33:$B$776,N$47)+'СЕТ СН'!$G$11+СВЦЭМ!$D$10+'СЕТ СН'!$G$6-'СЕТ СН'!$G$23</f>
        <v>955.63117278000004</v>
      </c>
      <c r="O52" s="36">
        <f>SUMIFS(СВЦЭМ!$D$33:$D$776,СВЦЭМ!$A$33:$A$776,$A52,СВЦЭМ!$B$33:$B$776,O$47)+'СЕТ СН'!$G$11+СВЦЭМ!$D$10+'СЕТ СН'!$G$6-'СЕТ СН'!$G$23</f>
        <v>949.39836357000001</v>
      </c>
      <c r="P52" s="36">
        <f>SUMIFS(СВЦЭМ!$D$33:$D$776,СВЦЭМ!$A$33:$A$776,$A52,СВЦЭМ!$B$33:$B$776,P$47)+'СЕТ СН'!$G$11+СВЦЭМ!$D$10+'СЕТ СН'!$G$6-'СЕТ СН'!$G$23</f>
        <v>954.83413153000004</v>
      </c>
      <c r="Q52" s="36">
        <f>SUMIFS(СВЦЭМ!$D$33:$D$776,СВЦЭМ!$A$33:$A$776,$A52,СВЦЭМ!$B$33:$B$776,Q$47)+'СЕТ СН'!$G$11+СВЦЭМ!$D$10+'СЕТ СН'!$G$6-'СЕТ СН'!$G$23</f>
        <v>954.29783193000003</v>
      </c>
      <c r="R52" s="36">
        <f>SUMIFS(СВЦЭМ!$D$33:$D$776,СВЦЭМ!$A$33:$A$776,$A52,СВЦЭМ!$B$33:$B$776,R$47)+'СЕТ СН'!$G$11+СВЦЭМ!$D$10+'СЕТ СН'!$G$6-'СЕТ СН'!$G$23</f>
        <v>955.00332478999997</v>
      </c>
      <c r="S52" s="36">
        <f>SUMIFS(СВЦЭМ!$D$33:$D$776,СВЦЭМ!$A$33:$A$776,$A52,СВЦЭМ!$B$33:$B$776,S$47)+'СЕТ СН'!$G$11+СВЦЭМ!$D$10+'СЕТ СН'!$G$6-'СЕТ СН'!$G$23</f>
        <v>971.14631021000002</v>
      </c>
      <c r="T52" s="36">
        <f>SUMIFS(СВЦЭМ!$D$33:$D$776,СВЦЭМ!$A$33:$A$776,$A52,СВЦЭМ!$B$33:$B$776,T$47)+'СЕТ СН'!$G$11+СВЦЭМ!$D$10+'СЕТ СН'!$G$6-'СЕТ СН'!$G$23</f>
        <v>966.89062171</v>
      </c>
      <c r="U52" s="36">
        <f>SUMIFS(СВЦЭМ!$D$33:$D$776,СВЦЭМ!$A$33:$A$776,$A52,СВЦЭМ!$B$33:$B$776,U$47)+'СЕТ СН'!$G$11+СВЦЭМ!$D$10+'СЕТ СН'!$G$6-'СЕТ СН'!$G$23</f>
        <v>975.57634040000005</v>
      </c>
      <c r="V52" s="36">
        <f>SUMIFS(СВЦЭМ!$D$33:$D$776,СВЦЭМ!$A$33:$A$776,$A52,СВЦЭМ!$B$33:$B$776,V$47)+'СЕТ СН'!$G$11+СВЦЭМ!$D$10+'СЕТ СН'!$G$6-'СЕТ СН'!$G$23</f>
        <v>985.35199298999999</v>
      </c>
      <c r="W52" s="36">
        <f>SUMIFS(СВЦЭМ!$D$33:$D$776,СВЦЭМ!$A$33:$A$776,$A52,СВЦЭМ!$B$33:$B$776,W$47)+'СЕТ СН'!$G$11+СВЦЭМ!$D$10+'СЕТ СН'!$G$6-'СЕТ СН'!$G$23</f>
        <v>992.64839820999998</v>
      </c>
      <c r="X52" s="36">
        <f>SUMIFS(СВЦЭМ!$D$33:$D$776,СВЦЭМ!$A$33:$A$776,$A52,СВЦЭМ!$B$33:$B$776,X$47)+'СЕТ СН'!$G$11+СВЦЭМ!$D$10+'СЕТ СН'!$G$6-'СЕТ СН'!$G$23</f>
        <v>1033.6206871300001</v>
      </c>
      <c r="Y52" s="36">
        <f>SUMIFS(СВЦЭМ!$D$33:$D$776,СВЦЭМ!$A$33:$A$776,$A52,СВЦЭМ!$B$33:$B$776,Y$47)+'СЕТ СН'!$G$11+СВЦЭМ!$D$10+'СЕТ СН'!$G$6-'СЕТ СН'!$G$23</f>
        <v>1129.2816528799999</v>
      </c>
    </row>
    <row r="53" spans="1:25" ht="15.75" x14ac:dyDescent="0.2">
      <c r="A53" s="35">
        <f t="shared" si="1"/>
        <v>43561</v>
      </c>
      <c r="B53" s="36">
        <f>SUMIFS(СВЦЭМ!$D$33:$D$776,СВЦЭМ!$A$33:$A$776,$A53,СВЦЭМ!$B$33:$B$776,B$47)+'СЕТ СН'!$G$11+СВЦЭМ!$D$10+'СЕТ СН'!$G$6-'СЕТ СН'!$G$23</f>
        <v>1191.5658680900001</v>
      </c>
      <c r="C53" s="36">
        <f>SUMIFS(СВЦЭМ!$D$33:$D$776,СВЦЭМ!$A$33:$A$776,$A53,СВЦЭМ!$B$33:$B$776,C$47)+'СЕТ СН'!$G$11+СВЦЭМ!$D$10+'СЕТ СН'!$G$6-'СЕТ СН'!$G$23</f>
        <v>1273.6547769600002</v>
      </c>
      <c r="D53" s="36">
        <f>SUMIFS(СВЦЭМ!$D$33:$D$776,СВЦЭМ!$A$33:$A$776,$A53,СВЦЭМ!$B$33:$B$776,D$47)+'СЕТ СН'!$G$11+СВЦЭМ!$D$10+'СЕТ СН'!$G$6-'СЕТ СН'!$G$23</f>
        <v>1297.7945311899998</v>
      </c>
      <c r="E53" s="36">
        <f>SUMIFS(СВЦЭМ!$D$33:$D$776,СВЦЭМ!$A$33:$A$776,$A53,СВЦЭМ!$B$33:$B$776,E$47)+'СЕТ СН'!$G$11+СВЦЭМ!$D$10+'СЕТ СН'!$G$6-'СЕТ СН'!$G$23</f>
        <v>1289.4987877899998</v>
      </c>
      <c r="F53" s="36">
        <f>SUMIFS(СВЦЭМ!$D$33:$D$776,СВЦЭМ!$A$33:$A$776,$A53,СВЦЭМ!$B$33:$B$776,F$47)+'СЕТ СН'!$G$11+СВЦЭМ!$D$10+'СЕТ СН'!$G$6-'СЕТ СН'!$G$23</f>
        <v>1287.4511609199999</v>
      </c>
      <c r="G53" s="36">
        <f>SUMIFS(СВЦЭМ!$D$33:$D$776,СВЦЭМ!$A$33:$A$776,$A53,СВЦЭМ!$B$33:$B$776,G$47)+'СЕТ СН'!$G$11+СВЦЭМ!$D$10+'СЕТ СН'!$G$6-'СЕТ СН'!$G$23</f>
        <v>1297.3253328300002</v>
      </c>
      <c r="H53" s="36">
        <f>SUMIFS(СВЦЭМ!$D$33:$D$776,СВЦЭМ!$A$33:$A$776,$A53,СВЦЭМ!$B$33:$B$776,H$47)+'СЕТ СН'!$G$11+СВЦЭМ!$D$10+'СЕТ СН'!$G$6-'СЕТ СН'!$G$23</f>
        <v>1214.13229288</v>
      </c>
      <c r="I53" s="36">
        <f>SUMIFS(СВЦЭМ!$D$33:$D$776,СВЦЭМ!$A$33:$A$776,$A53,СВЦЭМ!$B$33:$B$776,I$47)+'СЕТ СН'!$G$11+СВЦЭМ!$D$10+'СЕТ СН'!$G$6-'СЕТ СН'!$G$23</f>
        <v>1210.9581310600001</v>
      </c>
      <c r="J53" s="36">
        <f>SUMIFS(СВЦЭМ!$D$33:$D$776,СВЦЭМ!$A$33:$A$776,$A53,СВЦЭМ!$B$33:$B$776,J$47)+'СЕТ СН'!$G$11+СВЦЭМ!$D$10+'СЕТ СН'!$G$6-'СЕТ СН'!$G$23</f>
        <v>1140.5116247000001</v>
      </c>
      <c r="K53" s="36">
        <f>SUMIFS(СВЦЭМ!$D$33:$D$776,СВЦЭМ!$A$33:$A$776,$A53,СВЦЭМ!$B$33:$B$776,K$47)+'СЕТ СН'!$G$11+СВЦЭМ!$D$10+'СЕТ СН'!$G$6-'СЕТ СН'!$G$23</f>
        <v>1010.47798327</v>
      </c>
      <c r="L53" s="36">
        <f>SUMIFS(СВЦЭМ!$D$33:$D$776,СВЦЭМ!$A$33:$A$776,$A53,СВЦЭМ!$B$33:$B$776,L$47)+'СЕТ СН'!$G$11+СВЦЭМ!$D$10+'СЕТ СН'!$G$6-'СЕТ СН'!$G$23</f>
        <v>953.71276727999998</v>
      </c>
      <c r="M53" s="36">
        <f>SUMIFS(СВЦЭМ!$D$33:$D$776,СВЦЭМ!$A$33:$A$776,$A53,СВЦЭМ!$B$33:$B$776,M$47)+'СЕТ СН'!$G$11+СВЦЭМ!$D$10+'СЕТ СН'!$G$6-'СЕТ СН'!$G$23</f>
        <v>956.23295963999999</v>
      </c>
      <c r="N53" s="36">
        <f>SUMIFS(СВЦЭМ!$D$33:$D$776,СВЦЭМ!$A$33:$A$776,$A53,СВЦЭМ!$B$33:$B$776,N$47)+'СЕТ СН'!$G$11+СВЦЭМ!$D$10+'СЕТ СН'!$G$6-'СЕТ СН'!$G$23</f>
        <v>966.35929671999997</v>
      </c>
      <c r="O53" s="36">
        <f>SUMIFS(СВЦЭМ!$D$33:$D$776,СВЦЭМ!$A$33:$A$776,$A53,СВЦЭМ!$B$33:$B$776,O$47)+'СЕТ СН'!$G$11+СВЦЭМ!$D$10+'СЕТ СН'!$G$6-'СЕТ СН'!$G$23</f>
        <v>980.59759114999997</v>
      </c>
      <c r="P53" s="36">
        <f>SUMIFS(СВЦЭМ!$D$33:$D$776,СВЦЭМ!$A$33:$A$776,$A53,СВЦЭМ!$B$33:$B$776,P$47)+'СЕТ СН'!$G$11+СВЦЭМ!$D$10+'СЕТ СН'!$G$6-'СЕТ СН'!$G$23</f>
        <v>983.59695784999997</v>
      </c>
      <c r="Q53" s="36">
        <f>SUMIFS(СВЦЭМ!$D$33:$D$776,СВЦЭМ!$A$33:$A$776,$A53,СВЦЭМ!$B$33:$B$776,Q$47)+'СЕТ СН'!$G$11+СВЦЭМ!$D$10+'СЕТ СН'!$G$6-'СЕТ СН'!$G$23</f>
        <v>986.23061720999999</v>
      </c>
      <c r="R53" s="36">
        <f>SUMIFS(СВЦЭМ!$D$33:$D$776,СВЦЭМ!$A$33:$A$776,$A53,СВЦЭМ!$B$33:$B$776,R$47)+'СЕТ СН'!$G$11+СВЦЭМ!$D$10+'СЕТ СН'!$G$6-'СЕТ СН'!$G$23</f>
        <v>986.21886411000003</v>
      </c>
      <c r="S53" s="36">
        <f>SUMIFS(СВЦЭМ!$D$33:$D$776,СВЦЭМ!$A$33:$A$776,$A53,СВЦЭМ!$B$33:$B$776,S$47)+'СЕТ СН'!$G$11+СВЦЭМ!$D$10+'СЕТ СН'!$G$6-'СЕТ СН'!$G$23</f>
        <v>987.74415308000005</v>
      </c>
      <c r="T53" s="36">
        <f>SUMIFS(СВЦЭМ!$D$33:$D$776,СВЦЭМ!$A$33:$A$776,$A53,СВЦЭМ!$B$33:$B$776,T$47)+'СЕТ СН'!$G$11+СВЦЭМ!$D$10+'СЕТ СН'!$G$6-'СЕТ СН'!$G$23</f>
        <v>968.17221973000005</v>
      </c>
      <c r="U53" s="36">
        <f>SUMIFS(СВЦЭМ!$D$33:$D$776,СВЦЭМ!$A$33:$A$776,$A53,СВЦЭМ!$B$33:$B$776,U$47)+'СЕТ СН'!$G$11+СВЦЭМ!$D$10+'СЕТ СН'!$G$6-'СЕТ СН'!$G$23</f>
        <v>939.25043770000002</v>
      </c>
      <c r="V53" s="36">
        <f>SUMIFS(СВЦЭМ!$D$33:$D$776,СВЦЭМ!$A$33:$A$776,$A53,СВЦЭМ!$B$33:$B$776,V$47)+'СЕТ СН'!$G$11+СВЦЭМ!$D$10+'СЕТ СН'!$G$6-'СЕТ СН'!$G$23</f>
        <v>918.04206436000004</v>
      </c>
      <c r="W53" s="36">
        <f>SUMIFS(СВЦЭМ!$D$33:$D$776,СВЦЭМ!$A$33:$A$776,$A53,СВЦЭМ!$B$33:$B$776,W$47)+'СЕТ СН'!$G$11+СВЦЭМ!$D$10+'СЕТ СН'!$G$6-'СЕТ СН'!$G$23</f>
        <v>896.59702861000005</v>
      </c>
      <c r="X53" s="36">
        <f>SUMIFS(СВЦЭМ!$D$33:$D$776,СВЦЭМ!$A$33:$A$776,$A53,СВЦЭМ!$B$33:$B$776,X$47)+'СЕТ СН'!$G$11+СВЦЭМ!$D$10+'СЕТ СН'!$G$6-'СЕТ СН'!$G$23</f>
        <v>919.85354083000004</v>
      </c>
      <c r="Y53" s="36">
        <f>SUMIFS(СВЦЭМ!$D$33:$D$776,СВЦЭМ!$A$33:$A$776,$A53,СВЦЭМ!$B$33:$B$776,Y$47)+'СЕТ СН'!$G$11+СВЦЭМ!$D$10+'СЕТ СН'!$G$6-'СЕТ СН'!$G$23</f>
        <v>1026.2248420400001</v>
      </c>
    </row>
    <row r="54" spans="1:25" ht="15.75" x14ac:dyDescent="0.2">
      <c r="A54" s="35">
        <f t="shared" si="1"/>
        <v>43562</v>
      </c>
      <c r="B54" s="36">
        <f>SUMIFS(СВЦЭМ!$D$33:$D$776,СВЦЭМ!$A$33:$A$776,$A54,СВЦЭМ!$B$33:$B$776,B$47)+'СЕТ СН'!$G$11+СВЦЭМ!$D$10+'СЕТ СН'!$G$6-'СЕТ СН'!$G$23</f>
        <v>1160.6974007399999</v>
      </c>
      <c r="C54" s="36">
        <f>SUMIFS(СВЦЭМ!$D$33:$D$776,СВЦЭМ!$A$33:$A$776,$A54,СВЦЭМ!$B$33:$B$776,C$47)+'СЕТ СН'!$G$11+СВЦЭМ!$D$10+'СЕТ СН'!$G$6-'СЕТ СН'!$G$23</f>
        <v>1261.0371580599999</v>
      </c>
      <c r="D54" s="36">
        <f>SUMIFS(СВЦЭМ!$D$33:$D$776,СВЦЭМ!$A$33:$A$776,$A54,СВЦЭМ!$B$33:$B$776,D$47)+'СЕТ СН'!$G$11+СВЦЭМ!$D$10+'СЕТ СН'!$G$6-'СЕТ СН'!$G$23</f>
        <v>1330.8228888799999</v>
      </c>
      <c r="E54" s="36">
        <f>SUMIFS(СВЦЭМ!$D$33:$D$776,СВЦЭМ!$A$33:$A$776,$A54,СВЦЭМ!$B$33:$B$776,E$47)+'СЕТ СН'!$G$11+СВЦЭМ!$D$10+'СЕТ СН'!$G$6-'СЕТ СН'!$G$23</f>
        <v>1353.5796262899999</v>
      </c>
      <c r="F54" s="36">
        <f>SUMIFS(СВЦЭМ!$D$33:$D$776,СВЦЭМ!$A$33:$A$776,$A54,СВЦЭМ!$B$33:$B$776,F$47)+'СЕТ СН'!$G$11+СВЦЭМ!$D$10+'СЕТ СН'!$G$6-'СЕТ СН'!$G$23</f>
        <v>1343.0418612799999</v>
      </c>
      <c r="G54" s="36">
        <f>SUMIFS(СВЦЭМ!$D$33:$D$776,СВЦЭМ!$A$33:$A$776,$A54,СВЦЭМ!$B$33:$B$776,G$47)+'СЕТ СН'!$G$11+СВЦЭМ!$D$10+'СЕТ СН'!$G$6-'СЕТ СН'!$G$23</f>
        <v>1313.6780181099998</v>
      </c>
      <c r="H54" s="36">
        <f>SUMIFS(СВЦЭМ!$D$33:$D$776,СВЦЭМ!$A$33:$A$776,$A54,СВЦЭМ!$B$33:$B$776,H$47)+'СЕТ СН'!$G$11+СВЦЭМ!$D$10+'СЕТ СН'!$G$6-'СЕТ СН'!$G$23</f>
        <v>1239.1509803899999</v>
      </c>
      <c r="I54" s="36">
        <f>SUMIFS(СВЦЭМ!$D$33:$D$776,СВЦЭМ!$A$33:$A$776,$A54,СВЦЭМ!$B$33:$B$776,I$47)+'СЕТ СН'!$G$11+СВЦЭМ!$D$10+'СЕТ СН'!$G$6-'СЕТ СН'!$G$23</f>
        <v>1206.94936874</v>
      </c>
      <c r="J54" s="36">
        <f>SUMIFS(СВЦЭМ!$D$33:$D$776,СВЦЭМ!$A$33:$A$776,$A54,СВЦЭМ!$B$33:$B$776,J$47)+'СЕТ СН'!$G$11+СВЦЭМ!$D$10+'СЕТ СН'!$G$6-'СЕТ СН'!$G$23</f>
        <v>1105.8521880600001</v>
      </c>
      <c r="K54" s="36">
        <f>SUMIFS(СВЦЭМ!$D$33:$D$776,СВЦЭМ!$A$33:$A$776,$A54,СВЦЭМ!$B$33:$B$776,K$47)+'СЕТ СН'!$G$11+СВЦЭМ!$D$10+'СЕТ СН'!$G$6-'СЕТ СН'!$G$23</f>
        <v>978.09299609000004</v>
      </c>
      <c r="L54" s="36">
        <f>SUMIFS(СВЦЭМ!$D$33:$D$776,СВЦЭМ!$A$33:$A$776,$A54,СВЦЭМ!$B$33:$B$776,L$47)+'СЕТ СН'!$G$11+СВЦЭМ!$D$10+'СЕТ СН'!$G$6-'СЕТ СН'!$G$23</f>
        <v>938.98862778</v>
      </c>
      <c r="M54" s="36">
        <f>SUMIFS(СВЦЭМ!$D$33:$D$776,СВЦЭМ!$A$33:$A$776,$A54,СВЦЭМ!$B$33:$B$776,M$47)+'СЕТ СН'!$G$11+СВЦЭМ!$D$10+'СЕТ СН'!$G$6-'СЕТ СН'!$G$23</f>
        <v>926.65621466000005</v>
      </c>
      <c r="N54" s="36">
        <f>SUMIFS(СВЦЭМ!$D$33:$D$776,СВЦЭМ!$A$33:$A$776,$A54,СВЦЭМ!$B$33:$B$776,N$47)+'СЕТ СН'!$G$11+СВЦЭМ!$D$10+'СЕТ СН'!$G$6-'СЕТ СН'!$G$23</f>
        <v>933.88249646999998</v>
      </c>
      <c r="O54" s="36">
        <f>SUMIFS(СВЦЭМ!$D$33:$D$776,СВЦЭМ!$A$33:$A$776,$A54,СВЦЭМ!$B$33:$B$776,O$47)+'СЕТ СН'!$G$11+СВЦЭМ!$D$10+'СЕТ СН'!$G$6-'СЕТ СН'!$G$23</f>
        <v>946.16461412000001</v>
      </c>
      <c r="P54" s="36">
        <f>SUMIFS(СВЦЭМ!$D$33:$D$776,СВЦЭМ!$A$33:$A$776,$A54,СВЦЭМ!$B$33:$B$776,P$47)+'СЕТ СН'!$G$11+СВЦЭМ!$D$10+'СЕТ СН'!$G$6-'СЕТ СН'!$G$23</f>
        <v>963.96610135000003</v>
      </c>
      <c r="Q54" s="36">
        <f>SUMIFS(СВЦЭМ!$D$33:$D$776,СВЦЭМ!$A$33:$A$776,$A54,СВЦЭМ!$B$33:$B$776,Q$47)+'СЕТ СН'!$G$11+СВЦЭМ!$D$10+'СЕТ СН'!$G$6-'СЕТ СН'!$G$23</f>
        <v>975.57848970999999</v>
      </c>
      <c r="R54" s="36">
        <f>SUMIFS(СВЦЭМ!$D$33:$D$776,СВЦЭМ!$A$33:$A$776,$A54,СВЦЭМ!$B$33:$B$776,R$47)+'СЕТ СН'!$G$11+СВЦЭМ!$D$10+'СЕТ СН'!$G$6-'СЕТ СН'!$G$23</f>
        <v>983.89323924999997</v>
      </c>
      <c r="S54" s="36">
        <f>SUMIFS(СВЦЭМ!$D$33:$D$776,СВЦЭМ!$A$33:$A$776,$A54,СВЦЭМ!$B$33:$B$776,S$47)+'СЕТ СН'!$G$11+СВЦЭМ!$D$10+'СЕТ СН'!$G$6-'СЕТ СН'!$G$23</f>
        <v>982.29771290999997</v>
      </c>
      <c r="T54" s="36">
        <f>SUMIFS(СВЦЭМ!$D$33:$D$776,СВЦЭМ!$A$33:$A$776,$A54,СВЦЭМ!$B$33:$B$776,T$47)+'СЕТ СН'!$G$11+СВЦЭМ!$D$10+'СЕТ СН'!$G$6-'СЕТ СН'!$G$23</f>
        <v>945.57842575999996</v>
      </c>
      <c r="U54" s="36">
        <f>SUMIFS(СВЦЭМ!$D$33:$D$776,СВЦЭМ!$A$33:$A$776,$A54,СВЦЭМ!$B$33:$B$776,U$47)+'СЕТ СН'!$G$11+СВЦЭМ!$D$10+'СЕТ СН'!$G$6-'СЕТ СН'!$G$23</f>
        <v>907.74490373000003</v>
      </c>
      <c r="V54" s="36">
        <f>SUMIFS(СВЦЭМ!$D$33:$D$776,СВЦЭМ!$A$33:$A$776,$A54,СВЦЭМ!$B$33:$B$776,V$47)+'СЕТ СН'!$G$11+СВЦЭМ!$D$10+'СЕТ СН'!$G$6-'СЕТ СН'!$G$23</f>
        <v>889.45011166999996</v>
      </c>
      <c r="W54" s="36">
        <f>SUMIFS(СВЦЭМ!$D$33:$D$776,СВЦЭМ!$A$33:$A$776,$A54,СВЦЭМ!$B$33:$B$776,W$47)+'СЕТ СН'!$G$11+СВЦЭМ!$D$10+'СЕТ СН'!$G$6-'СЕТ СН'!$G$23</f>
        <v>894.84477947000005</v>
      </c>
      <c r="X54" s="36">
        <f>SUMIFS(СВЦЭМ!$D$33:$D$776,СВЦЭМ!$A$33:$A$776,$A54,СВЦЭМ!$B$33:$B$776,X$47)+'СЕТ СН'!$G$11+СВЦЭМ!$D$10+'СЕТ СН'!$G$6-'СЕТ СН'!$G$23</f>
        <v>940.89216896000005</v>
      </c>
      <c r="Y54" s="36">
        <f>SUMIFS(СВЦЭМ!$D$33:$D$776,СВЦЭМ!$A$33:$A$776,$A54,СВЦЭМ!$B$33:$B$776,Y$47)+'СЕТ СН'!$G$11+СВЦЭМ!$D$10+'СЕТ СН'!$G$6-'СЕТ СН'!$G$23</f>
        <v>1050.0668369999999</v>
      </c>
    </row>
    <row r="55" spans="1:25" ht="15.75" x14ac:dyDescent="0.2">
      <c r="A55" s="35">
        <f t="shared" si="1"/>
        <v>43563</v>
      </c>
      <c r="B55" s="36">
        <f>SUMIFS(СВЦЭМ!$D$33:$D$776,СВЦЭМ!$A$33:$A$776,$A55,СВЦЭМ!$B$33:$B$776,B$47)+'СЕТ СН'!$G$11+СВЦЭМ!$D$10+'СЕТ СН'!$G$6-'СЕТ СН'!$G$23</f>
        <v>1170.6050211299998</v>
      </c>
      <c r="C55" s="36">
        <f>SUMIFS(СВЦЭМ!$D$33:$D$776,СВЦЭМ!$A$33:$A$776,$A55,СВЦЭМ!$B$33:$B$776,C$47)+'СЕТ СН'!$G$11+СВЦЭМ!$D$10+'СЕТ СН'!$G$6-'СЕТ СН'!$G$23</f>
        <v>1274.04155507</v>
      </c>
      <c r="D55" s="36">
        <f>SUMIFS(СВЦЭМ!$D$33:$D$776,СВЦЭМ!$A$33:$A$776,$A55,СВЦЭМ!$B$33:$B$776,D$47)+'СЕТ СН'!$G$11+СВЦЭМ!$D$10+'СЕТ СН'!$G$6-'СЕТ СН'!$G$23</f>
        <v>1356.2784080299998</v>
      </c>
      <c r="E55" s="36">
        <f>SUMIFS(СВЦЭМ!$D$33:$D$776,СВЦЭМ!$A$33:$A$776,$A55,СВЦЭМ!$B$33:$B$776,E$47)+'СЕТ СН'!$G$11+СВЦЭМ!$D$10+'СЕТ СН'!$G$6-'СЕТ СН'!$G$23</f>
        <v>1357.0974924500001</v>
      </c>
      <c r="F55" s="36">
        <f>SUMIFS(СВЦЭМ!$D$33:$D$776,СВЦЭМ!$A$33:$A$776,$A55,СВЦЭМ!$B$33:$B$776,F$47)+'СЕТ СН'!$G$11+СВЦЭМ!$D$10+'СЕТ СН'!$G$6-'СЕТ СН'!$G$23</f>
        <v>1323.1090292700001</v>
      </c>
      <c r="G55" s="36">
        <f>SUMIFS(СВЦЭМ!$D$33:$D$776,СВЦЭМ!$A$33:$A$776,$A55,СВЦЭМ!$B$33:$B$776,G$47)+'СЕТ СН'!$G$11+СВЦЭМ!$D$10+'СЕТ СН'!$G$6-'СЕТ СН'!$G$23</f>
        <v>1304.2793926499999</v>
      </c>
      <c r="H55" s="36">
        <f>SUMIFS(СВЦЭМ!$D$33:$D$776,СВЦЭМ!$A$33:$A$776,$A55,СВЦЭМ!$B$33:$B$776,H$47)+'СЕТ СН'!$G$11+СВЦЭМ!$D$10+'СЕТ СН'!$G$6-'СЕТ СН'!$G$23</f>
        <v>1237.47526419</v>
      </c>
      <c r="I55" s="36">
        <f>SUMIFS(СВЦЭМ!$D$33:$D$776,СВЦЭМ!$A$33:$A$776,$A55,СВЦЭМ!$B$33:$B$776,I$47)+'СЕТ СН'!$G$11+СВЦЭМ!$D$10+'СЕТ СН'!$G$6-'СЕТ СН'!$G$23</f>
        <v>1156.8014802799999</v>
      </c>
      <c r="J55" s="36">
        <f>SUMIFS(СВЦЭМ!$D$33:$D$776,СВЦЭМ!$A$33:$A$776,$A55,СВЦЭМ!$B$33:$B$776,J$47)+'СЕТ СН'!$G$11+СВЦЭМ!$D$10+'СЕТ СН'!$G$6-'СЕТ СН'!$G$23</f>
        <v>1057.0633951</v>
      </c>
      <c r="K55" s="36">
        <f>SUMIFS(СВЦЭМ!$D$33:$D$776,СВЦЭМ!$A$33:$A$776,$A55,СВЦЭМ!$B$33:$B$776,K$47)+'СЕТ СН'!$G$11+СВЦЭМ!$D$10+'СЕТ СН'!$G$6-'СЕТ СН'!$G$23</f>
        <v>969.18194466</v>
      </c>
      <c r="L55" s="36">
        <f>SUMIFS(СВЦЭМ!$D$33:$D$776,СВЦЭМ!$A$33:$A$776,$A55,СВЦЭМ!$B$33:$B$776,L$47)+'СЕТ СН'!$G$11+СВЦЭМ!$D$10+'СЕТ СН'!$G$6-'СЕТ СН'!$G$23</f>
        <v>931.65926949000004</v>
      </c>
      <c r="M55" s="36">
        <f>SUMIFS(СВЦЭМ!$D$33:$D$776,СВЦЭМ!$A$33:$A$776,$A55,СВЦЭМ!$B$33:$B$776,M$47)+'СЕТ СН'!$G$11+СВЦЭМ!$D$10+'СЕТ СН'!$G$6-'СЕТ СН'!$G$23</f>
        <v>942.43391740000004</v>
      </c>
      <c r="N55" s="36">
        <f>SUMIFS(СВЦЭМ!$D$33:$D$776,СВЦЭМ!$A$33:$A$776,$A55,СВЦЭМ!$B$33:$B$776,N$47)+'СЕТ СН'!$G$11+СВЦЭМ!$D$10+'СЕТ СН'!$G$6-'СЕТ СН'!$G$23</f>
        <v>939.60909671000002</v>
      </c>
      <c r="O55" s="36">
        <f>SUMIFS(СВЦЭМ!$D$33:$D$776,СВЦЭМ!$A$33:$A$776,$A55,СВЦЭМ!$B$33:$B$776,O$47)+'СЕТ СН'!$G$11+СВЦЭМ!$D$10+'СЕТ СН'!$G$6-'СЕТ СН'!$G$23</f>
        <v>943.14850679000006</v>
      </c>
      <c r="P55" s="36">
        <f>SUMIFS(СВЦЭМ!$D$33:$D$776,СВЦЭМ!$A$33:$A$776,$A55,СВЦЭМ!$B$33:$B$776,P$47)+'СЕТ СН'!$G$11+СВЦЭМ!$D$10+'СЕТ СН'!$G$6-'СЕТ СН'!$G$23</f>
        <v>951.78572814999995</v>
      </c>
      <c r="Q55" s="36">
        <f>SUMIFS(СВЦЭМ!$D$33:$D$776,СВЦЭМ!$A$33:$A$776,$A55,СВЦЭМ!$B$33:$B$776,Q$47)+'СЕТ СН'!$G$11+СВЦЭМ!$D$10+'СЕТ СН'!$G$6-'СЕТ СН'!$G$23</f>
        <v>962.70921442999997</v>
      </c>
      <c r="R55" s="36">
        <f>SUMIFS(СВЦЭМ!$D$33:$D$776,СВЦЭМ!$A$33:$A$776,$A55,СВЦЭМ!$B$33:$B$776,R$47)+'СЕТ СН'!$G$11+СВЦЭМ!$D$10+'СЕТ СН'!$G$6-'СЕТ СН'!$G$23</f>
        <v>965.92543431000001</v>
      </c>
      <c r="S55" s="36">
        <f>SUMIFS(СВЦЭМ!$D$33:$D$776,СВЦЭМ!$A$33:$A$776,$A55,СВЦЭМ!$B$33:$B$776,S$47)+'СЕТ СН'!$G$11+СВЦЭМ!$D$10+'СЕТ СН'!$G$6-'СЕТ СН'!$G$23</f>
        <v>960.30841279000003</v>
      </c>
      <c r="T55" s="36">
        <f>SUMIFS(СВЦЭМ!$D$33:$D$776,СВЦЭМ!$A$33:$A$776,$A55,СВЦЭМ!$B$33:$B$776,T$47)+'СЕТ СН'!$G$11+СВЦЭМ!$D$10+'СЕТ СН'!$G$6-'СЕТ СН'!$G$23</f>
        <v>942.34129392</v>
      </c>
      <c r="U55" s="36">
        <f>SUMIFS(СВЦЭМ!$D$33:$D$776,СВЦЭМ!$A$33:$A$776,$A55,СВЦЭМ!$B$33:$B$776,U$47)+'СЕТ СН'!$G$11+СВЦЭМ!$D$10+'СЕТ СН'!$G$6-'СЕТ СН'!$G$23</f>
        <v>923.86851498999999</v>
      </c>
      <c r="V55" s="36">
        <f>SUMIFS(СВЦЭМ!$D$33:$D$776,СВЦЭМ!$A$33:$A$776,$A55,СВЦЭМ!$B$33:$B$776,V$47)+'СЕТ СН'!$G$11+СВЦЭМ!$D$10+'СЕТ СН'!$G$6-'СЕТ СН'!$G$23</f>
        <v>913.23815593999996</v>
      </c>
      <c r="W55" s="36">
        <f>SUMIFS(СВЦЭМ!$D$33:$D$776,СВЦЭМ!$A$33:$A$776,$A55,СВЦЭМ!$B$33:$B$776,W$47)+'СЕТ СН'!$G$11+СВЦЭМ!$D$10+'СЕТ СН'!$G$6-'СЕТ СН'!$G$23</f>
        <v>929.87079028000005</v>
      </c>
      <c r="X55" s="36">
        <f>SUMIFS(СВЦЭМ!$D$33:$D$776,СВЦЭМ!$A$33:$A$776,$A55,СВЦЭМ!$B$33:$B$776,X$47)+'СЕТ СН'!$G$11+СВЦЭМ!$D$10+'СЕТ СН'!$G$6-'СЕТ СН'!$G$23</f>
        <v>994.18051060000005</v>
      </c>
      <c r="Y55" s="36">
        <f>SUMIFS(СВЦЭМ!$D$33:$D$776,СВЦЭМ!$A$33:$A$776,$A55,СВЦЭМ!$B$33:$B$776,Y$47)+'СЕТ СН'!$G$11+СВЦЭМ!$D$10+'СЕТ СН'!$G$6-'СЕТ СН'!$G$23</f>
        <v>1103.41467173</v>
      </c>
    </row>
    <row r="56" spans="1:25" ht="15.75" x14ac:dyDescent="0.2">
      <c r="A56" s="35">
        <f t="shared" si="1"/>
        <v>43564</v>
      </c>
      <c r="B56" s="36">
        <f>SUMIFS(СВЦЭМ!$D$33:$D$776,СВЦЭМ!$A$33:$A$776,$A56,СВЦЭМ!$B$33:$B$776,B$47)+'СЕТ СН'!$G$11+СВЦЭМ!$D$10+'СЕТ СН'!$G$6-'СЕТ СН'!$G$23</f>
        <v>1125.38116055</v>
      </c>
      <c r="C56" s="36">
        <f>SUMIFS(СВЦЭМ!$D$33:$D$776,СВЦЭМ!$A$33:$A$776,$A56,СВЦЭМ!$B$33:$B$776,C$47)+'СЕТ СН'!$G$11+СВЦЭМ!$D$10+'СЕТ СН'!$G$6-'СЕТ СН'!$G$23</f>
        <v>1226.8618518200001</v>
      </c>
      <c r="D56" s="36">
        <f>SUMIFS(СВЦЭМ!$D$33:$D$776,СВЦЭМ!$A$33:$A$776,$A56,СВЦЭМ!$B$33:$B$776,D$47)+'СЕТ СН'!$G$11+СВЦЭМ!$D$10+'СЕТ СН'!$G$6-'СЕТ СН'!$G$23</f>
        <v>1302.9980375800001</v>
      </c>
      <c r="E56" s="36">
        <f>SUMIFS(СВЦЭМ!$D$33:$D$776,СВЦЭМ!$A$33:$A$776,$A56,СВЦЭМ!$B$33:$B$776,E$47)+'СЕТ СН'!$G$11+СВЦЭМ!$D$10+'СЕТ СН'!$G$6-'СЕТ СН'!$G$23</f>
        <v>1310.9963084199999</v>
      </c>
      <c r="F56" s="36">
        <f>SUMIFS(СВЦЭМ!$D$33:$D$776,СВЦЭМ!$A$33:$A$776,$A56,СВЦЭМ!$B$33:$B$776,F$47)+'СЕТ СН'!$G$11+СВЦЭМ!$D$10+'СЕТ СН'!$G$6-'СЕТ СН'!$G$23</f>
        <v>1305.6016228200001</v>
      </c>
      <c r="G56" s="36">
        <f>SUMIFS(СВЦЭМ!$D$33:$D$776,СВЦЭМ!$A$33:$A$776,$A56,СВЦЭМ!$B$33:$B$776,G$47)+'СЕТ СН'!$G$11+СВЦЭМ!$D$10+'СЕТ СН'!$G$6-'СЕТ СН'!$G$23</f>
        <v>1283.64782629</v>
      </c>
      <c r="H56" s="36">
        <f>SUMIFS(СВЦЭМ!$D$33:$D$776,СВЦЭМ!$A$33:$A$776,$A56,СВЦЭМ!$B$33:$B$776,H$47)+'СЕТ СН'!$G$11+СВЦЭМ!$D$10+'СЕТ СН'!$G$6-'СЕТ СН'!$G$23</f>
        <v>1184.3145127900002</v>
      </c>
      <c r="I56" s="36">
        <f>SUMIFS(СВЦЭМ!$D$33:$D$776,СВЦЭМ!$A$33:$A$776,$A56,СВЦЭМ!$B$33:$B$776,I$47)+'СЕТ СН'!$G$11+СВЦЭМ!$D$10+'СЕТ СН'!$G$6-'СЕТ СН'!$G$23</f>
        <v>1124.7675503800001</v>
      </c>
      <c r="J56" s="36">
        <f>SUMIFS(СВЦЭМ!$D$33:$D$776,СВЦЭМ!$A$33:$A$776,$A56,СВЦЭМ!$B$33:$B$776,J$47)+'СЕТ СН'!$G$11+СВЦЭМ!$D$10+'СЕТ СН'!$G$6-'СЕТ СН'!$G$23</f>
        <v>1049.89278545</v>
      </c>
      <c r="K56" s="36">
        <f>SUMIFS(СВЦЭМ!$D$33:$D$776,СВЦЭМ!$A$33:$A$776,$A56,СВЦЭМ!$B$33:$B$776,K$47)+'СЕТ СН'!$G$11+СВЦЭМ!$D$10+'СЕТ СН'!$G$6-'СЕТ СН'!$G$23</f>
        <v>991.25096495000003</v>
      </c>
      <c r="L56" s="36">
        <f>SUMIFS(СВЦЭМ!$D$33:$D$776,СВЦЭМ!$A$33:$A$776,$A56,СВЦЭМ!$B$33:$B$776,L$47)+'СЕТ СН'!$G$11+СВЦЭМ!$D$10+'СЕТ СН'!$G$6-'СЕТ СН'!$G$23</f>
        <v>959.54278178000004</v>
      </c>
      <c r="M56" s="36">
        <f>SUMIFS(СВЦЭМ!$D$33:$D$776,СВЦЭМ!$A$33:$A$776,$A56,СВЦЭМ!$B$33:$B$776,M$47)+'СЕТ СН'!$G$11+СВЦЭМ!$D$10+'СЕТ СН'!$G$6-'СЕТ СН'!$G$23</f>
        <v>947.05817752999997</v>
      </c>
      <c r="N56" s="36">
        <f>SUMIFS(СВЦЭМ!$D$33:$D$776,СВЦЭМ!$A$33:$A$776,$A56,СВЦЭМ!$B$33:$B$776,N$47)+'СЕТ СН'!$G$11+СВЦЭМ!$D$10+'СЕТ СН'!$G$6-'СЕТ СН'!$G$23</f>
        <v>942.93736995999996</v>
      </c>
      <c r="O56" s="36">
        <f>SUMIFS(СВЦЭМ!$D$33:$D$776,СВЦЭМ!$A$33:$A$776,$A56,СВЦЭМ!$B$33:$B$776,O$47)+'СЕТ СН'!$G$11+СВЦЭМ!$D$10+'СЕТ СН'!$G$6-'СЕТ СН'!$G$23</f>
        <v>938.19308741999998</v>
      </c>
      <c r="P56" s="36">
        <f>SUMIFS(СВЦЭМ!$D$33:$D$776,СВЦЭМ!$A$33:$A$776,$A56,СВЦЭМ!$B$33:$B$776,P$47)+'СЕТ СН'!$G$11+СВЦЭМ!$D$10+'СЕТ СН'!$G$6-'СЕТ СН'!$G$23</f>
        <v>960.74917479999999</v>
      </c>
      <c r="Q56" s="36">
        <f>SUMIFS(СВЦЭМ!$D$33:$D$776,СВЦЭМ!$A$33:$A$776,$A56,СВЦЭМ!$B$33:$B$776,Q$47)+'СЕТ СН'!$G$11+СВЦЭМ!$D$10+'СЕТ СН'!$G$6-'СЕТ СН'!$G$23</f>
        <v>972.93095141000003</v>
      </c>
      <c r="R56" s="36">
        <f>SUMIFS(СВЦЭМ!$D$33:$D$776,СВЦЭМ!$A$33:$A$776,$A56,СВЦЭМ!$B$33:$B$776,R$47)+'СЕТ СН'!$G$11+СВЦЭМ!$D$10+'СЕТ СН'!$G$6-'СЕТ СН'!$G$23</f>
        <v>975.31402676000005</v>
      </c>
      <c r="S56" s="36">
        <f>SUMIFS(СВЦЭМ!$D$33:$D$776,СВЦЭМ!$A$33:$A$776,$A56,СВЦЭМ!$B$33:$B$776,S$47)+'СЕТ СН'!$G$11+СВЦЭМ!$D$10+'СЕТ СН'!$G$6-'СЕТ СН'!$G$23</f>
        <v>978.60308473999999</v>
      </c>
      <c r="T56" s="36">
        <f>SUMIFS(СВЦЭМ!$D$33:$D$776,СВЦЭМ!$A$33:$A$776,$A56,СВЦЭМ!$B$33:$B$776,T$47)+'СЕТ СН'!$G$11+СВЦЭМ!$D$10+'СЕТ СН'!$G$6-'СЕТ СН'!$G$23</f>
        <v>962.96904857000004</v>
      </c>
      <c r="U56" s="36">
        <f>SUMIFS(СВЦЭМ!$D$33:$D$776,СВЦЭМ!$A$33:$A$776,$A56,СВЦЭМ!$B$33:$B$776,U$47)+'СЕТ СН'!$G$11+СВЦЭМ!$D$10+'СЕТ СН'!$G$6-'СЕТ СН'!$G$23</f>
        <v>922.06516567999995</v>
      </c>
      <c r="V56" s="36">
        <f>SUMIFS(СВЦЭМ!$D$33:$D$776,СВЦЭМ!$A$33:$A$776,$A56,СВЦЭМ!$B$33:$B$776,V$47)+'СЕТ СН'!$G$11+СВЦЭМ!$D$10+'СЕТ СН'!$G$6-'СЕТ СН'!$G$23</f>
        <v>911.43993749000003</v>
      </c>
      <c r="W56" s="36">
        <f>SUMIFS(СВЦЭМ!$D$33:$D$776,СВЦЭМ!$A$33:$A$776,$A56,СВЦЭМ!$B$33:$B$776,W$47)+'СЕТ СН'!$G$11+СВЦЭМ!$D$10+'СЕТ СН'!$G$6-'СЕТ СН'!$G$23</f>
        <v>920.08047278000004</v>
      </c>
      <c r="X56" s="36">
        <f>SUMIFS(СВЦЭМ!$D$33:$D$776,СВЦЭМ!$A$33:$A$776,$A56,СВЦЭМ!$B$33:$B$776,X$47)+'СЕТ СН'!$G$11+СВЦЭМ!$D$10+'СЕТ СН'!$G$6-'СЕТ СН'!$G$23</f>
        <v>941.28740012000003</v>
      </c>
      <c r="Y56" s="36">
        <f>SUMIFS(СВЦЭМ!$D$33:$D$776,СВЦЭМ!$A$33:$A$776,$A56,СВЦЭМ!$B$33:$B$776,Y$47)+'СЕТ СН'!$G$11+СВЦЭМ!$D$10+'СЕТ СН'!$G$6-'СЕТ СН'!$G$23</f>
        <v>1009.60626714</v>
      </c>
    </row>
    <row r="57" spans="1:25" ht="15.75" x14ac:dyDescent="0.2">
      <c r="A57" s="35">
        <f t="shared" si="1"/>
        <v>43565</v>
      </c>
      <c r="B57" s="36">
        <f>SUMIFS(СВЦЭМ!$D$33:$D$776,СВЦЭМ!$A$33:$A$776,$A57,СВЦЭМ!$B$33:$B$776,B$47)+'СЕТ СН'!$G$11+СВЦЭМ!$D$10+'СЕТ СН'!$G$6-'СЕТ СН'!$G$23</f>
        <v>1108.9747366300001</v>
      </c>
      <c r="C57" s="36">
        <f>SUMIFS(СВЦЭМ!$D$33:$D$776,СВЦЭМ!$A$33:$A$776,$A57,СВЦЭМ!$B$33:$B$776,C$47)+'СЕТ СН'!$G$11+СВЦЭМ!$D$10+'СЕТ СН'!$G$6-'СЕТ СН'!$G$23</f>
        <v>1224.06292798</v>
      </c>
      <c r="D57" s="36">
        <f>SUMIFS(СВЦЭМ!$D$33:$D$776,СВЦЭМ!$A$33:$A$776,$A57,СВЦЭМ!$B$33:$B$776,D$47)+'СЕТ СН'!$G$11+СВЦЭМ!$D$10+'СЕТ СН'!$G$6-'СЕТ СН'!$G$23</f>
        <v>1305.8199693199999</v>
      </c>
      <c r="E57" s="36">
        <f>SUMIFS(СВЦЭМ!$D$33:$D$776,СВЦЭМ!$A$33:$A$776,$A57,СВЦЭМ!$B$33:$B$776,E$47)+'СЕТ СН'!$G$11+СВЦЭМ!$D$10+'СЕТ СН'!$G$6-'СЕТ СН'!$G$23</f>
        <v>1322.4474577599999</v>
      </c>
      <c r="F57" s="36">
        <f>SUMIFS(СВЦЭМ!$D$33:$D$776,СВЦЭМ!$A$33:$A$776,$A57,СВЦЭМ!$B$33:$B$776,F$47)+'СЕТ СН'!$G$11+СВЦЭМ!$D$10+'СЕТ СН'!$G$6-'СЕТ СН'!$G$23</f>
        <v>1316.1134121800001</v>
      </c>
      <c r="G57" s="36">
        <f>SUMIFS(СВЦЭМ!$D$33:$D$776,СВЦЭМ!$A$33:$A$776,$A57,СВЦЭМ!$B$33:$B$776,G$47)+'СЕТ СН'!$G$11+СВЦЭМ!$D$10+'СЕТ СН'!$G$6-'СЕТ СН'!$G$23</f>
        <v>1300.5038252099998</v>
      </c>
      <c r="H57" s="36">
        <f>SUMIFS(СВЦЭМ!$D$33:$D$776,СВЦЭМ!$A$33:$A$776,$A57,СВЦЭМ!$B$33:$B$776,H$47)+'СЕТ СН'!$G$11+СВЦЭМ!$D$10+'СЕТ СН'!$G$6-'СЕТ СН'!$G$23</f>
        <v>1219.4351769200002</v>
      </c>
      <c r="I57" s="36">
        <f>SUMIFS(СВЦЭМ!$D$33:$D$776,СВЦЭМ!$A$33:$A$776,$A57,СВЦЭМ!$B$33:$B$776,I$47)+'СЕТ СН'!$G$11+СВЦЭМ!$D$10+'СЕТ СН'!$G$6-'СЕТ СН'!$G$23</f>
        <v>1139.0246530499999</v>
      </c>
      <c r="J57" s="36">
        <f>SUMIFS(СВЦЭМ!$D$33:$D$776,СВЦЭМ!$A$33:$A$776,$A57,СВЦЭМ!$B$33:$B$776,J$47)+'СЕТ СН'!$G$11+СВЦЭМ!$D$10+'СЕТ СН'!$G$6-'СЕТ СН'!$G$23</f>
        <v>1035.2699331600002</v>
      </c>
      <c r="K57" s="36">
        <f>SUMIFS(СВЦЭМ!$D$33:$D$776,СВЦЭМ!$A$33:$A$776,$A57,СВЦЭМ!$B$33:$B$776,K$47)+'СЕТ СН'!$G$11+СВЦЭМ!$D$10+'СЕТ СН'!$G$6-'СЕТ СН'!$G$23</f>
        <v>943.83803581999996</v>
      </c>
      <c r="L57" s="36">
        <f>SUMIFS(СВЦЭМ!$D$33:$D$776,СВЦЭМ!$A$33:$A$776,$A57,СВЦЭМ!$B$33:$B$776,L$47)+'СЕТ СН'!$G$11+СВЦЭМ!$D$10+'СЕТ СН'!$G$6-'СЕТ СН'!$G$23</f>
        <v>919.93339761000004</v>
      </c>
      <c r="M57" s="36">
        <f>SUMIFS(СВЦЭМ!$D$33:$D$776,СВЦЭМ!$A$33:$A$776,$A57,СВЦЭМ!$B$33:$B$776,M$47)+'СЕТ СН'!$G$11+СВЦЭМ!$D$10+'СЕТ СН'!$G$6-'СЕТ СН'!$G$23</f>
        <v>927.24218456999995</v>
      </c>
      <c r="N57" s="36">
        <f>SUMIFS(СВЦЭМ!$D$33:$D$776,СВЦЭМ!$A$33:$A$776,$A57,СВЦЭМ!$B$33:$B$776,N$47)+'СЕТ СН'!$G$11+СВЦЭМ!$D$10+'СЕТ СН'!$G$6-'СЕТ СН'!$G$23</f>
        <v>931.87795689999996</v>
      </c>
      <c r="O57" s="36">
        <f>SUMIFS(СВЦЭМ!$D$33:$D$776,СВЦЭМ!$A$33:$A$776,$A57,СВЦЭМ!$B$33:$B$776,O$47)+'СЕТ СН'!$G$11+СВЦЭМ!$D$10+'СЕТ СН'!$G$6-'СЕТ СН'!$G$23</f>
        <v>935.82381366000004</v>
      </c>
      <c r="P57" s="36">
        <f>SUMIFS(СВЦЭМ!$D$33:$D$776,СВЦЭМ!$A$33:$A$776,$A57,СВЦЭМ!$B$33:$B$776,P$47)+'СЕТ СН'!$G$11+СВЦЭМ!$D$10+'СЕТ СН'!$G$6-'СЕТ СН'!$G$23</f>
        <v>946.44665126999996</v>
      </c>
      <c r="Q57" s="36">
        <f>SUMIFS(СВЦЭМ!$D$33:$D$776,СВЦЭМ!$A$33:$A$776,$A57,СВЦЭМ!$B$33:$B$776,Q$47)+'СЕТ СН'!$G$11+СВЦЭМ!$D$10+'СЕТ СН'!$G$6-'СЕТ СН'!$G$23</f>
        <v>949.59970864000002</v>
      </c>
      <c r="R57" s="36">
        <f>SUMIFS(СВЦЭМ!$D$33:$D$776,СВЦЭМ!$A$33:$A$776,$A57,СВЦЭМ!$B$33:$B$776,R$47)+'СЕТ СН'!$G$11+СВЦЭМ!$D$10+'СЕТ СН'!$G$6-'СЕТ СН'!$G$23</f>
        <v>954.90315105000002</v>
      </c>
      <c r="S57" s="36">
        <f>SUMIFS(СВЦЭМ!$D$33:$D$776,СВЦЭМ!$A$33:$A$776,$A57,СВЦЭМ!$B$33:$B$776,S$47)+'СЕТ СН'!$G$11+СВЦЭМ!$D$10+'СЕТ СН'!$G$6-'СЕТ СН'!$G$23</f>
        <v>955.11026132999996</v>
      </c>
      <c r="T57" s="36">
        <f>SUMIFS(СВЦЭМ!$D$33:$D$776,СВЦЭМ!$A$33:$A$776,$A57,СВЦЭМ!$B$33:$B$776,T$47)+'СЕТ СН'!$G$11+СВЦЭМ!$D$10+'СЕТ СН'!$G$6-'СЕТ СН'!$G$23</f>
        <v>935.81759390000002</v>
      </c>
      <c r="U57" s="36">
        <f>SUMIFS(СВЦЭМ!$D$33:$D$776,СВЦЭМ!$A$33:$A$776,$A57,СВЦЭМ!$B$33:$B$776,U$47)+'СЕТ СН'!$G$11+СВЦЭМ!$D$10+'СЕТ СН'!$G$6-'СЕТ СН'!$G$23</f>
        <v>905.37387272000001</v>
      </c>
      <c r="V57" s="36">
        <f>SUMIFS(СВЦЭМ!$D$33:$D$776,СВЦЭМ!$A$33:$A$776,$A57,СВЦЭМ!$B$33:$B$776,V$47)+'СЕТ СН'!$G$11+СВЦЭМ!$D$10+'СЕТ СН'!$G$6-'СЕТ СН'!$G$23</f>
        <v>883.02890534000005</v>
      </c>
      <c r="W57" s="36">
        <f>SUMIFS(СВЦЭМ!$D$33:$D$776,СВЦЭМ!$A$33:$A$776,$A57,СВЦЭМ!$B$33:$B$776,W$47)+'СЕТ СН'!$G$11+СВЦЭМ!$D$10+'СЕТ СН'!$G$6-'СЕТ СН'!$G$23</f>
        <v>879.71653030000004</v>
      </c>
      <c r="X57" s="36">
        <f>SUMIFS(СВЦЭМ!$D$33:$D$776,СВЦЭМ!$A$33:$A$776,$A57,СВЦЭМ!$B$33:$B$776,X$47)+'СЕТ СН'!$G$11+СВЦЭМ!$D$10+'СЕТ СН'!$G$6-'СЕТ СН'!$G$23</f>
        <v>942.65960759999996</v>
      </c>
      <c r="Y57" s="36">
        <f>SUMIFS(СВЦЭМ!$D$33:$D$776,СВЦЭМ!$A$33:$A$776,$A57,СВЦЭМ!$B$33:$B$776,Y$47)+'СЕТ СН'!$G$11+СВЦЭМ!$D$10+'СЕТ СН'!$G$6-'СЕТ СН'!$G$23</f>
        <v>1069.9963132</v>
      </c>
    </row>
    <row r="58" spans="1:25" ht="15.75" x14ac:dyDescent="0.2">
      <c r="A58" s="35">
        <f t="shared" si="1"/>
        <v>43566</v>
      </c>
      <c r="B58" s="36">
        <f>SUMIFS(СВЦЭМ!$D$33:$D$776,СВЦЭМ!$A$33:$A$776,$A58,СВЦЭМ!$B$33:$B$776,B$47)+'СЕТ СН'!$G$11+СВЦЭМ!$D$10+'СЕТ СН'!$G$6-'СЕТ СН'!$G$23</f>
        <v>1130.0537927999999</v>
      </c>
      <c r="C58" s="36">
        <f>SUMIFS(СВЦЭМ!$D$33:$D$776,СВЦЭМ!$A$33:$A$776,$A58,СВЦЭМ!$B$33:$B$776,C$47)+'СЕТ СН'!$G$11+СВЦЭМ!$D$10+'СЕТ СН'!$G$6-'СЕТ СН'!$G$23</f>
        <v>1260.42131273</v>
      </c>
      <c r="D58" s="36">
        <f>SUMIFS(СВЦЭМ!$D$33:$D$776,СВЦЭМ!$A$33:$A$776,$A58,СВЦЭМ!$B$33:$B$776,D$47)+'СЕТ СН'!$G$11+СВЦЭМ!$D$10+'СЕТ СН'!$G$6-'СЕТ СН'!$G$23</f>
        <v>1411.4896733999999</v>
      </c>
      <c r="E58" s="36">
        <f>SUMIFS(СВЦЭМ!$D$33:$D$776,СВЦЭМ!$A$33:$A$776,$A58,СВЦЭМ!$B$33:$B$776,E$47)+'СЕТ СН'!$G$11+СВЦЭМ!$D$10+'СЕТ СН'!$G$6-'СЕТ СН'!$G$23</f>
        <v>1434.5254123300001</v>
      </c>
      <c r="F58" s="36">
        <f>SUMIFS(СВЦЭМ!$D$33:$D$776,СВЦЭМ!$A$33:$A$776,$A58,СВЦЭМ!$B$33:$B$776,F$47)+'СЕТ СН'!$G$11+СВЦЭМ!$D$10+'СЕТ СН'!$G$6-'СЕТ СН'!$G$23</f>
        <v>1437.0364573900001</v>
      </c>
      <c r="G58" s="36">
        <f>SUMIFS(СВЦЭМ!$D$33:$D$776,СВЦЭМ!$A$33:$A$776,$A58,СВЦЭМ!$B$33:$B$776,G$47)+'СЕТ СН'!$G$11+СВЦЭМ!$D$10+'СЕТ СН'!$G$6-'СЕТ СН'!$G$23</f>
        <v>1433.0944253600001</v>
      </c>
      <c r="H58" s="36">
        <f>SUMIFS(СВЦЭМ!$D$33:$D$776,СВЦЭМ!$A$33:$A$776,$A58,СВЦЭМ!$B$33:$B$776,H$47)+'СЕТ СН'!$G$11+СВЦЭМ!$D$10+'СЕТ СН'!$G$6-'СЕТ СН'!$G$23</f>
        <v>1348.5623474099998</v>
      </c>
      <c r="I58" s="36">
        <f>SUMIFS(СВЦЭМ!$D$33:$D$776,СВЦЭМ!$A$33:$A$776,$A58,СВЦЭМ!$B$33:$B$776,I$47)+'СЕТ СН'!$G$11+СВЦЭМ!$D$10+'СЕТ СН'!$G$6-'СЕТ СН'!$G$23</f>
        <v>1256.0397667900002</v>
      </c>
      <c r="J58" s="36">
        <f>SUMIFS(СВЦЭМ!$D$33:$D$776,СВЦЭМ!$A$33:$A$776,$A58,СВЦЭМ!$B$33:$B$776,J$47)+'СЕТ СН'!$G$11+СВЦЭМ!$D$10+'СЕТ СН'!$G$6-'СЕТ СН'!$G$23</f>
        <v>1127.6927410200001</v>
      </c>
      <c r="K58" s="36">
        <f>SUMIFS(СВЦЭМ!$D$33:$D$776,СВЦЭМ!$A$33:$A$776,$A58,СВЦЭМ!$B$33:$B$776,K$47)+'СЕТ СН'!$G$11+СВЦЭМ!$D$10+'СЕТ СН'!$G$6-'СЕТ СН'!$G$23</f>
        <v>1032.3606251800002</v>
      </c>
      <c r="L58" s="36">
        <f>SUMIFS(СВЦЭМ!$D$33:$D$776,СВЦЭМ!$A$33:$A$776,$A58,СВЦЭМ!$B$33:$B$776,L$47)+'СЕТ СН'!$G$11+СВЦЭМ!$D$10+'СЕТ СН'!$G$6-'СЕТ СН'!$G$23</f>
        <v>989.50053269</v>
      </c>
      <c r="M58" s="36">
        <f>SUMIFS(СВЦЭМ!$D$33:$D$776,СВЦЭМ!$A$33:$A$776,$A58,СВЦЭМ!$B$33:$B$776,M$47)+'СЕТ СН'!$G$11+СВЦЭМ!$D$10+'СЕТ СН'!$G$6-'СЕТ СН'!$G$23</f>
        <v>1009.13751847</v>
      </c>
      <c r="N58" s="36">
        <f>SUMIFS(СВЦЭМ!$D$33:$D$776,СВЦЭМ!$A$33:$A$776,$A58,СВЦЭМ!$B$33:$B$776,N$47)+'СЕТ СН'!$G$11+СВЦЭМ!$D$10+'СЕТ СН'!$G$6-'СЕТ СН'!$G$23</f>
        <v>994.89290354000002</v>
      </c>
      <c r="O58" s="36">
        <f>SUMIFS(СВЦЭМ!$D$33:$D$776,СВЦЭМ!$A$33:$A$776,$A58,СВЦЭМ!$B$33:$B$776,O$47)+'СЕТ СН'!$G$11+СВЦЭМ!$D$10+'СЕТ СН'!$G$6-'СЕТ СН'!$G$23</f>
        <v>1001.87269137</v>
      </c>
      <c r="P58" s="36">
        <f>SUMIFS(СВЦЭМ!$D$33:$D$776,СВЦЭМ!$A$33:$A$776,$A58,СВЦЭМ!$B$33:$B$776,P$47)+'СЕТ СН'!$G$11+СВЦЭМ!$D$10+'СЕТ СН'!$G$6-'СЕТ СН'!$G$23</f>
        <v>1017.7080852400001</v>
      </c>
      <c r="Q58" s="36">
        <f>SUMIFS(СВЦЭМ!$D$33:$D$776,СВЦЭМ!$A$33:$A$776,$A58,СВЦЭМ!$B$33:$B$776,Q$47)+'СЕТ СН'!$G$11+СВЦЭМ!$D$10+'СЕТ СН'!$G$6-'СЕТ СН'!$G$23</f>
        <v>1024.3024457400002</v>
      </c>
      <c r="R58" s="36">
        <f>SUMIFS(СВЦЭМ!$D$33:$D$776,СВЦЭМ!$A$33:$A$776,$A58,СВЦЭМ!$B$33:$B$776,R$47)+'СЕТ СН'!$G$11+СВЦЭМ!$D$10+'СЕТ СН'!$G$6-'СЕТ СН'!$G$23</f>
        <v>1022.8833627400001</v>
      </c>
      <c r="S58" s="36">
        <f>SUMIFS(СВЦЭМ!$D$33:$D$776,СВЦЭМ!$A$33:$A$776,$A58,СВЦЭМ!$B$33:$B$776,S$47)+'СЕТ СН'!$G$11+СВЦЭМ!$D$10+'СЕТ СН'!$G$6-'СЕТ СН'!$G$23</f>
        <v>1028.6832462900002</v>
      </c>
      <c r="T58" s="36">
        <f>SUMIFS(СВЦЭМ!$D$33:$D$776,СВЦЭМ!$A$33:$A$776,$A58,СВЦЭМ!$B$33:$B$776,T$47)+'СЕТ СН'!$G$11+СВЦЭМ!$D$10+'СЕТ СН'!$G$6-'СЕТ СН'!$G$23</f>
        <v>1012.19248418</v>
      </c>
      <c r="U58" s="36">
        <f>SUMIFS(СВЦЭМ!$D$33:$D$776,СВЦЭМ!$A$33:$A$776,$A58,СВЦЭМ!$B$33:$B$776,U$47)+'СЕТ СН'!$G$11+СВЦЭМ!$D$10+'СЕТ СН'!$G$6-'СЕТ СН'!$G$23</f>
        <v>988.03300489000003</v>
      </c>
      <c r="V58" s="36">
        <f>SUMIFS(СВЦЭМ!$D$33:$D$776,СВЦЭМ!$A$33:$A$776,$A58,СВЦЭМ!$B$33:$B$776,V$47)+'СЕТ СН'!$G$11+СВЦЭМ!$D$10+'СЕТ СН'!$G$6-'СЕТ СН'!$G$23</f>
        <v>984.92753620999997</v>
      </c>
      <c r="W58" s="36">
        <f>SUMIFS(СВЦЭМ!$D$33:$D$776,СВЦЭМ!$A$33:$A$776,$A58,СВЦЭМ!$B$33:$B$776,W$47)+'СЕТ СН'!$G$11+СВЦЭМ!$D$10+'СЕТ СН'!$G$6-'СЕТ СН'!$G$23</f>
        <v>967.15509249000002</v>
      </c>
      <c r="X58" s="36">
        <f>SUMIFS(СВЦЭМ!$D$33:$D$776,СВЦЭМ!$A$33:$A$776,$A58,СВЦЭМ!$B$33:$B$776,X$47)+'СЕТ СН'!$G$11+СВЦЭМ!$D$10+'СЕТ СН'!$G$6-'СЕТ СН'!$G$23</f>
        <v>1042.38027109</v>
      </c>
      <c r="Y58" s="36">
        <f>SUMIFS(СВЦЭМ!$D$33:$D$776,СВЦЭМ!$A$33:$A$776,$A58,СВЦЭМ!$B$33:$B$776,Y$47)+'СЕТ СН'!$G$11+СВЦЭМ!$D$10+'СЕТ СН'!$G$6-'СЕТ СН'!$G$23</f>
        <v>1167.7219405199999</v>
      </c>
    </row>
    <row r="59" spans="1:25" ht="15.75" x14ac:dyDescent="0.2">
      <c r="A59" s="35">
        <f t="shared" si="1"/>
        <v>43567</v>
      </c>
      <c r="B59" s="36">
        <f>SUMIFS(СВЦЭМ!$D$33:$D$776,СВЦЭМ!$A$33:$A$776,$A59,СВЦЭМ!$B$33:$B$776,B$47)+'СЕТ СН'!$G$11+СВЦЭМ!$D$10+'СЕТ СН'!$G$6-'СЕТ СН'!$G$23</f>
        <v>1272.5985382899999</v>
      </c>
      <c r="C59" s="36">
        <f>SUMIFS(СВЦЭМ!$D$33:$D$776,СВЦЭМ!$A$33:$A$776,$A59,СВЦЭМ!$B$33:$B$776,C$47)+'СЕТ СН'!$G$11+СВЦЭМ!$D$10+'СЕТ СН'!$G$6-'СЕТ СН'!$G$23</f>
        <v>1363.93660318</v>
      </c>
      <c r="D59" s="36">
        <f>SUMIFS(СВЦЭМ!$D$33:$D$776,СВЦЭМ!$A$33:$A$776,$A59,СВЦЭМ!$B$33:$B$776,D$47)+'СЕТ СН'!$G$11+СВЦЭМ!$D$10+'СЕТ СН'!$G$6-'СЕТ СН'!$G$23</f>
        <v>1413.0221423399998</v>
      </c>
      <c r="E59" s="36">
        <f>SUMIFS(СВЦЭМ!$D$33:$D$776,СВЦЭМ!$A$33:$A$776,$A59,СВЦЭМ!$B$33:$B$776,E$47)+'СЕТ СН'!$G$11+СВЦЭМ!$D$10+'СЕТ СН'!$G$6-'СЕТ СН'!$G$23</f>
        <v>1413.8783295200001</v>
      </c>
      <c r="F59" s="36">
        <f>SUMIFS(СВЦЭМ!$D$33:$D$776,СВЦЭМ!$A$33:$A$776,$A59,СВЦЭМ!$B$33:$B$776,F$47)+'СЕТ СН'!$G$11+СВЦЭМ!$D$10+'СЕТ СН'!$G$6-'СЕТ СН'!$G$23</f>
        <v>1413.2969296199999</v>
      </c>
      <c r="G59" s="36">
        <f>SUMIFS(СВЦЭМ!$D$33:$D$776,СВЦЭМ!$A$33:$A$776,$A59,СВЦЭМ!$B$33:$B$776,G$47)+'СЕТ СН'!$G$11+СВЦЭМ!$D$10+'СЕТ СН'!$G$6-'СЕТ СН'!$G$23</f>
        <v>1399.2422174799999</v>
      </c>
      <c r="H59" s="36">
        <f>SUMIFS(СВЦЭМ!$D$33:$D$776,СВЦЭМ!$A$33:$A$776,$A59,СВЦЭМ!$B$33:$B$776,H$47)+'СЕТ СН'!$G$11+СВЦЭМ!$D$10+'СЕТ СН'!$G$6-'СЕТ СН'!$G$23</f>
        <v>1309.2588439599999</v>
      </c>
      <c r="I59" s="36">
        <f>SUMIFS(СВЦЭМ!$D$33:$D$776,СВЦЭМ!$A$33:$A$776,$A59,СВЦЭМ!$B$33:$B$776,I$47)+'СЕТ СН'!$G$11+СВЦЭМ!$D$10+'СЕТ СН'!$G$6-'СЕТ СН'!$G$23</f>
        <v>1248.53617558</v>
      </c>
      <c r="J59" s="36">
        <f>SUMIFS(СВЦЭМ!$D$33:$D$776,СВЦЭМ!$A$33:$A$776,$A59,СВЦЭМ!$B$33:$B$776,J$47)+'СЕТ СН'!$G$11+СВЦЭМ!$D$10+'СЕТ СН'!$G$6-'СЕТ СН'!$G$23</f>
        <v>1126.0169174100001</v>
      </c>
      <c r="K59" s="36">
        <f>SUMIFS(СВЦЭМ!$D$33:$D$776,СВЦЭМ!$A$33:$A$776,$A59,СВЦЭМ!$B$33:$B$776,K$47)+'СЕТ СН'!$G$11+СВЦЭМ!$D$10+'СЕТ СН'!$G$6-'СЕТ СН'!$G$23</f>
        <v>1033.69380271</v>
      </c>
      <c r="L59" s="36">
        <f>SUMIFS(СВЦЭМ!$D$33:$D$776,СВЦЭМ!$A$33:$A$776,$A59,СВЦЭМ!$B$33:$B$776,L$47)+'СЕТ СН'!$G$11+СВЦЭМ!$D$10+'СЕТ СН'!$G$6-'СЕТ СН'!$G$23</f>
        <v>992.95001933000003</v>
      </c>
      <c r="M59" s="36">
        <f>SUMIFS(СВЦЭМ!$D$33:$D$776,СВЦЭМ!$A$33:$A$776,$A59,СВЦЭМ!$B$33:$B$776,M$47)+'СЕТ СН'!$G$11+СВЦЭМ!$D$10+'СЕТ СН'!$G$6-'СЕТ СН'!$G$23</f>
        <v>996.25230539999995</v>
      </c>
      <c r="N59" s="36">
        <f>SUMIFS(СВЦЭМ!$D$33:$D$776,СВЦЭМ!$A$33:$A$776,$A59,СВЦЭМ!$B$33:$B$776,N$47)+'СЕТ СН'!$G$11+СВЦЭМ!$D$10+'СЕТ СН'!$G$6-'СЕТ СН'!$G$23</f>
        <v>976.12808830999995</v>
      </c>
      <c r="O59" s="36">
        <f>SUMIFS(СВЦЭМ!$D$33:$D$776,СВЦЭМ!$A$33:$A$776,$A59,СВЦЭМ!$B$33:$B$776,O$47)+'СЕТ СН'!$G$11+СВЦЭМ!$D$10+'СЕТ СН'!$G$6-'СЕТ СН'!$G$23</f>
        <v>986.18208394999999</v>
      </c>
      <c r="P59" s="36">
        <f>SUMIFS(СВЦЭМ!$D$33:$D$776,СВЦЭМ!$A$33:$A$776,$A59,СВЦЭМ!$B$33:$B$776,P$47)+'СЕТ СН'!$G$11+СВЦЭМ!$D$10+'СЕТ СН'!$G$6-'СЕТ СН'!$G$23</f>
        <v>1008.62396961</v>
      </c>
      <c r="Q59" s="36">
        <f>SUMIFS(СВЦЭМ!$D$33:$D$776,СВЦЭМ!$A$33:$A$776,$A59,СВЦЭМ!$B$33:$B$776,Q$47)+'СЕТ СН'!$G$11+СВЦЭМ!$D$10+'СЕТ СН'!$G$6-'СЕТ СН'!$G$23</f>
        <v>1020.32471882</v>
      </c>
      <c r="R59" s="36">
        <f>SUMIFS(СВЦЭМ!$D$33:$D$776,СВЦЭМ!$A$33:$A$776,$A59,СВЦЭМ!$B$33:$B$776,R$47)+'СЕТ СН'!$G$11+СВЦЭМ!$D$10+'СЕТ СН'!$G$6-'СЕТ СН'!$G$23</f>
        <v>1029.2427765100001</v>
      </c>
      <c r="S59" s="36">
        <f>SUMIFS(СВЦЭМ!$D$33:$D$776,СВЦЭМ!$A$33:$A$776,$A59,СВЦЭМ!$B$33:$B$776,S$47)+'СЕТ СН'!$G$11+СВЦЭМ!$D$10+'СЕТ СН'!$G$6-'СЕТ СН'!$G$23</f>
        <v>1015.02681564</v>
      </c>
      <c r="T59" s="36">
        <f>SUMIFS(СВЦЭМ!$D$33:$D$776,СВЦЭМ!$A$33:$A$776,$A59,СВЦЭМ!$B$33:$B$776,T$47)+'СЕТ СН'!$G$11+СВЦЭМ!$D$10+'СЕТ СН'!$G$6-'СЕТ СН'!$G$23</f>
        <v>998.76998577000006</v>
      </c>
      <c r="U59" s="36">
        <f>SUMIFS(СВЦЭМ!$D$33:$D$776,СВЦЭМ!$A$33:$A$776,$A59,СВЦЭМ!$B$33:$B$776,U$47)+'СЕТ СН'!$G$11+СВЦЭМ!$D$10+'СЕТ СН'!$G$6-'СЕТ СН'!$G$23</f>
        <v>948.87856564000003</v>
      </c>
      <c r="V59" s="36">
        <f>SUMIFS(СВЦЭМ!$D$33:$D$776,СВЦЭМ!$A$33:$A$776,$A59,СВЦЭМ!$B$33:$B$776,V$47)+'СЕТ СН'!$G$11+СВЦЭМ!$D$10+'СЕТ СН'!$G$6-'СЕТ СН'!$G$23</f>
        <v>946.88200525000002</v>
      </c>
      <c r="W59" s="36">
        <f>SUMIFS(СВЦЭМ!$D$33:$D$776,СВЦЭМ!$A$33:$A$776,$A59,СВЦЭМ!$B$33:$B$776,W$47)+'СЕТ СН'!$G$11+СВЦЭМ!$D$10+'СЕТ СН'!$G$6-'СЕТ СН'!$G$23</f>
        <v>957.74507661999996</v>
      </c>
      <c r="X59" s="36">
        <f>SUMIFS(СВЦЭМ!$D$33:$D$776,СВЦЭМ!$A$33:$A$776,$A59,СВЦЭМ!$B$33:$B$776,X$47)+'СЕТ СН'!$G$11+СВЦЭМ!$D$10+'СЕТ СН'!$G$6-'СЕТ СН'!$G$23</f>
        <v>1022.50307316</v>
      </c>
      <c r="Y59" s="36">
        <f>SUMIFS(СВЦЭМ!$D$33:$D$776,СВЦЭМ!$A$33:$A$776,$A59,СВЦЭМ!$B$33:$B$776,Y$47)+'СЕТ СН'!$G$11+СВЦЭМ!$D$10+'СЕТ СН'!$G$6-'СЕТ СН'!$G$23</f>
        <v>1143.2131468500002</v>
      </c>
    </row>
    <row r="60" spans="1:25" ht="15.75" x14ac:dyDescent="0.2">
      <c r="A60" s="35">
        <f t="shared" si="1"/>
        <v>43568</v>
      </c>
      <c r="B60" s="36">
        <f>SUMIFS(СВЦЭМ!$D$33:$D$776,СВЦЭМ!$A$33:$A$776,$A60,СВЦЭМ!$B$33:$B$776,B$47)+'СЕТ СН'!$G$11+СВЦЭМ!$D$10+'СЕТ СН'!$G$6-'СЕТ СН'!$G$23</f>
        <v>1231.7714635799998</v>
      </c>
      <c r="C60" s="36">
        <f>SUMIFS(СВЦЭМ!$D$33:$D$776,СВЦЭМ!$A$33:$A$776,$A60,СВЦЭМ!$B$33:$B$776,C$47)+'СЕТ СН'!$G$11+СВЦЭМ!$D$10+'СЕТ СН'!$G$6-'СЕТ СН'!$G$23</f>
        <v>1315.5497890900001</v>
      </c>
      <c r="D60" s="36">
        <f>SUMIFS(СВЦЭМ!$D$33:$D$776,СВЦЭМ!$A$33:$A$776,$A60,СВЦЭМ!$B$33:$B$776,D$47)+'СЕТ СН'!$G$11+СВЦЭМ!$D$10+'СЕТ СН'!$G$6-'СЕТ СН'!$G$23</f>
        <v>1396.2315913299999</v>
      </c>
      <c r="E60" s="36">
        <f>SUMIFS(СВЦЭМ!$D$33:$D$776,СВЦЭМ!$A$33:$A$776,$A60,СВЦЭМ!$B$33:$B$776,E$47)+'СЕТ СН'!$G$11+СВЦЭМ!$D$10+'СЕТ СН'!$G$6-'СЕТ СН'!$G$23</f>
        <v>1405.4998263000002</v>
      </c>
      <c r="F60" s="36">
        <f>SUMIFS(СВЦЭМ!$D$33:$D$776,СВЦЭМ!$A$33:$A$776,$A60,СВЦЭМ!$B$33:$B$776,F$47)+'СЕТ СН'!$G$11+СВЦЭМ!$D$10+'СЕТ СН'!$G$6-'СЕТ СН'!$G$23</f>
        <v>1403.5555459900002</v>
      </c>
      <c r="G60" s="36">
        <f>SUMIFS(СВЦЭМ!$D$33:$D$776,СВЦЭМ!$A$33:$A$776,$A60,СВЦЭМ!$B$33:$B$776,G$47)+'СЕТ СН'!$G$11+СВЦЭМ!$D$10+'СЕТ СН'!$G$6-'СЕТ СН'!$G$23</f>
        <v>1376.5923868300001</v>
      </c>
      <c r="H60" s="36">
        <f>SUMIFS(СВЦЭМ!$D$33:$D$776,СВЦЭМ!$A$33:$A$776,$A60,СВЦЭМ!$B$33:$B$776,H$47)+'СЕТ СН'!$G$11+СВЦЭМ!$D$10+'СЕТ СН'!$G$6-'СЕТ СН'!$G$23</f>
        <v>1279.05764929</v>
      </c>
      <c r="I60" s="36">
        <f>SUMIFS(СВЦЭМ!$D$33:$D$776,СВЦЭМ!$A$33:$A$776,$A60,СВЦЭМ!$B$33:$B$776,I$47)+'СЕТ СН'!$G$11+СВЦЭМ!$D$10+'СЕТ СН'!$G$6-'СЕТ СН'!$G$23</f>
        <v>1222.0563670199999</v>
      </c>
      <c r="J60" s="36">
        <f>SUMIFS(СВЦЭМ!$D$33:$D$776,СВЦЭМ!$A$33:$A$776,$A60,СВЦЭМ!$B$33:$B$776,J$47)+'СЕТ СН'!$G$11+СВЦЭМ!$D$10+'СЕТ СН'!$G$6-'СЕТ СН'!$G$23</f>
        <v>1158.03820965</v>
      </c>
      <c r="K60" s="36">
        <f>SUMIFS(СВЦЭМ!$D$33:$D$776,СВЦЭМ!$A$33:$A$776,$A60,СВЦЭМ!$B$33:$B$776,K$47)+'СЕТ СН'!$G$11+СВЦЭМ!$D$10+'СЕТ СН'!$G$6-'СЕТ СН'!$G$23</f>
        <v>1035.52977169</v>
      </c>
      <c r="L60" s="36">
        <f>SUMIFS(СВЦЭМ!$D$33:$D$776,СВЦЭМ!$A$33:$A$776,$A60,СВЦЭМ!$B$33:$B$776,L$47)+'СЕТ СН'!$G$11+СВЦЭМ!$D$10+'СЕТ СН'!$G$6-'СЕТ СН'!$G$23</f>
        <v>997.12335063</v>
      </c>
      <c r="M60" s="36">
        <f>SUMIFS(СВЦЭМ!$D$33:$D$776,СВЦЭМ!$A$33:$A$776,$A60,СВЦЭМ!$B$33:$B$776,M$47)+'СЕТ СН'!$G$11+СВЦЭМ!$D$10+'СЕТ СН'!$G$6-'СЕТ СН'!$G$23</f>
        <v>989.0887381</v>
      </c>
      <c r="N60" s="36">
        <f>SUMIFS(СВЦЭМ!$D$33:$D$776,СВЦЭМ!$A$33:$A$776,$A60,СВЦЭМ!$B$33:$B$776,N$47)+'СЕТ СН'!$G$11+СВЦЭМ!$D$10+'СЕТ СН'!$G$6-'СЕТ СН'!$G$23</f>
        <v>1002.95632618</v>
      </c>
      <c r="O60" s="36">
        <f>SUMIFS(СВЦЭМ!$D$33:$D$776,СВЦЭМ!$A$33:$A$776,$A60,СВЦЭМ!$B$33:$B$776,O$47)+'СЕТ СН'!$G$11+СВЦЭМ!$D$10+'СЕТ СН'!$G$6-'СЕТ СН'!$G$23</f>
        <v>1013.2586516</v>
      </c>
      <c r="P60" s="36">
        <f>SUMIFS(СВЦЭМ!$D$33:$D$776,СВЦЭМ!$A$33:$A$776,$A60,СВЦЭМ!$B$33:$B$776,P$47)+'СЕТ СН'!$G$11+СВЦЭМ!$D$10+'СЕТ СН'!$G$6-'СЕТ СН'!$G$23</f>
        <v>1023.0262177</v>
      </c>
      <c r="Q60" s="36">
        <f>SUMIFS(СВЦЭМ!$D$33:$D$776,СВЦЭМ!$A$33:$A$776,$A60,СВЦЭМ!$B$33:$B$776,Q$47)+'СЕТ СН'!$G$11+СВЦЭМ!$D$10+'СЕТ СН'!$G$6-'СЕТ СН'!$G$23</f>
        <v>1032.18349474</v>
      </c>
      <c r="R60" s="36">
        <f>SUMIFS(СВЦЭМ!$D$33:$D$776,СВЦЭМ!$A$33:$A$776,$A60,СВЦЭМ!$B$33:$B$776,R$47)+'СЕТ СН'!$G$11+СВЦЭМ!$D$10+'СЕТ СН'!$G$6-'СЕТ СН'!$G$23</f>
        <v>1034.8530170700001</v>
      </c>
      <c r="S60" s="36">
        <f>SUMIFS(СВЦЭМ!$D$33:$D$776,СВЦЭМ!$A$33:$A$776,$A60,СВЦЭМ!$B$33:$B$776,S$47)+'СЕТ СН'!$G$11+СВЦЭМ!$D$10+'СЕТ СН'!$G$6-'СЕТ СН'!$G$23</f>
        <v>1041.91603676</v>
      </c>
      <c r="T60" s="36">
        <f>SUMIFS(СВЦЭМ!$D$33:$D$776,СВЦЭМ!$A$33:$A$776,$A60,СВЦЭМ!$B$33:$B$776,T$47)+'СЕТ СН'!$G$11+СВЦЭМ!$D$10+'СЕТ СН'!$G$6-'СЕТ СН'!$G$23</f>
        <v>1039.2221955499999</v>
      </c>
      <c r="U60" s="36">
        <f>SUMIFS(СВЦЭМ!$D$33:$D$776,СВЦЭМ!$A$33:$A$776,$A60,СВЦЭМ!$B$33:$B$776,U$47)+'СЕТ СН'!$G$11+СВЦЭМ!$D$10+'СЕТ СН'!$G$6-'СЕТ СН'!$G$23</f>
        <v>1018.89613267</v>
      </c>
      <c r="V60" s="36">
        <f>SUMIFS(СВЦЭМ!$D$33:$D$776,СВЦЭМ!$A$33:$A$776,$A60,СВЦЭМ!$B$33:$B$776,V$47)+'СЕТ СН'!$G$11+СВЦЭМ!$D$10+'СЕТ СН'!$G$6-'СЕТ СН'!$G$23</f>
        <v>993.27892033000001</v>
      </c>
      <c r="W60" s="36">
        <f>SUMIFS(СВЦЭМ!$D$33:$D$776,СВЦЭМ!$A$33:$A$776,$A60,СВЦЭМ!$B$33:$B$776,W$47)+'СЕТ СН'!$G$11+СВЦЭМ!$D$10+'СЕТ СН'!$G$6-'СЕТ СН'!$G$23</f>
        <v>990.93436088999999</v>
      </c>
      <c r="X60" s="36">
        <f>SUMIFS(СВЦЭМ!$D$33:$D$776,СВЦЭМ!$A$33:$A$776,$A60,СВЦЭМ!$B$33:$B$776,X$47)+'СЕТ СН'!$G$11+СВЦЭМ!$D$10+'СЕТ СН'!$G$6-'СЕТ СН'!$G$23</f>
        <v>1078.56410054</v>
      </c>
      <c r="Y60" s="36">
        <f>SUMIFS(СВЦЭМ!$D$33:$D$776,СВЦЭМ!$A$33:$A$776,$A60,СВЦЭМ!$B$33:$B$776,Y$47)+'СЕТ СН'!$G$11+СВЦЭМ!$D$10+'СЕТ СН'!$G$6-'СЕТ СН'!$G$23</f>
        <v>1188.7962689700003</v>
      </c>
    </row>
    <row r="61" spans="1:25" ht="15.75" x14ac:dyDescent="0.2">
      <c r="A61" s="35">
        <f t="shared" si="1"/>
        <v>43569</v>
      </c>
      <c r="B61" s="36">
        <f>SUMIFS(СВЦЭМ!$D$33:$D$776,СВЦЭМ!$A$33:$A$776,$A61,СВЦЭМ!$B$33:$B$776,B$47)+'СЕТ СН'!$G$11+СВЦЭМ!$D$10+'СЕТ СН'!$G$6-'СЕТ СН'!$G$23</f>
        <v>1253.0694119999998</v>
      </c>
      <c r="C61" s="36">
        <f>SUMIFS(СВЦЭМ!$D$33:$D$776,СВЦЭМ!$A$33:$A$776,$A61,СВЦЭМ!$B$33:$B$776,C$47)+'СЕТ СН'!$G$11+СВЦЭМ!$D$10+'СЕТ СН'!$G$6-'СЕТ СН'!$G$23</f>
        <v>1368.3379331000001</v>
      </c>
      <c r="D61" s="36">
        <f>SUMIFS(СВЦЭМ!$D$33:$D$776,СВЦЭМ!$A$33:$A$776,$A61,СВЦЭМ!$B$33:$B$776,D$47)+'СЕТ СН'!$G$11+СВЦЭМ!$D$10+'СЕТ СН'!$G$6-'СЕТ СН'!$G$23</f>
        <v>1459.3723685</v>
      </c>
      <c r="E61" s="36">
        <f>SUMIFS(СВЦЭМ!$D$33:$D$776,СВЦЭМ!$A$33:$A$776,$A61,СВЦЭМ!$B$33:$B$776,E$47)+'СЕТ СН'!$G$11+СВЦЭМ!$D$10+'СЕТ СН'!$G$6-'СЕТ СН'!$G$23</f>
        <v>1459.4411741499998</v>
      </c>
      <c r="F61" s="36">
        <f>SUMIFS(СВЦЭМ!$D$33:$D$776,СВЦЭМ!$A$33:$A$776,$A61,СВЦЭМ!$B$33:$B$776,F$47)+'СЕТ СН'!$G$11+СВЦЭМ!$D$10+'СЕТ СН'!$G$6-'СЕТ СН'!$G$23</f>
        <v>1449.0178705600001</v>
      </c>
      <c r="G61" s="36">
        <f>SUMIFS(СВЦЭМ!$D$33:$D$776,СВЦЭМ!$A$33:$A$776,$A61,СВЦЭМ!$B$33:$B$776,G$47)+'СЕТ СН'!$G$11+СВЦЭМ!$D$10+'СЕТ СН'!$G$6-'СЕТ СН'!$G$23</f>
        <v>1434.9165369900002</v>
      </c>
      <c r="H61" s="36">
        <f>SUMIFS(СВЦЭМ!$D$33:$D$776,СВЦЭМ!$A$33:$A$776,$A61,СВЦЭМ!$B$33:$B$776,H$47)+'СЕТ СН'!$G$11+СВЦЭМ!$D$10+'СЕТ СН'!$G$6-'СЕТ СН'!$G$23</f>
        <v>1324.0753726100002</v>
      </c>
      <c r="I61" s="36">
        <f>SUMIFS(СВЦЭМ!$D$33:$D$776,СВЦЭМ!$A$33:$A$776,$A61,СВЦЭМ!$B$33:$B$776,I$47)+'СЕТ СН'!$G$11+СВЦЭМ!$D$10+'СЕТ СН'!$G$6-'СЕТ СН'!$G$23</f>
        <v>1248.8842916399999</v>
      </c>
      <c r="J61" s="36">
        <f>SUMIFS(СВЦЭМ!$D$33:$D$776,СВЦЭМ!$A$33:$A$776,$A61,СВЦЭМ!$B$33:$B$776,J$47)+'СЕТ СН'!$G$11+СВЦЭМ!$D$10+'СЕТ СН'!$G$6-'СЕТ СН'!$G$23</f>
        <v>1171.6173884700002</v>
      </c>
      <c r="K61" s="36">
        <f>SUMIFS(СВЦЭМ!$D$33:$D$776,СВЦЭМ!$A$33:$A$776,$A61,СВЦЭМ!$B$33:$B$776,K$47)+'СЕТ СН'!$G$11+СВЦЭМ!$D$10+'СЕТ СН'!$G$6-'СЕТ СН'!$G$23</f>
        <v>1054.2300821399999</v>
      </c>
      <c r="L61" s="36">
        <f>SUMIFS(СВЦЭМ!$D$33:$D$776,СВЦЭМ!$A$33:$A$776,$A61,СВЦЭМ!$B$33:$B$776,L$47)+'СЕТ СН'!$G$11+СВЦЭМ!$D$10+'СЕТ СН'!$G$6-'СЕТ СН'!$G$23</f>
        <v>995.03920990999995</v>
      </c>
      <c r="M61" s="36">
        <f>SUMIFS(СВЦЭМ!$D$33:$D$776,СВЦЭМ!$A$33:$A$776,$A61,СВЦЭМ!$B$33:$B$776,M$47)+'СЕТ СН'!$G$11+СВЦЭМ!$D$10+'СЕТ СН'!$G$6-'СЕТ СН'!$G$23</f>
        <v>988.34479422000004</v>
      </c>
      <c r="N61" s="36">
        <f>SUMIFS(СВЦЭМ!$D$33:$D$776,СВЦЭМ!$A$33:$A$776,$A61,СВЦЭМ!$B$33:$B$776,N$47)+'СЕТ СН'!$G$11+СВЦЭМ!$D$10+'СЕТ СН'!$G$6-'СЕТ СН'!$G$23</f>
        <v>993.99796798</v>
      </c>
      <c r="O61" s="36">
        <f>SUMIFS(СВЦЭМ!$D$33:$D$776,СВЦЭМ!$A$33:$A$776,$A61,СВЦЭМ!$B$33:$B$776,O$47)+'СЕТ СН'!$G$11+СВЦЭМ!$D$10+'СЕТ СН'!$G$6-'СЕТ СН'!$G$23</f>
        <v>1001.04279096</v>
      </c>
      <c r="P61" s="36">
        <f>SUMIFS(СВЦЭМ!$D$33:$D$776,СВЦЭМ!$A$33:$A$776,$A61,СВЦЭМ!$B$33:$B$776,P$47)+'СЕТ СН'!$G$11+СВЦЭМ!$D$10+'СЕТ СН'!$G$6-'СЕТ СН'!$G$23</f>
        <v>1016.84628162</v>
      </c>
      <c r="Q61" s="36">
        <f>SUMIFS(СВЦЭМ!$D$33:$D$776,СВЦЭМ!$A$33:$A$776,$A61,СВЦЭМ!$B$33:$B$776,Q$47)+'СЕТ СН'!$G$11+СВЦЭМ!$D$10+'СЕТ СН'!$G$6-'СЕТ СН'!$G$23</f>
        <v>1018.75574242</v>
      </c>
      <c r="R61" s="36">
        <f>SUMIFS(СВЦЭМ!$D$33:$D$776,СВЦЭМ!$A$33:$A$776,$A61,СВЦЭМ!$B$33:$B$776,R$47)+'СЕТ СН'!$G$11+СВЦЭМ!$D$10+'СЕТ СН'!$G$6-'СЕТ СН'!$G$23</f>
        <v>1017.0471880700001</v>
      </c>
      <c r="S61" s="36">
        <f>SUMIFS(СВЦЭМ!$D$33:$D$776,СВЦЭМ!$A$33:$A$776,$A61,СВЦЭМ!$B$33:$B$776,S$47)+'СЕТ СН'!$G$11+СВЦЭМ!$D$10+'СЕТ СН'!$G$6-'СЕТ СН'!$G$23</f>
        <v>1029.96075587</v>
      </c>
      <c r="T61" s="36">
        <f>SUMIFS(СВЦЭМ!$D$33:$D$776,СВЦЭМ!$A$33:$A$776,$A61,СВЦЭМ!$B$33:$B$776,T$47)+'СЕТ СН'!$G$11+СВЦЭМ!$D$10+'СЕТ СН'!$G$6-'СЕТ СН'!$G$23</f>
        <v>1012.45714484</v>
      </c>
      <c r="U61" s="36">
        <f>SUMIFS(СВЦЭМ!$D$33:$D$776,СВЦЭМ!$A$33:$A$776,$A61,СВЦЭМ!$B$33:$B$776,U$47)+'СЕТ СН'!$G$11+СВЦЭМ!$D$10+'СЕТ СН'!$G$6-'СЕТ СН'!$G$23</f>
        <v>985.48860273000003</v>
      </c>
      <c r="V61" s="36">
        <f>SUMIFS(СВЦЭМ!$D$33:$D$776,СВЦЭМ!$A$33:$A$776,$A61,СВЦЭМ!$B$33:$B$776,V$47)+'СЕТ СН'!$G$11+СВЦЭМ!$D$10+'СЕТ СН'!$G$6-'СЕТ СН'!$G$23</f>
        <v>971.92860212000005</v>
      </c>
      <c r="W61" s="36">
        <f>SUMIFS(СВЦЭМ!$D$33:$D$776,СВЦЭМ!$A$33:$A$776,$A61,СВЦЭМ!$B$33:$B$776,W$47)+'СЕТ СН'!$G$11+СВЦЭМ!$D$10+'СЕТ СН'!$G$6-'СЕТ СН'!$G$23</f>
        <v>976.43311742000003</v>
      </c>
      <c r="X61" s="36">
        <f>SUMIFS(СВЦЭМ!$D$33:$D$776,СВЦЭМ!$A$33:$A$776,$A61,СВЦЭМ!$B$33:$B$776,X$47)+'СЕТ СН'!$G$11+СВЦЭМ!$D$10+'СЕТ СН'!$G$6-'СЕТ СН'!$G$23</f>
        <v>1041.25050545</v>
      </c>
      <c r="Y61" s="36">
        <f>SUMIFS(СВЦЭМ!$D$33:$D$776,СВЦЭМ!$A$33:$A$776,$A61,СВЦЭМ!$B$33:$B$776,Y$47)+'СЕТ СН'!$G$11+СВЦЭМ!$D$10+'СЕТ СН'!$G$6-'СЕТ СН'!$G$23</f>
        <v>1152.4846427699999</v>
      </c>
    </row>
    <row r="62" spans="1:25" ht="15.75" x14ac:dyDescent="0.2">
      <c r="A62" s="35">
        <f t="shared" si="1"/>
        <v>43570</v>
      </c>
      <c r="B62" s="36">
        <f>SUMIFS(СВЦЭМ!$D$33:$D$776,СВЦЭМ!$A$33:$A$776,$A62,СВЦЭМ!$B$33:$B$776,B$47)+'СЕТ СН'!$G$11+СВЦЭМ!$D$10+'СЕТ СН'!$G$6-'СЕТ СН'!$G$23</f>
        <v>1207.0234267400001</v>
      </c>
      <c r="C62" s="36">
        <f>SUMIFS(СВЦЭМ!$D$33:$D$776,СВЦЭМ!$A$33:$A$776,$A62,СВЦЭМ!$B$33:$B$776,C$47)+'СЕТ СН'!$G$11+СВЦЭМ!$D$10+'СЕТ СН'!$G$6-'СЕТ СН'!$G$23</f>
        <v>1312.2963097900001</v>
      </c>
      <c r="D62" s="36">
        <f>SUMIFS(СВЦЭМ!$D$33:$D$776,СВЦЭМ!$A$33:$A$776,$A62,СВЦЭМ!$B$33:$B$776,D$47)+'СЕТ СН'!$G$11+СВЦЭМ!$D$10+'СЕТ СН'!$G$6-'СЕТ СН'!$G$23</f>
        <v>1372.7403715099999</v>
      </c>
      <c r="E62" s="36">
        <f>SUMIFS(СВЦЭМ!$D$33:$D$776,СВЦЭМ!$A$33:$A$776,$A62,СВЦЭМ!$B$33:$B$776,E$47)+'СЕТ СН'!$G$11+СВЦЭМ!$D$10+'СЕТ СН'!$G$6-'СЕТ СН'!$G$23</f>
        <v>1381.4913586399998</v>
      </c>
      <c r="F62" s="36">
        <f>SUMIFS(СВЦЭМ!$D$33:$D$776,СВЦЭМ!$A$33:$A$776,$A62,СВЦЭМ!$B$33:$B$776,F$47)+'СЕТ СН'!$G$11+СВЦЭМ!$D$10+'СЕТ СН'!$G$6-'СЕТ СН'!$G$23</f>
        <v>1376.7818478099998</v>
      </c>
      <c r="G62" s="36">
        <f>SUMIFS(СВЦЭМ!$D$33:$D$776,СВЦЭМ!$A$33:$A$776,$A62,СВЦЭМ!$B$33:$B$776,G$47)+'СЕТ СН'!$G$11+СВЦЭМ!$D$10+'СЕТ СН'!$G$6-'СЕТ СН'!$G$23</f>
        <v>1376.5356596500001</v>
      </c>
      <c r="H62" s="36">
        <f>SUMIFS(СВЦЭМ!$D$33:$D$776,СВЦЭМ!$A$33:$A$776,$A62,СВЦЭМ!$B$33:$B$776,H$47)+'СЕТ СН'!$G$11+СВЦЭМ!$D$10+'СЕТ СН'!$G$6-'СЕТ СН'!$G$23</f>
        <v>1290.6526347899999</v>
      </c>
      <c r="I62" s="36">
        <f>SUMIFS(СВЦЭМ!$D$33:$D$776,СВЦЭМ!$A$33:$A$776,$A62,СВЦЭМ!$B$33:$B$776,I$47)+'СЕТ СН'!$G$11+СВЦЭМ!$D$10+'СЕТ СН'!$G$6-'СЕТ СН'!$G$23</f>
        <v>1240.3463722199999</v>
      </c>
      <c r="J62" s="36">
        <f>SUMIFS(СВЦЭМ!$D$33:$D$776,СВЦЭМ!$A$33:$A$776,$A62,СВЦЭМ!$B$33:$B$776,J$47)+'СЕТ СН'!$G$11+СВЦЭМ!$D$10+'СЕТ СН'!$G$6-'СЕТ СН'!$G$23</f>
        <v>1142.0481373100001</v>
      </c>
      <c r="K62" s="36">
        <f>SUMIFS(СВЦЭМ!$D$33:$D$776,СВЦЭМ!$A$33:$A$776,$A62,СВЦЭМ!$B$33:$B$776,K$47)+'СЕТ СН'!$G$11+СВЦЭМ!$D$10+'СЕТ СН'!$G$6-'СЕТ СН'!$G$23</f>
        <v>1052.91059434</v>
      </c>
      <c r="L62" s="36">
        <f>SUMIFS(СВЦЭМ!$D$33:$D$776,СВЦЭМ!$A$33:$A$776,$A62,СВЦЭМ!$B$33:$B$776,L$47)+'СЕТ СН'!$G$11+СВЦЭМ!$D$10+'СЕТ СН'!$G$6-'СЕТ СН'!$G$23</f>
        <v>1020.94581536</v>
      </c>
      <c r="M62" s="36">
        <f>SUMIFS(СВЦЭМ!$D$33:$D$776,СВЦЭМ!$A$33:$A$776,$A62,СВЦЭМ!$B$33:$B$776,M$47)+'СЕТ СН'!$G$11+СВЦЭМ!$D$10+'СЕТ СН'!$G$6-'СЕТ СН'!$G$23</f>
        <v>1023.45760563</v>
      </c>
      <c r="N62" s="36">
        <f>SUMIFS(СВЦЭМ!$D$33:$D$776,СВЦЭМ!$A$33:$A$776,$A62,СВЦЭМ!$B$33:$B$776,N$47)+'СЕТ СН'!$G$11+СВЦЭМ!$D$10+'СЕТ СН'!$G$6-'СЕТ СН'!$G$23</f>
        <v>1019.98740372</v>
      </c>
      <c r="O62" s="36">
        <f>SUMIFS(СВЦЭМ!$D$33:$D$776,СВЦЭМ!$A$33:$A$776,$A62,СВЦЭМ!$B$33:$B$776,O$47)+'СЕТ СН'!$G$11+СВЦЭМ!$D$10+'СЕТ СН'!$G$6-'СЕТ СН'!$G$23</f>
        <v>1031.6789528700001</v>
      </c>
      <c r="P62" s="36">
        <f>SUMIFS(СВЦЭМ!$D$33:$D$776,СВЦЭМ!$A$33:$A$776,$A62,СВЦЭМ!$B$33:$B$776,P$47)+'СЕТ СН'!$G$11+СВЦЭМ!$D$10+'СЕТ СН'!$G$6-'СЕТ СН'!$G$23</f>
        <v>1044.8631472299999</v>
      </c>
      <c r="Q62" s="36">
        <f>SUMIFS(СВЦЭМ!$D$33:$D$776,СВЦЭМ!$A$33:$A$776,$A62,СВЦЭМ!$B$33:$B$776,Q$47)+'СЕТ СН'!$G$11+СВЦЭМ!$D$10+'СЕТ СН'!$G$6-'СЕТ СН'!$G$23</f>
        <v>1050.9387636199999</v>
      </c>
      <c r="R62" s="36">
        <f>SUMIFS(СВЦЭМ!$D$33:$D$776,СВЦЭМ!$A$33:$A$776,$A62,СВЦЭМ!$B$33:$B$776,R$47)+'СЕТ СН'!$G$11+СВЦЭМ!$D$10+'СЕТ СН'!$G$6-'СЕТ СН'!$G$23</f>
        <v>1050.8439409100001</v>
      </c>
      <c r="S62" s="36">
        <f>SUMIFS(СВЦЭМ!$D$33:$D$776,СВЦЭМ!$A$33:$A$776,$A62,СВЦЭМ!$B$33:$B$776,S$47)+'СЕТ СН'!$G$11+СВЦЭМ!$D$10+'СЕТ СН'!$G$6-'СЕТ СН'!$G$23</f>
        <v>1054.88915776</v>
      </c>
      <c r="T62" s="36">
        <f>SUMIFS(СВЦЭМ!$D$33:$D$776,СВЦЭМ!$A$33:$A$776,$A62,СВЦЭМ!$B$33:$B$776,T$47)+'СЕТ СН'!$G$11+СВЦЭМ!$D$10+'СЕТ СН'!$G$6-'СЕТ СН'!$G$23</f>
        <v>1037.1545400499999</v>
      </c>
      <c r="U62" s="36">
        <f>SUMIFS(СВЦЭМ!$D$33:$D$776,СВЦЭМ!$A$33:$A$776,$A62,СВЦЭМ!$B$33:$B$776,U$47)+'СЕТ СН'!$G$11+СВЦЭМ!$D$10+'СЕТ СН'!$G$6-'СЕТ СН'!$G$23</f>
        <v>1010.21983693</v>
      </c>
      <c r="V62" s="36">
        <f>SUMIFS(СВЦЭМ!$D$33:$D$776,СВЦЭМ!$A$33:$A$776,$A62,СВЦЭМ!$B$33:$B$776,V$47)+'СЕТ СН'!$G$11+СВЦЭМ!$D$10+'СЕТ СН'!$G$6-'СЕТ СН'!$G$23</f>
        <v>1013.51944948</v>
      </c>
      <c r="W62" s="36">
        <f>SUMIFS(СВЦЭМ!$D$33:$D$776,СВЦЭМ!$A$33:$A$776,$A62,СВЦЭМ!$B$33:$B$776,W$47)+'СЕТ СН'!$G$11+СВЦЭМ!$D$10+'СЕТ СН'!$G$6-'СЕТ СН'!$G$23</f>
        <v>1015.00203221</v>
      </c>
      <c r="X62" s="36">
        <f>SUMIFS(СВЦЭМ!$D$33:$D$776,СВЦЭМ!$A$33:$A$776,$A62,СВЦЭМ!$B$33:$B$776,X$47)+'СЕТ СН'!$G$11+СВЦЭМ!$D$10+'СЕТ СН'!$G$6-'СЕТ СН'!$G$23</f>
        <v>1060.4242926500001</v>
      </c>
      <c r="Y62" s="36">
        <f>SUMIFS(СВЦЭМ!$D$33:$D$776,СВЦЭМ!$A$33:$A$776,$A62,СВЦЭМ!$B$33:$B$776,Y$47)+'СЕТ СН'!$G$11+СВЦЭМ!$D$10+'СЕТ СН'!$G$6-'СЕТ СН'!$G$23</f>
        <v>1150.67667383</v>
      </c>
    </row>
    <row r="63" spans="1:25" ht="15.75" x14ac:dyDescent="0.2">
      <c r="A63" s="35">
        <f t="shared" si="1"/>
        <v>43571</v>
      </c>
      <c r="B63" s="36">
        <f>SUMIFS(СВЦЭМ!$D$33:$D$776,СВЦЭМ!$A$33:$A$776,$A63,СВЦЭМ!$B$33:$B$776,B$47)+'СЕТ СН'!$G$11+СВЦЭМ!$D$10+'СЕТ СН'!$G$6-'СЕТ СН'!$G$23</f>
        <v>1212.71145884</v>
      </c>
      <c r="C63" s="36">
        <f>SUMIFS(СВЦЭМ!$D$33:$D$776,СВЦЭМ!$A$33:$A$776,$A63,СВЦЭМ!$B$33:$B$776,C$47)+'СЕТ СН'!$G$11+СВЦЭМ!$D$10+'СЕТ СН'!$G$6-'СЕТ СН'!$G$23</f>
        <v>1292.2579354300001</v>
      </c>
      <c r="D63" s="36">
        <f>SUMIFS(СВЦЭМ!$D$33:$D$776,СВЦЭМ!$A$33:$A$776,$A63,СВЦЭМ!$B$33:$B$776,D$47)+'СЕТ СН'!$G$11+СВЦЭМ!$D$10+'СЕТ СН'!$G$6-'СЕТ СН'!$G$23</f>
        <v>1378.2802905399999</v>
      </c>
      <c r="E63" s="36">
        <f>SUMIFS(СВЦЭМ!$D$33:$D$776,СВЦЭМ!$A$33:$A$776,$A63,СВЦЭМ!$B$33:$B$776,E$47)+'СЕТ СН'!$G$11+СВЦЭМ!$D$10+'СЕТ СН'!$G$6-'СЕТ СН'!$G$23</f>
        <v>1388.88059656</v>
      </c>
      <c r="F63" s="36">
        <f>SUMIFS(СВЦЭМ!$D$33:$D$776,СВЦЭМ!$A$33:$A$776,$A63,СВЦЭМ!$B$33:$B$776,F$47)+'СЕТ СН'!$G$11+СВЦЭМ!$D$10+'СЕТ СН'!$G$6-'СЕТ СН'!$G$23</f>
        <v>1389.54733287</v>
      </c>
      <c r="G63" s="36">
        <f>SUMIFS(СВЦЭМ!$D$33:$D$776,СВЦЭМ!$A$33:$A$776,$A63,СВЦЭМ!$B$33:$B$776,G$47)+'СЕТ СН'!$G$11+СВЦЭМ!$D$10+'СЕТ СН'!$G$6-'СЕТ СН'!$G$23</f>
        <v>1386.39669981</v>
      </c>
      <c r="H63" s="36">
        <f>SUMIFS(СВЦЭМ!$D$33:$D$776,СВЦЭМ!$A$33:$A$776,$A63,СВЦЭМ!$B$33:$B$776,H$47)+'СЕТ СН'!$G$11+СВЦЭМ!$D$10+'СЕТ СН'!$G$6-'СЕТ СН'!$G$23</f>
        <v>1322.48570913</v>
      </c>
      <c r="I63" s="36">
        <f>SUMIFS(СВЦЭМ!$D$33:$D$776,СВЦЭМ!$A$33:$A$776,$A63,СВЦЭМ!$B$33:$B$776,I$47)+'СЕТ СН'!$G$11+СВЦЭМ!$D$10+'СЕТ СН'!$G$6-'СЕТ СН'!$G$23</f>
        <v>1259.5600124600001</v>
      </c>
      <c r="J63" s="36">
        <f>SUMIFS(СВЦЭМ!$D$33:$D$776,СВЦЭМ!$A$33:$A$776,$A63,СВЦЭМ!$B$33:$B$776,J$47)+'СЕТ СН'!$G$11+СВЦЭМ!$D$10+'СЕТ СН'!$G$6-'СЕТ СН'!$G$23</f>
        <v>1155.15963431</v>
      </c>
      <c r="K63" s="36">
        <f>SUMIFS(СВЦЭМ!$D$33:$D$776,СВЦЭМ!$A$33:$A$776,$A63,СВЦЭМ!$B$33:$B$776,K$47)+'СЕТ СН'!$G$11+СВЦЭМ!$D$10+'СЕТ СН'!$G$6-'СЕТ СН'!$G$23</f>
        <v>1082.8980236299999</v>
      </c>
      <c r="L63" s="36">
        <f>SUMIFS(СВЦЭМ!$D$33:$D$776,СВЦЭМ!$A$33:$A$776,$A63,СВЦЭМ!$B$33:$B$776,L$47)+'СЕТ СН'!$G$11+СВЦЭМ!$D$10+'СЕТ СН'!$G$6-'СЕТ СН'!$G$23</f>
        <v>1053.8990130299999</v>
      </c>
      <c r="M63" s="36">
        <f>SUMIFS(СВЦЭМ!$D$33:$D$776,СВЦЭМ!$A$33:$A$776,$A63,СВЦЭМ!$B$33:$B$776,M$47)+'СЕТ СН'!$G$11+СВЦЭМ!$D$10+'СЕТ СН'!$G$6-'СЕТ СН'!$G$23</f>
        <v>1029.9750655</v>
      </c>
      <c r="N63" s="36">
        <f>SUMIFS(СВЦЭМ!$D$33:$D$776,СВЦЭМ!$A$33:$A$776,$A63,СВЦЭМ!$B$33:$B$776,N$47)+'СЕТ СН'!$G$11+СВЦЭМ!$D$10+'СЕТ СН'!$G$6-'СЕТ СН'!$G$23</f>
        <v>1043.1163671300001</v>
      </c>
      <c r="O63" s="36">
        <f>SUMIFS(СВЦЭМ!$D$33:$D$776,СВЦЭМ!$A$33:$A$776,$A63,СВЦЭМ!$B$33:$B$776,O$47)+'СЕТ СН'!$G$11+СВЦЭМ!$D$10+'СЕТ СН'!$G$6-'СЕТ СН'!$G$23</f>
        <v>1056.0321827799999</v>
      </c>
      <c r="P63" s="36">
        <f>SUMIFS(СВЦЭМ!$D$33:$D$776,СВЦЭМ!$A$33:$A$776,$A63,СВЦЭМ!$B$33:$B$776,P$47)+'СЕТ СН'!$G$11+СВЦЭМ!$D$10+'СЕТ СН'!$G$6-'СЕТ СН'!$G$23</f>
        <v>1058.9225039299999</v>
      </c>
      <c r="Q63" s="36">
        <f>SUMIFS(СВЦЭМ!$D$33:$D$776,СВЦЭМ!$A$33:$A$776,$A63,СВЦЭМ!$B$33:$B$776,Q$47)+'СЕТ СН'!$G$11+СВЦЭМ!$D$10+'СЕТ СН'!$G$6-'СЕТ СН'!$G$23</f>
        <v>1057.8164130099999</v>
      </c>
      <c r="R63" s="36">
        <f>SUMIFS(СВЦЭМ!$D$33:$D$776,СВЦЭМ!$A$33:$A$776,$A63,СВЦЭМ!$B$33:$B$776,R$47)+'СЕТ СН'!$G$11+СВЦЭМ!$D$10+'СЕТ СН'!$G$6-'СЕТ СН'!$G$23</f>
        <v>1048.2102290100001</v>
      </c>
      <c r="S63" s="36">
        <f>SUMIFS(СВЦЭМ!$D$33:$D$776,СВЦЭМ!$A$33:$A$776,$A63,СВЦЭМ!$B$33:$B$776,S$47)+'СЕТ СН'!$G$11+СВЦЭМ!$D$10+'СЕТ СН'!$G$6-'СЕТ СН'!$G$23</f>
        <v>1046.5484106200001</v>
      </c>
      <c r="T63" s="36">
        <f>SUMIFS(СВЦЭМ!$D$33:$D$776,СВЦЭМ!$A$33:$A$776,$A63,СВЦЭМ!$B$33:$B$776,T$47)+'СЕТ СН'!$G$11+СВЦЭМ!$D$10+'СЕТ СН'!$G$6-'СЕТ СН'!$G$23</f>
        <v>1059.2353102299999</v>
      </c>
      <c r="U63" s="36">
        <f>SUMIFS(СВЦЭМ!$D$33:$D$776,СВЦЭМ!$A$33:$A$776,$A63,СВЦЭМ!$B$33:$B$776,U$47)+'СЕТ СН'!$G$11+СВЦЭМ!$D$10+'СЕТ СН'!$G$6-'СЕТ СН'!$G$23</f>
        <v>1018.82093088</v>
      </c>
      <c r="V63" s="36">
        <f>SUMIFS(СВЦЭМ!$D$33:$D$776,СВЦЭМ!$A$33:$A$776,$A63,СВЦЭМ!$B$33:$B$776,V$47)+'СЕТ СН'!$G$11+СВЦЭМ!$D$10+'СЕТ СН'!$G$6-'СЕТ СН'!$G$23</f>
        <v>1034.0534654200001</v>
      </c>
      <c r="W63" s="36">
        <f>SUMIFS(СВЦЭМ!$D$33:$D$776,СВЦЭМ!$A$33:$A$776,$A63,СВЦЭМ!$B$33:$B$776,W$47)+'СЕТ СН'!$G$11+СВЦЭМ!$D$10+'СЕТ СН'!$G$6-'СЕТ СН'!$G$23</f>
        <v>1026.26013347</v>
      </c>
      <c r="X63" s="36">
        <f>SUMIFS(СВЦЭМ!$D$33:$D$776,СВЦЭМ!$A$33:$A$776,$A63,СВЦЭМ!$B$33:$B$776,X$47)+'СЕТ СН'!$G$11+СВЦЭМ!$D$10+'СЕТ СН'!$G$6-'СЕТ СН'!$G$23</f>
        <v>1113.7266848100001</v>
      </c>
      <c r="Y63" s="36">
        <f>SUMIFS(СВЦЭМ!$D$33:$D$776,СВЦЭМ!$A$33:$A$776,$A63,СВЦЭМ!$B$33:$B$776,Y$47)+'СЕТ СН'!$G$11+СВЦЭМ!$D$10+'СЕТ СН'!$G$6-'СЕТ СН'!$G$23</f>
        <v>1194.46101761</v>
      </c>
    </row>
    <row r="64" spans="1:25" ht="15.75" x14ac:dyDescent="0.2">
      <c r="A64" s="35">
        <f t="shared" si="1"/>
        <v>43572</v>
      </c>
      <c r="B64" s="36">
        <f>SUMIFS(СВЦЭМ!$D$33:$D$776,СВЦЭМ!$A$33:$A$776,$A64,СВЦЭМ!$B$33:$B$776,B$47)+'СЕТ СН'!$G$11+СВЦЭМ!$D$10+'СЕТ СН'!$G$6-'СЕТ СН'!$G$23</f>
        <v>1228.71834549</v>
      </c>
      <c r="C64" s="36">
        <f>SUMIFS(СВЦЭМ!$D$33:$D$776,СВЦЭМ!$A$33:$A$776,$A64,СВЦЭМ!$B$33:$B$776,C$47)+'СЕТ СН'!$G$11+СВЦЭМ!$D$10+'СЕТ СН'!$G$6-'СЕТ СН'!$G$23</f>
        <v>1298.7254355499999</v>
      </c>
      <c r="D64" s="36">
        <f>SUMIFS(СВЦЭМ!$D$33:$D$776,СВЦЭМ!$A$33:$A$776,$A64,СВЦЭМ!$B$33:$B$776,D$47)+'СЕТ СН'!$G$11+СВЦЭМ!$D$10+'СЕТ СН'!$G$6-'СЕТ СН'!$G$23</f>
        <v>1352.2387674000001</v>
      </c>
      <c r="E64" s="36">
        <f>SUMIFS(СВЦЭМ!$D$33:$D$776,СВЦЭМ!$A$33:$A$776,$A64,СВЦЭМ!$B$33:$B$776,E$47)+'СЕТ СН'!$G$11+СВЦЭМ!$D$10+'СЕТ СН'!$G$6-'СЕТ СН'!$G$23</f>
        <v>1361.6020593799999</v>
      </c>
      <c r="F64" s="36">
        <f>SUMIFS(СВЦЭМ!$D$33:$D$776,СВЦЭМ!$A$33:$A$776,$A64,СВЦЭМ!$B$33:$B$776,F$47)+'СЕТ СН'!$G$11+СВЦЭМ!$D$10+'СЕТ СН'!$G$6-'СЕТ СН'!$G$23</f>
        <v>1363.0302152499999</v>
      </c>
      <c r="G64" s="36">
        <f>SUMIFS(СВЦЭМ!$D$33:$D$776,СВЦЭМ!$A$33:$A$776,$A64,СВЦЭМ!$B$33:$B$776,G$47)+'СЕТ СН'!$G$11+СВЦЭМ!$D$10+'СЕТ СН'!$G$6-'СЕТ СН'!$G$23</f>
        <v>1362.23086698</v>
      </c>
      <c r="H64" s="36">
        <f>SUMIFS(СВЦЭМ!$D$33:$D$776,СВЦЭМ!$A$33:$A$776,$A64,СВЦЭМ!$B$33:$B$776,H$47)+'СЕТ СН'!$G$11+СВЦЭМ!$D$10+'СЕТ СН'!$G$6-'СЕТ СН'!$G$23</f>
        <v>1295.1646458700002</v>
      </c>
      <c r="I64" s="36">
        <f>SUMIFS(СВЦЭМ!$D$33:$D$776,СВЦЭМ!$A$33:$A$776,$A64,СВЦЭМ!$B$33:$B$776,I$47)+'СЕТ СН'!$G$11+СВЦЭМ!$D$10+'СЕТ СН'!$G$6-'СЕТ СН'!$G$23</f>
        <v>1235.4343667899998</v>
      </c>
      <c r="J64" s="36">
        <f>SUMIFS(СВЦЭМ!$D$33:$D$776,СВЦЭМ!$A$33:$A$776,$A64,СВЦЭМ!$B$33:$B$776,J$47)+'СЕТ СН'!$G$11+СВЦЭМ!$D$10+'СЕТ СН'!$G$6-'СЕТ СН'!$G$23</f>
        <v>1136.70206474</v>
      </c>
      <c r="K64" s="36">
        <f>SUMIFS(СВЦЭМ!$D$33:$D$776,СВЦЭМ!$A$33:$A$776,$A64,СВЦЭМ!$B$33:$B$776,K$47)+'СЕТ СН'!$G$11+СВЦЭМ!$D$10+'СЕТ СН'!$G$6-'СЕТ СН'!$G$23</f>
        <v>1067.3694103</v>
      </c>
      <c r="L64" s="36">
        <f>SUMIFS(СВЦЭМ!$D$33:$D$776,СВЦЭМ!$A$33:$A$776,$A64,СВЦЭМ!$B$33:$B$776,L$47)+'СЕТ СН'!$G$11+СВЦЭМ!$D$10+'СЕТ СН'!$G$6-'СЕТ СН'!$G$23</f>
        <v>1034.4966165800001</v>
      </c>
      <c r="M64" s="36">
        <f>SUMIFS(СВЦЭМ!$D$33:$D$776,СВЦЭМ!$A$33:$A$776,$A64,СВЦЭМ!$B$33:$B$776,M$47)+'СЕТ СН'!$G$11+СВЦЭМ!$D$10+'СЕТ СН'!$G$6-'СЕТ СН'!$G$23</f>
        <v>1041.4521026800001</v>
      </c>
      <c r="N64" s="36">
        <f>SUMIFS(СВЦЭМ!$D$33:$D$776,СВЦЭМ!$A$33:$A$776,$A64,СВЦЭМ!$B$33:$B$776,N$47)+'СЕТ СН'!$G$11+СВЦЭМ!$D$10+'СЕТ СН'!$G$6-'СЕТ СН'!$G$23</f>
        <v>1029.3763463099999</v>
      </c>
      <c r="O64" s="36">
        <f>SUMIFS(СВЦЭМ!$D$33:$D$776,СВЦЭМ!$A$33:$A$776,$A64,СВЦЭМ!$B$33:$B$776,O$47)+'СЕТ СН'!$G$11+СВЦЭМ!$D$10+'СЕТ СН'!$G$6-'СЕТ СН'!$G$23</f>
        <v>1032.81862559</v>
      </c>
      <c r="P64" s="36">
        <f>SUMIFS(СВЦЭМ!$D$33:$D$776,СВЦЭМ!$A$33:$A$776,$A64,СВЦЭМ!$B$33:$B$776,P$47)+'СЕТ СН'!$G$11+СВЦЭМ!$D$10+'СЕТ СН'!$G$6-'СЕТ СН'!$G$23</f>
        <v>1044.5777373800001</v>
      </c>
      <c r="Q64" s="36">
        <f>SUMIFS(СВЦЭМ!$D$33:$D$776,СВЦЭМ!$A$33:$A$776,$A64,СВЦЭМ!$B$33:$B$776,Q$47)+'СЕТ СН'!$G$11+СВЦЭМ!$D$10+'СЕТ СН'!$G$6-'СЕТ СН'!$G$23</f>
        <v>1065.940231</v>
      </c>
      <c r="R64" s="36">
        <f>SUMIFS(СВЦЭМ!$D$33:$D$776,СВЦЭМ!$A$33:$A$776,$A64,СВЦЭМ!$B$33:$B$776,R$47)+'СЕТ СН'!$G$11+СВЦЭМ!$D$10+'СЕТ СН'!$G$6-'СЕТ СН'!$G$23</f>
        <v>1063.4706313900001</v>
      </c>
      <c r="S64" s="36">
        <f>SUMIFS(СВЦЭМ!$D$33:$D$776,СВЦЭМ!$A$33:$A$776,$A64,СВЦЭМ!$B$33:$B$776,S$47)+'СЕТ СН'!$G$11+СВЦЭМ!$D$10+'СЕТ СН'!$G$6-'СЕТ СН'!$G$23</f>
        <v>1048.0862747599999</v>
      </c>
      <c r="T64" s="36">
        <f>SUMIFS(СВЦЭМ!$D$33:$D$776,СВЦЭМ!$A$33:$A$776,$A64,СВЦЭМ!$B$33:$B$776,T$47)+'СЕТ СН'!$G$11+СВЦЭМ!$D$10+'СЕТ СН'!$G$6-'СЕТ СН'!$G$23</f>
        <v>1055.7107068599998</v>
      </c>
      <c r="U64" s="36">
        <f>SUMIFS(СВЦЭМ!$D$33:$D$776,СВЦЭМ!$A$33:$A$776,$A64,СВЦЭМ!$B$33:$B$776,U$47)+'СЕТ СН'!$G$11+СВЦЭМ!$D$10+'СЕТ СН'!$G$6-'СЕТ СН'!$G$23</f>
        <v>1058.8311340499999</v>
      </c>
      <c r="V64" s="36">
        <f>SUMIFS(СВЦЭМ!$D$33:$D$776,СВЦЭМ!$A$33:$A$776,$A64,СВЦЭМ!$B$33:$B$776,V$47)+'СЕТ СН'!$G$11+СВЦЭМ!$D$10+'СЕТ СН'!$G$6-'СЕТ СН'!$G$23</f>
        <v>1050.2266216799999</v>
      </c>
      <c r="W64" s="36">
        <f>SUMIFS(СВЦЭМ!$D$33:$D$776,СВЦЭМ!$A$33:$A$776,$A64,СВЦЭМ!$B$33:$B$776,W$47)+'СЕТ СН'!$G$11+СВЦЭМ!$D$10+'СЕТ СН'!$G$6-'СЕТ СН'!$G$23</f>
        <v>1060.53467658</v>
      </c>
      <c r="X64" s="36">
        <f>SUMIFS(СВЦЭМ!$D$33:$D$776,СВЦЭМ!$A$33:$A$776,$A64,СВЦЭМ!$B$33:$B$776,X$47)+'СЕТ СН'!$G$11+СВЦЭМ!$D$10+'СЕТ СН'!$G$6-'СЕТ СН'!$G$23</f>
        <v>1094.5473397400001</v>
      </c>
      <c r="Y64" s="36">
        <f>SUMIFS(СВЦЭМ!$D$33:$D$776,СВЦЭМ!$A$33:$A$776,$A64,СВЦЭМ!$B$33:$B$776,Y$47)+'СЕТ СН'!$G$11+СВЦЭМ!$D$10+'СЕТ СН'!$G$6-'СЕТ СН'!$G$23</f>
        <v>1172.1082150299999</v>
      </c>
    </row>
    <row r="65" spans="1:26" ht="15.75" x14ac:dyDescent="0.2">
      <c r="A65" s="35">
        <f t="shared" si="1"/>
        <v>43573</v>
      </c>
      <c r="B65" s="36">
        <f>SUMIFS(СВЦЭМ!$D$33:$D$776,СВЦЭМ!$A$33:$A$776,$A65,СВЦЭМ!$B$33:$B$776,B$47)+'СЕТ СН'!$G$11+СВЦЭМ!$D$10+'СЕТ СН'!$G$6-'СЕТ СН'!$G$23</f>
        <v>1208.3086504500002</v>
      </c>
      <c r="C65" s="36">
        <f>SUMIFS(СВЦЭМ!$D$33:$D$776,СВЦЭМ!$A$33:$A$776,$A65,СВЦЭМ!$B$33:$B$776,C$47)+'СЕТ СН'!$G$11+СВЦЭМ!$D$10+'СЕТ СН'!$G$6-'СЕТ СН'!$G$23</f>
        <v>1281.74470557</v>
      </c>
      <c r="D65" s="36">
        <f>SUMIFS(СВЦЭМ!$D$33:$D$776,СВЦЭМ!$A$33:$A$776,$A65,СВЦЭМ!$B$33:$B$776,D$47)+'СЕТ СН'!$G$11+СВЦЭМ!$D$10+'СЕТ СН'!$G$6-'СЕТ СН'!$G$23</f>
        <v>1344.9562654800002</v>
      </c>
      <c r="E65" s="36">
        <f>SUMIFS(СВЦЭМ!$D$33:$D$776,СВЦЭМ!$A$33:$A$776,$A65,СВЦЭМ!$B$33:$B$776,E$47)+'СЕТ СН'!$G$11+СВЦЭМ!$D$10+'СЕТ СН'!$G$6-'СЕТ СН'!$G$23</f>
        <v>1340.7663997099999</v>
      </c>
      <c r="F65" s="36">
        <f>SUMIFS(СВЦЭМ!$D$33:$D$776,СВЦЭМ!$A$33:$A$776,$A65,СВЦЭМ!$B$33:$B$776,F$47)+'СЕТ СН'!$G$11+СВЦЭМ!$D$10+'СЕТ СН'!$G$6-'СЕТ СН'!$G$23</f>
        <v>1346.3929202600002</v>
      </c>
      <c r="G65" s="36">
        <f>SUMIFS(СВЦЭМ!$D$33:$D$776,СВЦЭМ!$A$33:$A$776,$A65,СВЦЭМ!$B$33:$B$776,G$47)+'СЕТ СН'!$G$11+СВЦЭМ!$D$10+'СЕТ СН'!$G$6-'СЕТ СН'!$G$23</f>
        <v>1345.3306905899999</v>
      </c>
      <c r="H65" s="36">
        <f>SUMIFS(СВЦЭМ!$D$33:$D$776,СВЦЭМ!$A$33:$A$776,$A65,СВЦЭМ!$B$33:$B$776,H$47)+'СЕТ СН'!$G$11+СВЦЭМ!$D$10+'СЕТ СН'!$G$6-'СЕТ СН'!$G$23</f>
        <v>1282.9763278999999</v>
      </c>
      <c r="I65" s="36">
        <f>SUMIFS(СВЦЭМ!$D$33:$D$776,СВЦЭМ!$A$33:$A$776,$A65,СВЦЭМ!$B$33:$B$776,I$47)+'СЕТ СН'!$G$11+СВЦЭМ!$D$10+'СЕТ СН'!$G$6-'СЕТ СН'!$G$23</f>
        <v>1221.60050761</v>
      </c>
      <c r="J65" s="36">
        <f>SUMIFS(СВЦЭМ!$D$33:$D$776,СВЦЭМ!$A$33:$A$776,$A65,СВЦЭМ!$B$33:$B$776,J$47)+'СЕТ СН'!$G$11+СВЦЭМ!$D$10+'СЕТ СН'!$G$6-'СЕТ СН'!$G$23</f>
        <v>1139.1418776400001</v>
      </c>
      <c r="K65" s="36">
        <f>SUMIFS(СВЦЭМ!$D$33:$D$776,СВЦЭМ!$A$33:$A$776,$A65,СВЦЭМ!$B$33:$B$776,K$47)+'СЕТ СН'!$G$11+СВЦЭМ!$D$10+'СЕТ СН'!$G$6-'СЕТ СН'!$G$23</f>
        <v>1052.5518173400001</v>
      </c>
      <c r="L65" s="36">
        <f>SUMIFS(СВЦЭМ!$D$33:$D$776,СВЦЭМ!$A$33:$A$776,$A65,СВЦЭМ!$B$33:$B$776,L$47)+'СЕТ СН'!$G$11+СВЦЭМ!$D$10+'СЕТ СН'!$G$6-'СЕТ СН'!$G$23</f>
        <v>1017.1727204700001</v>
      </c>
      <c r="M65" s="36">
        <f>SUMIFS(СВЦЭМ!$D$33:$D$776,СВЦЭМ!$A$33:$A$776,$A65,СВЦЭМ!$B$33:$B$776,M$47)+'СЕТ СН'!$G$11+СВЦЭМ!$D$10+'СЕТ СН'!$G$6-'СЕТ СН'!$G$23</f>
        <v>1035.40631998</v>
      </c>
      <c r="N65" s="36">
        <f>SUMIFS(СВЦЭМ!$D$33:$D$776,СВЦЭМ!$A$33:$A$776,$A65,СВЦЭМ!$B$33:$B$776,N$47)+'СЕТ СН'!$G$11+СВЦЭМ!$D$10+'СЕТ СН'!$G$6-'СЕТ СН'!$G$23</f>
        <v>1018.04355553</v>
      </c>
      <c r="O65" s="36">
        <f>SUMIFS(СВЦЭМ!$D$33:$D$776,СВЦЭМ!$A$33:$A$776,$A65,СВЦЭМ!$B$33:$B$776,O$47)+'СЕТ СН'!$G$11+СВЦЭМ!$D$10+'СЕТ СН'!$G$6-'СЕТ СН'!$G$23</f>
        <v>1022.7394425700001</v>
      </c>
      <c r="P65" s="36">
        <f>SUMIFS(СВЦЭМ!$D$33:$D$776,СВЦЭМ!$A$33:$A$776,$A65,СВЦЭМ!$B$33:$B$776,P$47)+'СЕТ СН'!$G$11+СВЦЭМ!$D$10+'СЕТ СН'!$G$6-'СЕТ СН'!$G$23</f>
        <v>1019.41913989</v>
      </c>
      <c r="Q65" s="36">
        <f>SUMIFS(СВЦЭМ!$D$33:$D$776,СВЦЭМ!$A$33:$A$776,$A65,СВЦЭМ!$B$33:$B$776,Q$47)+'СЕТ СН'!$G$11+СВЦЭМ!$D$10+'СЕТ СН'!$G$6-'СЕТ СН'!$G$23</f>
        <v>1019.91045897</v>
      </c>
      <c r="R65" s="36">
        <f>SUMIFS(СВЦЭМ!$D$33:$D$776,СВЦЭМ!$A$33:$A$776,$A65,СВЦЭМ!$B$33:$B$776,R$47)+'СЕТ СН'!$G$11+СВЦЭМ!$D$10+'СЕТ СН'!$G$6-'СЕТ СН'!$G$23</f>
        <v>1020.1146450700001</v>
      </c>
      <c r="S65" s="36">
        <f>SUMIFS(СВЦЭМ!$D$33:$D$776,СВЦЭМ!$A$33:$A$776,$A65,СВЦЭМ!$B$33:$B$776,S$47)+'СЕТ СН'!$G$11+СВЦЭМ!$D$10+'СЕТ СН'!$G$6-'СЕТ СН'!$G$23</f>
        <v>1022.47324065</v>
      </c>
      <c r="T65" s="36">
        <f>SUMIFS(СВЦЭМ!$D$33:$D$776,СВЦЭМ!$A$33:$A$776,$A65,СВЦЭМ!$B$33:$B$776,T$47)+'СЕТ СН'!$G$11+СВЦЭМ!$D$10+'СЕТ СН'!$G$6-'СЕТ СН'!$G$23</f>
        <v>1025.99475917</v>
      </c>
      <c r="U65" s="36">
        <f>SUMIFS(СВЦЭМ!$D$33:$D$776,СВЦЭМ!$A$33:$A$776,$A65,СВЦЭМ!$B$33:$B$776,U$47)+'СЕТ СН'!$G$11+СВЦЭМ!$D$10+'СЕТ СН'!$G$6-'СЕТ СН'!$G$23</f>
        <v>1027.54308163</v>
      </c>
      <c r="V65" s="36">
        <f>SUMIFS(СВЦЭМ!$D$33:$D$776,СВЦЭМ!$A$33:$A$776,$A65,СВЦЭМ!$B$33:$B$776,V$47)+'СЕТ СН'!$G$11+СВЦЭМ!$D$10+'СЕТ СН'!$G$6-'СЕТ СН'!$G$23</f>
        <v>1027.9184117</v>
      </c>
      <c r="W65" s="36">
        <f>SUMIFS(СВЦЭМ!$D$33:$D$776,СВЦЭМ!$A$33:$A$776,$A65,СВЦЭМ!$B$33:$B$776,W$47)+'СЕТ СН'!$G$11+СВЦЭМ!$D$10+'СЕТ СН'!$G$6-'СЕТ СН'!$G$23</f>
        <v>1011.23788828</v>
      </c>
      <c r="X65" s="36">
        <f>SUMIFS(СВЦЭМ!$D$33:$D$776,СВЦЭМ!$A$33:$A$776,$A65,СВЦЭМ!$B$33:$B$776,X$47)+'СЕТ СН'!$G$11+СВЦЭМ!$D$10+'СЕТ СН'!$G$6-'СЕТ СН'!$G$23</f>
        <v>1048.70326318</v>
      </c>
      <c r="Y65" s="36">
        <f>SUMIFS(СВЦЭМ!$D$33:$D$776,СВЦЭМ!$A$33:$A$776,$A65,СВЦЭМ!$B$33:$B$776,Y$47)+'СЕТ СН'!$G$11+СВЦЭМ!$D$10+'СЕТ СН'!$G$6-'СЕТ СН'!$G$23</f>
        <v>1123.3712955800002</v>
      </c>
    </row>
    <row r="66" spans="1:26" ht="15.75" x14ac:dyDescent="0.2">
      <c r="A66" s="35">
        <f t="shared" si="1"/>
        <v>43574</v>
      </c>
      <c r="B66" s="36">
        <f>SUMIFS(СВЦЭМ!$D$33:$D$776,СВЦЭМ!$A$33:$A$776,$A66,СВЦЭМ!$B$33:$B$776,B$47)+'СЕТ СН'!$G$11+СВЦЭМ!$D$10+'СЕТ СН'!$G$6-'СЕТ СН'!$G$23</f>
        <v>1211.0431436200001</v>
      </c>
      <c r="C66" s="36">
        <f>SUMIFS(СВЦЭМ!$D$33:$D$776,СВЦЭМ!$A$33:$A$776,$A66,СВЦЭМ!$B$33:$B$776,C$47)+'СЕТ СН'!$G$11+СВЦЭМ!$D$10+'СЕТ СН'!$G$6-'СЕТ СН'!$G$23</f>
        <v>1283.3192543300001</v>
      </c>
      <c r="D66" s="36">
        <f>SUMIFS(СВЦЭМ!$D$33:$D$776,СВЦЭМ!$A$33:$A$776,$A66,СВЦЭМ!$B$33:$B$776,D$47)+'СЕТ СН'!$G$11+СВЦЭМ!$D$10+'СЕТ СН'!$G$6-'СЕТ СН'!$G$23</f>
        <v>1343.3642112399998</v>
      </c>
      <c r="E66" s="36">
        <f>SUMIFS(СВЦЭМ!$D$33:$D$776,СВЦЭМ!$A$33:$A$776,$A66,СВЦЭМ!$B$33:$B$776,E$47)+'СЕТ СН'!$G$11+СВЦЭМ!$D$10+'СЕТ СН'!$G$6-'СЕТ СН'!$G$23</f>
        <v>1347.7680242699998</v>
      </c>
      <c r="F66" s="36">
        <f>SUMIFS(СВЦЭМ!$D$33:$D$776,СВЦЭМ!$A$33:$A$776,$A66,СВЦЭМ!$B$33:$B$776,F$47)+'СЕТ СН'!$G$11+СВЦЭМ!$D$10+'СЕТ СН'!$G$6-'СЕТ СН'!$G$23</f>
        <v>1348.3077133699999</v>
      </c>
      <c r="G66" s="36">
        <f>SUMIFS(СВЦЭМ!$D$33:$D$776,СВЦЭМ!$A$33:$A$776,$A66,СВЦЭМ!$B$33:$B$776,G$47)+'СЕТ СН'!$G$11+СВЦЭМ!$D$10+'СЕТ СН'!$G$6-'СЕТ СН'!$G$23</f>
        <v>1348.0469229599998</v>
      </c>
      <c r="H66" s="36">
        <f>SUMIFS(СВЦЭМ!$D$33:$D$776,СВЦЭМ!$A$33:$A$776,$A66,СВЦЭМ!$B$33:$B$776,H$47)+'СЕТ СН'!$G$11+СВЦЭМ!$D$10+'СЕТ СН'!$G$6-'СЕТ СН'!$G$23</f>
        <v>1291.4691297600002</v>
      </c>
      <c r="I66" s="36">
        <f>SUMIFS(СВЦЭМ!$D$33:$D$776,СВЦЭМ!$A$33:$A$776,$A66,СВЦЭМ!$B$33:$B$776,I$47)+'СЕТ СН'!$G$11+СВЦЭМ!$D$10+'СЕТ СН'!$G$6-'СЕТ СН'!$G$23</f>
        <v>1221.78018961</v>
      </c>
      <c r="J66" s="36">
        <f>SUMIFS(СВЦЭМ!$D$33:$D$776,СВЦЭМ!$A$33:$A$776,$A66,СВЦЭМ!$B$33:$B$776,J$47)+'СЕТ СН'!$G$11+СВЦЭМ!$D$10+'СЕТ СН'!$G$6-'СЕТ СН'!$G$23</f>
        <v>1133.57025389</v>
      </c>
      <c r="K66" s="36">
        <f>SUMIFS(СВЦЭМ!$D$33:$D$776,СВЦЭМ!$A$33:$A$776,$A66,СВЦЭМ!$B$33:$B$776,K$47)+'СЕТ СН'!$G$11+СВЦЭМ!$D$10+'СЕТ СН'!$G$6-'СЕТ СН'!$G$23</f>
        <v>1059.79857133</v>
      </c>
      <c r="L66" s="36">
        <f>SUMIFS(СВЦЭМ!$D$33:$D$776,СВЦЭМ!$A$33:$A$776,$A66,СВЦЭМ!$B$33:$B$776,L$47)+'СЕТ СН'!$G$11+СВЦЭМ!$D$10+'СЕТ СН'!$G$6-'СЕТ СН'!$G$23</f>
        <v>1023.03928985</v>
      </c>
      <c r="M66" s="36">
        <f>SUMIFS(СВЦЭМ!$D$33:$D$776,СВЦЭМ!$A$33:$A$776,$A66,СВЦЭМ!$B$33:$B$776,M$47)+'СЕТ СН'!$G$11+СВЦЭМ!$D$10+'СЕТ СН'!$G$6-'СЕТ СН'!$G$23</f>
        <v>1022.04512378</v>
      </c>
      <c r="N66" s="36">
        <f>SUMIFS(СВЦЭМ!$D$33:$D$776,СВЦЭМ!$A$33:$A$776,$A66,СВЦЭМ!$B$33:$B$776,N$47)+'СЕТ СН'!$G$11+СВЦЭМ!$D$10+'СЕТ СН'!$G$6-'СЕТ СН'!$G$23</f>
        <v>1010.10004744</v>
      </c>
      <c r="O66" s="36">
        <f>SUMIFS(СВЦЭМ!$D$33:$D$776,СВЦЭМ!$A$33:$A$776,$A66,СВЦЭМ!$B$33:$B$776,O$47)+'СЕТ СН'!$G$11+СВЦЭМ!$D$10+'СЕТ СН'!$G$6-'СЕТ СН'!$G$23</f>
        <v>1008.97551949</v>
      </c>
      <c r="P66" s="36">
        <f>SUMIFS(СВЦЭМ!$D$33:$D$776,СВЦЭМ!$A$33:$A$776,$A66,СВЦЭМ!$B$33:$B$776,P$47)+'СЕТ СН'!$G$11+СВЦЭМ!$D$10+'СЕТ СН'!$G$6-'СЕТ СН'!$G$23</f>
        <v>1012.98905405</v>
      </c>
      <c r="Q66" s="36">
        <f>SUMIFS(СВЦЭМ!$D$33:$D$776,СВЦЭМ!$A$33:$A$776,$A66,СВЦЭМ!$B$33:$B$776,Q$47)+'СЕТ СН'!$G$11+СВЦЭМ!$D$10+'СЕТ СН'!$G$6-'СЕТ СН'!$G$23</f>
        <v>1012.12542489</v>
      </c>
      <c r="R66" s="36">
        <f>SUMIFS(СВЦЭМ!$D$33:$D$776,СВЦЭМ!$A$33:$A$776,$A66,СВЦЭМ!$B$33:$B$776,R$47)+'СЕТ СН'!$G$11+СВЦЭМ!$D$10+'СЕТ СН'!$G$6-'СЕТ СН'!$G$23</f>
        <v>1011.09687367</v>
      </c>
      <c r="S66" s="36">
        <f>SUMIFS(СВЦЭМ!$D$33:$D$776,СВЦЭМ!$A$33:$A$776,$A66,СВЦЭМ!$B$33:$B$776,S$47)+'СЕТ СН'!$G$11+СВЦЭМ!$D$10+'СЕТ СН'!$G$6-'СЕТ СН'!$G$23</f>
        <v>1002.1502914600001</v>
      </c>
      <c r="T66" s="36">
        <f>SUMIFS(СВЦЭМ!$D$33:$D$776,СВЦЭМ!$A$33:$A$776,$A66,СВЦЭМ!$B$33:$B$776,T$47)+'СЕТ СН'!$G$11+СВЦЭМ!$D$10+'СЕТ СН'!$G$6-'СЕТ СН'!$G$23</f>
        <v>1007.00174798</v>
      </c>
      <c r="U66" s="36">
        <f>SUMIFS(СВЦЭМ!$D$33:$D$776,СВЦЭМ!$A$33:$A$776,$A66,СВЦЭМ!$B$33:$B$776,U$47)+'СЕТ СН'!$G$11+СВЦЭМ!$D$10+'СЕТ СН'!$G$6-'СЕТ СН'!$G$23</f>
        <v>1008.45831882</v>
      </c>
      <c r="V66" s="36">
        <f>SUMIFS(СВЦЭМ!$D$33:$D$776,СВЦЭМ!$A$33:$A$776,$A66,СВЦЭМ!$B$33:$B$776,V$47)+'СЕТ СН'!$G$11+СВЦЭМ!$D$10+'СЕТ СН'!$G$6-'СЕТ СН'!$G$23</f>
        <v>1017.39535692</v>
      </c>
      <c r="W66" s="36">
        <f>SUMIFS(СВЦЭМ!$D$33:$D$776,СВЦЭМ!$A$33:$A$776,$A66,СВЦЭМ!$B$33:$B$776,W$47)+'СЕТ СН'!$G$11+СВЦЭМ!$D$10+'СЕТ СН'!$G$6-'СЕТ СН'!$G$23</f>
        <v>1012.9491943200001</v>
      </c>
      <c r="X66" s="36">
        <f>SUMIFS(СВЦЭМ!$D$33:$D$776,СВЦЭМ!$A$33:$A$776,$A66,СВЦЭМ!$B$33:$B$776,X$47)+'СЕТ СН'!$G$11+СВЦЭМ!$D$10+'СЕТ СН'!$G$6-'СЕТ СН'!$G$23</f>
        <v>1035.2535483199999</v>
      </c>
      <c r="Y66" s="36">
        <f>SUMIFS(СВЦЭМ!$D$33:$D$776,СВЦЭМ!$A$33:$A$776,$A66,СВЦЭМ!$B$33:$B$776,Y$47)+'СЕТ СН'!$G$11+СВЦЭМ!$D$10+'СЕТ СН'!$G$6-'СЕТ СН'!$G$23</f>
        <v>1116.0520631700001</v>
      </c>
    </row>
    <row r="67" spans="1:26" ht="15.75" x14ac:dyDescent="0.2">
      <c r="A67" s="35">
        <f t="shared" si="1"/>
        <v>43575</v>
      </c>
      <c r="B67" s="36">
        <f>SUMIFS(СВЦЭМ!$D$33:$D$776,СВЦЭМ!$A$33:$A$776,$A67,СВЦЭМ!$B$33:$B$776,B$47)+'СЕТ СН'!$G$11+СВЦЭМ!$D$10+'СЕТ СН'!$G$6-'СЕТ СН'!$G$23</f>
        <v>1213.5807028099998</v>
      </c>
      <c r="C67" s="36">
        <f>SUMIFS(СВЦЭМ!$D$33:$D$776,СВЦЭМ!$A$33:$A$776,$A67,СВЦЭМ!$B$33:$B$776,C$47)+'СЕТ СН'!$G$11+СВЦЭМ!$D$10+'СЕТ СН'!$G$6-'СЕТ СН'!$G$23</f>
        <v>1288.33967768</v>
      </c>
      <c r="D67" s="36">
        <f>SUMIFS(СВЦЭМ!$D$33:$D$776,СВЦЭМ!$A$33:$A$776,$A67,СВЦЭМ!$B$33:$B$776,D$47)+'СЕТ СН'!$G$11+СВЦЭМ!$D$10+'СЕТ СН'!$G$6-'СЕТ СН'!$G$23</f>
        <v>1352.8772367299998</v>
      </c>
      <c r="E67" s="36">
        <f>SUMIFS(СВЦЭМ!$D$33:$D$776,СВЦЭМ!$A$33:$A$776,$A67,СВЦЭМ!$B$33:$B$776,E$47)+'СЕТ СН'!$G$11+СВЦЭМ!$D$10+'СЕТ СН'!$G$6-'СЕТ СН'!$G$23</f>
        <v>1357.07500321</v>
      </c>
      <c r="F67" s="36">
        <f>SUMIFS(СВЦЭМ!$D$33:$D$776,СВЦЭМ!$A$33:$A$776,$A67,СВЦЭМ!$B$33:$B$776,F$47)+'СЕТ СН'!$G$11+СВЦЭМ!$D$10+'СЕТ СН'!$G$6-'СЕТ СН'!$G$23</f>
        <v>1360.7263971500001</v>
      </c>
      <c r="G67" s="36">
        <f>SUMIFS(СВЦЭМ!$D$33:$D$776,СВЦЭМ!$A$33:$A$776,$A67,СВЦЭМ!$B$33:$B$776,G$47)+'СЕТ СН'!$G$11+СВЦЭМ!$D$10+'СЕТ СН'!$G$6-'СЕТ СН'!$G$23</f>
        <v>1352.9672896500001</v>
      </c>
      <c r="H67" s="36">
        <f>SUMIFS(СВЦЭМ!$D$33:$D$776,СВЦЭМ!$A$33:$A$776,$A67,СВЦЭМ!$B$33:$B$776,H$47)+'СЕТ СН'!$G$11+СВЦЭМ!$D$10+'СЕТ СН'!$G$6-'СЕТ СН'!$G$23</f>
        <v>1288.6953781500001</v>
      </c>
      <c r="I67" s="36">
        <f>SUMIFS(СВЦЭМ!$D$33:$D$776,СВЦЭМ!$A$33:$A$776,$A67,СВЦЭМ!$B$33:$B$776,I$47)+'СЕТ СН'!$G$11+СВЦЭМ!$D$10+'СЕТ СН'!$G$6-'СЕТ СН'!$G$23</f>
        <v>1253.8195959200002</v>
      </c>
      <c r="J67" s="36">
        <f>SUMIFS(СВЦЭМ!$D$33:$D$776,СВЦЭМ!$A$33:$A$776,$A67,СВЦЭМ!$B$33:$B$776,J$47)+'СЕТ СН'!$G$11+СВЦЭМ!$D$10+'СЕТ СН'!$G$6-'СЕТ СН'!$G$23</f>
        <v>1168.5437447700001</v>
      </c>
      <c r="K67" s="36">
        <f>SUMIFS(СВЦЭМ!$D$33:$D$776,СВЦЭМ!$A$33:$A$776,$A67,СВЦЭМ!$B$33:$B$776,K$47)+'СЕТ СН'!$G$11+СВЦЭМ!$D$10+'СЕТ СН'!$G$6-'СЕТ СН'!$G$23</f>
        <v>1037.13550237</v>
      </c>
      <c r="L67" s="36">
        <f>SUMIFS(СВЦЭМ!$D$33:$D$776,СВЦЭМ!$A$33:$A$776,$A67,СВЦЭМ!$B$33:$B$776,L$47)+'СЕТ СН'!$G$11+СВЦЭМ!$D$10+'СЕТ СН'!$G$6-'СЕТ СН'!$G$23</f>
        <v>988.18457116000002</v>
      </c>
      <c r="M67" s="36">
        <f>SUMIFS(СВЦЭМ!$D$33:$D$776,СВЦЭМ!$A$33:$A$776,$A67,СВЦЭМ!$B$33:$B$776,M$47)+'СЕТ СН'!$G$11+СВЦЭМ!$D$10+'СЕТ СН'!$G$6-'СЕТ СН'!$G$23</f>
        <v>993.31047376000004</v>
      </c>
      <c r="N67" s="36">
        <f>SUMIFS(СВЦЭМ!$D$33:$D$776,СВЦЭМ!$A$33:$A$776,$A67,СВЦЭМ!$B$33:$B$776,N$47)+'СЕТ СН'!$G$11+СВЦЭМ!$D$10+'СЕТ СН'!$G$6-'СЕТ СН'!$G$23</f>
        <v>1000.62962731</v>
      </c>
      <c r="O67" s="36">
        <f>SUMIFS(СВЦЭМ!$D$33:$D$776,СВЦЭМ!$A$33:$A$776,$A67,СВЦЭМ!$B$33:$B$776,O$47)+'СЕТ СН'!$G$11+СВЦЭМ!$D$10+'СЕТ СН'!$G$6-'СЕТ СН'!$G$23</f>
        <v>1008.85272404</v>
      </c>
      <c r="P67" s="36">
        <f>SUMIFS(СВЦЭМ!$D$33:$D$776,СВЦЭМ!$A$33:$A$776,$A67,СВЦЭМ!$B$33:$B$776,P$47)+'СЕТ СН'!$G$11+СВЦЭМ!$D$10+'СЕТ СН'!$G$6-'СЕТ СН'!$G$23</f>
        <v>1014.96351249</v>
      </c>
      <c r="Q67" s="36">
        <f>SUMIFS(СВЦЭМ!$D$33:$D$776,СВЦЭМ!$A$33:$A$776,$A67,СВЦЭМ!$B$33:$B$776,Q$47)+'СЕТ СН'!$G$11+СВЦЭМ!$D$10+'СЕТ СН'!$G$6-'СЕТ СН'!$G$23</f>
        <v>1024.96465728</v>
      </c>
      <c r="R67" s="36">
        <f>SUMIFS(СВЦЭМ!$D$33:$D$776,СВЦЭМ!$A$33:$A$776,$A67,СВЦЭМ!$B$33:$B$776,R$47)+'СЕТ СН'!$G$11+СВЦЭМ!$D$10+'СЕТ СН'!$G$6-'СЕТ СН'!$G$23</f>
        <v>1024.4415131599999</v>
      </c>
      <c r="S67" s="36">
        <f>SUMIFS(СВЦЭМ!$D$33:$D$776,СВЦЭМ!$A$33:$A$776,$A67,СВЦЭМ!$B$33:$B$776,S$47)+'СЕТ СН'!$G$11+СВЦЭМ!$D$10+'СЕТ СН'!$G$6-'СЕТ СН'!$G$23</f>
        <v>1032.48692097</v>
      </c>
      <c r="T67" s="36">
        <f>SUMIFS(СВЦЭМ!$D$33:$D$776,СВЦЭМ!$A$33:$A$776,$A67,СВЦЭМ!$B$33:$B$776,T$47)+'СЕТ СН'!$G$11+СВЦЭМ!$D$10+'СЕТ СН'!$G$6-'СЕТ СН'!$G$23</f>
        <v>1024.58585077</v>
      </c>
      <c r="U67" s="36">
        <f>SUMIFS(СВЦЭМ!$D$33:$D$776,СВЦЭМ!$A$33:$A$776,$A67,СВЦЭМ!$B$33:$B$776,U$47)+'СЕТ СН'!$G$11+СВЦЭМ!$D$10+'СЕТ СН'!$G$6-'СЕТ СН'!$G$23</f>
        <v>982.40661309999996</v>
      </c>
      <c r="V67" s="36">
        <f>SUMIFS(СВЦЭМ!$D$33:$D$776,СВЦЭМ!$A$33:$A$776,$A67,СВЦЭМ!$B$33:$B$776,V$47)+'СЕТ СН'!$G$11+СВЦЭМ!$D$10+'СЕТ СН'!$G$6-'СЕТ СН'!$G$23</f>
        <v>984.06129497999996</v>
      </c>
      <c r="W67" s="36">
        <f>SUMIFS(СВЦЭМ!$D$33:$D$776,СВЦЭМ!$A$33:$A$776,$A67,СВЦЭМ!$B$33:$B$776,W$47)+'СЕТ СН'!$G$11+СВЦЭМ!$D$10+'СЕТ СН'!$G$6-'СЕТ СН'!$G$23</f>
        <v>1088.76104326</v>
      </c>
      <c r="X67" s="36">
        <f>SUMIFS(СВЦЭМ!$D$33:$D$776,СВЦЭМ!$A$33:$A$776,$A67,СВЦЭМ!$B$33:$B$776,X$47)+'СЕТ СН'!$G$11+СВЦЭМ!$D$10+'СЕТ СН'!$G$6-'СЕТ СН'!$G$23</f>
        <v>1209.4606474000002</v>
      </c>
      <c r="Y67" s="36">
        <f>SUMIFS(СВЦЭМ!$D$33:$D$776,СВЦЭМ!$A$33:$A$776,$A67,СВЦЭМ!$B$33:$B$776,Y$47)+'СЕТ СН'!$G$11+СВЦЭМ!$D$10+'СЕТ СН'!$G$6-'СЕТ СН'!$G$23</f>
        <v>1255.7886260700002</v>
      </c>
    </row>
    <row r="68" spans="1:26" ht="15.75" x14ac:dyDescent="0.2">
      <c r="A68" s="35">
        <f t="shared" si="1"/>
        <v>43576</v>
      </c>
      <c r="B68" s="36">
        <f>SUMIFS(СВЦЭМ!$D$33:$D$776,СВЦЭМ!$A$33:$A$776,$A68,СВЦЭМ!$B$33:$B$776,B$47)+'СЕТ СН'!$G$11+СВЦЭМ!$D$10+'СЕТ СН'!$G$6-'СЕТ СН'!$G$23</f>
        <v>1149.6855798900001</v>
      </c>
      <c r="C68" s="36">
        <f>SUMIFS(СВЦЭМ!$D$33:$D$776,СВЦЭМ!$A$33:$A$776,$A68,СВЦЭМ!$B$33:$B$776,C$47)+'СЕТ СН'!$G$11+СВЦЭМ!$D$10+'СЕТ СН'!$G$6-'СЕТ СН'!$G$23</f>
        <v>1176.85298113</v>
      </c>
      <c r="D68" s="36">
        <f>SUMIFS(СВЦЭМ!$D$33:$D$776,СВЦЭМ!$A$33:$A$776,$A68,СВЦЭМ!$B$33:$B$776,D$47)+'СЕТ СН'!$G$11+СВЦЭМ!$D$10+'СЕТ СН'!$G$6-'СЕТ СН'!$G$23</f>
        <v>1208.2244242500001</v>
      </c>
      <c r="E68" s="36">
        <f>SUMIFS(СВЦЭМ!$D$33:$D$776,СВЦЭМ!$A$33:$A$776,$A68,СВЦЭМ!$B$33:$B$776,E$47)+'СЕТ СН'!$G$11+СВЦЭМ!$D$10+'СЕТ СН'!$G$6-'СЕТ СН'!$G$23</f>
        <v>1215.3535173199998</v>
      </c>
      <c r="F68" s="36">
        <f>SUMIFS(СВЦЭМ!$D$33:$D$776,СВЦЭМ!$A$33:$A$776,$A68,СВЦЭМ!$B$33:$B$776,F$47)+'СЕТ СН'!$G$11+СВЦЭМ!$D$10+'СЕТ СН'!$G$6-'СЕТ СН'!$G$23</f>
        <v>1219.2669610900002</v>
      </c>
      <c r="G68" s="36">
        <f>SUMIFS(СВЦЭМ!$D$33:$D$776,СВЦЭМ!$A$33:$A$776,$A68,СВЦЭМ!$B$33:$B$776,G$47)+'СЕТ СН'!$G$11+СВЦЭМ!$D$10+'СЕТ СН'!$G$6-'СЕТ СН'!$G$23</f>
        <v>1208.89392757</v>
      </c>
      <c r="H68" s="36">
        <f>SUMIFS(СВЦЭМ!$D$33:$D$776,СВЦЭМ!$A$33:$A$776,$A68,СВЦЭМ!$B$33:$B$776,H$47)+'СЕТ СН'!$G$11+СВЦЭМ!$D$10+'СЕТ СН'!$G$6-'СЕТ СН'!$G$23</f>
        <v>1193.2407990500001</v>
      </c>
      <c r="I68" s="36">
        <f>SUMIFS(СВЦЭМ!$D$33:$D$776,СВЦЭМ!$A$33:$A$776,$A68,СВЦЭМ!$B$33:$B$776,I$47)+'СЕТ СН'!$G$11+СВЦЭМ!$D$10+'СЕТ СН'!$G$6-'СЕТ СН'!$G$23</f>
        <v>1181.42663722</v>
      </c>
      <c r="J68" s="36">
        <f>SUMIFS(СВЦЭМ!$D$33:$D$776,СВЦЭМ!$A$33:$A$776,$A68,СВЦЭМ!$B$33:$B$776,J$47)+'СЕТ СН'!$G$11+СВЦЭМ!$D$10+'СЕТ СН'!$G$6-'СЕТ СН'!$G$23</f>
        <v>1136.87109545</v>
      </c>
      <c r="K68" s="36">
        <f>SUMIFS(СВЦЭМ!$D$33:$D$776,СВЦЭМ!$A$33:$A$776,$A68,СВЦЭМ!$B$33:$B$776,K$47)+'СЕТ СН'!$G$11+СВЦЭМ!$D$10+'СЕТ СН'!$G$6-'СЕТ СН'!$G$23</f>
        <v>1095.2102581700001</v>
      </c>
      <c r="L68" s="36">
        <f>SUMIFS(СВЦЭМ!$D$33:$D$776,СВЦЭМ!$A$33:$A$776,$A68,СВЦЭМ!$B$33:$B$776,L$47)+'СЕТ СН'!$G$11+СВЦЭМ!$D$10+'СЕТ СН'!$G$6-'СЕТ СН'!$G$23</f>
        <v>1075.9552834800002</v>
      </c>
      <c r="M68" s="36">
        <f>SUMIFS(СВЦЭМ!$D$33:$D$776,СВЦЭМ!$A$33:$A$776,$A68,СВЦЭМ!$B$33:$B$776,M$47)+'СЕТ СН'!$G$11+СВЦЭМ!$D$10+'СЕТ СН'!$G$6-'СЕТ СН'!$G$23</f>
        <v>1086.9819645500002</v>
      </c>
      <c r="N68" s="36">
        <f>SUMIFS(СВЦЭМ!$D$33:$D$776,СВЦЭМ!$A$33:$A$776,$A68,СВЦЭМ!$B$33:$B$776,N$47)+'СЕТ СН'!$G$11+СВЦЭМ!$D$10+'СЕТ СН'!$G$6-'СЕТ СН'!$G$23</f>
        <v>1101.8336855299999</v>
      </c>
      <c r="O68" s="36">
        <f>SUMIFS(СВЦЭМ!$D$33:$D$776,СВЦЭМ!$A$33:$A$776,$A68,СВЦЭМ!$B$33:$B$776,O$47)+'СЕТ СН'!$G$11+СВЦЭМ!$D$10+'СЕТ СН'!$G$6-'СЕТ СН'!$G$23</f>
        <v>1115.5941532699999</v>
      </c>
      <c r="P68" s="36">
        <f>SUMIFS(СВЦЭМ!$D$33:$D$776,СВЦЭМ!$A$33:$A$776,$A68,СВЦЭМ!$B$33:$B$776,P$47)+'СЕТ СН'!$G$11+СВЦЭМ!$D$10+'СЕТ СН'!$G$6-'СЕТ СН'!$G$23</f>
        <v>1121.8659378</v>
      </c>
      <c r="Q68" s="36">
        <f>SUMIFS(СВЦЭМ!$D$33:$D$776,СВЦЭМ!$A$33:$A$776,$A68,СВЦЭМ!$B$33:$B$776,Q$47)+'СЕТ СН'!$G$11+СВЦЭМ!$D$10+'СЕТ СН'!$G$6-'СЕТ СН'!$G$23</f>
        <v>1142.0081090799999</v>
      </c>
      <c r="R68" s="36">
        <f>SUMIFS(СВЦЭМ!$D$33:$D$776,СВЦЭМ!$A$33:$A$776,$A68,СВЦЭМ!$B$33:$B$776,R$47)+'СЕТ СН'!$G$11+СВЦЭМ!$D$10+'СЕТ СН'!$G$6-'СЕТ СН'!$G$23</f>
        <v>1162.66871889</v>
      </c>
      <c r="S68" s="36">
        <f>SUMIFS(СВЦЭМ!$D$33:$D$776,СВЦЭМ!$A$33:$A$776,$A68,СВЦЭМ!$B$33:$B$776,S$47)+'СЕТ СН'!$G$11+СВЦЭМ!$D$10+'СЕТ СН'!$G$6-'СЕТ СН'!$G$23</f>
        <v>1144.9303301099999</v>
      </c>
      <c r="T68" s="36">
        <f>SUMIFS(СВЦЭМ!$D$33:$D$776,СВЦЭМ!$A$33:$A$776,$A68,СВЦЭМ!$B$33:$B$776,T$47)+'СЕТ СН'!$G$11+СВЦЭМ!$D$10+'СЕТ СН'!$G$6-'СЕТ СН'!$G$23</f>
        <v>1109.6469201</v>
      </c>
      <c r="U68" s="36">
        <f>SUMIFS(СВЦЭМ!$D$33:$D$776,СВЦЭМ!$A$33:$A$776,$A68,СВЦЭМ!$B$33:$B$776,U$47)+'СЕТ СН'!$G$11+СВЦЭМ!$D$10+'СЕТ СН'!$G$6-'СЕТ СН'!$G$23</f>
        <v>1084.6798912700001</v>
      </c>
      <c r="V68" s="36">
        <f>SUMIFS(СВЦЭМ!$D$33:$D$776,СВЦЭМ!$A$33:$A$776,$A68,СВЦЭМ!$B$33:$B$776,V$47)+'СЕТ СН'!$G$11+СВЦЭМ!$D$10+'СЕТ СН'!$G$6-'СЕТ СН'!$G$23</f>
        <v>1051.76527627</v>
      </c>
      <c r="W68" s="36">
        <f>SUMIFS(СВЦЭМ!$D$33:$D$776,СВЦЭМ!$A$33:$A$776,$A68,СВЦЭМ!$B$33:$B$776,W$47)+'СЕТ СН'!$G$11+СВЦЭМ!$D$10+'СЕТ СН'!$G$6-'СЕТ СН'!$G$23</f>
        <v>1051.05115806</v>
      </c>
      <c r="X68" s="36">
        <f>SUMIFS(СВЦЭМ!$D$33:$D$776,СВЦЭМ!$A$33:$A$776,$A68,СВЦЭМ!$B$33:$B$776,X$47)+'СЕТ СН'!$G$11+СВЦЭМ!$D$10+'СЕТ СН'!$G$6-'СЕТ СН'!$G$23</f>
        <v>1053.67773988</v>
      </c>
      <c r="Y68" s="36">
        <f>SUMIFS(СВЦЭМ!$D$33:$D$776,СВЦЭМ!$A$33:$A$776,$A68,СВЦЭМ!$B$33:$B$776,Y$47)+'СЕТ СН'!$G$11+СВЦЭМ!$D$10+'СЕТ СН'!$G$6-'СЕТ СН'!$G$23</f>
        <v>1102.8988771100001</v>
      </c>
    </row>
    <row r="69" spans="1:26" ht="15.75" x14ac:dyDescent="0.2">
      <c r="A69" s="35">
        <f t="shared" si="1"/>
        <v>43577</v>
      </c>
      <c r="B69" s="36">
        <f>SUMIFS(СВЦЭМ!$D$33:$D$776,СВЦЭМ!$A$33:$A$776,$A69,СВЦЭМ!$B$33:$B$776,B$47)+'СЕТ СН'!$G$11+СВЦЭМ!$D$10+'СЕТ СН'!$G$6-'СЕТ СН'!$G$23</f>
        <v>1109.2061433600002</v>
      </c>
      <c r="C69" s="36">
        <f>SUMIFS(СВЦЭМ!$D$33:$D$776,СВЦЭМ!$A$33:$A$776,$A69,СВЦЭМ!$B$33:$B$776,C$47)+'СЕТ СН'!$G$11+СВЦЭМ!$D$10+'СЕТ СН'!$G$6-'СЕТ СН'!$G$23</f>
        <v>1130.11349617</v>
      </c>
      <c r="D69" s="36">
        <f>SUMIFS(СВЦЭМ!$D$33:$D$776,СВЦЭМ!$A$33:$A$776,$A69,СВЦЭМ!$B$33:$B$776,D$47)+'СЕТ СН'!$G$11+СВЦЭМ!$D$10+'СЕТ СН'!$G$6-'СЕТ СН'!$G$23</f>
        <v>1175.4309188800003</v>
      </c>
      <c r="E69" s="36">
        <f>SUMIFS(СВЦЭМ!$D$33:$D$776,СВЦЭМ!$A$33:$A$776,$A69,СВЦЭМ!$B$33:$B$776,E$47)+'СЕТ СН'!$G$11+СВЦЭМ!$D$10+'СЕТ СН'!$G$6-'СЕТ СН'!$G$23</f>
        <v>1211.2641900399999</v>
      </c>
      <c r="F69" s="36">
        <f>SUMIFS(СВЦЭМ!$D$33:$D$776,СВЦЭМ!$A$33:$A$776,$A69,СВЦЭМ!$B$33:$B$776,F$47)+'СЕТ СН'!$G$11+СВЦЭМ!$D$10+'СЕТ СН'!$G$6-'СЕТ СН'!$G$23</f>
        <v>1224.3522825199998</v>
      </c>
      <c r="G69" s="36">
        <f>SUMIFS(СВЦЭМ!$D$33:$D$776,СВЦЭМ!$A$33:$A$776,$A69,СВЦЭМ!$B$33:$B$776,G$47)+'СЕТ СН'!$G$11+СВЦЭМ!$D$10+'СЕТ СН'!$G$6-'СЕТ СН'!$G$23</f>
        <v>1178.8128088900003</v>
      </c>
      <c r="H69" s="36">
        <f>SUMIFS(СВЦЭМ!$D$33:$D$776,СВЦЭМ!$A$33:$A$776,$A69,СВЦЭМ!$B$33:$B$776,H$47)+'СЕТ СН'!$G$11+СВЦЭМ!$D$10+'СЕТ СН'!$G$6-'СЕТ СН'!$G$23</f>
        <v>1158.3434866500002</v>
      </c>
      <c r="I69" s="36">
        <f>SUMIFS(СВЦЭМ!$D$33:$D$776,СВЦЭМ!$A$33:$A$776,$A69,СВЦЭМ!$B$33:$B$776,I$47)+'СЕТ СН'!$G$11+СВЦЭМ!$D$10+'СЕТ СН'!$G$6-'СЕТ СН'!$G$23</f>
        <v>1152.6076698299998</v>
      </c>
      <c r="J69" s="36">
        <f>SUMIFS(СВЦЭМ!$D$33:$D$776,СВЦЭМ!$A$33:$A$776,$A69,СВЦЭМ!$B$33:$B$776,J$47)+'СЕТ СН'!$G$11+СВЦЭМ!$D$10+'СЕТ СН'!$G$6-'СЕТ СН'!$G$23</f>
        <v>1144.22078508</v>
      </c>
      <c r="K69" s="36">
        <f>SUMIFS(СВЦЭМ!$D$33:$D$776,СВЦЭМ!$A$33:$A$776,$A69,СВЦЭМ!$B$33:$B$776,K$47)+'СЕТ СН'!$G$11+СВЦЭМ!$D$10+'СЕТ СН'!$G$6-'СЕТ СН'!$G$23</f>
        <v>1149.2682386199999</v>
      </c>
      <c r="L69" s="36">
        <f>SUMIFS(СВЦЭМ!$D$33:$D$776,СВЦЭМ!$A$33:$A$776,$A69,СВЦЭМ!$B$33:$B$776,L$47)+'СЕТ СН'!$G$11+СВЦЭМ!$D$10+'СЕТ СН'!$G$6-'СЕТ СН'!$G$23</f>
        <v>1142.4938447499999</v>
      </c>
      <c r="M69" s="36">
        <f>SUMIFS(СВЦЭМ!$D$33:$D$776,СВЦЭМ!$A$33:$A$776,$A69,СВЦЭМ!$B$33:$B$776,M$47)+'СЕТ СН'!$G$11+СВЦЭМ!$D$10+'СЕТ СН'!$G$6-'СЕТ СН'!$G$23</f>
        <v>1140.15272467</v>
      </c>
      <c r="N69" s="36">
        <f>SUMIFS(СВЦЭМ!$D$33:$D$776,СВЦЭМ!$A$33:$A$776,$A69,СВЦЭМ!$B$33:$B$776,N$47)+'СЕТ СН'!$G$11+СВЦЭМ!$D$10+'СЕТ СН'!$G$6-'СЕТ СН'!$G$23</f>
        <v>1138.2430557100001</v>
      </c>
      <c r="O69" s="36">
        <f>SUMIFS(СВЦЭМ!$D$33:$D$776,СВЦЭМ!$A$33:$A$776,$A69,СВЦЭМ!$B$33:$B$776,O$47)+'СЕТ СН'!$G$11+СВЦЭМ!$D$10+'СЕТ СН'!$G$6-'СЕТ СН'!$G$23</f>
        <v>1145.80428678</v>
      </c>
      <c r="P69" s="36">
        <f>SUMIFS(СВЦЭМ!$D$33:$D$776,СВЦЭМ!$A$33:$A$776,$A69,СВЦЭМ!$B$33:$B$776,P$47)+'СЕТ СН'!$G$11+СВЦЭМ!$D$10+'СЕТ СН'!$G$6-'СЕТ СН'!$G$23</f>
        <v>1151.3168421400001</v>
      </c>
      <c r="Q69" s="36">
        <f>SUMIFS(СВЦЭМ!$D$33:$D$776,СВЦЭМ!$A$33:$A$776,$A69,СВЦЭМ!$B$33:$B$776,Q$47)+'СЕТ СН'!$G$11+СВЦЭМ!$D$10+'СЕТ СН'!$G$6-'СЕТ СН'!$G$23</f>
        <v>1161.3461807799999</v>
      </c>
      <c r="R69" s="36">
        <f>SUMIFS(СВЦЭМ!$D$33:$D$776,СВЦЭМ!$A$33:$A$776,$A69,СВЦЭМ!$B$33:$B$776,R$47)+'СЕТ СН'!$G$11+СВЦЭМ!$D$10+'СЕТ СН'!$G$6-'СЕТ СН'!$G$23</f>
        <v>1159.589238</v>
      </c>
      <c r="S69" s="36">
        <f>SUMIFS(СВЦЭМ!$D$33:$D$776,СВЦЭМ!$A$33:$A$776,$A69,СВЦЭМ!$B$33:$B$776,S$47)+'СЕТ СН'!$G$11+СВЦЭМ!$D$10+'СЕТ СН'!$G$6-'СЕТ СН'!$G$23</f>
        <v>1137.79472695</v>
      </c>
      <c r="T69" s="36">
        <f>SUMIFS(СВЦЭМ!$D$33:$D$776,СВЦЭМ!$A$33:$A$776,$A69,СВЦЭМ!$B$33:$B$776,T$47)+'СЕТ СН'!$G$11+СВЦЭМ!$D$10+'СЕТ СН'!$G$6-'СЕТ СН'!$G$23</f>
        <v>1135.3549728399998</v>
      </c>
      <c r="U69" s="36">
        <f>SUMIFS(СВЦЭМ!$D$33:$D$776,СВЦЭМ!$A$33:$A$776,$A69,СВЦЭМ!$B$33:$B$776,U$47)+'СЕТ СН'!$G$11+СВЦЭМ!$D$10+'СЕТ СН'!$G$6-'СЕТ СН'!$G$23</f>
        <v>1120.54018563</v>
      </c>
      <c r="V69" s="36">
        <f>SUMIFS(СВЦЭМ!$D$33:$D$776,СВЦЭМ!$A$33:$A$776,$A69,СВЦЭМ!$B$33:$B$776,V$47)+'СЕТ СН'!$G$11+СВЦЭМ!$D$10+'СЕТ СН'!$G$6-'СЕТ СН'!$G$23</f>
        <v>1107.9264090699999</v>
      </c>
      <c r="W69" s="36">
        <f>SUMIFS(СВЦЭМ!$D$33:$D$776,СВЦЭМ!$A$33:$A$776,$A69,СВЦЭМ!$B$33:$B$776,W$47)+'СЕТ СН'!$G$11+СВЦЭМ!$D$10+'СЕТ СН'!$G$6-'СЕТ СН'!$G$23</f>
        <v>1111.71079534</v>
      </c>
      <c r="X69" s="36">
        <f>SUMIFS(СВЦЭМ!$D$33:$D$776,СВЦЭМ!$A$33:$A$776,$A69,СВЦЭМ!$B$33:$B$776,X$47)+'СЕТ СН'!$G$11+СВЦЭМ!$D$10+'СЕТ СН'!$G$6-'СЕТ СН'!$G$23</f>
        <v>1140.78978914</v>
      </c>
      <c r="Y69" s="36">
        <f>SUMIFS(СВЦЭМ!$D$33:$D$776,СВЦЭМ!$A$33:$A$776,$A69,СВЦЭМ!$B$33:$B$776,Y$47)+'СЕТ СН'!$G$11+СВЦЭМ!$D$10+'СЕТ СН'!$G$6-'СЕТ СН'!$G$23</f>
        <v>1155.2825244000001</v>
      </c>
    </row>
    <row r="70" spans="1:26" ht="15.75" x14ac:dyDescent="0.2">
      <c r="A70" s="35">
        <f t="shared" si="1"/>
        <v>43578</v>
      </c>
      <c r="B70" s="36">
        <f>SUMIFS(СВЦЭМ!$D$33:$D$776,СВЦЭМ!$A$33:$A$776,$A70,СВЦЭМ!$B$33:$B$776,B$47)+'СЕТ СН'!$G$11+СВЦЭМ!$D$10+'СЕТ СН'!$G$6-'СЕТ СН'!$G$23</f>
        <v>1121.82829801</v>
      </c>
      <c r="C70" s="36">
        <f>SUMIFS(СВЦЭМ!$D$33:$D$776,СВЦЭМ!$A$33:$A$776,$A70,СВЦЭМ!$B$33:$B$776,C$47)+'СЕТ СН'!$G$11+СВЦЭМ!$D$10+'СЕТ СН'!$G$6-'СЕТ СН'!$G$23</f>
        <v>1170.23033222</v>
      </c>
      <c r="D70" s="36">
        <f>SUMIFS(СВЦЭМ!$D$33:$D$776,СВЦЭМ!$A$33:$A$776,$A70,СВЦЭМ!$B$33:$B$776,D$47)+'СЕТ СН'!$G$11+СВЦЭМ!$D$10+'СЕТ СН'!$G$6-'СЕТ СН'!$G$23</f>
        <v>1203.34141757</v>
      </c>
      <c r="E70" s="36">
        <f>SUMIFS(СВЦЭМ!$D$33:$D$776,СВЦЭМ!$A$33:$A$776,$A70,СВЦЭМ!$B$33:$B$776,E$47)+'СЕТ СН'!$G$11+СВЦЭМ!$D$10+'СЕТ СН'!$G$6-'СЕТ СН'!$G$23</f>
        <v>1214.74466308</v>
      </c>
      <c r="F70" s="36">
        <f>SUMIFS(СВЦЭМ!$D$33:$D$776,СВЦЭМ!$A$33:$A$776,$A70,СВЦЭМ!$B$33:$B$776,F$47)+'СЕТ СН'!$G$11+СВЦЭМ!$D$10+'СЕТ СН'!$G$6-'СЕТ СН'!$G$23</f>
        <v>1219.0584210000002</v>
      </c>
      <c r="G70" s="36">
        <f>SUMIFS(СВЦЭМ!$D$33:$D$776,СВЦЭМ!$A$33:$A$776,$A70,СВЦЭМ!$B$33:$B$776,G$47)+'СЕТ СН'!$G$11+СВЦЭМ!$D$10+'СЕТ СН'!$G$6-'СЕТ СН'!$G$23</f>
        <v>1189.6418456699998</v>
      </c>
      <c r="H70" s="36">
        <f>SUMIFS(СВЦЭМ!$D$33:$D$776,СВЦЭМ!$A$33:$A$776,$A70,СВЦЭМ!$B$33:$B$776,H$47)+'СЕТ СН'!$G$11+СВЦЭМ!$D$10+'СЕТ СН'!$G$6-'СЕТ СН'!$G$23</f>
        <v>1169.4161393899999</v>
      </c>
      <c r="I70" s="36">
        <f>SUMIFS(СВЦЭМ!$D$33:$D$776,СВЦЭМ!$A$33:$A$776,$A70,СВЦЭМ!$B$33:$B$776,I$47)+'СЕТ СН'!$G$11+СВЦЭМ!$D$10+'СЕТ СН'!$G$6-'СЕТ СН'!$G$23</f>
        <v>1183.1895674900002</v>
      </c>
      <c r="J70" s="36">
        <f>SUMIFS(СВЦЭМ!$D$33:$D$776,СВЦЭМ!$A$33:$A$776,$A70,СВЦЭМ!$B$33:$B$776,J$47)+'СЕТ СН'!$G$11+СВЦЭМ!$D$10+'СЕТ СН'!$G$6-'СЕТ СН'!$G$23</f>
        <v>1150.85156987</v>
      </c>
      <c r="K70" s="36">
        <f>SUMIFS(СВЦЭМ!$D$33:$D$776,СВЦЭМ!$A$33:$A$776,$A70,СВЦЭМ!$B$33:$B$776,K$47)+'СЕТ СН'!$G$11+СВЦЭМ!$D$10+'СЕТ СН'!$G$6-'СЕТ СН'!$G$23</f>
        <v>1154.52290627</v>
      </c>
      <c r="L70" s="36">
        <f>SUMIFS(СВЦЭМ!$D$33:$D$776,СВЦЭМ!$A$33:$A$776,$A70,СВЦЭМ!$B$33:$B$776,L$47)+'СЕТ СН'!$G$11+СВЦЭМ!$D$10+'СЕТ СН'!$G$6-'СЕТ СН'!$G$23</f>
        <v>1139.6906889100001</v>
      </c>
      <c r="M70" s="36">
        <f>SUMIFS(СВЦЭМ!$D$33:$D$776,СВЦЭМ!$A$33:$A$776,$A70,СВЦЭМ!$B$33:$B$776,M$47)+'СЕТ СН'!$G$11+СВЦЭМ!$D$10+'СЕТ СН'!$G$6-'СЕТ СН'!$G$23</f>
        <v>1150.6476053199999</v>
      </c>
      <c r="N70" s="36">
        <f>SUMIFS(СВЦЭМ!$D$33:$D$776,СВЦЭМ!$A$33:$A$776,$A70,СВЦЭМ!$B$33:$B$776,N$47)+'СЕТ СН'!$G$11+СВЦЭМ!$D$10+'СЕТ СН'!$G$6-'СЕТ СН'!$G$23</f>
        <v>1140.2952206999998</v>
      </c>
      <c r="O70" s="36">
        <f>SUMIFS(СВЦЭМ!$D$33:$D$776,СВЦЭМ!$A$33:$A$776,$A70,СВЦЭМ!$B$33:$B$776,O$47)+'СЕТ СН'!$G$11+СВЦЭМ!$D$10+'СЕТ СН'!$G$6-'СЕТ СН'!$G$23</f>
        <v>1147.65447922</v>
      </c>
      <c r="P70" s="36">
        <f>SUMIFS(СВЦЭМ!$D$33:$D$776,СВЦЭМ!$A$33:$A$776,$A70,СВЦЭМ!$B$33:$B$776,P$47)+'СЕТ СН'!$G$11+СВЦЭМ!$D$10+'СЕТ СН'!$G$6-'СЕТ СН'!$G$23</f>
        <v>1166.6265632</v>
      </c>
      <c r="Q70" s="36">
        <f>SUMIFS(СВЦЭМ!$D$33:$D$776,СВЦЭМ!$A$33:$A$776,$A70,СВЦЭМ!$B$33:$B$776,Q$47)+'СЕТ СН'!$G$11+СВЦЭМ!$D$10+'СЕТ СН'!$G$6-'СЕТ СН'!$G$23</f>
        <v>1177.4439841600001</v>
      </c>
      <c r="R70" s="36">
        <f>SUMIFS(СВЦЭМ!$D$33:$D$776,СВЦЭМ!$A$33:$A$776,$A70,СВЦЭМ!$B$33:$B$776,R$47)+'СЕТ СН'!$G$11+СВЦЭМ!$D$10+'СЕТ СН'!$G$6-'СЕТ СН'!$G$23</f>
        <v>1174.7746068199999</v>
      </c>
      <c r="S70" s="36">
        <f>SUMIFS(СВЦЭМ!$D$33:$D$776,СВЦЭМ!$A$33:$A$776,$A70,СВЦЭМ!$B$33:$B$776,S$47)+'СЕТ СН'!$G$11+СВЦЭМ!$D$10+'СЕТ СН'!$G$6-'СЕТ СН'!$G$23</f>
        <v>1183.5237950700002</v>
      </c>
      <c r="T70" s="36">
        <f>SUMIFS(СВЦЭМ!$D$33:$D$776,СВЦЭМ!$A$33:$A$776,$A70,СВЦЭМ!$B$33:$B$776,T$47)+'СЕТ СН'!$G$11+СВЦЭМ!$D$10+'СЕТ СН'!$G$6-'СЕТ СН'!$G$23</f>
        <v>1167.7448940499999</v>
      </c>
      <c r="U70" s="36">
        <f>SUMIFS(СВЦЭМ!$D$33:$D$776,СВЦЭМ!$A$33:$A$776,$A70,СВЦЭМ!$B$33:$B$776,U$47)+'СЕТ СН'!$G$11+СВЦЭМ!$D$10+'СЕТ СН'!$G$6-'СЕТ СН'!$G$23</f>
        <v>1141.2192313599999</v>
      </c>
      <c r="V70" s="36">
        <f>SUMIFS(СВЦЭМ!$D$33:$D$776,СВЦЭМ!$A$33:$A$776,$A70,СВЦЭМ!$B$33:$B$776,V$47)+'СЕТ СН'!$G$11+СВЦЭМ!$D$10+'СЕТ СН'!$G$6-'СЕТ СН'!$G$23</f>
        <v>1125.4448521700001</v>
      </c>
      <c r="W70" s="36">
        <f>SUMIFS(СВЦЭМ!$D$33:$D$776,СВЦЭМ!$A$33:$A$776,$A70,СВЦЭМ!$B$33:$B$776,W$47)+'СЕТ СН'!$G$11+СВЦЭМ!$D$10+'СЕТ СН'!$G$6-'СЕТ СН'!$G$23</f>
        <v>1121.9938704900001</v>
      </c>
      <c r="X70" s="36">
        <f>SUMIFS(СВЦЭМ!$D$33:$D$776,СВЦЭМ!$A$33:$A$776,$A70,СВЦЭМ!$B$33:$B$776,X$47)+'СЕТ СН'!$G$11+СВЦЭМ!$D$10+'СЕТ СН'!$G$6-'СЕТ СН'!$G$23</f>
        <v>1157.6612042100001</v>
      </c>
      <c r="Y70" s="36">
        <f>SUMIFS(СВЦЭМ!$D$33:$D$776,СВЦЭМ!$A$33:$A$776,$A70,СВЦЭМ!$B$33:$B$776,Y$47)+'СЕТ СН'!$G$11+СВЦЭМ!$D$10+'СЕТ СН'!$G$6-'СЕТ СН'!$G$23</f>
        <v>1193.4419959800002</v>
      </c>
    </row>
    <row r="71" spans="1:26" ht="15.75" x14ac:dyDescent="0.2">
      <c r="A71" s="35">
        <f t="shared" si="1"/>
        <v>43579</v>
      </c>
      <c r="B71" s="36">
        <f>SUMIFS(СВЦЭМ!$D$33:$D$776,СВЦЭМ!$A$33:$A$776,$A71,СВЦЭМ!$B$33:$B$776,B$47)+'СЕТ СН'!$G$11+СВЦЭМ!$D$10+'СЕТ СН'!$G$6-'СЕТ СН'!$G$23</f>
        <v>1077.8761272500001</v>
      </c>
      <c r="C71" s="36">
        <f>SUMIFS(СВЦЭМ!$D$33:$D$776,СВЦЭМ!$A$33:$A$776,$A71,СВЦЭМ!$B$33:$B$776,C$47)+'СЕТ СН'!$G$11+СВЦЭМ!$D$10+'СЕТ СН'!$G$6-'СЕТ СН'!$G$23</f>
        <v>1122.08368283</v>
      </c>
      <c r="D71" s="36">
        <f>SUMIFS(СВЦЭМ!$D$33:$D$776,СВЦЭМ!$A$33:$A$776,$A71,СВЦЭМ!$B$33:$B$776,D$47)+'СЕТ СН'!$G$11+СВЦЭМ!$D$10+'СЕТ СН'!$G$6-'СЕТ СН'!$G$23</f>
        <v>1158.5013502100001</v>
      </c>
      <c r="E71" s="36">
        <f>SUMIFS(СВЦЭМ!$D$33:$D$776,СВЦЭМ!$A$33:$A$776,$A71,СВЦЭМ!$B$33:$B$776,E$47)+'СЕТ СН'!$G$11+СВЦЭМ!$D$10+'СЕТ СН'!$G$6-'СЕТ СН'!$G$23</f>
        <v>1167.6730730499999</v>
      </c>
      <c r="F71" s="36">
        <f>SUMIFS(СВЦЭМ!$D$33:$D$776,СВЦЭМ!$A$33:$A$776,$A71,СВЦЭМ!$B$33:$B$776,F$47)+'СЕТ СН'!$G$11+СВЦЭМ!$D$10+'СЕТ СН'!$G$6-'СЕТ СН'!$G$23</f>
        <v>1191.2781122300003</v>
      </c>
      <c r="G71" s="36">
        <f>SUMIFS(СВЦЭМ!$D$33:$D$776,СВЦЭМ!$A$33:$A$776,$A71,СВЦЭМ!$B$33:$B$776,G$47)+'СЕТ СН'!$G$11+СВЦЭМ!$D$10+'СЕТ СН'!$G$6-'СЕТ СН'!$G$23</f>
        <v>1185.2792673899999</v>
      </c>
      <c r="H71" s="36">
        <f>SUMIFS(СВЦЭМ!$D$33:$D$776,СВЦЭМ!$A$33:$A$776,$A71,СВЦЭМ!$B$33:$B$776,H$47)+'СЕТ СН'!$G$11+СВЦЭМ!$D$10+'СЕТ СН'!$G$6-'СЕТ СН'!$G$23</f>
        <v>1163.9900728799998</v>
      </c>
      <c r="I71" s="36">
        <f>SUMIFS(СВЦЭМ!$D$33:$D$776,СВЦЭМ!$A$33:$A$776,$A71,СВЦЭМ!$B$33:$B$776,I$47)+'СЕТ СН'!$G$11+СВЦЭМ!$D$10+'СЕТ СН'!$G$6-'СЕТ СН'!$G$23</f>
        <v>1126.8577995400001</v>
      </c>
      <c r="J71" s="36">
        <f>SUMIFS(СВЦЭМ!$D$33:$D$776,СВЦЭМ!$A$33:$A$776,$A71,СВЦЭМ!$B$33:$B$776,J$47)+'СЕТ СН'!$G$11+СВЦЭМ!$D$10+'СЕТ СН'!$G$6-'СЕТ СН'!$G$23</f>
        <v>1088.45015412</v>
      </c>
      <c r="K71" s="36">
        <f>SUMIFS(СВЦЭМ!$D$33:$D$776,СВЦЭМ!$A$33:$A$776,$A71,СВЦЭМ!$B$33:$B$776,K$47)+'СЕТ СН'!$G$11+СВЦЭМ!$D$10+'СЕТ СН'!$G$6-'СЕТ СН'!$G$23</f>
        <v>1105.3310810100002</v>
      </c>
      <c r="L71" s="36">
        <f>SUMIFS(СВЦЭМ!$D$33:$D$776,СВЦЭМ!$A$33:$A$776,$A71,СВЦЭМ!$B$33:$B$776,L$47)+'СЕТ СН'!$G$11+СВЦЭМ!$D$10+'СЕТ СН'!$G$6-'СЕТ СН'!$G$23</f>
        <v>1139.6989110899999</v>
      </c>
      <c r="M71" s="36">
        <f>SUMIFS(СВЦЭМ!$D$33:$D$776,СВЦЭМ!$A$33:$A$776,$A71,СВЦЭМ!$B$33:$B$776,M$47)+'СЕТ СН'!$G$11+СВЦЭМ!$D$10+'СЕТ СН'!$G$6-'СЕТ СН'!$G$23</f>
        <v>1158.8321954</v>
      </c>
      <c r="N71" s="36">
        <f>SUMIFS(СВЦЭМ!$D$33:$D$776,СВЦЭМ!$A$33:$A$776,$A71,СВЦЭМ!$B$33:$B$776,N$47)+'СЕТ СН'!$G$11+СВЦЭМ!$D$10+'СЕТ СН'!$G$6-'СЕТ СН'!$G$23</f>
        <v>1147.1539343700001</v>
      </c>
      <c r="O71" s="36">
        <f>SUMIFS(СВЦЭМ!$D$33:$D$776,СВЦЭМ!$A$33:$A$776,$A71,СВЦЭМ!$B$33:$B$776,O$47)+'СЕТ СН'!$G$11+СВЦЭМ!$D$10+'СЕТ СН'!$G$6-'СЕТ СН'!$G$23</f>
        <v>1155.2721970600001</v>
      </c>
      <c r="P71" s="36">
        <f>SUMIFS(СВЦЭМ!$D$33:$D$776,СВЦЭМ!$A$33:$A$776,$A71,СВЦЭМ!$B$33:$B$776,P$47)+'СЕТ СН'!$G$11+СВЦЭМ!$D$10+'СЕТ СН'!$G$6-'СЕТ СН'!$G$23</f>
        <v>1163.8799395400001</v>
      </c>
      <c r="Q71" s="36">
        <f>SUMIFS(СВЦЭМ!$D$33:$D$776,СВЦЭМ!$A$33:$A$776,$A71,СВЦЭМ!$B$33:$B$776,Q$47)+'СЕТ СН'!$G$11+СВЦЭМ!$D$10+'СЕТ СН'!$G$6-'СЕТ СН'!$G$23</f>
        <v>1168.4451785700003</v>
      </c>
      <c r="R71" s="36">
        <f>SUMIFS(СВЦЭМ!$D$33:$D$776,СВЦЭМ!$A$33:$A$776,$A71,СВЦЭМ!$B$33:$B$776,R$47)+'СЕТ СН'!$G$11+СВЦЭМ!$D$10+'СЕТ СН'!$G$6-'СЕТ СН'!$G$23</f>
        <v>1171.3853388500002</v>
      </c>
      <c r="S71" s="36">
        <f>SUMIFS(СВЦЭМ!$D$33:$D$776,СВЦЭМ!$A$33:$A$776,$A71,СВЦЭМ!$B$33:$B$776,S$47)+'СЕТ СН'!$G$11+СВЦЭМ!$D$10+'СЕТ СН'!$G$6-'СЕТ СН'!$G$23</f>
        <v>1172.5900428200002</v>
      </c>
      <c r="T71" s="36">
        <f>SUMIFS(СВЦЭМ!$D$33:$D$776,СВЦЭМ!$A$33:$A$776,$A71,СВЦЭМ!$B$33:$B$776,T$47)+'СЕТ СН'!$G$11+СВЦЭМ!$D$10+'СЕТ СН'!$G$6-'СЕТ СН'!$G$23</f>
        <v>1159.2642167899999</v>
      </c>
      <c r="U71" s="36">
        <f>SUMIFS(СВЦЭМ!$D$33:$D$776,СВЦЭМ!$A$33:$A$776,$A71,СВЦЭМ!$B$33:$B$776,U$47)+'СЕТ СН'!$G$11+СВЦЭМ!$D$10+'СЕТ СН'!$G$6-'СЕТ СН'!$G$23</f>
        <v>1152.8832147100002</v>
      </c>
      <c r="V71" s="36">
        <f>SUMIFS(СВЦЭМ!$D$33:$D$776,СВЦЭМ!$A$33:$A$776,$A71,СВЦЭМ!$B$33:$B$776,V$47)+'СЕТ СН'!$G$11+СВЦЭМ!$D$10+'СЕТ СН'!$G$6-'СЕТ СН'!$G$23</f>
        <v>1128.28683037</v>
      </c>
      <c r="W71" s="36">
        <f>SUMIFS(СВЦЭМ!$D$33:$D$776,СВЦЭМ!$A$33:$A$776,$A71,СВЦЭМ!$B$33:$B$776,W$47)+'СЕТ СН'!$G$11+СВЦЭМ!$D$10+'СЕТ СН'!$G$6-'СЕТ СН'!$G$23</f>
        <v>1116.3075666</v>
      </c>
      <c r="X71" s="36">
        <f>SUMIFS(СВЦЭМ!$D$33:$D$776,СВЦЭМ!$A$33:$A$776,$A71,СВЦЭМ!$B$33:$B$776,X$47)+'СЕТ СН'!$G$11+СВЦЭМ!$D$10+'СЕТ СН'!$G$6-'СЕТ СН'!$G$23</f>
        <v>1127.5807007600001</v>
      </c>
      <c r="Y71" s="36">
        <f>SUMIFS(СВЦЭМ!$D$33:$D$776,СВЦЭМ!$A$33:$A$776,$A71,СВЦЭМ!$B$33:$B$776,Y$47)+'СЕТ СН'!$G$11+СВЦЭМ!$D$10+'СЕТ СН'!$G$6-'СЕТ СН'!$G$23</f>
        <v>1167.5188874200003</v>
      </c>
    </row>
    <row r="72" spans="1:26" ht="15.75" x14ac:dyDescent="0.2">
      <c r="A72" s="35">
        <f t="shared" si="1"/>
        <v>43580</v>
      </c>
      <c r="B72" s="36">
        <f>SUMIFS(СВЦЭМ!$D$33:$D$776,СВЦЭМ!$A$33:$A$776,$A72,СВЦЭМ!$B$33:$B$776,B$47)+'СЕТ СН'!$G$11+СВЦЭМ!$D$10+'СЕТ СН'!$G$6-'СЕТ СН'!$G$23</f>
        <v>1151.8899213700001</v>
      </c>
      <c r="C72" s="36">
        <f>SUMIFS(СВЦЭМ!$D$33:$D$776,СВЦЭМ!$A$33:$A$776,$A72,СВЦЭМ!$B$33:$B$776,C$47)+'СЕТ СН'!$G$11+СВЦЭМ!$D$10+'СЕТ СН'!$G$6-'СЕТ СН'!$G$23</f>
        <v>1190.4828215299999</v>
      </c>
      <c r="D72" s="36">
        <f>SUMIFS(СВЦЭМ!$D$33:$D$776,СВЦЭМ!$A$33:$A$776,$A72,СВЦЭМ!$B$33:$B$776,D$47)+'СЕТ СН'!$G$11+СВЦЭМ!$D$10+'СЕТ СН'!$G$6-'СЕТ СН'!$G$23</f>
        <v>1223.6861441000001</v>
      </c>
      <c r="E72" s="36">
        <f>SUMIFS(СВЦЭМ!$D$33:$D$776,СВЦЭМ!$A$33:$A$776,$A72,СВЦЭМ!$B$33:$B$776,E$47)+'СЕТ СН'!$G$11+СВЦЭМ!$D$10+'СЕТ СН'!$G$6-'СЕТ СН'!$G$23</f>
        <v>1238.9834262700001</v>
      </c>
      <c r="F72" s="36">
        <f>SUMIFS(СВЦЭМ!$D$33:$D$776,СВЦЭМ!$A$33:$A$776,$A72,СВЦЭМ!$B$33:$B$776,F$47)+'СЕТ СН'!$G$11+СВЦЭМ!$D$10+'СЕТ СН'!$G$6-'СЕТ СН'!$G$23</f>
        <v>1242.7848790900002</v>
      </c>
      <c r="G72" s="36">
        <f>SUMIFS(СВЦЭМ!$D$33:$D$776,СВЦЭМ!$A$33:$A$776,$A72,СВЦЭМ!$B$33:$B$776,G$47)+'СЕТ СН'!$G$11+СВЦЭМ!$D$10+'СЕТ СН'!$G$6-'СЕТ СН'!$G$23</f>
        <v>1226.0212806999998</v>
      </c>
      <c r="H72" s="36">
        <f>SUMIFS(СВЦЭМ!$D$33:$D$776,СВЦЭМ!$A$33:$A$776,$A72,СВЦЭМ!$B$33:$B$776,H$47)+'СЕТ СН'!$G$11+СВЦЭМ!$D$10+'СЕТ СН'!$G$6-'СЕТ СН'!$G$23</f>
        <v>1186.15003247</v>
      </c>
      <c r="I72" s="36">
        <f>SUMIFS(СВЦЭМ!$D$33:$D$776,СВЦЭМ!$A$33:$A$776,$A72,СВЦЭМ!$B$33:$B$776,I$47)+'СЕТ СН'!$G$11+СВЦЭМ!$D$10+'СЕТ СН'!$G$6-'СЕТ СН'!$G$23</f>
        <v>1141.5055931900001</v>
      </c>
      <c r="J72" s="36">
        <f>SUMIFS(СВЦЭМ!$D$33:$D$776,СВЦЭМ!$A$33:$A$776,$A72,СВЦЭМ!$B$33:$B$776,J$47)+'СЕТ СН'!$G$11+СВЦЭМ!$D$10+'СЕТ СН'!$G$6-'СЕТ СН'!$G$23</f>
        <v>1101.49393893</v>
      </c>
      <c r="K72" s="36">
        <f>SUMIFS(СВЦЭМ!$D$33:$D$776,СВЦЭМ!$A$33:$A$776,$A72,СВЦЭМ!$B$33:$B$776,K$47)+'СЕТ СН'!$G$11+СВЦЭМ!$D$10+'СЕТ СН'!$G$6-'СЕТ СН'!$G$23</f>
        <v>1097.2045637199999</v>
      </c>
      <c r="L72" s="36">
        <f>SUMIFS(СВЦЭМ!$D$33:$D$776,СВЦЭМ!$A$33:$A$776,$A72,СВЦЭМ!$B$33:$B$776,L$47)+'СЕТ СН'!$G$11+СВЦЭМ!$D$10+'СЕТ СН'!$G$6-'СЕТ СН'!$G$23</f>
        <v>1090.20603196</v>
      </c>
      <c r="M72" s="36">
        <f>SUMIFS(СВЦЭМ!$D$33:$D$776,СВЦЭМ!$A$33:$A$776,$A72,СВЦЭМ!$B$33:$B$776,M$47)+'СЕТ СН'!$G$11+СВЦЭМ!$D$10+'СЕТ СН'!$G$6-'СЕТ СН'!$G$23</f>
        <v>1107.5214516400001</v>
      </c>
      <c r="N72" s="36">
        <f>SUMIFS(СВЦЭМ!$D$33:$D$776,СВЦЭМ!$A$33:$A$776,$A72,СВЦЭМ!$B$33:$B$776,N$47)+'СЕТ СН'!$G$11+СВЦЭМ!$D$10+'СЕТ СН'!$G$6-'СЕТ СН'!$G$23</f>
        <v>1098.9295285799999</v>
      </c>
      <c r="O72" s="36">
        <f>SUMIFS(СВЦЭМ!$D$33:$D$776,СВЦЭМ!$A$33:$A$776,$A72,СВЦЭМ!$B$33:$B$776,O$47)+'СЕТ СН'!$G$11+СВЦЭМ!$D$10+'СЕТ СН'!$G$6-'СЕТ СН'!$G$23</f>
        <v>1099.27355481</v>
      </c>
      <c r="P72" s="36">
        <f>SUMIFS(СВЦЭМ!$D$33:$D$776,СВЦЭМ!$A$33:$A$776,$A72,СВЦЭМ!$B$33:$B$776,P$47)+'СЕТ СН'!$G$11+СВЦЭМ!$D$10+'СЕТ СН'!$G$6-'СЕТ СН'!$G$23</f>
        <v>1109.69549972</v>
      </c>
      <c r="Q72" s="36">
        <f>SUMIFS(СВЦЭМ!$D$33:$D$776,СВЦЭМ!$A$33:$A$776,$A72,СВЦЭМ!$B$33:$B$776,Q$47)+'СЕТ СН'!$G$11+СВЦЭМ!$D$10+'СЕТ СН'!$G$6-'СЕТ СН'!$G$23</f>
        <v>1128.8371776899999</v>
      </c>
      <c r="R72" s="36">
        <f>SUMIFS(СВЦЭМ!$D$33:$D$776,СВЦЭМ!$A$33:$A$776,$A72,СВЦЭМ!$B$33:$B$776,R$47)+'СЕТ СН'!$G$11+СВЦЭМ!$D$10+'СЕТ СН'!$G$6-'СЕТ СН'!$G$23</f>
        <v>1140.4266465199998</v>
      </c>
      <c r="S72" s="36">
        <f>SUMIFS(СВЦЭМ!$D$33:$D$776,СВЦЭМ!$A$33:$A$776,$A72,СВЦЭМ!$B$33:$B$776,S$47)+'СЕТ СН'!$G$11+СВЦЭМ!$D$10+'СЕТ СН'!$G$6-'СЕТ СН'!$G$23</f>
        <v>1139.3903465399999</v>
      </c>
      <c r="T72" s="36">
        <f>SUMIFS(СВЦЭМ!$D$33:$D$776,СВЦЭМ!$A$33:$A$776,$A72,СВЦЭМ!$B$33:$B$776,T$47)+'СЕТ СН'!$G$11+СВЦЭМ!$D$10+'СЕТ СН'!$G$6-'СЕТ СН'!$G$23</f>
        <v>1124.19882463</v>
      </c>
      <c r="U72" s="36">
        <f>SUMIFS(СВЦЭМ!$D$33:$D$776,СВЦЭМ!$A$33:$A$776,$A72,СВЦЭМ!$B$33:$B$776,U$47)+'СЕТ СН'!$G$11+СВЦЭМ!$D$10+'СЕТ СН'!$G$6-'СЕТ СН'!$G$23</f>
        <v>1104.7217015199999</v>
      </c>
      <c r="V72" s="36">
        <f>SUMIFS(СВЦЭМ!$D$33:$D$776,СВЦЭМ!$A$33:$A$776,$A72,СВЦЭМ!$B$33:$B$776,V$47)+'СЕТ СН'!$G$11+СВЦЭМ!$D$10+'СЕТ СН'!$G$6-'СЕТ СН'!$G$23</f>
        <v>1088.62712035</v>
      </c>
      <c r="W72" s="36">
        <f>SUMIFS(СВЦЭМ!$D$33:$D$776,СВЦЭМ!$A$33:$A$776,$A72,СВЦЭМ!$B$33:$B$776,W$47)+'СЕТ СН'!$G$11+СВЦЭМ!$D$10+'СЕТ СН'!$G$6-'СЕТ СН'!$G$23</f>
        <v>1088.5213161199999</v>
      </c>
      <c r="X72" s="36">
        <f>SUMIFS(СВЦЭМ!$D$33:$D$776,СВЦЭМ!$A$33:$A$776,$A72,СВЦЭМ!$B$33:$B$776,X$47)+'СЕТ СН'!$G$11+СВЦЭМ!$D$10+'СЕТ СН'!$G$6-'СЕТ СН'!$G$23</f>
        <v>1072.29114987</v>
      </c>
      <c r="Y72" s="36">
        <f>SUMIFS(СВЦЭМ!$D$33:$D$776,СВЦЭМ!$A$33:$A$776,$A72,СВЦЭМ!$B$33:$B$776,Y$47)+'СЕТ СН'!$G$11+СВЦЭМ!$D$10+'СЕТ СН'!$G$6-'СЕТ СН'!$G$23</f>
        <v>1135.9061711899999</v>
      </c>
    </row>
    <row r="73" spans="1:26" ht="15.75" x14ac:dyDescent="0.2">
      <c r="A73" s="35">
        <f t="shared" si="1"/>
        <v>43581</v>
      </c>
      <c r="B73" s="36">
        <f>SUMIFS(СВЦЭМ!$D$33:$D$776,СВЦЭМ!$A$33:$A$776,$A73,СВЦЭМ!$B$33:$B$776,B$47)+'СЕТ СН'!$G$11+СВЦЭМ!$D$10+'СЕТ СН'!$G$6-'СЕТ СН'!$G$23</f>
        <v>1171.4121102499998</v>
      </c>
      <c r="C73" s="36">
        <f>SUMIFS(СВЦЭМ!$D$33:$D$776,СВЦЭМ!$A$33:$A$776,$A73,СВЦЭМ!$B$33:$B$776,C$47)+'СЕТ СН'!$G$11+СВЦЭМ!$D$10+'СЕТ СН'!$G$6-'СЕТ СН'!$G$23</f>
        <v>1208.5839179499999</v>
      </c>
      <c r="D73" s="36">
        <f>SUMIFS(СВЦЭМ!$D$33:$D$776,СВЦЭМ!$A$33:$A$776,$A73,СВЦЭМ!$B$33:$B$776,D$47)+'СЕТ СН'!$G$11+СВЦЭМ!$D$10+'СЕТ СН'!$G$6-'СЕТ СН'!$G$23</f>
        <v>1225.0137574</v>
      </c>
      <c r="E73" s="36">
        <f>SUMIFS(СВЦЭМ!$D$33:$D$776,СВЦЭМ!$A$33:$A$776,$A73,СВЦЭМ!$B$33:$B$776,E$47)+'СЕТ СН'!$G$11+СВЦЭМ!$D$10+'СЕТ СН'!$G$6-'СЕТ СН'!$G$23</f>
        <v>1232.7123611299999</v>
      </c>
      <c r="F73" s="36">
        <f>SUMIFS(СВЦЭМ!$D$33:$D$776,СВЦЭМ!$A$33:$A$776,$A73,СВЦЭМ!$B$33:$B$776,F$47)+'СЕТ СН'!$G$11+СВЦЭМ!$D$10+'СЕТ СН'!$G$6-'СЕТ СН'!$G$23</f>
        <v>1239.0328871400002</v>
      </c>
      <c r="G73" s="36">
        <f>SUMIFS(СВЦЭМ!$D$33:$D$776,СВЦЭМ!$A$33:$A$776,$A73,СВЦЭМ!$B$33:$B$776,G$47)+'СЕТ СН'!$G$11+СВЦЭМ!$D$10+'СЕТ СН'!$G$6-'СЕТ СН'!$G$23</f>
        <v>1225.9222819699999</v>
      </c>
      <c r="H73" s="36">
        <f>SUMIFS(СВЦЭМ!$D$33:$D$776,СВЦЭМ!$A$33:$A$776,$A73,СВЦЭМ!$B$33:$B$776,H$47)+'СЕТ СН'!$G$11+СВЦЭМ!$D$10+'СЕТ СН'!$G$6-'СЕТ СН'!$G$23</f>
        <v>1189.0689398300001</v>
      </c>
      <c r="I73" s="36">
        <f>SUMIFS(СВЦЭМ!$D$33:$D$776,СВЦЭМ!$A$33:$A$776,$A73,СВЦЭМ!$B$33:$B$776,I$47)+'СЕТ СН'!$G$11+СВЦЭМ!$D$10+'СЕТ СН'!$G$6-'СЕТ СН'!$G$23</f>
        <v>1147.32429247</v>
      </c>
      <c r="J73" s="36">
        <f>SUMIFS(СВЦЭМ!$D$33:$D$776,СВЦЭМ!$A$33:$A$776,$A73,СВЦЭМ!$B$33:$B$776,J$47)+'СЕТ СН'!$G$11+СВЦЭМ!$D$10+'СЕТ СН'!$G$6-'СЕТ СН'!$G$23</f>
        <v>1113.6320305200002</v>
      </c>
      <c r="K73" s="36">
        <f>SUMIFS(СВЦЭМ!$D$33:$D$776,СВЦЭМ!$A$33:$A$776,$A73,СВЦЭМ!$B$33:$B$776,K$47)+'СЕТ СН'!$G$11+СВЦЭМ!$D$10+'СЕТ СН'!$G$6-'СЕТ СН'!$G$23</f>
        <v>1102.8131898199999</v>
      </c>
      <c r="L73" s="36">
        <f>SUMIFS(СВЦЭМ!$D$33:$D$776,СВЦЭМ!$A$33:$A$776,$A73,СВЦЭМ!$B$33:$B$776,L$47)+'СЕТ СН'!$G$11+СВЦЭМ!$D$10+'СЕТ СН'!$G$6-'СЕТ СН'!$G$23</f>
        <v>1105.37206657</v>
      </c>
      <c r="M73" s="36">
        <f>SUMIFS(СВЦЭМ!$D$33:$D$776,СВЦЭМ!$A$33:$A$776,$A73,СВЦЭМ!$B$33:$B$776,M$47)+'СЕТ СН'!$G$11+СВЦЭМ!$D$10+'СЕТ СН'!$G$6-'СЕТ СН'!$G$23</f>
        <v>1113.5063564699999</v>
      </c>
      <c r="N73" s="36">
        <f>SUMIFS(СВЦЭМ!$D$33:$D$776,СВЦЭМ!$A$33:$A$776,$A73,СВЦЭМ!$B$33:$B$776,N$47)+'СЕТ СН'!$G$11+СВЦЭМ!$D$10+'СЕТ СН'!$G$6-'СЕТ СН'!$G$23</f>
        <v>1117.1331797600001</v>
      </c>
      <c r="O73" s="36">
        <f>SUMIFS(СВЦЭМ!$D$33:$D$776,СВЦЭМ!$A$33:$A$776,$A73,СВЦЭМ!$B$33:$B$776,O$47)+'СЕТ СН'!$G$11+СВЦЭМ!$D$10+'СЕТ СН'!$G$6-'СЕТ СН'!$G$23</f>
        <v>1119.9865174000001</v>
      </c>
      <c r="P73" s="36">
        <f>SUMIFS(СВЦЭМ!$D$33:$D$776,СВЦЭМ!$A$33:$A$776,$A73,СВЦЭМ!$B$33:$B$776,P$47)+'СЕТ СН'!$G$11+СВЦЭМ!$D$10+'СЕТ СН'!$G$6-'СЕТ СН'!$G$23</f>
        <v>1127.74599926</v>
      </c>
      <c r="Q73" s="36">
        <f>SUMIFS(СВЦЭМ!$D$33:$D$776,СВЦЭМ!$A$33:$A$776,$A73,СВЦЭМ!$B$33:$B$776,Q$47)+'СЕТ СН'!$G$11+СВЦЭМ!$D$10+'СЕТ СН'!$G$6-'СЕТ СН'!$G$23</f>
        <v>1136.9968469</v>
      </c>
      <c r="R73" s="36">
        <f>SUMIFS(СВЦЭМ!$D$33:$D$776,СВЦЭМ!$A$33:$A$776,$A73,СВЦЭМ!$B$33:$B$776,R$47)+'СЕТ СН'!$G$11+СВЦЭМ!$D$10+'СЕТ СН'!$G$6-'СЕТ СН'!$G$23</f>
        <v>1141.7093647500001</v>
      </c>
      <c r="S73" s="36">
        <f>SUMIFS(СВЦЭМ!$D$33:$D$776,СВЦЭМ!$A$33:$A$776,$A73,СВЦЭМ!$B$33:$B$776,S$47)+'СЕТ СН'!$G$11+СВЦЭМ!$D$10+'СЕТ СН'!$G$6-'СЕТ СН'!$G$23</f>
        <v>1126.6025287100001</v>
      </c>
      <c r="T73" s="36">
        <f>SUMIFS(СВЦЭМ!$D$33:$D$776,СВЦЭМ!$A$33:$A$776,$A73,СВЦЭМ!$B$33:$B$776,T$47)+'СЕТ СН'!$G$11+СВЦЭМ!$D$10+'СЕТ СН'!$G$6-'СЕТ СН'!$G$23</f>
        <v>1105.5523186400001</v>
      </c>
      <c r="U73" s="36">
        <f>SUMIFS(СВЦЭМ!$D$33:$D$776,СВЦЭМ!$A$33:$A$776,$A73,СВЦЭМ!$B$33:$B$776,U$47)+'СЕТ СН'!$G$11+СВЦЭМ!$D$10+'СЕТ СН'!$G$6-'СЕТ СН'!$G$23</f>
        <v>1071.1386939500001</v>
      </c>
      <c r="V73" s="36">
        <f>SUMIFS(СВЦЭМ!$D$33:$D$776,СВЦЭМ!$A$33:$A$776,$A73,СВЦЭМ!$B$33:$B$776,V$47)+'СЕТ СН'!$G$11+СВЦЭМ!$D$10+'СЕТ СН'!$G$6-'СЕТ СН'!$G$23</f>
        <v>1063.4370360799999</v>
      </c>
      <c r="W73" s="36">
        <f>SUMIFS(СВЦЭМ!$D$33:$D$776,СВЦЭМ!$A$33:$A$776,$A73,СВЦЭМ!$B$33:$B$776,W$47)+'СЕТ СН'!$G$11+СВЦЭМ!$D$10+'СЕТ СН'!$G$6-'СЕТ СН'!$G$23</f>
        <v>1081.4232274000001</v>
      </c>
      <c r="X73" s="36">
        <f>SUMIFS(СВЦЭМ!$D$33:$D$776,СВЦЭМ!$A$33:$A$776,$A73,СВЦЭМ!$B$33:$B$776,X$47)+'СЕТ СН'!$G$11+СВЦЭМ!$D$10+'СЕТ СН'!$G$6-'СЕТ СН'!$G$23</f>
        <v>1117.1516981700001</v>
      </c>
      <c r="Y73" s="36">
        <f>SUMIFS(СВЦЭМ!$D$33:$D$776,СВЦЭМ!$A$33:$A$776,$A73,СВЦЭМ!$B$33:$B$776,Y$47)+'СЕТ СН'!$G$11+СВЦЭМ!$D$10+'СЕТ СН'!$G$6-'СЕТ СН'!$G$23</f>
        <v>1153.4351679599999</v>
      </c>
    </row>
    <row r="74" spans="1:26" ht="15.75" x14ac:dyDescent="0.2">
      <c r="A74" s="35">
        <f t="shared" si="1"/>
        <v>43582</v>
      </c>
      <c r="B74" s="36">
        <f>SUMIFS(СВЦЭМ!$D$33:$D$776,СВЦЭМ!$A$33:$A$776,$A74,СВЦЭМ!$B$33:$B$776,B$47)+'СЕТ СН'!$G$11+СВЦЭМ!$D$10+'СЕТ СН'!$G$6-'СЕТ СН'!$G$23</f>
        <v>1154.9516437299999</v>
      </c>
      <c r="C74" s="36">
        <f>SUMIFS(СВЦЭМ!$D$33:$D$776,СВЦЭМ!$A$33:$A$776,$A74,СВЦЭМ!$B$33:$B$776,C$47)+'СЕТ СН'!$G$11+СВЦЭМ!$D$10+'СЕТ СН'!$G$6-'СЕТ СН'!$G$23</f>
        <v>1145.5249054000001</v>
      </c>
      <c r="D74" s="36">
        <f>SUMIFS(СВЦЭМ!$D$33:$D$776,СВЦЭМ!$A$33:$A$776,$A74,СВЦЭМ!$B$33:$B$776,D$47)+'СЕТ СН'!$G$11+СВЦЭМ!$D$10+'СЕТ СН'!$G$6-'СЕТ СН'!$G$23</f>
        <v>1155.25707889</v>
      </c>
      <c r="E74" s="36">
        <f>SUMIFS(СВЦЭМ!$D$33:$D$776,СВЦЭМ!$A$33:$A$776,$A74,СВЦЭМ!$B$33:$B$776,E$47)+'СЕТ СН'!$G$11+СВЦЭМ!$D$10+'СЕТ СН'!$G$6-'СЕТ СН'!$G$23</f>
        <v>1164.3050728200001</v>
      </c>
      <c r="F74" s="36">
        <f>SUMIFS(СВЦЭМ!$D$33:$D$776,СВЦЭМ!$A$33:$A$776,$A74,СВЦЭМ!$B$33:$B$776,F$47)+'СЕТ СН'!$G$11+СВЦЭМ!$D$10+'СЕТ СН'!$G$6-'СЕТ СН'!$G$23</f>
        <v>1191.62167013</v>
      </c>
      <c r="G74" s="36">
        <f>SUMIFS(СВЦЭМ!$D$33:$D$776,СВЦЭМ!$A$33:$A$776,$A74,СВЦЭМ!$B$33:$B$776,G$47)+'СЕТ СН'!$G$11+СВЦЭМ!$D$10+'СЕТ СН'!$G$6-'СЕТ СН'!$G$23</f>
        <v>1171.2699402200001</v>
      </c>
      <c r="H74" s="36">
        <f>SUMIFS(СВЦЭМ!$D$33:$D$776,СВЦЭМ!$A$33:$A$776,$A74,СВЦЭМ!$B$33:$B$776,H$47)+'СЕТ СН'!$G$11+СВЦЭМ!$D$10+'СЕТ СН'!$G$6-'СЕТ СН'!$G$23</f>
        <v>1168.9502811400002</v>
      </c>
      <c r="I74" s="36">
        <f>SUMIFS(СВЦЭМ!$D$33:$D$776,СВЦЭМ!$A$33:$A$776,$A74,СВЦЭМ!$B$33:$B$776,I$47)+'СЕТ СН'!$G$11+СВЦЭМ!$D$10+'СЕТ СН'!$G$6-'СЕТ СН'!$G$23</f>
        <v>1144.7852383300001</v>
      </c>
      <c r="J74" s="36">
        <f>SUMIFS(СВЦЭМ!$D$33:$D$776,СВЦЭМ!$A$33:$A$776,$A74,СВЦЭМ!$B$33:$B$776,J$47)+'СЕТ СН'!$G$11+СВЦЭМ!$D$10+'СЕТ СН'!$G$6-'СЕТ СН'!$G$23</f>
        <v>1097.5558470400001</v>
      </c>
      <c r="K74" s="36">
        <f>SUMIFS(СВЦЭМ!$D$33:$D$776,СВЦЭМ!$A$33:$A$776,$A74,СВЦЭМ!$B$33:$B$776,K$47)+'СЕТ СН'!$G$11+СВЦЭМ!$D$10+'СЕТ СН'!$G$6-'СЕТ СН'!$G$23</f>
        <v>1074.35473058</v>
      </c>
      <c r="L74" s="36">
        <f>SUMIFS(СВЦЭМ!$D$33:$D$776,СВЦЭМ!$A$33:$A$776,$A74,СВЦЭМ!$B$33:$B$776,L$47)+'СЕТ СН'!$G$11+СВЦЭМ!$D$10+'СЕТ СН'!$G$6-'СЕТ СН'!$G$23</f>
        <v>1058.25274145</v>
      </c>
      <c r="M74" s="36">
        <f>SUMIFS(СВЦЭМ!$D$33:$D$776,СВЦЭМ!$A$33:$A$776,$A74,СВЦЭМ!$B$33:$B$776,M$47)+'СЕТ СН'!$G$11+СВЦЭМ!$D$10+'СЕТ СН'!$G$6-'СЕТ СН'!$G$23</f>
        <v>1071.7473727400002</v>
      </c>
      <c r="N74" s="36">
        <f>SUMIFS(СВЦЭМ!$D$33:$D$776,СВЦЭМ!$A$33:$A$776,$A74,СВЦЭМ!$B$33:$B$776,N$47)+'СЕТ СН'!$G$11+СВЦЭМ!$D$10+'СЕТ СН'!$G$6-'СЕТ СН'!$G$23</f>
        <v>1072.1638258</v>
      </c>
      <c r="O74" s="36">
        <f>SUMIFS(СВЦЭМ!$D$33:$D$776,СВЦЭМ!$A$33:$A$776,$A74,СВЦЭМ!$B$33:$B$776,O$47)+'СЕТ СН'!$G$11+СВЦЭМ!$D$10+'СЕТ СН'!$G$6-'СЕТ СН'!$G$23</f>
        <v>1067.64848072</v>
      </c>
      <c r="P74" s="36">
        <f>SUMIFS(СВЦЭМ!$D$33:$D$776,СВЦЭМ!$A$33:$A$776,$A74,СВЦЭМ!$B$33:$B$776,P$47)+'СЕТ СН'!$G$11+СВЦЭМ!$D$10+'СЕТ СН'!$G$6-'СЕТ СН'!$G$23</f>
        <v>1077.0435061200001</v>
      </c>
      <c r="Q74" s="36">
        <f>SUMIFS(СВЦЭМ!$D$33:$D$776,СВЦЭМ!$A$33:$A$776,$A74,СВЦЭМ!$B$33:$B$776,Q$47)+'СЕТ СН'!$G$11+СВЦЭМ!$D$10+'СЕТ СН'!$G$6-'СЕТ СН'!$G$23</f>
        <v>1092.8712939500001</v>
      </c>
      <c r="R74" s="36">
        <f>SUMIFS(СВЦЭМ!$D$33:$D$776,СВЦЭМ!$A$33:$A$776,$A74,СВЦЭМ!$B$33:$B$776,R$47)+'СЕТ СН'!$G$11+СВЦЭМ!$D$10+'СЕТ СН'!$G$6-'СЕТ СН'!$G$23</f>
        <v>1097.19517819</v>
      </c>
      <c r="S74" s="36">
        <f>SUMIFS(СВЦЭМ!$D$33:$D$776,СВЦЭМ!$A$33:$A$776,$A74,СВЦЭМ!$B$33:$B$776,S$47)+'СЕТ СН'!$G$11+СВЦЭМ!$D$10+'СЕТ СН'!$G$6-'СЕТ СН'!$G$23</f>
        <v>1105.16430526</v>
      </c>
      <c r="T74" s="36">
        <f>SUMIFS(СВЦЭМ!$D$33:$D$776,СВЦЭМ!$A$33:$A$776,$A74,СВЦЭМ!$B$33:$B$776,T$47)+'СЕТ СН'!$G$11+СВЦЭМ!$D$10+'СЕТ СН'!$G$6-'СЕТ СН'!$G$23</f>
        <v>1113.50981514</v>
      </c>
      <c r="U74" s="36">
        <f>SUMIFS(СВЦЭМ!$D$33:$D$776,СВЦЭМ!$A$33:$A$776,$A74,СВЦЭМ!$B$33:$B$776,U$47)+'СЕТ СН'!$G$11+СВЦЭМ!$D$10+'СЕТ СН'!$G$6-'СЕТ СН'!$G$23</f>
        <v>1125.85310577</v>
      </c>
      <c r="V74" s="36">
        <f>SUMIFS(СВЦЭМ!$D$33:$D$776,СВЦЭМ!$A$33:$A$776,$A74,СВЦЭМ!$B$33:$B$776,V$47)+'СЕТ СН'!$G$11+СВЦЭМ!$D$10+'СЕТ СН'!$G$6-'СЕТ СН'!$G$23</f>
        <v>1093.9750223999999</v>
      </c>
      <c r="W74" s="36">
        <f>SUMIFS(СВЦЭМ!$D$33:$D$776,СВЦЭМ!$A$33:$A$776,$A74,СВЦЭМ!$B$33:$B$776,W$47)+'СЕТ СН'!$G$11+СВЦЭМ!$D$10+'СЕТ СН'!$G$6-'СЕТ СН'!$G$23</f>
        <v>1082.66611104</v>
      </c>
      <c r="X74" s="36">
        <f>SUMIFS(СВЦЭМ!$D$33:$D$776,СВЦЭМ!$A$33:$A$776,$A74,СВЦЭМ!$B$33:$B$776,X$47)+'СЕТ СН'!$G$11+СВЦЭМ!$D$10+'СЕТ СН'!$G$6-'СЕТ СН'!$G$23</f>
        <v>1101.4461633599999</v>
      </c>
      <c r="Y74" s="36">
        <f>SUMIFS(СВЦЭМ!$D$33:$D$776,СВЦЭМ!$A$33:$A$776,$A74,СВЦЭМ!$B$33:$B$776,Y$47)+'СЕТ СН'!$G$11+СВЦЭМ!$D$10+'СЕТ СН'!$G$6-'СЕТ СН'!$G$23</f>
        <v>1117.1988154599999</v>
      </c>
    </row>
    <row r="75" spans="1:26" ht="15.75" x14ac:dyDescent="0.2">
      <c r="A75" s="35">
        <f t="shared" si="1"/>
        <v>43583</v>
      </c>
      <c r="B75" s="36">
        <f>SUMIFS(СВЦЭМ!$D$33:$D$776,СВЦЭМ!$A$33:$A$776,$A75,СВЦЭМ!$B$33:$B$776,B$47)+'СЕТ СН'!$G$11+СВЦЭМ!$D$10+'СЕТ СН'!$G$6-'СЕТ СН'!$G$23</f>
        <v>1075.8290497100002</v>
      </c>
      <c r="C75" s="36">
        <f>SUMIFS(СВЦЭМ!$D$33:$D$776,СВЦЭМ!$A$33:$A$776,$A75,СВЦЭМ!$B$33:$B$776,C$47)+'СЕТ СН'!$G$11+СВЦЭМ!$D$10+'СЕТ СН'!$G$6-'СЕТ СН'!$G$23</f>
        <v>1151.7299177499999</v>
      </c>
      <c r="D75" s="36">
        <f>SUMIFS(СВЦЭМ!$D$33:$D$776,СВЦЭМ!$A$33:$A$776,$A75,СВЦЭМ!$B$33:$B$776,D$47)+'СЕТ СН'!$G$11+СВЦЭМ!$D$10+'СЕТ СН'!$G$6-'СЕТ СН'!$G$23</f>
        <v>1188.23815999</v>
      </c>
      <c r="E75" s="36">
        <f>SUMIFS(СВЦЭМ!$D$33:$D$776,СВЦЭМ!$A$33:$A$776,$A75,СВЦЭМ!$B$33:$B$776,E$47)+'СЕТ СН'!$G$11+СВЦЭМ!$D$10+'СЕТ СН'!$G$6-'СЕТ СН'!$G$23</f>
        <v>1211.8666225900001</v>
      </c>
      <c r="F75" s="36">
        <f>SUMIFS(СВЦЭМ!$D$33:$D$776,СВЦЭМ!$A$33:$A$776,$A75,СВЦЭМ!$B$33:$B$776,F$47)+'СЕТ СН'!$G$11+СВЦЭМ!$D$10+'СЕТ СН'!$G$6-'СЕТ СН'!$G$23</f>
        <v>1215.4064021499998</v>
      </c>
      <c r="G75" s="36">
        <f>SUMIFS(СВЦЭМ!$D$33:$D$776,СВЦЭМ!$A$33:$A$776,$A75,СВЦЭМ!$B$33:$B$776,G$47)+'СЕТ СН'!$G$11+СВЦЭМ!$D$10+'СЕТ СН'!$G$6-'СЕТ СН'!$G$23</f>
        <v>1203.8708131900003</v>
      </c>
      <c r="H75" s="36">
        <f>SUMIFS(СВЦЭМ!$D$33:$D$776,СВЦЭМ!$A$33:$A$776,$A75,СВЦЭМ!$B$33:$B$776,H$47)+'СЕТ СН'!$G$11+СВЦЭМ!$D$10+'СЕТ СН'!$G$6-'СЕТ СН'!$G$23</f>
        <v>1214.0266367099998</v>
      </c>
      <c r="I75" s="36">
        <f>SUMIFS(СВЦЭМ!$D$33:$D$776,СВЦЭМ!$A$33:$A$776,$A75,СВЦЭМ!$B$33:$B$776,I$47)+'СЕТ СН'!$G$11+СВЦЭМ!$D$10+'СЕТ СН'!$G$6-'СЕТ СН'!$G$23</f>
        <v>1167.7000503100003</v>
      </c>
      <c r="J75" s="36">
        <f>SUMIFS(СВЦЭМ!$D$33:$D$776,СВЦЭМ!$A$33:$A$776,$A75,СВЦЭМ!$B$33:$B$776,J$47)+'СЕТ СН'!$G$11+СВЦЭМ!$D$10+'СЕТ СН'!$G$6-'СЕТ СН'!$G$23</f>
        <v>1125.01716388</v>
      </c>
      <c r="K75" s="36">
        <f>SUMIFS(СВЦЭМ!$D$33:$D$776,СВЦЭМ!$A$33:$A$776,$A75,СВЦЭМ!$B$33:$B$776,K$47)+'СЕТ СН'!$G$11+СВЦЭМ!$D$10+'СЕТ СН'!$G$6-'СЕТ СН'!$G$23</f>
        <v>1080.9214590500001</v>
      </c>
      <c r="L75" s="36">
        <f>SUMIFS(СВЦЭМ!$D$33:$D$776,СВЦЭМ!$A$33:$A$776,$A75,СВЦЭМ!$B$33:$B$776,L$47)+'СЕТ СН'!$G$11+СВЦЭМ!$D$10+'СЕТ СН'!$G$6-'СЕТ СН'!$G$23</f>
        <v>1068.0849758499999</v>
      </c>
      <c r="M75" s="36">
        <f>SUMIFS(СВЦЭМ!$D$33:$D$776,СВЦЭМ!$A$33:$A$776,$A75,СВЦЭМ!$B$33:$B$776,M$47)+'СЕТ СН'!$G$11+СВЦЭМ!$D$10+'СЕТ СН'!$G$6-'СЕТ СН'!$G$23</f>
        <v>1068.92319159</v>
      </c>
      <c r="N75" s="36">
        <f>SUMIFS(СВЦЭМ!$D$33:$D$776,СВЦЭМ!$A$33:$A$776,$A75,СВЦЭМ!$B$33:$B$776,N$47)+'СЕТ СН'!$G$11+СВЦЭМ!$D$10+'СЕТ СН'!$G$6-'СЕТ СН'!$G$23</f>
        <v>1097.01411665</v>
      </c>
      <c r="O75" s="36">
        <f>SUMIFS(СВЦЭМ!$D$33:$D$776,СВЦЭМ!$A$33:$A$776,$A75,СВЦЭМ!$B$33:$B$776,O$47)+'СЕТ СН'!$G$11+СВЦЭМ!$D$10+'СЕТ СН'!$G$6-'СЕТ СН'!$G$23</f>
        <v>1116.52458843</v>
      </c>
      <c r="P75" s="36">
        <f>SUMIFS(СВЦЭМ!$D$33:$D$776,СВЦЭМ!$A$33:$A$776,$A75,СВЦЭМ!$B$33:$B$776,P$47)+'СЕТ СН'!$G$11+СВЦЭМ!$D$10+'СЕТ СН'!$G$6-'СЕТ СН'!$G$23</f>
        <v>1141.5039616899999</v>
      </c>
      <c r="Q75" s="36">
        <f>SUMIFS(СВЦЭМ!$D$33:$D$776,СВЦЭМ!$A$33:$A$776,$A75,СВЦЭМ!$B$33:$B$776,Q$47)+'СЕТ СН'!$G$11+СВЦЭМ!$D$10+'СЕТ СН'!$G$6-'СЕТ СН'!$G$23</f>
        <v>1152.80426665</v>
      </c>
      <c r="R75" s="36">
        <f>SUMIFS(СВЦЭМ!$D$33:$D$776,СВЦЭМ!$A$33:$A$776,$A75,СВЦЭМ!$B$33:$B$776,R$47)+'СЕТ СН'!$G$11+СВЦЭМ!$D$10+'СЕТ СН'!$G$6-'СЕТ СН'!$G$23</f>
        <v>1132.60653882</v>
      </c>
      <c r="S75" s="36">
        <f>SUMIFS(СВЦЭМ!$D$33:$D$776,СВЦЭМ!$A$33:$A$776,$A75,СВЦЭМ!$B$33:$B$776,S$47)+'СЕТ СН'!$G$11+СВЦЭМ!$D$10+'СЕТ СН'!$G$6-'СЕТ СН'!$G$23</f>
        <v>1102.2081708999999</v>
      </c>
      <c r="T75" s="36">
        <f>SUMIFS(СВЦЭМ!$D$33:$D$776,СВЦЭМ!$A$33:$A$776,$A75,СВЦЭМ!$B$33:$B$776,T$47)+'СЕТ СН'!$G$11+СВЦЭМ!$D$10+'СЕТ СН'!$G$6-'СЕТ СН'!$G$23</f>
        <v>1064.89662176</v>
      </c>
      <c r="U75" s="36">
        <f>SUMIFS(СВЦЭМ!$D$33:$D$776,СВЦЭМ!$A$33:$A$776,$A75,СВЦЭМ!$B$33:$B$776,U$47)+'СЕТ СН'!$G$11+СВЦЭМ!$D$10+'СЕТ СН'!$G$6-'СЕТ СН'!$G$23</f>
        <v>1015.81846368</v>
      </c>
      <c r="V75" s="36">
        <f>SUMIFS(СВЦЭМ!$D$33:$D$776,СВЦЭМ!$A$33:$A$776,$A75,СВЦЭМ!$B$33:$B$776,V$47)+'СЕТ СН'!$G$11+СВЦЭМ!$D$10+'СЕТ СН'!$G$6-'СЕТ СН'!$G$23</f>
        <v>991.88922047999995</v>
      </c>
      <c r="W75" s="36">
        <f>SUMIFS(СВЦЭМ!$D$33:$D$776,СВЦЭМ!$A$33:$A$776,$A75,СВЦЭМ!$B$33:$B$776,W$47)+'СЕТ СН'!$G$11+СВЦЭМ!$D$10+'СЕТ СН'!$G$6-'СЕТ СН'!$G$23</f>
        <v>1000.97855497</v>
      </c>
      <c r="X75" s="36">
        <f>SUMIFS(СВЦЭМ!$D$33:$D$776,СВЦЭМ!$A$33:$A$776,$A75,СВЦЭМ!$B$33:$B$776,X$47)+'СЕТ СН'!$G$11+СВЦЭМ!$D$10+'СЕТ СН'!$G$6-'СЕТ СН'!$G$23</f>
        <v>1012.69863971</v>
      </c>
      <c r="Y75" s="36">
        <f>SUMIFS(СВЦЭМ!$D$33:$D$776,СВЦЭМ!$A$33:$A$776,$A75,СВЦЭМ!$B$33:$B$776,Y$47)+'СЕТ СН'!$G$11+СВЦЭМ!$D$10+'СЕТ СН'!$G$6-'СЕТ СН'!$G$23</f>
        <v>1053.48905919</v>
      </c>
    </row>
    <row r="76" spans="1:26" ht="15.75" x14ac:dyDescent="0.2">
      <c r="A76" s="35">
        <f t="shared" si="1"/>
        <v>43584</v>
      </c>
      <c r="B76" s="36">
        <f>SUMIFS(СВЦЭМ!$D$33:$D$776,СВЦЭМ!$A$33:$A$776,$A76,СВЦЭМ!$B$33:$B$776,B$47)+'СЕТ СН'!$G$11+СВЦЭМ!$D$10+'СЕТ СН'!$G$6-'СЕТ СН'!$G$23</f>
        <v>1144.0015186000001</v>
      </c>
      <c r="C76" s="36">
        <f>SUMIFS(СВЦЭМ!$D$33:$D$776,СВЦЭМ!$A$33:$A$776,$A76,СВЦЭМ!$B$33:$B$776,C$47)+'СЕТ СН'!$G$11+СВЦЭМ!$D$10+'СЕТ СН'!$G$6-'СЕТ СН'!$G$23</f>
        <v>1176.6090751800002</v>
      </c>
      <c r="D76" s="36">
        <f>SUMIFS(СВЦЭМ!$D$33:$D$776,СВЦЭМ!$A$33:$A$776,$A76,СВЦЭМ!$B$33:$B$776,D$47)+'СЕТ СН'!$G$11+СВЦЭМ!$D$10+'СЕТ СН'!$G$6-'СЕТ СН'!$G$23</f>
        <v>1198.36407934</v>
      </c>
      <c r="E76" s="36">
        <f>SUMIFS(СВЦЭМ!$D$33:$D$776,СВЦЭМ!$A$33:$A$776,$A76,СВЦЭМ!$B$33:$B$776,E$47)+'СЕТ СН'!$G$11+СВЦЭМ!$D$10+'СЕТ СН'!$G$6-'СЕТ СН'!$G$23</f>
        <v>1204.3739956700001</v>
      </c>
      <c r="F76" s="36">
        <f>SUMIFS(СВЦЭМ!$D$33:$D$776,СВЦЭМ!$A$33:$A$776,$A76,СВЦЭМ!$B$33:$B$776,F$47)+'СЕТ СН'!$G$11+СВЦЭМ!$D$10+'СЕТ СН'!$G$6-'СЕТ СН'!$G$23</f>
        <v>1213.4973959399999</v>
      </c>
      <c r="G76" s="36">
        <f>SUMIFS(СВЦЭМ!$D$33:$D$776,СВЦЭМ!$A$33:$A$776,$A76,СВЦЭМ!$B$33:$B$776,G$47)+'СЕТ СН'!$G$11+СВЦЭМ!$D$10+'СЕТ СН'!$G$6-'СЕТ СН'!$G$23</f>
        <v>1200.1344057300003</v>
      </c>
      <c r="H76" s="36">
        <f>SUMIFS(СВЦЭМ!$D$33:$D$776,СВЦЭМ!$A$33:$A$776,$A76,СВЦЭМ!$B$33:$B$776,H$47)+'СЕТ СН'!$G$11+СВЦЭМ!$D$10+'СЕТ СН'!$G$6-'СЕТ СН'!$G$23</f>
        <v>1187.3777515699999</v>
      </c>
      <c r="I76" s="36">
        <f>SUMIFS(СВЦЭМ!$D$33:$D$776,СВЦЭМ!$A$33:$A$776,$A76,СВЦЭМ!$B$33:$B$776,I$47)+'СЕТ СН'!$G$11+СВЦЭМ!$D$10+'СЕТ СН'!$G$6-'СЕТ СН'!$G$23</f>
        <v>1142.19081504</v>
      </c>
      <c r="J76" s="36">
        <f>SUMIFS(СВЦЭМ!$D$33:$D$776,СВЦЭМ!$A$33:$A$776,$A76,СВЦЭМ!$B$33:$B$776,J$47)+'СЕТ СН'!$G$11+СВЦЭМ!$D$10+'СЕТ СН'!$G$6-'СЕТ СН'!$G$23</f>
        <v>1098.08178914</v>
      </c>
      <c r="K76" s="36">
        <f>SUMIFS(СВЦЭМ!$D$33:$D$776,СВЦЭМ!$A$33:$A$776,$A76,СВЦЭМ!$B$33:$B$776,K$47)+'СЕТ СН'!$G$11+СВЦЭМ!$D$10+'СЕТ СН'!$G$6-'СЕТ СН'!$G$23</f>
        <v>1085.8612428699998</v>
      </c>
      <c r="L76" s="36">
        <f>SUMIFS(СВЦЭМ!$D$33:$D$776,СВЦЭМ!$A$33:$A$776,$A76,СВЦЭМ!$B$33:$B$776,L$47)+'СЕТ СН'!$G$11+СВЦЭМ!$D$10+'СЕТ СН'!$G$6-'СЕТ СН'!$G$23</f>
        <v>1063.8421643699999</v>
      </c>
      <c r="M76" s="36">
        <f>SUMIFS(СВЦЭМ!$D$33:$D$776,СВЦЭМ!$A$33:$A$776,$A76,СВЦЭМ!$B$33:$B$776,M$47)+'СЕТ СН'!$G$11+СВЦЭМ!$D$10+'СЕТ СН'!$G$6-'СЕТ СН'!$G$23</f>
        <v>1082.7569331499999</v>
      </c>
      <c r="N76" s="36">
        <f>SUMIFS(СВЦЭМ!$D$33:$D$776,СВЦЭМ!$A$33:$A$776,$A76,СВЦЭМ!$B$33:$B$776,N$47)+'СЕТ СН'!$G$11+СВЦЭМ!$D$10+'СЕТ СН'!$G$6-'СЕТ СН'!$G$23</f>
        <v>1082.5205334500001</v>
      </c>
      <c r="O76" s="36">
        <f>SUMIFS(СВЦЭМ!$D$33:$D$776,СВЦЭМ!$A$33:$A$776,$A76,СВЦЭМ!$B$33:$B$776,O$47)+'СЕТ СН'!$G$11+СВЦЭМ!$D$10+'СЕТ СН'!$G$6-'СЕТ СН'!$G$23</f>
        <v>1084.4714954599999</v>
      </c>
      <c r="P76" s="36">
        <f>SUMIFS(СВЦЭМ!$D$33:$D$776,СВЦЭМ!$A$33:$A$776,$A76,СВЦЭМ!$B$33:$B$776,P$47)+'СЕТ СН'!$G$11+СВЦЭМ!$D$10+'СЕТ СН'!$G$6-'СЕТ СН'!$G$23</f>
        <v>1092.31774217</v>
      </c>
      <c r="Q76" s="36">
        <f>SUMIFS(СВЦЭМ!$D$33:$D$776,СВЦЭМ!$A$33:$A$776,$A76,СВЦЭМ!$B$33:$B$776,Q$47)+'СЕТ СН'!$G$11+СВЦЭМ!$D$10+'СЕТ СН'!$G$6-'СЕТ СН'!$G$23</f>
        <v>1102.0122548100001</v>
      </c>
      <c r="R76" s="36">
        <f>SUMIFS(СВЦЭМ!$D$33:$D$776,СВЦЭМ!$A$33:$A$776,$A76,СВЦЭМ!$B$33:$B$776,R$47)+'СЕТ СН'!$G$11+СВЦЭМ!$D$10+'СЕТ СН'!$G$6-'СЕТ СН'!$G$23</f>
        <v>1101.4425194999999</v>
      </c>
      <c r="S76" s="36">
        <f>SUMIFS(СВЦЭМ!$D$33:$D$776,СВЦЭМ!$A$33:$A$776,$A76,СВЦЭМ!$B$33:$B$776,S$47)+'СЕТ СН'!$G$11+СВЦЭМ!$D$10+'СЕТ СН'!$G$6-'СЕТ СН'!$G$23</f>
        <v>1101.9892372700001</v>
      </c>
      <c r="T76" s="36">
        <f>SUMIFS(СВЦЭМ!$D$33:$D$776,СВЦЭМ!$A$33:$A$776,$A76,СВЦЭМ!$B$33:$B$776,T$47)+'СЕТ СН'!$G$11+СВЦЭМ!$D$10+'СЕТ СН'!$G$6-'СЕТ СН'!$G$23</f>
        <v>1085.8613396800001</v>
      </c>
      <c r="U76" s="36">
        <f>SUMIFS(СВЦЭМ!$D$33:$D$776,СВЦЭМ!$A$33:$A$776,$A76,СВЦЭМ!$B$33:$B$776,U$47)+'СЕТ СН'!$G$11+СВЦЭМ!$D$10+'СЕТ СН'!$G$6-'СЕТ СН'!$G$23</f>
        <v>1072.8784506500001</v>
      </c>
      <c r="V76" s="36">
        <f>SUMIFS(СВЦЭМ!$D$33:$D$776,СВЦЭМ!$A$33:$A$776,$A76,СВЦЭМ!$B$33:$B$776,V$47)+'СЕТ СН'!$G$11+СВЦЭМ!$D$10+'СЕТ СН'!$G$6-'СЕТ СН'!$G$23</f>
        <v>1040.1640229099999</v>
      </c>
      <c r="W76" s="36">
        <f>SUMIFS(СВЦЭМ!$D$33:$D$776,СВЦЭМ!$A$33:$A$776,$A76,СВЦЭМ!$B$33:$B$776,W$47)+'СЕТ СН'!$G$11+СВЦЭМ!$D$10+'СЕТ СН'!$G$6-'СЕТ СН'!$G$23</f>
        <v>1019.72036329</v>
      </c>
      <c r="X76" s="36">
        <f>SUMIFS(СВЦЭМ!$D$33:$D$776,СВЦЭМ!$A$33:$A$776,$A76,СВЦЭМ!$B$33:$B$776,X$47)+'СЕТ СН'!$G$11+СВЦЭМ!$D$10+'СЕТ СН'!$G$6-'СЕТ СН'!$G$23</f>
        <v>1049.9162054799999</v>
      </c>
      <c r="Y76" s="36">
        <f>SUMIFS(СВЦЭМ!$D$33:$D$776,СВЦЭМ!$A$33:$A$776,$A76,СВЦЭМ!$B$33:$B$776,Y$47)+'СЕТ СН'!$G$11+СВЦЭМ!$D$10+'СЕТ СН'!$G$6-'СЕТ СН'!$G$23</f>
        <v>1083.3432997499999</v>
      </c>
    </row>
    <row r="77" spans="1:26" ht="15.75" x14ac:dyDescent="0.2">
      <c r="A77" s="35">
        <f t="shared" si="1"/>
        <v>43585</v>
      </c>
      <c r="B77" s="36">
        <f>SUMIFS(СВЦЭМ!$D$33:$D$776,СВЦЭМ!$A$33:$A$776,$A77,СВЦЭМ!$B$33:$B$776,B$47)+'СЕТ СН'!$G$11+СВЦЭМ!$D$10+'СЕТ СН'!$G$6-'СЕТ СН'!$G$23</f>
        <v>1152.0296057599999</v>
      </c>
      <c r="C77" s="36">
        <f>SUMIFS(СВЦЭМ!$D$33:$D$776,СВЦЭМ!$A$33:$A$776,$A77,СВЦЭМ!$B$33:$B$776,C$47)+'СЕТ СН'!$G$11+СВЦЭМ!$D$10+'СЕТ СН'!$G$6-'СЕТ СН'!$G$23</f>
        <v>1188.2759564600001</v>
      </c>
      <c r="D77" s="36">
        <f>SUMIFS(СВЦЭМ!$D$33:$D$776,СВЦЭМ!$A$33:$A$776,$A77,СВЦЭМ!$B$33:$B$776,D$47)+'СЕТ СН'!$G$11+СВЦЭМ!$D$10+'СЕТ СН'!$G$6-'СЕТ СН'!$G$23</f>
        <v>1219.8447824099999</v>
      </c>
      <c r="E77" s="36">
        <f>SUMIFS(СВЦЭМ!$D$33:$D$776,СВЦЭМ!$A$33:$A$776,$A77,СВЦЭМ!$B$33:$B$776,E$47)+'СЕТ СН'!$G$11+СВЦЭМ!$D$10+'СЕТ СН'!$G$6-'СЕТ СН'!$G$23</f>
        <v>1225.6350096000001</v>
      </c>
      <c r="F77" s="36">
        <f>SUMIFS(СВЦЭМ!$D$33:$D$776,СВЦЭМ!$A$33:$A$776,$A77,СВЦЭМ!$B$33:$B$776,F$47)+'СЕТ СН'!$G$11+СВЦЭМ!$D$10+'СЕТ СН'!$G$6-'СЕТ СН'!$G$23</f>
        <v>1229.9277874099998</v>
      </c>
      <c r="G77" s="36">
        <f>SUMIFS(СВЦЭМ!$D$33:$D$776,СВЦЭМ!$A$33:$A$776,$A77,СВЦЭМ!$B$33:$B$776,G$47)+'СЕТ СН'!$G$11+СВЦЭМ!$D$10+'СЕТ СН'!$G$6-'СЕТ СН'!$G$23</f>
        <v>1210.5900104699999</v>
      </c>
      <c r="H77" s="36">
        <f>SUMIFS(СВЦЭМ!$D$33:$D$776,СВЦЭМ!$A$33:$A$776,$A77,СВЦЭМ!$B$33:$B$776,H$47)+'СЕТ СН'!$G$11+СВЦЭМ!$D$10+'СЕТ СН'!$G$6-'СЕТ СН'!$G$23</f>
        <v>1145.8701082</v>
      </c>
      <c r="I77" s="36">
        <f>SUMIFS(СВЦЭМ!$D$33:$D$776,СВЦЭМ!$A$33:$A$776,$A77,СВЦЭМ!$B$33:$B$776,I$47)+'СЕТ СН'!$G$11+СВЦЭМ!$D$10+'СЕТ СН'!$G$6-'СЕТ СН'!$G$23</f>
        <v>1090.8373238200002</v>
      </c>
      <c r="J77" s="36">
        <f>SUMIFS(СВЦЭМ!$D$33:$D$776,СВЦЭМ!$A$33:$A$776,$A77,СВЦЭМ!$B$33:$B$776,J$47)+'СЕТ СН'!$G$11+СВЦЭМ!$D$10+'СЕТ СН'!$G$6-'СЕТ СН'!$G$23</f>
        <v>1079.0032841</v>
      </c>
      <c r="K77" s="36">
        <f>SUMIFS(СВЦЭМ!$D$33:$D$776,СВЦЭМ!$A$33:$A$776,$A77,СВЦЭМ!$B$33:$B$776,K$47)+'СЕТ СН'!$G$11+СВЦЭМ!$D$10+'СЕТ СН'!$G$6-'СЕТ СН'!$G$23</f>
        <v>1078.4344165699999</v>
      </c>
      <c r="L77" s="36">
        <f>SUMIFS(СВЦЭМ!$D$33:$D$776,СВЦЭМ!$A$33:$A$776,$A77,СВЦЭМ!$B$33:$B$776,L$47)+'СЕТ СН'!$G$11+СВЦЭМ!$D$10+'СЕТ СН'!$G$6-'СЕТ СН'!$G$23</f>
        <v>1077.8851888200002</v>
      </c>
      <c r="M77" s="36">
        <f>SUMIFS(СВЦЭМ!$D$33:$D$776,СВЦЭМ!$A$33:$A$776,$A77,СВЦЭМ!$B$33:$B$776,M$47)+'СЕТ СН'!$G$11+СВЦЭМ!$D$10+'СЕТ СН'!$G$6-'СЕТ СН'!$G$23</f>
        <v>1062.65300015</v>
      </c>
      <c r="N77" s="36">
        <f>SUMIFS(СВЦЭМ!$D$33:$D$776,СВЦЭМ!$A$33:$A$776,$A77,СВЦЭМ!$B$33:$B$776,N$47)+'СЕТ СН'!$G$11+СВЦЭМ!$D$10+'СЕТ СН'!$G$6-'СЕТ СН'!$G$23</f>
        <v>1062.24151291</v>
      </c>
      <c r="O77" s="36">
        <f>SUMIFS(СВЦЭМ!$D$33:$D$776,СВЦЭМ!$A$33:$A$776,$A77,СВЦЭМ!$B$33:$B$776,O$47)+'СЕТ СН'!$G$11+СВЦЭМ!$D$10+'СЕТ СН'!$G$6-'СЕТ СН'!$G$23</f>
        <v>1065.1430805099999</v>
      </c>
      <c r="P77" s="36">
        <f>SUMIFS(СВЦЭМ!$D$33:$D$776,СВЦЭМ!$A$33:$A$776,$A77,СВЦЭМ!$B$33:$B$776,P$47)+'СЕТ СН'!$G$11+СВЦЭМ!$D$10+'СЕТ СН'!$G$6-'СЕТ СН'!$G$23</f>
        <v>1077.3464663</v>
      </c>
      <c r="Q77" s="36">
        <f>SUMIFS(СВЦЭМ!$D$33:$D$776,СВЦЭМ!$A$33:$A$776,$A77,СВЦЭМ!$B$33:$B$776,Q$47)+'СЕТ СН'!$G$11+СВЦЭМ!$D$10+'СЕТ СН'!$G$6-'СЕТ СН'!$G$23</f>
        <v>1083.4146201200001</v>
      </c>
      <c r="R77" s="36">
        <f>SUMIFS(СВЦЭМ!$D$33:$D$776,СВЦЭМ!$A$33:$A$776,$A77,СВЦЭМ!$B$33:$B$776,R$47)+'СЕТ СН'!$G$11+СВЦЭМ!$D$10+'СЕТ СН'!$G$6-'СЕТ СН'!$G$23</f>
        <v>1082.82892373</v>
      </c>
      <c r="S77" s="36">
        <f>SUMIFS(СВЦЭМ!$D$33:$D$776,СВЦЭМ!$A$33:$A$776,$A77,СВЦЭМ!$B$33:$B$776,S$47)+'СЕТ СН'!$G$11+СВЦЭМ!$D$10+'СЕТ СН'!$G$6-'СЕТ СН'!$G$23</f>
        <v>1070.5782358599999</v>
      </c>
      <c r="T77" s="36">
        <f>SUMIFS(СВЦЭМ!$D$33:$D$776,СВЦЭМ!$A$33:$A$776,$A77,СВЦЭМ!$B$33:$B$776,T$47)+'СЕТ СН'!$G$11+СВЦЭМ!$D$10+'СЕТ СН'!$G$6-'СЕТ СН'!$G$23</f>
        <v>1054.9883420599999</v>
      </c>
      <c r="U77" s="36">
        <f>SUMIFS(СВЦЭМ!$D$33:$D$776,СВЦЭМ!$A$33:$A$776,$A77,СВЦЭМ!$B$33:$B$776,U$47)+'СЕТ СН'!$G$11+СВЦЭМ!$D$10+'СЕТ СН'!$G$6-'СЕТ СН'!$G$23</f>
        <v>1042.02558447</v>
      </c>
      <c r="V77" s="36">
        <f>SUMIFS(СВЦЭМ!$D$33:$D$776,СВЦЭМ!$A$33:$A$776,$A77,СВЦЭМ!$B$33:$B$776,V$47)+'СЕТ СН'!$G$11+СВЦЭМ!$D$10+'СЕТ СН'!$G$6-'СЕТ СН'!$G$23</f>
        <v>1029.52728639</v>
      </c>
      <c r="W77" s="36">
        <f>SUMIFS(СВЦЭМ!$D$33:$D$776,СВЦЭМ!$A$33:$A$776,$A77,СВЦЭМ!$B$33:$B$776,W$47)+'СЕТ СН'!$G$11+СВЦЭМ!$D$10+'СЕТ СН'!$G$6-'СЕТ СН'!$G$23</f>
        <v>1026.8354546099999</v>
      </c>
      <c r="X77" s="36">
        <f>SUMIFS(СВЦЭМ!$D$33:$D$776,СВЦЭМ!$A$33:$A$776,$A77,СВЦЭМ!$B$33:$B$776,X$47)+'СЕТ СН'!$G$11+СВЦЭМ!$D$10+'СЕТ СН'!$G$6-'СЕТ СН'!$G$23</f>
        <v>1047.0577040799999</v>
      </c>
      <c r="Y77" s="36">
        <f>SUMIFS(СВЦЭМ!$D$33:$D$776,СВЦЭМ!$A$33:$A$776,$A77,СВЦЭМ!$B$33:$B$776,Y$47)+'СЕТ СН'!$G$11+СВЦЭМ!$D$10+'СЕТ СН'!$G$6-'СЕТ СН'!$G$23</f>
        <v>1066.89257077</v>
      </c>
    </row>
    <row r="78" spans="1:26" ht="15.75" hidden="1" x14ac:dyDescent="0.2">
      <c r="A78" s="35">
        <f t="shared" si="1"/>
        <v>43586</v>
      </c>
      <c r="B78" s="36">
        <f>SUMIFS(СВЦЭМ!$D$33:$D$776,СВЦЭМ!$A$33:$A$776,$A78,СВЦЭМ!$B$33:$B$776,B$47)+'СЕТ СН'!$G$11+СВЦЭМ!$D$10+'СЕТ СН'!$G$6-'СЕТ СН'!$G$23</f>
        <v>188.82344387000001</v>
      </c>
      <c r="C78" s="36">
        <f>SUMIFS(СВЦЭМ!$D$33:$D$776,СВЦЭМ!$A$33:$A$776,$A78,СВЦЭМ!$B$33:$B$776,C$47)+'СЕТ СН'!$G$11+СВЦЭМ!$D$10+'СЕТ СН'!$G$6-'СЕТ СН'!$G$23</f>
        <v>188.82344387000001</v>
      </c>
      <c r="D78" s="36">
        <f>SUMIFS(СВЦЭМ!$D$33:$D$776,СВЦЭМ!$A$33:$A$776,$A78,СВЦЭМ!$B$33:$B$776,D$47)+'СЕТ СН'!$G$11+СВЦЭМ!$D$10+'СЕТ СН'!$G$6-'СЕТ СН'!$G$23</f>
        <v>188.82344387000001</v>
      </c>
      <c r="E78" s="36">
        <f>SUMIFS(СВЦЭМ!$D$33:$D$776,СВЦЭМ!$A$33:$A$776,$A78,СВЦЭМ!$B$33:$B$776,E$47)+'СЕТ СН'!$G$11+СВЦЭМ!$D$10+'СЕТ СН'!$G$6-'СЕТ СН'!$G$23</f>
        <v>188.82344387000001</v>
      </c>
      <c r="F78" s="36">
        <f>SUMIFS(СВЦЭМ!$D$33:$D$776,СВЦЭМ!$A$33:$A$776,$A78,СВЦЭМ!$B$33:$B$776,F$47)+'СЕТ СН'!$G$11+СВЦЭМ!$D$10+'СЕТ СН'!$G$6-'СЕТ СН'!$G$23</f>
        <v>188.82344387000001</v>
      </c>
      <c r="G78" s="36">
        <f>SUMIFS(СВЦЭМ!$D$33:$D$776,СВЦЭМ!$A$33:$A$776,$A78,СВЦЭМ!$B$33:$B$776,G$47)+'СЕТ СН'!$G$11+СВЦЭМ!$D$10+'СЕТ СН'!$G$6-'СЕТ СН'!$G$23</f>
        <v>188.82344387000001</v>
      </c>
      <c r="H78" s="36">
        <f>SUMIFS(СВЦЭМ!$D$33:$D$776,СВЦЭМ!$A$33:$A$776,$A78,СВЦЭМ!$B$33:$B$776,H$47)+'СЕТ СН'!$G$11+СВЦЭМ!$D$10+'СЕТ СН'!$G$6-'СЕТ СН'!$G$23</f>
        <v>188.82344387000001</v>
      </c>
      <c r="I78" s="36">
        <f>SUMIFS(СВЦЭМ!$D$33:$D$776,СВЦЭМ!$A$33:$A$776,$A78,СВЦЭМ!$B$33:$B$776,I$47)+'СЕТ СН'!$G$11+СВЦЭМ!$D$10+'СЕТ СН'!$G$6-'СЕТ СН'!$G$23</f>
        <v>188.82344387000001</v>
      </c>
      <c r="J78" s="36">
        <f>SUMIFS(СВЦЭМ!$D$33:$D$776,СВЦЭМ!$A$33:$A$776,$A78,СВЦЭМ!$B$33:$B$776,J$47)+'СЕТ СН'!$G$11+СВЦЭМ!$D$10+'СЕТ СН'!$G$6-'СЕТ СН'!$G$23</f>
        <v>188.82344387000001</v>
      </c>
      <c r="K78" s="36">
        <f>SUMIFS(СВЦЭМ!$D$33:$D$776,СВЦЭМ!$A$33:$A$776,$A78,СВЦЭМ!$B$33:$B$776,K$47)+'СЕТ СН'!$G$11+СВЦЭМ!$D$10+'СЕТ СН'!$G$6-'СЕТ СН'!$G$23</f>
        <v>188.82344387000001</v>
      </c>
      <c r="L78" s="36">
        <f>SUMIFS(СВЦЭМ!$D$33:$D$776,СВЦЭМ!$A$33:$A$776,$A78,СВЦЭМ!$B$33:$B$776,L$47)+'СЕТ СН'!$G$11+СВЦЭМ!$D$10+'СЕТ СН'!$G$6-'СЕТ СН'!$G$23</f>
        <v>188.82344387000001</v>
      </c>
      <c r="M78" s="36">
        <f>SUMIFS(СВЦЭМ!$D$33:$D$776,СВЦЭМ!$A$33:$A$776,$A78,СВЦЭМ!$B$33:$B$776,M$47)+'СЕТ СН'!$G$11+СВЦЭМ!$D$10+'СЕТ СН'!$G$6-'СЕТ СН'!$G$23</f>
        <v>188.82344387000001</v>
      </c>
      <c r="N78" s="36">
        <f>SUMIFS(СВЦЭМ!$D$33:$D$776,СВЦЭМ!$A$33:$A$776,$A78,СВЦЭМ!$B$33:$B$776,N$47)+'СЕТ СН'!$G$11+СВЦЭМ!$D$10+'СЕТ СН'!$G$6-'СЕТ СН'!$G$23</f>
        <v>188.82344387000001</v>
      </c>
      <c r="O78" s="36">
        <f>SUMIFS(СВЦЭМ!$D$33:$D$776,СВЦЭМ!$A$33:$A$776,$A78,СВЦЭМ!$B$33:$B$776,O$47)+'СЕТ СН'!$G$11+СВЦЭМ!$D$10+'СЕТ СН'!$G$6-'СЕТ СН'!$G$23</f>
        <v>188.82344387000001</v>
      </c>
      <c r="P78" s="36">
        <f>SUMIFS(СВЦЭМ!$D$33:$D$776,СВЦЭМ!$A$33:$A$776,$A78,СВЦЭМ!$B$33:$B$776,P$47)+'СЕТ СН'!$G$11+СВЦЭМ!$D$10+'СЕТ СН'!$G$6-'СЕТ СН'!$G$23</f>
        <v>188.82344387000001</v>
      </c>
      <c r="Q78" s="36">
        <f>SUMIFS(СВЦЭМ!$D$33:$D$776,СВЦЭМ!$A$33:$A$776,$A78,СВЦЭМ!$B$33:$B$776,Q$47)+'СЕТ СН'!$G$11+СВЦЭМ!$D$10+'СЕТ СН'!$G$6-'СЕТ СН'!$G$23</f>
        <v>188.82344387000001</v>
      </c>
      <c r="R78" s="36">
        <f>SUMIFS(СВЦЭМ!$D$33:$D$776,СВЦЭМ!$A$33:$A$776,$A78,СВЦЭМ!$B$33:$B$776,R$47)+'СЕТ СН'!$G$11+СВЦЭМ!$D$10+'СЕТ СН'!$G$6-'СЕТ СН'!$G$23</f>
        <v>188.82344387000001</v>
      </c>
      <c r="S78" s="36">
        <f>SUMIFS(СВЦЭМ!$D$33:$D$776,СВЦЭМ!$A$33:$A$776,$A78,СВЦЭМ!$B$33:$B$776,S$47)+'СЕТ СН'!$G$11+СВЦЭМ!$D$10+'СЕТ СН'!$G$6-'СЕТ СН'!$G$23</f>
        <v>188.82344387000001</v>
      </c>
      <c r="T78" s="36">
        <f>SUMIFS(СВЦЭМ!$D$33:$D$776,СВЦЭМ!$A$33:$A$776,$A78,СВЦЭМ!$B$33:$B$776,T$47)+'СЕТ СН'!$G$11+СВЦЭМ!$D$10+'СЕТ СН'!$G$6-'СЕТ СН'!$G$23</f>
        <v>188.82344387000001</v>
      </c>
      <c r="U78" s="36">
        <f>SUMIFS(СВЦЭМ!$D$33:$D$776,СВЦЭМ!$A$33:$A$776,$A78,СВЦЭМ!$B$33:$B$776,U$47)+'СЕТ СН'!$G$11+СВЦЭМ!$D$10+'СЕТ СН'!$G$6-'СЕТ СН'!$G$23</f>
        <v>188.82344387000001</v>
      </c>
      <c r="V78" s="36">
        <f>SUMIFS(СВЦЭМ!$D$33:$D$776,СВЦЭМ!$A$33:$A$776,$A78,СВЦЭМ!$B$33:$B$776,V$47)+'СЕТ СН'!$G$11+СВЦЭМ!$D$10+'СЕТ СН'!$G$6-'СЕТ СН'!$G$23</f>
        <v>188.82344387000001</v>
      </c>
      <c r="W78" s="36">
        <f>SUMIFS(СВЦЭМ!$D$33:$D$776,СВЦЭМ!$A$33:$A$776,$A78,СВЦЭМ!$B$33:$B$776,W$47)+'СЕТ СН'!$G$11+СВЦЭМ!$D$10+'СЕТ СН'!$G$6-'СЕТ СН'!$G$23</f>
        <v>188.82344387000001</v>
      </c>
      <c r="X78" s="36">
        <f>SUMIFS(СВЦЭМ!$D$33:$D$776,СВЦЭМ!$A$33:$A$776,$A78,СВЦЭМ!$B$33:$B$776,X$47)+'СЕТ СН'!$G$11+СВЦЭМ!$D$10+'СЕТ СН'!$G$6-'СЕТ СН'!$G$23</f>
        <v>188.82344387000001</v>
      </c>
      <c r="Y78" s="36">
        <f>SUMIFS(СВЦЭМ!$D$33:$D$776,СВЦЭМ!$A$33:$A$776,$A78,СВЦЭМ!$B$33:$B$776,Y$47)+'СЕТ СН'!$G$11+СВЦЭМ!$D$10+'СЕТ СН'!$G$6-'СЕТ СН'!$G$23</f>
        <v>188.82344387000001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01.04.2019</v>
      </c>
      <c r="B84" s="36">
        <f>SUMIFS(СВЦЭМ!$D$33:$D$776,СВЦЭМ!$A$33:$A$776,$A84,СВЦЭМ!$B$33:$B$776,B$83)+'СЕТ СН'!$H$11+СВЦЭМ!$D$10+'СЕТ СН'!$H$6-'СЕТ СН'!$H$23</f>
        <v>1178.1648468200001</v>
      </c>
      <c r="C84" s="36">
        <f>SUMIFS(СВЦЭМ!$D$33:$D$776,СВЦЭМ!$A$33:$A$776,$A84,СВЦЭМ!$B$33:$B$776,C$83)+'СЕТ СН'!$H$11+СВЦЭМ!$D$10+'СЕТ СН'!$H$6-'СЕТ СН'!$H$23</f>
        <v>1216.17138871</v>
      </c>
      <c r="D84" s="36">
        <f>SUMIFS(СВЦЭМ!$D$33:$D$776,СВЦЭМ!$A$33:$A$776,$A84,СВЦЭМ!$B$33:$B$776,D$83)+'СЕТ СН'!$H$11+СВЦЭМ!$D$10+'СЕТ СН'!$H$6-'СЕТ СН'!$H$23</f>
        <v>1236.0850366700001</v>
      </c>
      <c r="E84" s="36">
        <f>SUMIFS(СВЦЭМ!$D$33:$D$776,СВЦЭМ!$A$33:$A$776,$A84,СВЦЭМ!$B$33:$B$776,E$83)+'СЕТ СН'!$H$11+СВЦЭМ!$D$10+'СЕТ СН'!$H$6-'СЕТ СН'!$H$23</f>
        <v>1253.6559108300003</v>
      </c>
      <c r="F84" s="36">
        <f>SUMIFS(СВЦЭМ!$D$33:$D$776,СВЦЭМ!$A$33:$A$776,$A84,СВЦЭМ!$B$33:$B$776,F$83)+'СЕТ СН'!$H$11+СВЦЭМ!$D$10+'СЕТ СН'!$H$6-'СЕТ СН'!$H$23</f>
        <v>1240.2862541600002</v>
      </c>
      <c r="G84" s="36">
        <f>SUMIFS(СВЦЭМ!$D$33:$D$776,СВЦЭМ!$A$33:$A$776,$A84,СВЦЭМ!$B$33:$B$776,G$83)+'СЕТ СН'!$H$11+СВЦЭМ!$D$10+'СЕТ СН'!$H$6-'СЕТ СН'!$H$23</f>
        <v>1243.48887749</v>
      </c>
      <c r="H84" s="36">
        <f>SUMIFS(СВЦЭМ!$D$33:$D$776,СВЦЭМ!$A$33:$A$776,$A84,СВЦЭМ!$B$33:$B$776,H$83)+'СЕТ СН'!$H$11+СВЦЭМ!$D$10+'СЕТ СН'!$H$6-'СЕТ СН'!$H$23</f>
        <v>1151.0419641999999</v>
      </c>
      <c r="I84" s="36">
        <f>SUMIFS(СВЦЭМ!$D$33:$D$776,СВЦЭМ!$A$33:$A$776,$A84,СВЦЭМ!$B$33:$B$776,I$83)+'СЕТ СН'!$H$11+СВЦЭМ!$D$10+'СЕТ СН'!$H$6-'СЕТ СН'!$H$23</f>
        <v>1134.3343500600001</v>
      </c>
      <c r="J84" s="36">
        <f>SUMIFS(СВЦЭМ!$D$33:$D$776,СВЦЭМ!$A$33:$A$776,$A84,СВЦЭМ!$B$33:$B$776,J$83)+'СЕТ СН'!$H$11+СВЦЭМ!$D$10+'СЕТ СН'!$H$6-'СЕТ СН'!$H$23</f>
        <v>1074.89615355</v>
      </c>
      <c r="K84" s="36">
        <f>SUMIFS(СВЦЭМ!$D$33:$D$776,СВЦЭМ!$A$33:$A$776,$A84,СВЦЭМ!$B$33:$B$776,K$83)+'СЕТ СН'!$H$11+СВЦЭМ!$D$10+'СЕТ СН'!$H$6-'СЕТ СН'!$H$23</f>
        <v>1045.60416233</v>
      </c>
      <c r="L84" s="36">
        <f>SUMIFS(СВЦЭМ!$D$33:$D$776,СВЦЭМ!$A$33:$A$776,$A84,СВЦЭМ!$B$33:$B$776,L$83)+'СЕТ СН'!$H$11+СВЦЭМ!$D$10+'СЕТ СН'!$H$6-'СЕТ СН'!$H$23</f>
        <v>1031.36926679</v>
      </c>
      <c r="M84" s="36">
        <f>SUMIFS(СВЦЭМ!$D$33:$D$776,СВЦЭМ!$A$33:$A$776,$A84,СВЦЭМ!$B$33:$B$776,M$83)+'СЕТ СН'!$H$11+СВЦЭМ!$D$10+'СЕТ СН'!$H$6-'СЕТ СН'!$H$23</f>
        <v>1039.4039041600001</v>
      </c>
      <c r="N84" s="36">
        <f>SUMIFS(СВЦЭМ!$D$33:$D$776,СВЦЭМ!$A$33:$A$776,$A84,СВЦЭМ!$B$33:$B$776,N$83)+'СЕТ СН'!$H$11+СВЦЭМ!$D$10+'СЕТ СН'!$H$6-'СЕТ СН'!$H$23</f>
        <v>1041.45571184</v>
      </c>
      <c r="O84" s="36">
        <f>SUMIFS(СВЦЭМ!$D$33:$D$776,СВЦЭМ!$A$33:$A$776,$A84,СВЦЭМ!$B$33:$B$776,O$83)+'СЕТ СН'!$H$11+СВЦЭМ!$D$10+'СЕТ СН'!$H$6-'СЕТ СН'!$H$23</f>
        <v>1050.45570507</v>
      </c>
      <c r="P84" s="36">
        <f>SUMIFS(СВЦЭМ!$D$33:$D$776,СВЦЭМ!$A$33:$A$776,$A84,СВЦЭМ!$B$33:$B$776,P$83)+'СЕТ СН'!$H$11+СВЦЭМ!$D$10+'СЕТ СН'!$H$6-'СЕТ СН'!$H$23</f>
        <v>1056.2251948099999</v>
      </c>
      <c r="Q84" s="36">
        <f>SUMIFS(СВЦЭМ!$D$33:$D$776,СВЦЭМ!$A$33:$A$776,$A84,СВЦЭМ!$B$33:$B$776,Q$83)+'СЕТ СН'!$H$11+СВЦЭМ!$D$10+'СЕТ СН'!$H$6-'СЕТ СН'!$H$23</f>
        <v>1047.4531738600001</v>
      </c>
      <c r="R84" s="36">
        <f>SUMIFS(СВЦЭМ!$D$33:$D$776,СВЦЭМ!$A$33:$A$776,$A84,СВЦЭМ!$B$33:$B$776,R$83)+'СЕТ СН'!$H$11+СВЦЭМ!$D$10+'СЕТ СН'!$H$6-'СЕТ СН'!$H$23</f>
        <v>1053.68044897</v>
      </c>
      <c r="S84" s="36">
        <f>SUMIFS(СВЦЭМ!$D$33:$D$776,СВЦЭМ!$A$33:$A$776,$A84,СВЦЭМ!$B$33:$B$776,S$83)+'СЕТ СН'!$H$11+СВЦЭМ!$D$10+'СЕТ СН'!$H$6-'СЕТ СН'!$H$23</f>
        <v>1046.29465781</v>
      </c>
      <c r="T84" s="36">
        <f>SUMIFS(СВЦЭМ!$D$33:$D$776,СВЦЭМ!$A$33:$A$776,$A84,СВЦЭМ!$B$33:$B$776,T$83)+'СЕТ СН'!$H$11+СВЦЭМ!$D$10+'СЕТ СН'!$H$6-'СЕТ СН'!$H$23</f>
        <v>1021.3535489</v>
      </c>
      <c r="U84" s="36">
        <f>SUMIFS(СВЦЭМ!$D$33:$D$776,СВЦЭМ!$A$33:$A$776,$A84,СВЦЭМ!$B$33:$B$776,U$83)+'СЕТ СН'!$H$11+СВЦЭМ!$D$10+'СЕТ СН'!$H$6-'СЕТ СН'!$H$23</f>
        <v>998.68208985000001</v>
      </c>
      <c r="V84" s="36">
        <f>SUMIFS(СВЦЭМ!$D$33:$D$776,СВЦЭМ!$A$33:$A$776,$A84,СВЦЭМ!$B$33:$B$776,V$83)+'СЕТ СН'!$H$11+СВЦЭМ!$D$10+'СЕТ СН'!$H$6-'СЕТ СН'!$H$23</f>
        <v>984.30141981999998</v>
      </c>
      <c r="W84" s="36">
        <f>SUMIFS(СВЦЭМ!$D$33:$D$776,СВЦЭМ!$A$33:$A$776,$A84,СВЦЭМ!$B$33:$B$776,W$83)+'СЕТ СН'!$H$11+СВЦЭМ!$D$10+'СЕТ СН'!$H$6-'СЕТ СН'!$H$23</f>
        <v>978.07099428999993</v>
      </c>
      <c r="X84" s="36">
        <f>SUMIFS(СВЦЭМ!$D$33:$D$776,СВЦЭМ!$A$33:$A$776,$A84,СВЦЭМ!$B$33:$B$776,X$83)+'СЕТ СН'!$H$11+СВЦЭМ!$D$10+'СЕТ СН'!$H$6-'СЕТ СН'!$H$23</f>
        <v>1042.6507694300001</v>
      </c>
      <c r="Y84" s="36">
        <f>SUMIFS(СВЦЭМ!$D$33:$D$776,СВЦЭМ!$A$33:$A$776,$A84,СВЦЭМ!$B$33:$B$776,Y$83)+'СЕТ СН'!$H$11+СВЦЭМ!$D$10+'СЕТ СН'!$H$6-'СЕТ СН'!$H$23</f>
        <v>1147.72450061</v>
      </c>
      <c r="AA84" s="45"/>
    </row>
    <row r="85" spans="1:27" ht="15.75" x14ac:dyDescent="0.2">
      <c r="A85" s="35">
        <f>A84+1</f>
        <v>43557</v>
      </c>
      <c r="B85" s="36">
        <f>SUMIFS(СВЦЭМ!$D$33:$D$776,СВЦЭМ!$A$33:$A$776,$A85,СВЦЭМ!$B$33:$B$776,B$83)+'СЕТ СН'!$H$11+СВЦЭМ!$D$10+'СЕТ СН'!$H$6-'СЕТ СН'!$H$23</f>
        <v>1220.7404490400002</v>
      </c>
      <c r="C85" s="36">
        <f>SUMIFS(СВЦЭМ!$D$33:$D$776,СВЦЭМ!$A$33:$A$776,$A85,СВЦЭМ!$B$33:$B$776,C$83)+'СЕТ СН'!$H$11+СВЦЭМ!$D$10+'СЕТ СН'!$H$6-'СЕТ СН'!$H$23</f>
        <v>1333.4286636500001</v>
      </c>
      <c r="D85" s="36">
        <f>SUMIFS(СВЦЭМ!$D$33:$D$776,СВЦЭМ!$A$33:$A$776,$A85,СВЦЭМ!$B$33:$B$776,D$83)+'СЕТ СН'!$H$11+СВЦЭМ!$D$10+'СЕТ СН'!$H$6-'СЕТ СН'!$H$23</f>
        <v>1386.0122471100001</v>
      </c>
      <c r="E85" s="36">
        <f>SUMIFS(СВЦЭМ!$D$33:$D$776,СВЦЭМ!$A$33:$A$776,$A85,СВЦЭМ!$B$33:$B$776,E$83)+'СЕТ СН'!$H$11+СВЦЭМ!$D$10+'СЕТ СН'!$H$6-'СЕТ СН'!$H$23</f>
        <v>1396.70739243</v>
      </c>
      <c r="F85" s="36">
        <f>SUMIFS(СВЦЭМ!$D$33:$D$776,СВЦЭМ!$A$33:$A$776,$A85,СВЦЭМ!$B$33:$B$776,F$83)+'СЕТ СН'!$H$11+СВЦЭМ!$D$10+'СЕТ СН'!$H$6-'СЕТ СН'!$H$23</f>
        <v>1394.02450393</v>
      </c>
      <c r="G85" s="36">
        <f>SUMIFS(СВЦЭМ!$D$33:$D$776,СВЦЭМ!$A$33:$A$776,$A85,СВЦЭМ!$B$33:$B$776,G$83)+'СЕТ СН'!$H$11+СВЦЭМ!$D$10+'СЕТ СН'!$H$6-'СЕТ СН'!$H$23</f>
        <v>1387.99230848</v>
      </c>
      <c r="H85" s="36">
        <f>SUMIFS(СВЦЭМ!$D$33:$D$776,СВЦЭМ!$A$33:$A$776,$A85,СВЦЭМ!$B$33:$B$776,H$83)+'СЕТ СН'!$H$11+СВЦЭМ!$D$10+'СЕТ СН'!$H$6-'СЕТ СН'!$H$23</f>
        <v>1275.7548340200001</v>
      </c>
      <c r="I85" s="36">
        <f>SUMIFS(СВЦЭМ!$D$33:$D$776,СВЦЭМ!$A$33:$A$776,$A85,СВЦЭМ!$B$33:$B$776,I$83)+'СЕТ СН'!$H$11+СВЦЭМ!$D$10+'СЕТ СН'!$H$6-'СЕТ СН'!$H$23</f>
        <v>1195.1261920500001</v>
      </c>
      <c r="J85" s="36">
        <f>SUMIFS(СВЦЭМ!$D$33:$D$776,СВЦЭМ!$A$33:$A$776,$A85,СВЦЭМ!$B$33:$B$776,J$83)+'СЕТ СН'!$H$11+СВЦЭМ!$D$10+'СЕТ СН'!$H$6-'СЕТ СН'!$H$23</f>
        <v>1098.6499288</v>
      </c>
      <c r="K85" s="36">
        <f>SUMIFS(СВЦЭМ!$D$33:$D$776,СВЦЭМ!$A$33:$A$776,$A85,СВЦЭМ!$B$33:$B$776,K$83)+'СЕТ СН'!$H$11+СВЦЭМ!$D$10+'СЕТ СН'!$H$6-'СЕТ СН'!$H$23</f>
        <v>1004.29588328</v>
      </c>
      <c r="L85" s="36">
        <f>SUMIFS(СВЦЭМ!$D$33:$D$776,СВЦЭМ!$A$33:$A$776,$A85,СВЦЭМ!$B$33:$B$776,L$83)+'СЕТ СН'!$H$11+СВЦЭМ!$D$10+'СЕТ СН'!$H$6-'СЕТ СН'!$H$23</f>
        <v>973.61540502000003</v>
      </c>
      <c r="M85" s="36">
        <f>SUMIFS(СВЦЭМ!$D$33:$D$776,СВЦЭМ!$A$33:$A$776,$A85,СВЦЭМ!$B$33:$B$776,M$83)+'СЕТ СН'!$H$11+СВЦЭМ!$D$10+'СЕТ СН'!$H$6-'СЕТ СН'!$H$23</f>
        <v>985.53799491999996</v>
      </c>
      <c r="N85" s="36">
        <f>SUMIFS(СВЦЭМ!$D$33:$D$776,СВЦЭМ!$A$33:$A$776,$A85,СВЦЭМ!$B$33:$B$776,N$83)+'СЕТ СН'!$H$11+СВЦЭМ!$D$10+'СЕТ СН'!$H$6-'СЕТ СН'!$H$23</f>
        <v>983.45642483999995</v>
      </c>
      <c r="O85" s="36">
        <f>SUMIFS(СВЦЭМ!$D$33:$D$776,СВЦЭМ!$A$33:$A$776,$A85,СВЦЭМ!$B$33:$B$776,O$83)+'СЕТ СН'!$H$11+СВЦЭМ!$D$10+'СЕТ СН'!$H$6-'СЕТ СН'!$H$23</f>
        <v>988.30945213999996</v>
      </c>
      <c r="P85" s="36">
        <f>SUMIFS(СВЦЭМ!$D$33:$D$776,СВЦЭМ!$A$33:$A$776,$A85,СВЦЭМ!$B$33:$B$776,P$83)+'СЕТ СН'!$H$11+СВЦЭМ!$D$10+'СЕТ СН'!$H$6-'СЕТ СН'!$H$23</f>
        <v>1000.03427296</v>
      </c>
      <c r="Q85" s="36">
        <f>SUMIFS(СВЦЭМ!$D$33:$D$776,СВЦЭМ!$A$33:$A$776,$A85,СВЦЭМ!$B$33:$B$776,Q$83)+'СЕТ СН'!$H$11+СВЦЭМ!$D$10+'СЕТ СН'!$H$6-'СЕТ СН'!$H$23</f>
        <v>1013.81657501</v>
      </c>
      <c r="R85" s="36">
        <f>SUMIFS(СВЦЭМ!$D$33:$D$776,СВЦЭМ!$A$33:$A$776,$A85,СВЦЭМ!$B$33:$B$776,R$83)+'СЕТ СН'!$H$11+СВЦЭМ!$D$10+'СЕТ СН'!$H$6-'СЕТ СН'!$H$23</f>
        <v>1005.83491793</v>
      </c>
      <c r="S85" s="36">
        <f>SUMIFS(СВЦЭМ!$D$33:$D$776,СВЦЭМ!$A$33:$A$776,$A85,СВЦЭМ!$B$33:$B$776,S$83)+'СЕТ СН'!$H$11+СВЦЭМ!$D$10+'СЕТ СН'!$H$6-'СЕТ СН'!$H$23</f>
        <v>1002.44184125</v>
      </c>
      <c r="T85" s="36">
        <f>SUMIFS(СВЦЭМ!$D$33:$D$776,СВЦЭМ!$A$33:$A$776,$A85,СВЦЭМ!$B$33:$B$776,T$83)+'СЕТ СН'!$H$11+СВЦЭМ!$D$10+'СЕТ СН'!$H$6-'СЕТ СН'!$H$23</f>
        <v>979.16923037000004</v>
      </c>
      <c r="U85" s="36">
        <f>SUMIFS(СВЦЭМ!$D$33:$D$776,СВЦЭМ!$A$33:$A$776,$A85,СВЦЭМ!$B$33:$B$776,U$83)+'СЕТ СН'!$H$11+СВЦЭМ!$D$10+'СЕТ СН'!$H$6-'СЕТ СН'!$H$23</f>
        <v>965.35028424999996</v>
      </c>
      <c r="V85" s="36">
        <f>SUMIFS(СВЦЭМ!$D$33:$D$776,СВЦЭМ!$A$33:$A$776,$A85,СВЦЭМ!$B$33:$B$776,V$83)+'СЕТ СН'!$H$11+СВЦЭМ!$D$10+'СЕТ СН'!$H$6-'СЕТ СН'!$H$23</f>
        <v>963.43158567</v>
      </c>
      <c r="W85" s="36">
        <f>SUMIFS(СВЦЭМ!$D$33:$D$776,СВЦЭМ!$A$33:$A$776,$A85,СВЦЭМ!$B$33:$B$776,W$83)+'СЕТ СН'!$H$11+СВЦЭМ!$D$10+'СЕТ СН'!$H$6-'СЕТ СН'!$H$23</f>
        <v>955.67060506999997</v>
      </c>
      <c r="X85" s="36">
        <f>SUMIFS(СВЦЭМ!$D$33:$D$776,СВЦЭМ!$A$33:$A$776,$A85,СВЦЭМ!$B$33:$B$776,X$83)+'СЕТ СН'!$H$11+СВЦЭМ!$D$10+'СЕТ СН'!$H$6-'СЕТ СН'!$H$23</f>
        <v>999.63591775999998</v>
      </c>
      <c r="Y85" s="36">
        <f>SUMIFS(СВЦЭМ!$D$33:$D$776,СВЦЭМ!$A$33:$A$776,$A85,СВЦЭМ!$B$33:$B$776,Y$83)+'СЕТ СН'!$H$11+СВЦЭМ!$D$10+'СЕТ СН'!$H$6-'СЕТ СН'!$H$23</f>
        <v>1104.1532735600001</v>
      </c>
    </row>
    <row r="86" spans="1:27" ht="15.75" x14ac:dyDescent="0.2">
      <c r="A86" s="35">
        <f t="shared" ref="A86:A114" si="2">A85+1</f>
        <v>43558</v>
      </c>
      <c r="B86" s="36">
        <f>SUMIFS(СВЦЭМ!$D$33:$D$776,СВЦЭМ!$A$33:$A$776,$A86,СВЦЭМ!$B$33:$B$776,B$83)+'СЕТ СН'!$H$11+СВЦЭМ!$D$10+'СЕТ СН'!$H$6-'СЕТ СН'!$H$23</f>
        <v>1224.24866023</v>
      </c>
      <c r="C86" s="36">
        <f>SUMIFS(СВЦЭМ!$D$33:$D$776,СВЦЭМ!$A$33:$A$776,$A86,СВЦЭМ!$B$33:$B$776,C$83)+'СЕТ СН'!$H$11+СВЦЭМ!$D$10+'СЕТ СН'!$H$6-'СЕТ СН'!$H$23</f>
        <v>1325.1686717300001</v>
      </c>
      <c r="D86" s="36">
        <f>SUMIFS(СВЦЭМ!$D$33:$D$776,СВЦЭМ!$A$33:$A$776,$A86,СВЦЭМ!$B$33:$B$776,D$83)+'СЕТ СН'!$H$11+СВЦЭМ!$D$10+'СЕТ СН'!$H$6-'СЕТ СН'!$H$23</f>
        <v>1307.2045514600002</v>
      </c>
      <c r="E86" s="36">
        <f>SUMIFS(СВЦЭМ!$D$33:$D$776,СВЦЭМ!$A$33:$A$776,$A86,СВЦЭМ!$B$33:$B$776,E$83)+'СЕТ СН'!$H$11+СВЦЭМ!$D$10+'СЕТ СН'!$H$6-'СЕТ СН'!$H$23</f>
        <v>1305.2349656400002</v>
      </c>
      <c r="F86" s="36">
        <f>SUMIFS(СВЦЭМ!$D$33:$D$776,СВЦЭМ!$A$33:$A$776,$A86,СВЦЭМ!$B$33:$B$776,F$83)+'СЕТ СН'!$H$11+СВЦЭМ!$D$10+'СЕТ СН'!$H$6-'СЕТ СН'!$H$23</f>
        <v>1302.2263559300002</v>
      </c>
      <c r="G86" s="36">
        <f>SUMIFS(СВЦЭМ!$D$33:$D$776,СВЦЭМ!$A$33:$A$776,$A86,СВЦЭМ!$B$33:$B$776,G$83)+'СЕТ СН'!$H$11+СВЦЭМ!$D$10+'СЕТ СН'!$H$6-'СЕТ СН'!$H$23</f>
        <v>1330.6567074300001</v>
      </c>
      <c r="H86" s="36">
        <f>SUMIFS(СВЦЭМ!$D$33:$D$776,СВЦЭМ!$A$33:$A$776,$A86,СВЦЭМ!$B$33:$B$776,H$83)+'СЕТ СН'!$H$11+СВЦЭМ!$D$10+'СЕТ СН'!$H$6-'СЕТ СН'!$H$23</f>
        <v>1277.4823739100002</v>
      </c>
      <c r="I86" s="36">
        <f>SUMIFS(СВЦЭМ!$D$33:$D$776,СВЦЭМ!$A$33:$A$776,$A86,СВЦЭМ!$B$33:$B$776,I$83)+'СЕТ СН'!$H$11+СВЦЭМ!$D$10+'СЕТ СН'!$H$6-'СЕТ СН'!$H$23</f>
        <v>1195.0898854100001</v>
      </c>
      <c r="J86" s="36">
        <f>SUMIFS(СВЦЭМ!$D$33:$D$776,СВЦЭМ!$A$33:$A$776,$A86,СВЦЭМ!$B$33:$B$776,J$83)+'СЕТ СН'!$H$11+СВЦЭМ!$D$10+'СЕТ СН'!$H$6-'СЕТ СН'!$H$23</f>
        <v>1101.13216508</v>
      </c>
      <c r="K86" s="36">
        <f>SUMIFS(СВЦЭМ!$D$33:$D$776,СВЦЭМ!$A$33:$A$776,$A86,СВЦЭМ!$B$33:$B$776,K$83)+'СЕТ СН'!$H$11+СВЦЭМ!$D$10+'СЕТ СН'!$H$6-'СЕТ СН'!$H$23</f>
        <v>1025.24468467</v>
      </c>
      <c r="L86" s="36">
        <f>SUMIFS(СВЦЭМ!$D$33:$D$776,СВЦЭМ!$A$33:$A$776,$A86,СВЦЭМ!$B$33:$B$776,L$83)+'СЕТ СН'!$H$11+СВЦЭМ!$D$10+'СЕТ СН'!$H$6-'СЕТ СН'!$H$23</f>
        <v>1004.33726187</v>
      </c>
      <c r="M86" s="36">
        <f>SUMIFS(СВЦЭМ!$D$33:$D$776,СВЦЭМ!$A$33:$A$776,$A86,СВЦЭМ!$B$33:$B$776,M$83)+'СЕТ СН'!$H$11+СВЦЭМ!$D$10+'СЕТ СН'!$H$6-'СЕТ СН'!$H$23</f>
        <v>1013.8522258</v>
      </c>
      <c r="N86" s="36">
        <f>SUMIFS(СВЦЭМ!$D$33:$D$776,СВЦЭМ!$A$33:$A$776,$A86,СВЦЭМ!$B$33:$B$776,N$83)+'СЕТ СН'!$H$11+СВЦЭМ!$D$10+'СЕТ СН'!$H$6-'СЕТ СН'!$H$23</f>
        <v>1002.9556235699999</v>
      </c>
      <c r="O86" s="36">
        <f>SUMIFS(СВЦЭМ!$D$33:$D$776,СВЦЭМ!$A$33:$A$776,$A86,СВЦЭМ!$B$33:$B$776,O$83)+'СЕТ СН'!$H$11+СВЦЭМ!$D$10+'СЕТ СН'!$H$6-'СЕТ СН'!$H$23</f>
        <v>1013.25397276</v>
      </c>
      <c r="P86" s="36">
        <f>SUMIFS(СВЦЭМ!$D$33:$D$776,СВЦЭМ!$A$33:$A$776,$A86,СВЦЭМ!$B$33:$B$776,P$83)+'СЕТ СН'!$H$11+СВЦЭМ!$D$10+'СЕТ СН'!$H$6-'СЕТ СН'!$H$23</f>
        <v>1020.28043154</v>
      </c>
      <c r="Q86" s="36">
        <f>SUMIFS(СВЦЭМ!$D$33:$D$776,СВЦЭМ!$A$33:$A$776,$A86,СВЦЭМ!$B$33:$B$776,Q$83)+'СЕТ СН'!$H$11+СВЦЭМ!$D$10+'СЕТ СН'!$H$6-'СЕТ СН'!$H$23</f>
        <v>1027.7660067500001</v>
      </c>
      <c r="R86" s="36">
        <f>SUMIFS(СВЦЭМ!$D$33:$D$776,СВЦЭМ!$A$33:$A$776,$A86,СВЦЭМ!$B$33:$B$776,R$83)+'СЕТ СН'!$H$11+СВЦЭМ!$D$10+'СЕТ СН'!$H$6-'СЕТ СН'!$H$23</f>
        <v>1033.28883698</v>
      </c>
      <c r="S86" s="36">
        <f>SUMIFS(СВЦЭМ!$D$33:$D$776,СВЦЭМ!$A$33:$A$776,$A86,СВЦЭМ!$B$33:$B$776,S$83)+'СЕТ СН'!$H$11+СВЦЭМ!$D$10+'СЕТ СН'!$H$6-'СЕТ СН'!$H$23</f>
        <v>1033.32574247</v>
      </c>
      <c r="T86" s="36">
        <f>SUMIFS(СВЦЭМ!$D$33:$D$776,СВЦЭМ!$A$33:$A$776,$A86,СВЦЭМ!$B$33:$B$776,T$83)+'СЕТ СН'!$H$11+СВЦЭМ!$D$10+'СЕТ СН'!$H$6-'СЕТ СН'!$H$23</f>
        <v>1010.22294628</v>
      </c>
      <c r="U86" s="36">
        <f>SUMIFS(СВЦЭМ!$D$33:$D$776,СВЦЭМ!$A$33:$A$776,$A86,СВЦЭМ!$B$33:$B$776,U$83)+'СЕТ СН'!$H$11+СВЦЭМ!$D$10+'СЕТ СН'!$H$6-'СЕТ СН'!$H$23</f>
        <v>986.39682405999997</v>
      </c>
      <c r="V86" s="36">
        <f>SUMIFS(СВЦЭМ!$D$33:$D$776,СВЦЭМ!$A$33:$A$776,$A86,СВЦЭМ!$B$33:$B$776,V$83)+'СЕТ СН'!$H$11+СВЦЭМ!$D$10+'СЕТ СН'!$H$6-'СЕТ СН'!$H$23</f>
        <v>975.54572962999998</v>
      </c>
      <c r="W86" s="36">
        <f>SUMIFS(СВЦЭМ!$D$33:$D$776,СВЦЭМ!$A$33:$A$776,$A86,СВЦЭМ!$B$33:$B$776,W$83)+'СЕТ СН'!$H$11+СВЦЭМ!$D$10+'СЕТ СН'!$H$6-'СЕТ СН'!$H$23</f>
        <v>968.12617678999993</v>
      </c>
      <c r="X86" s="36">
        <f>SUMIFS(СВЦЭМ!$D$33:$D$776,СВЦЭМ!$A$33:$A$776,$A86,СВЦЭМ!$B$33:$B$776,X$83)+'СЕТ СН'!$H$11+СВЦЭМ!$D$10+'СЕТ СН'!$H$6-'СЕТ СН'!$H$23</f>
        <v>1020.6064529499999</v>
      </c>
      <c r="Y86" s="36">
        <f>SUMIFS(СВЦЭМ!$D$33:$D$776,СВЦЭМ!$A$33:$A$776,$A86,СВЦЭМ!$B$33:$B$776,Y$83)+'СЕТ СН'!$H$11+СВЦЭМ!$D$10+'СЕТ СН'!$H$6-'СЕТ СН'!$H$23</f>
        <v>1147.9957253500002</v>
      </c>
    </row>
    <row r="87" spans="1:27" ht="15.75" x14ac:dyDescent="0.2">
      <c r="A87" s="35">
        <f t="shared" si="2"/>
        <v>43559</v>
      </c>
      <c r="B87" s="36">
        <f>SUMIFS(СВЦЭМ!$D$33:$D$776,СВЦЭМ!$A$33:$A$776,$A87,СВЦЭМ!$B$33:$B$776,B$83)+'СЕТ СН'!$H$11+СВЦЭМ!$D$10+'СЕТ СН'!$H$6-'СЕТ СН'!$H$23</f>
        <v>1207.3884453200001</v>
      </c>
      <c r="C87" s="36">
        <f>SUMIFS(СВЦЭМ!$D$33:$D$776,СВЦЭМ!$A$33:$A$776,$A87,СВЦЭМ!$B$33:$B$776,C$83)+'СЕТ СН'!$H$11+СВЦЭМ!$D$10+'СЕТ СН'!$H$6-'СЕТ СН'!$H$23</f>
        <v>1302.5161728</v>
      </c>
      <c r="D87" s="36">
        <f>SUMIFS(СВЦЭМ!$D$33:$D$776,СВЦЭМ!$A$33:$A$776,$A87,СВЦЭМ!$B$33:$B$776,D$83)+'СЕТ СН'!$H$11+СВЦЭМ!$D$10+'СЕТ СН'!$H$6-'СЕТ СН'!$H$23</f>
        <v>1340.3239010100001</v>
      </c>
      <c r="E87" s="36">
        <f>SUMIFS(СВЦЭМ!$D$33:$D$776,СВЦЭМ!$A$33:$A$776,$A87,СВЦЭМ!$B$33:$B$776,E$83)+'СЕТ СН'!$H$11+СВЦЭМ!$D$10+'СЕТ СН'!$H$6-'СЕТ СН'!$H$23</f>
        <v>1339.5435463200001</v>
      </c>
      <c r="F87" s="36">
        <f>SUMIFS(СВЦЭМ!$D$33:$D$776,СВЦЭМ!$A$33:$A$776,$A87,СВЦЭМ!$B$33:$B$776,F$83)+'СЕТ СН'!$H$11+СВЦЭМ!$D$10+'СЕТ СН'!$H$6-'СЕТ СН'!$H$23</f>
        <v>1332.2414029900001</v>
      </c>
      <c r="G87" s="36">
        <f>SUMIFS(СВЦЭМ!$D$33:$D$776,СВЦЭМ!$A$33:$A$776,$A87,СВЦЭМ!$B$33:$B$776,G$83)+'СЕТ СН'!$H$11+СВЦЭМ!$D$10+'СЕТ СН'!$H$6-'СЕТ СН'!$H$23</f>
        <v>1347.2039062400002</v>
      </c>
      <c r="H87" s="36">
        <f>SUMIFS(СВЦЭМ!$D$33:$D$776,СВЦЭМ!$A$33:$A$776,$A87,СВЦЭМ!$B$33:$B$776,H$83)+'СЕТ СН'!$H$11+СВЦЭМ!$D$10+'СЕТ СН'!$H$6-'СЕТ СН'!$H$23</f>
        <v>1259.6926775800002</v>
      </c>
      <c r="I87" s="36">
        <f>SUMIFS(СВЦЭМ!$D$33:$D$776,СВЦЭМ!$A$33:$A$776,$A87,СВЦЭМ!$B$33:$B$776,I$83)+'СЕТ СН'!$H$11+СВЦЭМ!$D$10+'СЕТ СН'!$H$6-'СЕТ СН'!$H$23</f>
        <v>1194.4698184700001</v>
      </c>
      <c r="J87" s="36">
        <f>SUMIFS(СВЦЭМ!$D$33:$D$776,СВЦЭМ!$A$33:$A$776,$A87,СВЦЭМ!$B$33:$B$776,J$83)+'СЕТ СН'!$H$11+СВЦЭМ!$D$10+'СЕТ СН'!$H$6-'СЕТ СН'!$H$23</f>
        <v>1095.3509437499999</v>
      </c>
      <c r="K87" s="36">
        <f>SUMIFS(СВЦЭМ!$D$33:$D$776,СВЦЭМ!$A$33:$A$776,$A87,СВЦЭМ!$B$33:$B$776,K$83)+'СЕТ СН'!$H$11+СВЦЭМ!$D$10+'СЕТ СН'!$H$6-'СЕТ СН'!$H$23</f>
        <v>1023.78479897</v>
      </c>
      <c r="L87" s="36">
        <f>SUMIFS(СВЦЭМ!$D$33:$D$776,СВЦЭМ!$A$33:$A$776,$A87,СВЦЭМ!$B$33:$B$776,L$83)+'СЕТ СН'!$H$11+СВЦЭМ!$D$10+'СЕТ СН'!$H$6-'СЕТ СН'!$H$23</f>
        <v>994.24206064999998</v>
      </c>
      <c r="M87" s="36">
        <f>SUMIFS(СВЦЭМ!$D$33:$D$776,СВЦЭМ!$A$33:$A$776,$A87,СВЦЭМ!$B$33:$B$776,M$83)+'СЕТ СН'!$H$11+СВЦЭМ!$D$10+'СЕТ СН'!$H$6-'СЕТ СН'!$H$23</f>
        <v>996.56969700000002</v>
      </c>
      <c r="N87" s="36">
        <f>SUMIFS(СВЦЭМ!$D$33:$D$776,СВЦЭМ!$A$33:$A$776,$A87,СВЦЭМ!$B$33:$B$776,N$83)+'СЕТ СН'!$H$11+СВЦЭМ!$D$10+'СЕТ СН'!$H$6-'СЕТ СН'!$H$23</f>
        <v>982.93154646999994</v>
      </c>
      <c r="O87" s="36">
        <f>SUMIFS(СВЦЭМ!$D$33:$D$776,СВЦЭМ!$A$33:$A$776,$A87,СВЦЭМ!$B$33:$B$776,O$83)+'СЕТ СН'!$H$11+СВЦЭМ!$D$10+'СЕТ СН'!$H$6-'СЕТ СН'!$H$23</f>
        <v>1008.3283203899999</v>
      </c>
      <c r="P87" s="36">
        <f>SUMIFS(СВЦЭМ!$D$33:$D$776,СВЦЭМ!$A$33:$A$776,$A87,СВЦЭМ!$B$33:$B$776,P$83)+'СЕТ СН'!$H$11+СВЦЭМ!$D$10+'СЕТ СН'!$H$6-'СЕТ СН'!$H$23</f>
        <v>1022.89314997</v>
      </c>
      <c r="Q87" s="36">
        <f>SUMIFS(СВЦЭМ!$D$33:$D$776,СВЦЭМ!$A$33:$A$776,$A87,СВЦЭМ!$B$33:$B$776,Q$83)+'СЕТ СН'!$H$11+СВЦЭМ!$D$10+'СЕТ СН'!$H$6-'СЕТ СН'!$H$23</f>
        <v>1029.58183783</v>
      </c>
      <c r="R87" s="36">
        <f>SUMIFS(СВЦЭМ!$D$33:$D$776,СВЦЭМ!$A$33:$A$776,$A87,СВЦЭМ!$B$33:$B$776,R$83)+'СЕТ СН'!$H$11+СВЦЭМ!$D$10+'СЕТ СН'!$H$6-'СЕТ СН'!$H$23</f>
        <v>1033.6366895600001</v>
      </c>
      <c r="S87" s="36">
        <f>SUMIFS(СВЦЭМ!$D$33:$D$776,СВЦЭМ!$A$33:$A$776,$A87,СВЦЭМ!$B$33:$B$776,S$83)+'СЕТ СН'!$H$11+СВЦЭМ!$D$10+'СЕТ СН'!$H$6-'СЕТ СН'!$H$23</f>
        <v>1041.9069312500001</v>
      </c>
      <c r="T87" s="36">
        <f>SUMIFS(СВЦЭМ!$D$33:$D$776,СВЦЭМ!$A$33:$A$776,$A87,СВЦЭМ!$B$33:$B$776,T$83)+'СЕТ СН'!$H$11+СВЦЭМ!$D$10+'СЕТ СН'!$H$6-'СЕТ СН'!$H$23</f>
        <v>1021.24487205</v>
      </c>
      <c r="U87" s="36">
        <f>SUMIFS(СВЦЭМ!$D$33:$D$776,СВЦЭМ!$A$33:$A$776,$A87,СВЦЭМ!$B$33:$B$776,U$83)+'СЕТ СН'!$H$11+СВЦЭМ!$D$10+'СЕТ СН'!$H$6-'СЕТ СН'!$H$23</f>
        <v>980.77154360999998</v>
      </c>
      <c r="V87" s="36">
        <f>SUMIFS(СВЦЭМ!$D$33:$D$776,СВЦЭМ!$A$33:$A$776,$A87,СВЦЭМ!$B$33:$B$776,V$83)+'СЕТ СН'!$H$11+СВЦЭМ!$D$10+'СЕТ СН'!$H$6-'СЕТ СН'!$H$23</f>
        <v>973.09754409999994</v>
      </c>
      <c r="W87" s="36">
        <f>SUMIFS(СВЦЭМ!$D$33:$D$776,СВЦЭМ!$A$33:$A$776,$A87,СВЦЭМ!$B$33:$B$776,W$83)+'СЕТ СН'!$H$11+СВЦЭМ!$D$10+'СЕТ СН'!$H$6-'СЕТ СН'!$H$23</f>
        <v>975.95967519999999</v>
      </c>
      <c r="X87" s="36">
        <f>SUMIFS(СВЦЭМ!$D$33:$D$776,СВЦЭМ!$A$33:$A$776,$A87,СВЦЭМ!$B$33:$B$776,X$83)+'СЕТ СН'!$H$11+СВЦЭМ!$D$10+'СЕТ СН'!$H$6-'СЕТ СН'!$H$23</f>
        <v>1060.6637583199999</v>
      </c>
      <c r="Y87" s="36">
        <f>SUMIFS(СВЦЭМ!$D$33:$D$776,СВЦЭМ!$A$33:$A$776,$A87,СВЦЭМ!$B$33:$B$776,Y$83)+'СЕТ СН'!$H$11+СВЦЭМ!$D$10+'СЕТ СН'!$H$6-'СЕТ СН'!$H$23</f>
        <v>1212.0745075700002</v>
      </c>
    </row>
    <row r="88" spans="1:27" ht="15.75" x14ac:dyDescent="0.2">
      <c r="A88" s="35">
        <f t="shared" si="2"/>
        <v>43560</v>
      </c>
      <c r="B88" s="36">
        <f>SUMIFS(СВЦЭМ!$D$33:$D$776,СВЦЭМ!$A$33:$A$776,$A88,СВЦЭМ!$B$33:$B$776,B$83)+'СЕТ СН'!$H$11+СВЦЭМ!$D$10+'СЕТ СН'!$H$6-'СЕТ СН'!$H$23</f>
        <v>1200.46220382</v>
      </c>
      <c r="C88" s="36">
        <f>SUMIFS(СВЦЭМ!$D$33:$D$776,СВЦЭМ!$A$33:$A$776,$A88,СВЦЭМ!$B$33:$B$776,C$83)+'СЕТ СН'!$H$11+СВЦЭМ!$D$10+'СЕТ СН'!$H$6-'СЕТ СН'!$H$23</f>
        <v>1292.8629277300001</v>
      </c>
      <c r="D88" s="36">
        <f>SUMIFS(СВЦЭМ!$D$33:$D$776,СВЦЭМ!$A$33:$A$776,$A88,СВЦЭМ!$B$33:$B$776,D$83)+'СЕТ СН'!$H$11+СВЦЭМ!$D$10+'СЕТ СН'!$H$6-'СЕТ СН'!$H$23</f>
        <v>1352.1354118200002</v>
      </c>
      <c r="E88" s="36">
        <f>SUMIFS(СВЦЭМ!$D$33:$D$776,СВЦЭМ!$A$33:$A$776,$A88,СВЦЭМ!$B$33:$B$776,E$83)+'СЕТ СН'!$H$11+СВЦЭМ!$D$10+'СЕТ СН'!$H$6-'СЕТ СН'!$H$23</f>
        <v>1348.0290160500001</v>
      </c>
      <c r="F88" s="36">
        <f>SUMIFS(СВЦЭМ!$D$33:$D$776,СВЦЭМ!$A$33:$A$776,$A88,СВЦЭМ!$B$33:$B$776,F$83)+'СЕТ СН'!$H$11+СВЦЭМ!$D$10+'СЕТ СН'!$H$6-'СЕТ СН'!$H$23</f>
        <v>1344.9442517100001</v>
      </c>
      <c r="G88" s="36">
        <f>SUMIFS(СВЦЭМ!$D$33:$D$776,СВЦЭМ!$A$33:$A$776,$A88,СВЦЭМ!$B$33:$B$776,G$83)+'СЕТ СН'!$H$11+СВЦЭМ!$D$10+'СЕТ СН'!$H$6-'СЕТ СН'!$H$23</f>
        <v>1342.74224974</v>
      </c>
      <c r="H88" s="36">
        <f>SUMIFS(СВЦЭМ!$D$33:$D$776,СВЦЭМ!$A$33:$A$776,$A88,СВЦЭМ!$B$33:$B$776,H$83)+'СЕТ СН'!$H$11+СВЦЭМ!$D$10+'СЕТ СН'!$H$6-'СЕТ СН'!$H$23</f>
        <v>1275.2513151800001</v>
      </c>
      <c r="I88" s="36">
        <f>SUMIFS(СВЦЭМ!$D$33:$D$776,СВЦЭМ!$A$33:$A$776,$A88,СВЦЭМ!$B$33:$B$776,I$83)+'СЕТ СН'!$H$11+СВЦЭМ!$D$10+'СЕТ СН'!$H$6-'СЕТ СН'!$H$23</f>
        <v>1215.9482499600001</v>
      </c>
      <c r="J88" s="36">
        <f>SUMIFS(СВЦЭМ!$D$33:$D$776,СВЦЭМ!$A$33:$A$776,$A88,СВЦЭМ!$B$33:$B$776,J$83)+'СЕТ СН'!$H$11+СВЦЭМ!$D$10+'СЕТ СН'!$H$6-'СЕТ СН'!$H$23</f>
        <v>1129.8192933600001</v>
      </c>
      <c r="K88" s="36">
        <f>SUMIFS(СВЦЭМ!$D$33:$D$776,СВЦЭМ!$A$33:$A$776,$A88,СВЦЭМ!$B$33:$B$776,K$83)+'СЕТ СН'!$H$11+СВЦЭМ!$D$10+'СЕТ СН'!$H$6-'СЕТ СН'!$H$23</f>
        <v>1053.5993733100001</v>
      </c>
      <c r="L88" s="36">
        <f>SUMIFS(СВЦЭМ!$D$33:$D$776,СВЦЭМ!$A$33:$A$776,$A88,СВЦЭМ!$B$33:$B$776,L$83)+'СЕТ СН'!$H$11+СВЦЭМ!$D$10+'СЕТ СН'!$H$6-'СЕТ СН'!$H$23</f>
        <v>1018.6444418799999</v>
      </c>
      <c r="M88" s="36">
        <f>SUMIFS(СВЦЭМ!$D$33:$D$776,СВЦЭМ!$A$33:$A$776,$A88,СВЦЭМ!$B$33:$B$776,M$83)+'СЕТ СН'!$H$11+СВЦЭМ!$D$10+'СЕТ СН'!$H$6-'СЕТ СН'!$H$23</f>
        <v>1009.9354766499999</v>
      </c>
      <c r="N88" s="36">
        <f>SUMIFS(СВЦЭМ!$D$33:$D$776,СВЦЭМ!$A$33:$A$776,$A88,СВЦЭМ!$B$33:$B$776,N$83)+'СЕТ СН'!$H$11+СВЦЭМ!$D$10+'СЕТ СН'!$H$6-'СЕТ СН'!$H$23</f>
        <v>1003.65117278</v>
      </c>
      <c r="O88" s="36">
        <f>SUMIFS(СВЦЭМ!$D$33:$D$776,СВЦЭМ!$A$33:$A$776,$A88,СВЦЭМ!$B$33:$B$776,O$83)+'СЕТ СН'!$H$11+СВЦЭМ!$D$10+'СЕТ СН'!$H$6-'СЕТ СН'!$H$23</f>
        <v>997.41836357</v>
      </c>
      <c r="P88" s="36">
        <f>SUMIFS(СВЦЭМ!$D$33:$D$776,СВЦЭМ!$A$33:$A$776,$A88,СВЦЭМ!$B$33:$B$776,P$83)+'СЕТ СН'!$H$11+СВЦЭМ!$D$10+'СЕТ СН'!$H$6-'СЕТ СН'!$H$23</f>
        <v>1002.85413153</v>
      </c>
      <c r="Q88" s="36">
        <f>SUMIFS(СВЦЭМ!$D$33:$D$776,СВЦЭМ!$A$33:$A$776,$A88,СВЦЭМ!$B$33:$B$776,Q$83)+'СЕТ СН'!$H$11+СВЦЭМ!$D$10+'СЕТ СН'!$H$6-'СЕТ СН'!$H$23</f>
        <v>1002.31783193</v>
      </c>
      <c r="R88" s="36">
        <f>SUMIFS(СВЦЭМ!$D$33:$D$776,СВЦЭМ!$A$33:$A$776,$A88,СВЦЭМ!$B$33:$B$776,R$83)+'СЕТ СН'!$H$11+СВЦЭМ!$D$10+'СЕТ СН'!$H$6-'СЕТ СН'!$H$23</f>
        <v>1003.0233247899999</v>
      </c>
      <c r="S88" s="36">
        <f>SUMIFS(СВЦЭМ!$D$33:$D$776,СВЦЭМ!$A$33:$A$776,$A88,СВЦЭМ!$B$33:$B$776,S$83)+'СЕТ СН'!$H$11+СВЦЭМ!$D$10+'СЕТ СН'!$H$6-'СЕТ СН'!$H$23</f>
        <v>1019.16631021</v>
      </c>
      <c r="T88" s="36">
        <f>SUMIFS(СВЦЭМ!$D$33:$D$776,СВЦЭМ!$A$33:$A$776,$A88,СВЦЭМ!$B$33:$B$776,T$83)+'СЕТ СН'!$H$11+СВЦЭМ!$D$10+'СЕТ СН'!$H$6-'СЕТ СН'!$H$23</f>
        <v>1014.91062171</v>
      </c>
      <c r="U88" s="36">
        <f>SUMIFS(СВЦЭМ!$D$33:$D$776,СВЦЭМ!$A$33:$A$776,$A88,СВЦЭМ!$B$33:$B$776,U$83)+'СЕТ СН'!$H$11+СВЦЭМ!$D$10+'СЕТ СН'!$H$6-'СЕТ СН'!$H$23</f>
        <v>1023.5963404</v>
      </c>
      <c r="V88" s="36">
        <f>SUMIFS(СВЦЭМ!$D$33:$D$776,СВЦЭМ!$A$33:$A$776,$A88,СВЦЭМ!$B$33:$B$776,V$83)+'СЕТ СН'!$H$11+СВЦЭМ!$D$10+'СЕТ СН'!$H$6-'СЕТ СН'!$H$23</f>
        <v>1033.3719929900001</v>
      </c>
      <c r="W88" s="36">
        <f>SUMIFS(СВЦЭМ!$D$33:$D$776,СВЦЭМ!$A$33:$A$776,$A88,СВЦЭМ!$B$33:$B$776,W$83)+'СЕТ СН'!$H$11+СВЦЭМ!$D$10+'СЕТ СН'!$H$6-'СЕТ СН'!$H$23</f>
        <v>1040.6683982100001</v>
      </c>
      <c r="X88" s="36">
        <f>SUMIFS(СВЦЭМ!$D$33:$D$776,СВЦЭМ!$A$33:$A$776,$A88,СВЦЭМ!$B$33:$B$776,X$83)+'СЕТ СН'!$H$11+СВЦЭМ!$D$10+'СЕТ СН'!$H$6-'СЕТ СН'!$H$23</f>
        <v>1081.6406871300001</v>
      </c>
      <c r="Y88" s="36">
        <f>SUMIFS(СВЦЭМ!$D$33:$D$776,СВЦЭМ!$A$33:$A$776,$A88,СВЦЭМ!$B$33:$B$776,Y$83)+'СЕТ СН'!$H$11+СВЦЭМ!$D$10+'СЕТ СН'!$H$6-'СЕТ СН'!$H$23</f>
        <v>1177.3016528800001</v>
      </c>
    </row>
    <row r="89" spans="1:27" ht="15.75" x14ac:dyDescent="0.2">
      <c r="A89" s="35">
        <f t="shared" si="2"/>
        <v>43561</v>
      </c>
      <c r="B89" s="36">
        <f>SUMIFS(СВЦЭМ!$D$33:$D$776,СВЦЭМ!$A$33:$A$776,$A89,СВЦЭМ!$B$33:$B$776,B$83)+'СЕТ СН'!$H$11+СВЦЭМ!$D$10+'СЕТ СН'!$H$6-'СЕТ СН'!$H$23</f>
        <v>1239.5858680900001</v>
      </c>
      <c r="C89" s="36">
        <f>SUMIFS(СВЦЭМ!$D$33:$D$776,СВЦЭМ!$A$33:$A$776,$A89,СВЦЭМ!$B$33:$B$776,C$83)+'СЕТ СН'!$H$11+СВЦЭМ!$D$10+'СЕТ СН'!$H$6-'СЕТ СН'!$H$23</f>
        <v>1321.6747769600001</v>
      </c>
      <c r="D89" s="36">
        <f>SUMIFS(СВЦЭМ!$D$33:$D$776,СВЦЭМ!$A$33:$A$776,$A89,СВЦЭМ!$B$33:$B$776,D$83)+'СЕТ СН'!$H$11+СВЦЭМ!$D$10+'СЕТ СН'!$H$6-'СЕТ СН'!$H$23</f>
        <v>1345.81453119</v>
      </c>
      <c r="E89" s="36">
        <f>SUMIFS(СВЦЭМ!$D$33:$D$776,СВЦЭМ!$A$33:$A$776,$A89,СВЦЭМ!$B$33:$B$776,E$83)+'СЕТ СН'!$H$11+СВЦЭМ!$D$10+'СЕТ СН'!$H$6-'СЕТ СН'!$H$23</f>
        <v>1337.51878779</v>
      </c>
      <c r="F89" s="36">
        <f>SUMIFS(СВЦЭМ!$D$33:$D$776,СВЦЭМ!$A$33:$A$776,$A89,СВЦЭМ!$B$33:$B$776,F$83)+'СЕТ СН'!$H$11+СВЦЭМ!$D$10+'СЕТ СН'!$H$6-'СЕТ СН'!$H$23</f>
        <v>1335.4711609200001</v>
      </c>
      <c r="G89" s="36">
        <f>SUMIFS(СВЦЭМ!$D$33:$D$776,СВЦЭМ!$A$33:$A$776,$A89,СВЦЭМ!$B$33:$B$776,G$83)+'СЕТ СН'!$H$11+СВЦЭМ!$D$10+'СЕТ СН'!$H$6-'СЕТ СН'!$H$23</f>
        <v>1345.3453328300002</v>
      </c>
      <c r="H89" s="36">
        <f>SUMIFS(СВЦЭМ!$D$33:$D$776,СВЦЭМ!$A$33:$A$776,$A89,СВЦЭМ!$B$33:$B$776,H$83)+'СЕТ СН'!$H$11+СВЦЭМ!$D$10+'СЕТ СН'!$H$6-'СЕТ СН'!$H$23</f>
        <v>1262.15229288</v>
      </c>
      <c r="I89" s="36">
        <f>SUMIFS(СВЦЭМ!$D$33:$D$776,СВЦЭМ!$A$33:$A$776,$A89,СВЦЭМ!$B$33:$B$776,I$83)+'СЕТ СН'!$H$11+СВЦЭМ!$D$10+'СЕТ СН'!$H$6-'СЕТ СН'!$H$23</f>
        <v>1258.9781310600001</v>
      </c>
      <c r="J89" s="36">
        <f>SUMIFS(СВЦЭМ!$D$33:$D$776,СВЦЭМ!$A$33:$A$776,$A89,СВЦЭМ!$B$33:$B$776,J$83)+'СЕТ СН'!$H$11+СВЦЭМ!$D$10+'СЕТ СН'!$H$6-'СЕТ СН'!$H$23</f>
        <v>1188.5316247000001</v>
      </c>
      <c r="K89" s="36">
        <f>SUMIFS(СВЦЭМ!$D$33:$D$776,СВЦЭМ!$A$33:$A$776,$A89,СВЦЭМ!$B$33:$B$776,K$83)+'СЕТ СН'!$H$11+СВЦЭМ!$D$10+'СЕТ СН'!$H$6-'СЕТ СН'!$H$23</f>
        <v>1058.4979832700001</v>
      </c>
      <c r="L89" s="36">
        <f>SUMIFS(СВЦЭМ!$D$33:$D$776,СВЦЭМ!$A$33:$A$776,$A89,СВЦЭМ!$B$33:$B$776,L$83)+'СЕТ СН'!$H$11+СВЦЭМ!$D$10+'СЕТ СН'!$H$6-'СЕТ СН'!$H$23</f>
        <v>1001.73276728</v>
      </c>
      <c r="M89" s="36">
        <f>SUMIFS(СВЦЭМ!$D$33:$D$776,СВЦЭМ!$A$33:$A$776,$A89,СВЦЭМ!$B$33:$B$776,M$83)+'СЕТ СН'!$H$11+СВЦЭМ!$D$10+'СЕТ СН'!$H$6-'СЕТ СН'!$H$23</f>
        <v>1004.25295964</v>
      </c>
      <c r="N89" s="36">
        <f>SUMIFS(СВЦЭМ!$D$33:$D$776,СВЦЭМ!$A$33:$A$776,$A89,СВЦЭМ!$B$33:$B$776,N$83)+'СЕТ СН'!$H$11+СВЦЭМ!$D$10+'СЕТ СН'!$H$6-'СЕТ СН'!$H$23</f>
        <v>1014.37929672</v>
      </c>
      <c r="O89" s="36">
        <f>SUMIFS(СВЦЭМ!$D$33:$D$776,СВЦЭМ!$A$33:$A$776,$A89,СВЦЭМ!$B$33:$B$776,O$83)+'СЕТ СН'!$H$11+СВЦЭМ!$D$10+'СЕТ СН'!$H$6-'СЕТ СН'!$H$23</f>
        <v>1028.61759115</v>
      </c>
      <c r="P89" s="36">
        <f>SUMIFS(СВЦЭМ!$D$33:$D$776,СВЦЭМ!$A$33:$A$776,$A89,СВЦЭМ!$B$33:$B$776,P$83)+'СЕТ СН'!$H$11+СВЦЭМ!$D$10+'СЕТ СН'!$H$6-'СЕТ СН'!$H$23</f>
        <v>1031.6169578500001</v>
      </c>
      <c r="Q89" s="36">
        <f>SUMIFS(СВЦЭМ!$D$33:$D$776,СВЦЭМ!$A$33:$A$776,$A89,СВЦЭМ!$B$33:$B$776,Q$83)+'СЕТ СН'!$H$11+СВЦЭМ!$D$10+'СЕТ СН'!$H$6-'СЕТ СН'!$H$23</f>
        <v>1034.25061721</v>
      </c>
      <c r="R89" s="36">
        <f>SUMIFS(СВЦЭМ!$D$33:$D$776,СВЦЭМ!$A$33:$A$776,$A89,СВЦЭМ!$B$33:$B$776,R$83)+'СЕТ СН'!$H$11+СВЦЭМ!$D$10+'СЕТ СН'!$H$6-'СЕТ СН'!$H$23</f>
        <v>1034.2388641100001</v>
      </c>
      <c r="S89" s="36">
        <f>SUMIFS(СВЦЭМ!$D$33:$D$776,СВЦЭМ!$A$33:$A$776,$A89,СВЦЭМ!$B$33:$B$776,S$83)+'СЕТ СН'!$H$11+СВЦЭМ!$D$10+'СЕТ СН'!$H$6-'СЕТ СН'!$H$23</f>
        <v>1035.7641530800001</v>
      </c>
      <c r="T89" s="36">
        <f>SUMIFS(СВЦЭМ!$D$33:$D$776,СВЦЭМ!$A$33:$A$776,$A89,СВЦЭМ!$B$33:$B$776,T$83)+'СЕТ СН'!$H$11+СВЦЭМ!$D$10+'СЕТ СН'!$H$6-'СЕТ СН'!$H$23</f>
        <v>1016.19221973</v>
      </c>
      <c r="U89" s="36">
        <f>SUMIFS(СВЦЭМ!$D$33:$D$776,СВЦЭМ!$A$33:$A$776,$A89,СВЦЭМ!$B$33:$B$776,U$83)+'СЕТ СН'!$H$11+СВЦЭМ!$D$10+'СЕТ СН'!$H$6-'СЕТ СН'!$H$23</f>
        <v>987.2704377</v>
      </c>
      <c r="V89" s="36">
        <f>SUMIFS(СВЦЭМ!$D$33:$D$776,СВЦЭМ!$A$33:$A$776,$A89,СВЦЭМ!$B$33:$B$776,V$83)+'СЕТ СН'!$H$11+СВЦЭМ!$D$10+'СЕТ СН'!$H$6-'СЕТ СН'!$H$23</f>
        <v>966.06206436000002</v>
      </c>
      <c r="W89" s="36">
        <f>SUMIFS(СВЦЭМ!$D$33:$D$776,СВЦЭМ!$A$33:$A$776,$A89,СВЦЭМ!$B$33:$B$776,W$83)+'СЕТ СН'!$H$11+СВЦЭМ!$D$10+'СЕТ СН'!$H$6-'СЕТ СН'!$H$23</f>
        <v>944.61702861000003</v>
      </c>
      <c r="X89" s="36">
        <f>SUMIFS(СВЦЭМ!$D$33:$D$776,СВЦЭМ!$A$33:$A$776,$A89,СВЦЭМ!$B$33:$B$776,X$83)+'СЕТ СН'!$H$11+СВЦЭМ!$D$10+'СЕТ СН'!$H$6-'СЕТ СН'!$H$23</f>
        <v>967.87354083000002</v>
      </c>
      <c r="Y89" s="36">
        <f>SUMIFS(СВЦЭМ!$D$33:$D$776,СВЦЭМ!$A$33:$A$776,$A89,СВЦЭМ!$B$33:$B$776,Y$83)+'СЕТ СН'!$H$11+СВЦЭМ!$D$10+'СЕТ СН'!$H$6-'СЕТ СН'!$H$23</f>
        <v>1074.2448420400001</v>
      </c>
    </row>
    <row r="90" spans="1:27" ht="15.75" x14ac:dyDescent="0.2">
      <c r="A90" s="35">
        <f t="shared" si="2"/>
        <v>43562</v>
      </c>
      <c r="B90" s="36">
        <f>SUMIFS(СВЦЭМ!$D$33:$D$776,СВЦЭМ!$A$33:$A$776,$A90,СВЦЭМ!$B$33:$B$776,B$83)+'СЕТ СН'!$H$11+СВЦЭМ!$D$10+'СЕТ СН'!$H$6-'СЕТ СН'!$H$23</f>
        <v>1208.7174007400001</v>
      </c>
      <c r="C90" s="36">
        <f>SUMIFS(СВЦЭМ!$D$33:$D$776,СВЦЭМ!$A$33:$A$776,$A90,СВЦЭМ!$B$33:$B$776,C$83)+'СЕТ СН'!$H$11+СВЦЭМ!$D$10+'СЕТ СН'!$H$6-'СЕТ СН'!$H$23</f>
        <v>1309.0571580600001</v>
      </c>
      <c r="D90" s="36">
        <f>SUMIFS(СВЦЭМ!$D$33:$D$776,СВЦЭМ!$A$33:$A$776,$A90,СВЦЭМ!$B$33:$B$776,D$83)+'СЕТ СН'!$H$11+СВЦЭМ!$D$10+'СЕТ СН'!$H$6-'СЕТ СН'!$H$23</f>
        <v>1378.8428888800001</v>
      </c>
      <c r="E90" s="36">
        <f>SUMIFS(СВЦЭМ!$D$33:$D$776,СВЦЭМ!$A$33:$A$776,$A90,СВЦЭМ!$B$33:$B$776,E$83)+'СЕТ СН'!$H$11+СВЦЭМ!$D$10+'СЕТ СН'!$H$6-'СЕТ СН'!$H$23</f>
        <v>1401.5996262900001</v>
      </c>
      <c r="F90" s="36">
        <f>SUMIFS(СВЦЭМ!$D$33:$D$776,СВЦЭМ!$A$33:$A$776,$A90,СВЦЭМ!$B$33:$B$776,F$83)+'СЕТ СН'!$H$11+СВЦЭМ!$D$10+'СЕТ СН'!$H$6-'СЕТ СН'!$H$23</f>
        <v>1391.0618612800001</v>
      </c>
      <c r="G90" s="36">
        <f>SUMIFS(СВЦЭМ!$D$33:$D$776,СВЦЭМ!$A$33:$A$776,$A90,СВЦЭМ!$B$33:$B$776,G$83)+'СЕТ СН'!$H$11+СВЦЭМ!$D$10+'СЕТ СН'!$H$6-'СЕТ СН'!$H$23</f>
        <v>1361.69801811</v>
      </c>
      <c r="H90" s="36">
        <f>SUMIFS(СВЦЭМ!$D$33:$D$776,СВЦЭМ!$A$33:$A$776,$A90,СВЦЭМ!$B$33:$B$776,H$83)+'СЕТ СН'!$H$11+СВЦЭМ!$D$10+'СЕТ СН'!$H$6-'СЕТ СН'!$H$23</f>
        <v>1287.1709803900001</v>
      </c>
      <c r="I90" s="36">
        <f>SUMIFS(СВЦЭМ!$D$33:$D$776,СВЦЭМ!$A$33:$A$776,$A90,СВЦЭМ!$B$33:$B$776,I$83)+'СЕТ СН'!$H$11+СВЦЭМ!$D$10+'СЕТ СН'!$H$6-'СЕТ СН'!$H$23</f>
        <v>1254.9693687399999</v>
      </c>
      <c r="J90" s="36">
        <f>SUMIFS(СВЦЭМ!$D$33:$D$776,СВЦЭМ!$A$33:$A$776,$A90,СВЦЭМ!$B$33:$B$776,J$83)+'СЕТ СН'!$H$11+СВЦЭМ!$D$10+'СЕТ СН'!$H$6-'СЕТ СН'!$H$23</f>
        <v>1153.8721880600001</v>
      </c>
      <c r="K90" s="36">
        <f>SUMIFS(СВЦЭМ!$D$33:$D$776,СВЦЭМ!$A$33:$A$776,$A90,СВЦЭМ!$B$33:$B$776,K$83)+'СЕТ СН'!$H$11+СВЦЭМ!$D$10+'СЕТ СН'!$H$6-'СЕТ СН'!$H$23</f>
        <v>1026.11299609</v>
      </c>
      <c r="L90" s="36">
        <f>SUMIFS(СВЦЭМ!$D$33:$D$776,СВЦЭМ!$A$33:$A$776,$A90,СВЦЭМ!$B$33:$B$776,L$83)+'СЕТ СН'!$H$11+СВЦЭМ!$D$10+'СЕТ СН'!$H$6-'СЕТ СН'!$H$23</f>
        <v>987.00862777999998</v>
      </c>
      <c r="M90" s="36">
        <f>SUMIFS(СВЦЭМ!$D$33:$D$776,СВЦЭМ!$A$33:$A$776,$A90,СВЦЭМ!$B$33:$B$776,M$83)+'СЕТ СН'!$H$11+СВЦЭМ!$D$10+'СЕТ СН'!$H$6-'СЕТ СН'!$H$23</f>
        <v>974.67621466000003</v>
      </c>
      <c r="N90" s="36">
        <f>SUMIFS(СВЦЭМ!$D$33:$D$776,СВЦЭМ!$A$33:$A$776,$A90,СВЦЭМ!$B$33:$B$776,N$83)+'СЕТ СН'!$H$11+СВЦЭМ!$D$10+'СЕТ СН'!$H$6-'СЕТ СН'!$H$23</f>
        <v>981.90249646999996</v>
      </c>
      <c r="O90" s="36">
        <f>SUMIFS(СВЦЭМ!$D$33:$D$776,СВЦЭМ!$A$33:$A$776,$A90,СВЦЭМ!$B$33:$B$776,O$83)+'СЕТ СН'!$H$11+СВЦЭМ!$D$10+'СЕТ СН'!$H$6-'СЕТ СН'!$H$23</f>
        <v>994.18461411999999</v>
      </c>
      <c r="P90" s="36">
        <f>SUMIFS(СВЦЭМ!$D$33:$D$776,СВЦЭМ!$A$33:$A$776,$A90,СВЦЭМ!$B$33:$B$776,P$83)+'СЕТ СН'!$H$11+СВЦЭМ!$D$10+'СЕТ СН'!$H$6-'СЕТ СН'!$H$23</f>
        <v>1011.98610135</v>
      </c>
      <c r="Q90" s="36">
        <f>SUMIFS(СВЦЭМ!$D$33:$D$776,СВЦЭМ!$A$33:$A$776,$A90,СВЦЭМ!$B$33:$B$776,Q$83)+'СЕТ СН'!$H$11+СВЦЭМ!$D$10+'СЕТ СН'!$H$6-'СЕТ СН'!$H$23</f>
        <v>1023.59848971</v>
      </c>
      <c r="R90" s="36">
        <f>SUMIFS(СВЦЭМ!$D$33:$D$776,СВЦЭМ!$A$33:$A$776,$A90,СВЦЭМ!$B$33:$B$776,R$83)+'СЕТ СН'!$H$11+СВЦЭМ!$D$10+'СЕТ СН'!$H$6-'СЕТ СН'!$H$23</f>
        <v>1031.9132392500001</v>
      </c>
      <c r="S90" s="36">
        <f>SUMIFS(СВЦЭМ!$D$33:$D$776,СВЦЭМ!$A$33:$A$776,$A90,СВЦЭМ!$B$33:$B$776,S$83)+'СЕТ СН'!$H$11+СВЦЭМ!$D$10+'СЕТ СН'!$H$6-'СЕТ СН'!$H$23</f>
        <v>1030.31771291</v>
      </c>
      <c r="T90" s="36">
        <f>SUMIFS(СВЦЭМ!$D$33:$D$776,СВЦЭМ!$A$33:$A$776,$A90,СВЦЭМ!$B$33:$B$776,T$83)+'СЕТ СН'!$H$11+СВЦЭМ!$D$10+'СЕТ СН'!$H$6-'СЕТ СН'!$H$23</f>
        <v>993.59842575999994</v>
      </c>
      <c r="U90" s="36">
        <f>SUMIFS(СВЦЭМ!$D$33:$D$776,СВЦЭМ!$A$33:$A$776,$A90,СВЦЭМ!$B$33:$B$776,U$83)+'СЕТ СН'!$H$11+СВЦЭМ!$D$10+'СЕТ СН'!$H$6-'СЕТ СН'!$H$23</f>
        <v>955.76490373000001</v>
      </c>
      <c r="V90" s="36">
        <f>SUMIFS(СВЦЭМ!$D$33:$D$776,СВЦЭМ!$A$33:$A$776,$A90,СВЦЭМ!$B$33:$B$776,V$83)+'СЕТ СН'!$H$11+СВЦЭМ!$D$10+'СЕТ СН'!$H$6-'СЕТ СН'!$H$23</f>
        <v>937.47011166999994</v>
      </c>
      <c r="W90" s="36">
        <f>SUMIFS(СВЦЭМ!$D$33:$D$776,СВЦЭМ!$A$33:$A$776,$A90,СВЦЭМ!$B$33:$B$776,W$83)+'СЕТ СН'!$H$11+СВЦЭМ!$D$10+'СЕТ СН'!$H$6-'СЕТ СН'!$H$23</f>
        <v>942.86477947000003</v>
      </c>
      <c r="X90" s="36">
        <f>SUMIFS(СВЦЭМ!$D$33:$D$776,СВЦЭМ!$A$33:$A$776,$A90,СВЦЭМ!$B$33:$B$776,X$83)+'СЕТ СН'!$H$11+СВЦЭМ!$D$10+'СЕТ СН'!$H$6-'СЕТ СН'!$H$23</f>
        <v>988.91216896000003</v>
      </c>
      <c r="Y90" s="36">
        <f>SUMIFS(СВЦЭМ!$D$33:$D$776,СВЦЭМ!$A$33:$A$776,$A90,СВЦЭМ!$B$33:$B$776,Y$83)+'СЕТ СН'!$H$11+СВЦЭМ!$D$10+'СЕТ СН'!$H$6-'СЕТ СН'!$H$23</f>
        <v>1098.0868370000001</v>
      </c>
    </row>
    <row r="91" spans="1:27" ht="15.75" x14ac:dyDescent="0.2">
      <c r="A91" s="35">
        <f t="shared" si="2"/>
        <v>43563</v>
      </c>
      <c r="B91" s="36">
        <f>SUMIFS(СВЦЭМ!$D$33:$D$776,СВЦЭМ!$A$33:$A$776,$A91,СВЦЭМ!$B$33:$B$776,B$83)+'СЕТ СН'!$H$11+СВЦЭМ!$D$10+'СЕТ СН'!$H$6-'СЕТ СН'!$H$23</f>
        <v>1218.6250211300001</v>
      </c>
      <c r="C91" s="36">
        <f>SUMIFS(СВЦЭМ!$D$33:$D$776,СВЦЭМ!$A$33:$A$776,$A91,СВЦЭМ!$B$33:$B$776,C$83)+'СЕТ СН'!$H$11+СВЦЭМ!$D$10+'СЕТ СН'!$H$6-'СЕТ СН'!$H$23</f>
        <v>1322.0615550700002</v>
      </c>
      <c r="D91" s="36">
        <f>SUMIFS(СВЦЭМ!$D$33:$D$776,СВЦЭМ!$A$33:$A$776,$A91,СВЦЭМ!$B$33:$B$776,D$83)+'СЕТ СН'!$H$11+СВЦЭМ!$D$10+'СЕТ СН'!$H$6-'СЕТ СН'!$H$23</f>
        <v>1404.29840803</v>
      </c>
      <c r="E91" s="36">
        <f>SUMIFS(СВЦЭМ!$D$33:$D$776,СВЦЭМ!$A$33:$A$776,$A91,СВЦЭМ!$B$33:$B$776,E$83)+'СЕТ СН'!$H$11+СВЦЭМ!$D$10+'СЕТ СН'!$H$6-'СЕТ СН'!$H$23</f>
        <v>1405.1174924500001</v>
      </c>
      <c r="F91" s="36">
        <f>SUMIFS(СВЦЭМ!$D$33:$D$776,СВЦЭМ!$A$33:$A$776,$A91,СВЦЭМ!$B$33:$B$776,F$83)+'СЕТ СН'!$H$11+СВЦЭМ!$D$10+'СЕТ СН'!$H$6-'СЕТ СН'!$H$23</f>
        <v>1371.12902927</v>
      </c>
      <c r="G91" s="36">
        <f>SUMIFS(СВЦЭМ!$D$33:$D$776,СВЦЭМ!$A$33:$A$776,$A91,СВЦЭМ!$B$33:$B$776,G$83)+'СЕТ СН'!$H$11+СВЦЭМ!$D$10+'СЕТ СН'!$H$6-'СЕТ СН'!$H$23</f>
        <v>1352.2993926500001</v>
      </c>
      <c r="H91" s="36">
        <f>SUMIFS(СВЦЭМ!$D$33:$D$776,СВЦЭМ!$A$33:$A$776,$A91,СВЦЭМ!$B$33:$B$776,H$83)+'СЕТ СН'!$H$11+СВЦЭМ!$D$10+'СЕТ СН'!$H$6-'СЕТ СН'!$H$23</f>
        <v>1285.4952641900002</v>
      </c>
      <c r="I91" s="36">
        <f>SUMIFS(СВЦЭМ!$D$33:$D$776,СВЦЭМ!$A$33:$A$776,$A91,СВЦЭМ!$B$33:$B$776,I$83)+'СЕТ СН'!$H$11+СВЦЭМ!$D$10+'СЕТ СН'!$H$6-'СЕТ СН'!$H$23</f>
        <v>1204.8214802800001</v>
      </c>
      <c r="J91" s="36">
        <f>SUMIFS(СВЦЭМ!$D$33:$D$776,СВЦЭМ!$A$33:$A$776,$A91,СВЦЭМ!$B$33:$B$776,J$83)+'СЕТ СН'!$H$11+СВЦЭМ!$D$10+'СЕТ СН'!$H$6-'СЕТ СН'!$H$23</f>
        <v>1105.0833951</v>
      </c>
      <c r="K91" s="36">
        <f>SUMIFS(СВЦЭМ!$D$33:$D$776,СВЦЭМ!$A$33:$A$776,$A91,СВЦЭМ!$B$33:$B$776,K$83)+'СЕТ СН'!$H$11+СВЦЭМ!$D$10+'СЕТ СН'!$H$6-'СЕТ СН'!$H$23</f>
        <v>1017.20194466</v>
      </c>
      <c r="L91" s="36">
        <f>SUMIFS(СВЦЭМ!$D$33:$D$776,СВЦЭМ!$A$33:$A$776,$A91,СВЦЭМ!$B$33:$B$776,L$83)+'СЕТ СН'!$H$11+СВЦЭМ!$D$10+'СЕТ СН'!$H$6-'СЕТ СН'!$H$23</f>
        <v>979.67926949000002</v>
      </c>
      <c r="M91" s="36">
        <f>SUMIFS(СВЦЭМ!$D$33:$D$776,СВЦЭМ!$A$33:$A$776,$A91,СВЦЭМ!$B$33:$B$776,M$83)+'СЕТ СН'!$H$11+СВЦЭМ!$D$10+'СЕТ СН'!$H$6-'СЕТ СН'!$H$23</f>
        <v>990.45391740000002</v>
      </c>
      <c r="N91" s="36">
        <f>SUMIFS(СВЦЭМ!$D$33:$D$776,СВЦЭМ!$A$33:$A$776,$A91,СВЦЭМ!$B$33:$B$776,N$83)+'СЕТ СН'!$H$11+СВЦЭМ!$D$10+'СЕТ СН'!$H$6-'СЕТ СН'!$H$23</f>
        <v>987.62909671</v>
      </c>
      <c r="O91" s="36">
        <f>SUMIFS(СВЦЭМ!$D$33:$D$776,СВЦЭМ!$A$33:$A$776,$A91,СВЦЭМ!$B$33:$B$776,O$83)+'СЕТ СН'!$H$11+СВЦЭМ!$D$10+'СЕТ СН'!$H$6-'СЕТ СН'!$H$23</f>
        <v>991.16850679000004</v>
      </c>
      <c r="P91" s="36">
        <f>SUMIFS(СВЦЭМ!$D$33:$D$776,СВЦЭМ!$A$33:$A$776,$A91,СВЦЭМ!$B$33:$B$776,P$83)+'СЕТ СН'!$H$11+СВЦЭМ!$D$10+'СЕТ СН'!$H$6-'СЕТ СН'!$H$23</f>
        <v>999.80572814999994</v>
      </c>
      <c r="Q91" s="36">
        <f>SUMIFS(СВЦЭМ!$D$33:$D$776,СВЦЭМ!$A$33:$A$776,$A91,СВЦЭМ!$B$33:$B$776,Q$83)+'СЕТ СН'!$H$11+СВЦЭМ!$D$10+'СЕТ СН'!$H$6-'СЕТ СН'!$H$23</f>
        <v>1010.72921443</v>
      </c>
      <c r="R91" s="36">
        <f>SUMIFS(СВЦЭМ!$D$33:$D$776,СВЦЭМ!$A$33:$A$776,$A91,СВЦЭМ!$B$33:$B$776,R$83)+'СЕТ СН'!$H$11+СВЦЭМ!$D$10+'СЕТ СН'!$H$6-'СЕТ СН'!$H$23</f>
        <v>1013.94543431</v>
      </c>
      <c r="S91" s="36">
        <f>SUMIFS(СВЦЭМ!$D$33:$D$776,СВЦЭМ!$A$33:$A$776,$A91,СВЦЭМ!$B$33:$B$776,S$83)+'СЕТ СН'!$H$11+СВЦЭМ!$D$10+'СЕТ СН'!$H$6-'СЕТ СН'!$H$23</f>
        <v>1008.32841279</v>
      </c>
      <c r="T91" s="36">
        <f>SUMIFS(СВЦЭМ!$D$33:$D$776,СВЦЭМ!$A$33:$A$776,$A91,СВЦЭМ!$B$33:$B$776,T$83)+'СЕТ СН'!$H$11+СВЦЭМ!$D$10+'СЕТ СН'!$H$6-'СЕТ СН'!$H$23</f>
        <v>990.36129391999998</v>
      </c>
      <c r="U91" s="36">
        <f>SUMIFS(СВЦЭМ!$D$33:$D$776,СВЦЭМ!$A$33:$A$776,$A91,СВЦЭМ!$B$33:$B$776,U$83)+'СЕТ СН'!$H$11+СВЦЭМ!$D$10+'СЕТ СН'!$H$6-'СЕТ СН'!$H$23</f>
        <v>971.88851498999998</v>
      </c>
      <c r="V91" s="36">
        <f>SUMIFS(СВЦЭМ!$D$33:$D$776,СВЦЭМ!$A$33:$A$776,$A91,СВЦЭМ!$B$33:$B$776,V$83)+'СЕТ СН'!$H$11+СВЦЭМ!$D$10+'СЕТ СН'!$H$6-'СЕТ СН'!$H$23</f>
        <v>961.25815593999994</v>
      </c>
      <c r="W91" s="36">
        <f>SUMIFS(СВЦЭМ!$D$33:$D$776,СВЦЭМ!$A$33:$A$776,$A91,СВЦЭМ!$B$33:$B$776,W$83)+'СЕТ СН'!$H$11+СВЦЭМ!$D$10+'СЕТ СН'!$H$6-'СЕТ СН'!$H$23</f>
        <v>977.89079028000003</v>
      </c>
      <c r="X91" s="36">
        <f>SUMIFS(СВЦЭМ!$D$33:$D$776,СВЦЭМ!$A$33:$A$776,$A91,СВЦЭМ!$B$33:$B$776,X$83)+'СЕТ СН'!$H$11+СВЦЭМ!$D$10+'СЕТ СН'!$H$6-'СЕТ СН'!$H$23</f>
        <v>1042.2005106000001</v>
      </c>
      <c r="Y91" s="36">
        <f>SUMIFS(СВЦЭМ!$D$33:$D$776,СВЦЭМ!$A$33:$A$776,$A91,СВЦЭМ!$B$33:$B$776,Y$83)+'СЕТ СН'!$H$11+СВЦЭМ!$D$10+'СЕТ СН'!$H$6-'СЕТ СН'!$H$23</f>
        <v>1151.43467173</v>
      </c>
    </row>
    <row r="92" spans="1:27" ht="15.75" x14ac:dyDescent="0.2">
      <c r="A92" s="35">
        <f t="shared" si="2"/>
        <v>43564</v>
      </c>
      <c r="B92" s="36">
        <f>SUMIFS(СВЦЭМ!$D$33:$D$776,СВЦЭМ!$A$33:$A$776,$A92,СВЦЭМ!$B$33:$B$776,B$83)+'СЕТ СН'!$H$11+СВЦЭМ!$D$10+'СЕТ СН'!$H$6-'СЕТ СН'!$H$23</f>
        <v>1173.40116055</v>
      </c>
      <c r="C92" s="36">
        <f>SUMIFS(СВЦЭМ!$D$33:$D$776,СВЦЭМ!$A$33:$A$776,$A92,СВЦЭМ!$B$33:$B$776,C$83)+'СЕТ СН'!$H$11+СВЦЭМ!$D$10+'СЕТ СН'!$H$6-'СЕТ СН'!$H$23</f>
        <v>1274.8818518200001</v>
      </c>
      <c r="D92" s="36">
        <f>SUMIFS(СВЦЭМ!$D$33:$D$776,СВЦЭМ!$A$33:$A$776,$A92,СВЦЭМ!$B$33:$B$776,D$83)+'СЕТ СН'!$H$11+СВЦЭМ!$D$10+'СЕТ СН'!$H$6-'СЕТ СН'!$H$23</f>
        <v>1351.0180375800001</v>
      </c>
      <c r="E92" s="36">
        <f>SUMIFS(СВЦЭМ!$D$33:$D$776,СВЦЭМ!$A$33:$A$776,$A92,СВЦЭМ!$B$33:$B$776,E$83)+'СЕТ СН'!$H$11+СВЦЭМ!$D$10+'СЕТ СН'!$H$6-'СЕТ СН'!$H$23</f>
        <v>1359.0163084200001</v>
      </c>
      <c r="F92" s="36">
        <f>SUMIFS(СВЦЭМ!$D$33:$D$776,СВЦЭМ!$A$33:$A$776,$A92,СВЦЭМ!$B$33:$B$776,F$83)+'СЕТ СН'!$H$11+СВЦЭМ!$D$10+'СЕТ СН'!$H$6-'СЕТ СН'!$H$23</f>
        <v>1353.6216228200001</v>
      </c>
      <c r="G92" s="36">
        <f>SUMIFS(СВЦЭМ!$D$33:$D$776,СВЦЭМ!$A$33:$A$776,$A92,СВЦЭМ!$B$33:$B$776,G$83)+'СЕТ СН'!$H$11+СВЦЭМ!$D$10+'СЕТ СН'!$H$6-'СЕТ СН'!$H$23</f>
        <v>1331.66782629</v>
      </c>
      <c r="H92" s="36">
        <f>SUMIFS(СВЦЭМ!$D$33:$D$776,СВЦЭМ!$A$33:$A$776,$A92,СВЦЭМ!$B$33:$B$776,H$83)+'СЕТ СН'!$H$11+СВЦЭМ!$D$10+'СЕТ СН'!$H$6-'СЕТ СН'!$H$23</f>
        <v>1232.3345127900002</v>
      </c>
      <c r="I92" s="36">
        <f>SUMIFS(СВЦЭМ!$D$33:$D$776,СВЦЭМ!$A$33:$A$776,$A92,СВЦЭМ!$B$33:$B$776,I$83)+'СЕТ СН'!$H$11+СВЦЭМ!$D$10+'СЕТ СН'!$H$6-'СЕТ СН'!$H$23</f>
        <v>1172.7875503800001</v>
      </c>
      <c r="J92" s="36">
        <f>SUMIFS(СВЦЭМ!$D$33:$D$776,СВЦЭМ!$A$33:$A$776,$A92,СВЦЭМ!$B$33:$B$776,J$83)+'СЕТ СН'!$H$11+СВЦЭМ!$D$10+'СЕТ СН'!$H$6-'СЕТ СН'!$H$23</f>
        <v>1097.91278545</v>
      </c>
      <c r="K92" s="36">
        <f>SUMIFS(СВЦЭМ!$D$33:$D$776,СВЦЭМ!$A$33:$A$776,$A92,СВЦЭМ!$B$33:$B$776,K$83)+'СЕТ СН'!$H$11+СВЦЭМ!$D$10+'СЕТ СН'!$H$6-'СЕТ СН'!$H$23</f>
        <v>1039.27096495</v>
      </c>
      <c r="L92" s="36">
        <f>SUMIFS(СВЦЭМ!$D$33:$D$776,СВЦЭМ!$A$33:$A$776,$A92,СВЦЭМ!$B$33:$B$776,L$83)+'СЕТ СН'!$H$11+СВЦЭМ!$D$10+'СЕТ СН'!$H$6-'СЕТ СН'!$H$23</f>
        <v>1007.56278178</v>
      </c>
      <c r="M92" s="36">
        <f>SUMIFS(СВЦЭМ!$D$33:$D$776,СВЦЭМ!$A$33:$A$776,$A92,СВЦЭМ!$B$33:$B$776,M$83)+'СЕТ СН'!$H$11+СВЦЭМ!$D$10+'СЕТ СН'!$H$6-'СЕТ СН'!$H$23</f>
        <v>995.07817752999995</v>
      </c>
      <c r="N92" s="36">
        <f>SUMIFS(СВЦЭМ!$D$33:$D$776,СВЦЭМ!$A$33:$A$776,$A92,СВЦЭМ!$B$33:$B$776,N$83)+'СЕТ СН'!$H$11+СВЦЭМ!$D$10+'СЕТ СН'!$H$6-'СЕТ СН'!$H$23</f>
        <v>990.95736995999994</v>
      </c>
      <c r="O92" s="36">
        <f>SUMIFS(СВЦЭМ!$D$33:$D$776,СВЦЭМ!$A$33:$A$776,$A92,СВЦЭМ!$B$33:$B$776,O$83)+'СЕТ СН'!$H$11+СВЦЭМ!$D$10+'СЕТ СН'!$H$6-'СЕТ СН'!$H$23</f>
        <v>986.21308741999997</v>
      </c>
      <c r="P92" s="36">
        <f>SUMIFS(СВЦЭМ!$D$33:$D$776,СВЦЭМ!$A$33:$A$776,$A92,СВЦЭМ!$B$33:$B$776,P$83)+'СЕТ СН'!$H$11+СВЦЭМ!$D$10+'СЕТ СН'!$H$6-'СЕТ СН'!$H$23</f>
        <v>1008.7691748</v>
      </c>
      <c r="Q92" s="36">
        <f>SUMIFS(СВЦЭМ!$D$33:$D$776,СВЦЭМ!$A$33:$A$776,$A92,СВЦЭМ!$B$33:$B$776,Q$83)+'СЕТ СН'!$H$11+СВЦЭМ!$D$10+'СЕТ СН'!$H$6-'СЕТ СН'!$H$23</f>
        <v>1020.95095141</v>
      </c>
      <c r="R92" s="36">
        <f>SUMIFS(СВЦЭМ!$D$33:$D$776,СВЦЭМ!$A$33:$A$776,$A92,СВЦЭМ!$B$33:$B$776,R$83)+'СЕТ СН'!$H$11+СВЦЭМ!$D$10+'СЕТ СН'!$H$6-'СЕТ СН'!$H$23</f>
        <v>1023.33402676</v>
      </c>
      <c r="S92" s="36">
        <f>SUMIFS(СВЦЭМ!$D$33:$D$776,СВЦЭМ!$A$33:$A$776,$A92,СВЦЭМ!$B$33:$B$776,S$83)+'СЕТ СН'!$H$11+СВЦЭМ!$D$10+'СЕТ СН'!$H$6-'СЕТ СН'!$H$23</f>
        <v>1026.62308474</v>
      </c>
      <c r="T92" s="36">
        <f>SUMIFS(СВЦЭМ!$D$33:$D$776,СВЦЭМ!$A$33:$A$776,$A92,СВЦЭМ!$B$33:$B$776,T$83)+'СЕТ СН'!$H$11+СВЦЭМ!$D$10+'СЕТ СН'!$H$6-'СЕТ СН'!$H$23</f>
        <v>1010.98904857</v>
      </c>
      <c r="U92" s="36">
        <f>SUMIFS(СВЦЭМ!$D$33:$D$776,СВЦЭМ!$A$33:$A$776,$A92,СВЦЭМ!$B$33:$B$776,U$83)+'СЕТ СН'!$H$11+СВЦЭМ!$D$10+'СЕТ СН'!$H$6-'СЕТ СН'!$H$23</f>
        <v>970.08516567999993</v>
      </c>
      <c r="V92" s="36">
        <f>SUMIFS(СВЦЭМ!$D$33:$D$776,СВЦЭМ!$A$33:$A$776,$A92,СВЦЭМ!$B$33:$B$776,V$83)+'СЕТ СН'!$H$11+СВЦЭМ!$D$10+'СЕТ СН'!$H$6-'СЕТ СН'!$H$23</f>
        <v>959.45993749000002</v>
      </c>
      <c r="W92" s="36">
        <f>SUMIFS(СВЦЭМ!$D$33:$D$776,СВЦЭМ!$A$33:$A$776,$A92,СВЦЭМ!$B$33:$B$776,W$83)+'СЕТ СН'!$H$11+СВЦЭМ!$D$10+'СЕТ СН'!$H$6-'СЕТ СН'!$H$23</f>
        <v>968.10047278000002</v>
      </c>
      <c r="X92" s="36">
        <f>SUMIFS(СВЦЭМ!$D$33:$D$776,СВЦЭМ!$A$33:$A$776,$A92,СВЦЭМ!$B$33:$B$776,X$83)+'СЕТ СН'!$H$11+СВЦЭМ!$D$10+'СЕТ СН'!$H$6-'СЕТ СН'!$H$23</f>
        <v>989.30740012000001</v>
      </c>
      <c r="Y92" s="36">
        <f>SUMIFS(СВЦЭМ!$D$33:$D$776,СВЦЭМ!$A$33:$A$776,$A92,СВЦЭМ!$B$33:$B$776,Y$83)+'СЕТ СН'!$H$11+СВЦЭМ!$D$10+'СЕТ СН'!$H$6-'СЕТ СН'!$H$23</f>
        <v>1057.62626714</v>
      </c>
    </row>
    <row r="93" spans="1:27" ht="15.75" x14ac:dyDescent="0.2">
      <c r="A93" s="35">
        <f t="shared" si="2"/>
        <v>43565</v>
      </c>
      <c r="B93" s="36">
        <f>SUMIFS(СВЦЭМ!$D$33:$D$776,СВЦЭМ!$A$33:$A$776,$A93,СВЦЭМ!$B$33:$B$776,B$83)+'СЕТ СН'!$H$11+СВЦЭМ!$D$10+'СЕТ СН'!$H$6-'СЕТ СН'!$H$23</f>
        <v>1156.99473663</v>
      </c>
      <c r="C93" s="36">
        <f>SUMIFS(СВЦЭМ!$D$33:$D$776,СВЦЭМ!$A$33:$A$776,$A93,СВЦЭМ!$B$33:$B$776,C$83)+'СЕТ СН'!$H$11+СВЦЭМ!$D$10+'СЕТ СН'!$H$6-'СЕТ СН'!$H$23</f>
        <v>1272.08292798</v>
      </c>
      <c r="D93" s="36">
        <f>SUMIFS(СВЦЭМ!$D$33:$D$776,СВЦЭМ!$A$33:$A$776,$A93,СВЦЭМ!$B$33:$B$776,D$83)+'СЕТ СН'!$H$11+СВЦЭМ!$D$10+'СЕТ СН'!$H$6-'СЕТ СН'!$H$23</f>
        <v>1353.8399693200001</v>
      </c>
      <c r="E93" s="36">
        <f>SUMIFS(СВЦЭМ!$D$33:$D$776,СВЦЭМ!$A$33:$A$776,$A93,СВЦЭМ!$B$33:$B$776,E$83)+'СЕТ СН'!$H$11+СВЦЭМ!$D$10+'СЕТ СН'!$H$6-'СЕТ СН'!$H$23</f>
        <v>1370.4674577600001</v>
      </c>
      <c r="F93" s="36">
        <f>SUMIFS(СВЦЭМ!$D$33:$D$776,СВЦЭМ!$A$33:$A$776,$A93,СВЦЭМ!$B$33:$B$776,F$83)+'СЕТ СН'!$H$11+СВЦЭМ!$D$10+'СЕТ СН'!$H$6-'СЕТ СН'!$H$23</f>
        <v>1364.1334121800001</v>
      </c>
      <c r="G93" s="36">
        <f>SUMIFS(СВЦЭМ!$D$33:$D$776,СВЦЭМ!$A$33:$A$776,$A93,СВЦЭМ!$B$33:$B$776,G$83)+'СЕТ СН'!$H$11+СВЦЭМ!$D$10+'СЕТ СН'!$H$6-'СЕТ СН'!$H$23</f>
        <v>1348.52382521</v>
      </c>
      <c r="H93" s="36">
        <f>SUMIFS(СВЦЭМ!$D$33:$D$776,СВЦЭМ!$A$33:$A$776,$A93,СВЦЭМ!$B$33:$B$776,H$83)+'СЕТ СН'!$H$11+СВЦЭМ!$D$10+'СЕТ СН'!$H$6-'СЕТ СН'!$H$23</f>
        <v>1267.4551769200002</v>
      </c>
      <c r="I93" s="36">
        <f>SUMIFS(СВЦЭМ!$D$33:$D$776,СВЦЭМ!$A$33:$A$776,$A93,СВЦЭМ!$B$33:$B$776,I$83)+'СЕТ СН'!$H$11+СВЦЭМ!$D$10+'СЕТ СН'!$H$6-'СЕТ СН'!$H$23</f>
        <v>1187.0446530500001</v>
      </c>
      <c r="J93" s="36">
        <f>SUMIFS(СВЦЭМ!$D$33:$D$776,СВЦЭМ!$A$33:$A$776,$A93,СВЦЭМ!$B$33:$B$776,J$83)+'СЕТ СН'!$H$11+СВЦЭМ!$D$10+'СЕТ СН'!$H$6-'СЕТ СН'!$H$23</f>
        <v>1083.2899331600001</v>
      </c>
      <c r="K93" s="36">
        <f>SUMIFS(СВЦЭМ!$D$33:$D$776,СВЦЭМ!$A$33:$A$776,$A93,СВЦЭМ!$B$33:$B$776,K$83)+'СЕТ СН'!$H$11+СВЦЭМ!$D$10+'СЕТ СН'!$H$6-'СЕТ СН'!$H$23</f>
        <v>991.85803581999994</v>
      </c>
      <c r="L93" s="36">
        <f>SUMIFS(СВЦЭМ!$D$33:$D$776,СВЦЭМ!$A$33:$A$776,$A93,СВЦЭМ!$B$33:$B$776,L$83)+'СЕТ СН'!$H$11+СВЦЭМ!$D$10+'СЕТ СН'!$H$6-'СЕТ СН'!$H$23</f>
        <v>967.95339761000002</v>
      </c>
      <c r="M93" s="36">
        <f>SUMIFS(СВЦЭМ!$D$33:$D$776,СВЦЭМ!$A$33:$A$776,$A93,СВЦЭМ!$B$33:$B$776,M$83)+'СЕТ СН'!$H$11+СВЦЭМ!$D$10+'СЕТ СН'!$H$6-'СЕТ СН'!$H$23</f>
        <v>975.26218456999993</v>
      </c>
      <c r="N93" s="36">
        <f>SUMIFS(СВЦЭМ!$D$33:$D$776,СВЦЭМ!$A$33:$A$776,$A93,СВЦЭМ!$B$33:$B$776,N$83)+'СЕТ СН'!$H$11+СВЦЭМ!$D$10+'СЕТ СН'!$H$6-'СЕТ СН'!$H$23</f>
        <v>979.89795689999994</v>
      </c>
      <c r="O93" s="36">
        <f>SUMIFS(СВЦЭМ!$D$33:$D$776,СВЦЭМ!$A$33:$A$776,$A93,СВЦЭМ!$B$33:$B$776,O$83)+'СЕТ СН'!$H$11+СВЦЭМ!$D$10+'СЕТ СН'!$H$6-'СЕТ СН'!$H$23</f>
        <v>983.84381366000002</v>
      </c>
      <c r="P93" s="36">
        <f>SUMIFS(СВЦЭМ!$D$33:$D$776,СВЦЭМ!$A$33:$A$776,$A93,СВЦЭМ!$B$33:$B$776,P$83)+'СЕТ СН'!$H$11+СВЦЭМ!$D$10+'СЕТ СН'!$H$6-'СЕТ СН'!$H$23</f>
        <v>994.46665126999994</v>
      </c>
      <c r="Q93" s="36">
        <f>SUMIFS(СВЦЭМ!$D$33:$D$776,СВЦЭМ!$A$33:$A$776,$A93,СВЦЭМ!$B$33:$B$776,Q$83)+'СЕТ СН'!$H$11+СВЦЭМ!$D$10+'СЕТ СН'!$H$6-'СЕТ СН'!$H$23</f>
        <v>997.61970864</v>
      </c>
      <c r="R93" s="36">
        <f>SUMIFS(СВЦЭМ!$D$33:$D$776,СВЦЭМ!$A$33:$A$776,$A93,СВЦЭМ!$B$33:$B$776,R$83)+'СЕТ СН'!$H$11+СВЦЭМ!$D$10+'СЕТ СН'!$H$6-'СЕТ СН'!$H$23</f>
        <v>1002.92315105</v>
      </c>
      <c r="S93" s="36">
        <f>SUMIFS(СВЦЭМ!$D$33:$D$776,СВЦЭМ!$A$33:$A$776,$A93,СВЦЭМ!$B$33:$B$776,S$83)+'СЕТ СН'!$H$11+СВЦЭМ!$D$10+'СЕТ СН'!$H$6-'СЕТ СН'!$H$23</f>
        <v>1003.1302613299999</v>
      </c>
      <c r="T93" s="36">
        <f>SUMIFS(СВЦЭМ!$D$33:$D$776,СВЦЭМ!$A$33:$A$776,$A93,СВЦЭМ!$B$33:$B$776,T$83)+'СЕТ СН'!$H$11+СВЦЭМ!$D$10+'СЕТ СН'!$H$6-'СЕТ СН'!$H$23</f>
        <v>983.8375939</v>
      </c>
      <c r="U93" s="36">
        <f>SUMIFS(СВЦЭМ!$D$33:$D$776,СВЦЭМ!$A$33:$A$776,$A93,СВЦЭМ!$B$33:$B$776,U$83)+'СЕТ СН'!$H$11+СВЦЭМ!$D$10+'СЕТ СН'!$H$6-'СЕТ СН'!$H$23</f>
        <v>953.39387271999999</v>
      </c>
      <c r="V93" s="36">
        <f>SUMIFS(СВЦЭМ!$D$33:$D$776,СВЦЭМ!$A$33:$A$776,$A93,СВЦЭМ!$B$33:$B$776,V$83)+'СЕТ СН'!$H$11+СВЦЭМ!$D$10+'СЕТ СН'!$H$6-'СЕТ СН'!$H$23</f>
        <v>931.04890534000003</v>
      </c>
      <c r="W93" s="36">
        <f>SUMIFS(СВЦЭМ!$D$33:$D$776,СВЦЭМ!$A$33:$A$776,$A93,СВЦЭМ!$B$33:$B$776,W$83)+'СЕТ СН'!$H$11+СВЦЭМ!$D$10+'СЕТ СН'!$H$6-'СЕТ СН'!$H$23</f>
        <v>927.73653030000003</v>
      </c>
      <c r="X93" s="36">
        <f>SUMIFS(СВЦЭМ!$D$33:$D$776,СВЦЭМ!$A$33:$A$776,$A93,СВЦЭМ!$B$33:$B$776,X$83)+'СЕТ СН'!$H$11+СВЦЭМ!$D$10+'СЕТ СН'!$H$6-'СЕТ СН'!$H$23</f>
        <v>990.67960759999994</v>
      </c>
      <c r="Y93" s="36">
        <f>SUMIFS(СВЦЭМ!$D$33:$D$776,СВЦЭМ!$A$33:$A$776,$A93,СВЦЭМ!$B$33:$B$776,Y$83)+'СЕТ СН'!$H$11+СВЦЭМ!$D$10+'СЕТ СН'!$H$6-'СЕТ СН'!$H$23</f>
        <v>1118.0163132</v>
      </c>
    </row>
    <row r="94" spans="1:27" ht="15.75" x14ac:dyDescent="0.2">
      <c r="A94" s="35">
        <f t="shared" si="2"/>
        <v>43566</v>
      </c>
      <c r="B94" s="36">
        <f>SUMIFS(СВЦЭМ!$D$33:$D$776,СВЦЭМ!$A$33:$A$776,$A94,СВЦЭМ!$B$33:$B$776,B$83)+'СЕТ СН'!$H$11+СВЦЭМ!$D$10+'СЕТ СН'!$H$6-'СЕТ СН'!$H$23</f>
        <v>1178.0737928000001</v>
      </c>
      <c r="C94" s="36">
        <f>SUMIFS(СВЦЭМ!$D$33:$D$776,СВЦЭМ!$A$33:$A$776,$A94,СВЦЭМ!$B$33:$B$776,C$83)+'СЕТ СН'!$H$11+СВЦЭМ!$D$10+'СЕТ СН'!$H$6-'СЕТ СН'!$H$23</f>
        <v>1308.4413127300002</v>
      </c>
      <c r="D94" s="36">
        <f>SUMIFS(СВЦЭМ!$D$33:$D$776,СВЦЭМ!$A$33:$A$776,$A94,СВЦЭМ!$B$33:$B$776,D$83)+'СЕТ СН'!$H$11+СВЦЭМ!$D$10+'СЕТ СН'!$H$6-'СЕТ СН'!$H$23</f>
        <v>1459.5096734000001</v>
      </c>
      <c r="E94" s="36">
        <f>SUMIFS(СВЦЭМ!$D$33:$D$776,СВЦЭМ!$A$33:$A$776,$A94,СВЦЭМ!$B$33:$B$776,E$83)+'СЕТ СН'!$H$11+СВЦЭМ!$D$10+'СЕТ СН'!$H$6-'СЕТ СН'!$H$23</f>
        <v>1482.5454123300001</v>
      </c>
      <c r="F94" s="36">
        <f>SUMIFS(СВЦЭМ!$D$33:$D$776,СВЦЭМ!$A$33:$A$776,$A94,СВЦЭМ!$B$33:$B$776,F$83)+'СЕТ СН'!$H$11+СВЦЭМ!$D$10+'СЕТ СН'!$H$6-'СЕТ СН'!$H$23</f>
        <v>1485.0564573900001</v>
      </c>
      <c r="G94" s="36">
        <f>SUMIFS(СВЦЭМ!$D$33:$D$776,СВЦЭМ!$A$33:$A$776,$A94,СВЦЭМ!$B$33:$B$776,G$83)+'СЕТ СН'!$H$11+СВЦЭМ!$D$10+'СЕТ СН'!$H$6-'СЕТ СН'!$H$23</f>
        <v>1481.11442536</v>
      </c>
      <c r="H94" s="36">
        <f>SUMIFS(СВЦЭМ!$D$33:$D$776,СВЦЭМ!$A$33:$A$776,$A94,СВЦЭМ!$B$33:$B$776,H$83)+'СЕТ СН'!$H$11+СВЦЭМ!$D$10+'СЕТ СН'!$H$6-'СЕТ СН'!$H$23</f>
        <v>1396.58234741</v>
      </c>
      <c r="I94" s="36">
        <f>SUMIFS(СВЦЭМ!$D$33:$D$776,СВЦЭМ!$A$33:$A$776,$A94,СВЦЭМ!$B$33:$B$776,I$83)+'СЕТ СН'!$H$11+СВЦЭМ!$D$10+'СЕТ СН'!$H$6-'СЕТ СН'!$H$23</f>
        <v>1304.0597667900001</v>
      </c>
      <c r="J94" s="36">
        <f>SUMIFS(СВЦЭМ!$D$33:$D$776,СВЦЭМ!$A$33:$A$776,$A94,СВЦЭМ!$B$33:$B$776,J$83)+'СЕТ СН'!$H$11+СВЦЭМ!$D$10+'СЕТ СН'!$H$6-'СЕТ СН'!$H$23</f>
        <v>1175.7127410200001</v>
      </c>
      <c r="K94" s="36">
        <f>SUMIFS(СВЦЭМ!$D$33:$D$776,СВЦЭМ!$A$33:$A$776,$A94,СВЦЭМ!$B$33:$B$776,K$83)+'СЕТ СН'!$H$11+СВЦЭМ!$D$10+'СЕТ СН'!$H$6-'СЕТ СН'!$H$23</f>
        <v>1080.3806251800002</v>
      </c>
      <c r="L94" s="36">
        <f>SUMIFS(СВЦЭМ!$D$33:$D$776,СВЦЭМ!$A$33:$A$776,$A94,СВЦЭМ!$B$33:$B$776,L$83)+'СЕТ СН'!$H$11+СВЦЭМ!$D$10+'СЕТ СН'!$H$6-'СЕТ СН'!$H$23</f>
        <v>1037.52053269</v>
      </c>
      <c r="M94" s="36">
        <f>SUMIFS(СВЦЭМ!$D$33:$D$776,СВЦЭМ!$A$33:$A$776,$A94,СВЦЭМ!$B$33:$B$776,M$83)+'СЕТ СН'!$H$11+СВЦЭМ!$D$10+'СЕТ СН'!$H$6-'СЕТ СН'!$H$23</f>
        <v>1057.15751847</v>
      </c>
      <c r="N94" s="36">
        <f>SUMIFS(СВЦЭМ!$D$33:$D$776,СВЦЭМ!$A$33:$A$776,$A94,СВЦЭМ!$B$33:$B$776,N$83)+'СЕТ СН'!$H$11+СВЦЭМ!$D$10+'СЕТ СН'!$H$6-'СЕТ СН'!$H$23</f>
        <v>1042.9129035400001</v>
      </c>
      <c r="O94" s="36">
        <f>SUMIFS(СВЦЭМ!$D$33:$D$776,СВЦЭМ!$A$33:$A$776,$A94,СВЦЭМ!$B$33:$B$776,O$83)+'СЕТ СН'!$H$11+СВЦЭМ!$D$10+'СЕТ СН'!$H$6-'СЕТ СН'!$H$23</f>
        <v>1049.89269137</v>
      </c>
      <c r="P94" s="36">
        <f>SUMIFS(СВЦЭМ!$D$33:$D$776,СВЦЭМ!$A$33:$A$776,$A94,СВЦЭМ!$B$33:$B$776,P$83)+'СЕТ СН'!$H$11+СВЦЭМ!$D$10+'СЕТ СН'!$H$6-'СЕТ СН'!$H$23</f>
        <v>1065.7280852400002</v>
      </c>
      <c r="Q94" s="36">
        <f>SUMIFS(СВЦЭМ!$D$33:$D$776,СВЦЭМ!$A$33:$A$776,$A94,СВЦЭМ!$B$33:$B$776,Q$83)+'СЕТ СН'!$H$11+СВЦЭМ!$D$10+'СЕТ СН'!$H$6-'СЕТ СН'!$H$23</f>
        <v>1072.3224457400001</v>
      </c>
      <c r="R94" s="36">
        <f>SUMIFS(СВЦЭМ!$D$33:$D$776,СВЦЭМ!$A$33:$A$776,$A94,СВЦЭМ!$B$33:$B$776,R$83)+'СЕТ СН'!$H$11+СВЦЭМ!$D$10+'СЕТ СН'!$H$6-'СЕТ СН'!$H$23</f>
        <v>1070.9033627400001</v>
      </c>
      <c r="S94" s="36">
        <f>SUMIFS(СВЦЭМ!$D$33:$D$776,СВЦЭМ!$A$33:$A$776,$A94,СВЦЭМ!$B$33:$B$776,S$83)+'СЕТ СН'!$H$11+СВЦЭМ!$D$10+'СЕТ СН'!$H$6-'СЕТ СН'!$H$23</f>
        <v>1076.7032462900002</v>
      </c>
      <c r="T94" s="36">
        <f>SUMIFS(СВЦЭМ!$D$33:$D$776,СВЦЭМ!$A$33:$A$776,$A94,СВЦЭМ!$B$33:$B$776,T$83)+'СЕТ СН'!$H$11+СВЦЭМ!$D$10+'СЕТ СН'!$H$6-'СЕТ СН'!$H$23</f>
        <v>1060.21248418</v>
      </c>
      <c r="U94" s="36">
        <f>SUMIFS(СВЦЭМ!$D$33:$D$776,СВЦЭМ!$A$33:$A$776,$A94,СВЦЭМ!$B$33:$B$776,U$83)+'СЕТ СН'!$H$11+СВЦЭМ!$D$10+'СЕТ СН'!$H$6-'СЕТ СН'!$H$23</f>
        <v>1036.05300489</v>
      </c>
      <c r="V94" s="36">
        <f>SUMIFS(СВЦЭМ!$D$33:$D$776,СВЦЭМ!$A$33:$A$776,$A94,СВЦЭМ!$B$33:$B$776,V$83)+'СЕТ СН'!$H$11+СВЦЭМ!$D$10+'СЕТ СН'!$H$6-'СЕТ СН'!$H$23</f>
        <v>1032.94753621</v>
      </c>
      <c r="W94" s="36">
        <f>SUMIFS(СВЦЭМ!$D$33:$D$776,СВЦЭМ!$A$33:$A$776,$A94,СВЦЭМ!$B$33:$B$776,W$83)+'СЕТ СН'!$H$11+СВЦЭМ!$D$10+'СЕТ СН'!$H$6-'СЕТ СН'!$H$23</f>
        <v>1015.17509249</v>
      </c>
      <c r="X94" s="36">
        <f>SUMIFS(СВЦЭМ!$D$33:$D$776,СВЦЭМ!$A$33:$A$776,$A94,СВЦЭМ!$B$33:$B$776,X$83)+'СЕТ СН'!$H$11+СВЦЭМ!$D$10+'СЕТ СН'!$H$6-'СЕТ СН'!$H$23</f>
        <v>1090.4002710899999</v>
      </c>
      <c r="Y94" s="36">
        <f>SUMIFS(СВЦЭМ!$D$33:$D$776,СВЦЭМ!$A$33:$A$776,$A94,СВЦЭМ!$B$33:$B$776,Y$83)+'СЕТ СН'!$H$11+СВЦЭМ!$D$10+'СЕТ СН'!$H$6-'СЕТ СН'!$H$23</f>
        <v>1215.7419405200001</v>
      </c>
    </row>
    <row r="95" spans="1:27" ht="15.75" x14ac:dyDescent="0.2">
      <c r="A95" s="35">
        <f t="shared" si="2"/>
        <v>43567</v>
      </c>
      <c r="B95" s="36">
        <f>SUMIFS(СВЦЭМ!$D$33:$D$776,СВЦЭМ!$A$33:$A$776,$A95,СВЦЭМ!$B$33:$B$776,B$83)+'СЕТ СН'!$H$11+СВЦЭМ!$D$10+'СЕТ СН'!$H$6-'СЕТ СН'!$H$23</f>
        <v>1320.6185382900001</v>
      </c>
      <c r="C95" s="36">
        <f>SUMIFS(СВЦЭМ!$D$33:$D$776,СВЦЭМ!$A$33:$A$776,$A95,СВЦЭМ!$B$33:$B$776,C$83)+'СЕТ СН'!$H$11+СВЦЭМ!$D$10+'СЕТ СН'!$H$6-'СЕТ СН'!$H$23</f>
        <v>1411.95660318</v>
      </c>
      <c r="D95" s="36">
        <f>SUMIFS(СВЦЭМ!$D$33:$D$776,СВЦЭМ!$A$33:$A$776,$A95,СВЦЭМ!$B$33:$B$776,D$83)+'СЕТ СН'!$H$11+СВЦЭМ!$D$10+'СЕТ СН'!$H$6-'СЕТ СН'!$H$23</f>
        <v>1461.0421423400001</v>
      </c>
      <c r="E95" s="36">
        <f>SUMIFS(СВЦЭМ!$D$33:$D$776,СВЦЭМ!$A$33:$A$776,$A95,СВЦЭМ!$B$33:$B$776,E$83)+'СЕТ СН'!$H$11+СВЦЭМ!$D$10+'СЕТ СН'!$H$6-'СЕТ СН'!$H$23</f>
        <v>1461.8983295200001</v>
      </c>
      <c r="F95" s="36">
        <f>SUMIFS(СВЦЭМ!$D$33:$D$776,СВЦЭМ!$A$33:$A$776,$A95,СВЦЭМ!$B$33:$B$776,F$83)+'СЕТ СН'!$H$11+СВЦЭМ!$D$10+'СЕТ СН'!$H$6-'СЕТ СН'!$H$23</f>
        <v>1461.3169296200001</v>
      </c>
      <c r="G95" s="36">
        <f>SUMIFS(СВЦЭМ!$D$33:$D$776,СВЦЭМ!$A$33:$A$776,$A95,СВЦЭМ!$B$33:$B$776,G$83)+'СЕТ СН'!$H$11+СВЦЭМ!$D$10+'СЕТ СН'!$H$6-'СЕТ СН'!$H$23</f>
        <v>1447.2622174800001</v>
      </c>
      <c r="H95" s="36">
        <f>SUMIFS(СВЦЭМ!$D$33:$D$776,СВЦЭМ!$A$33:$A$776,$A95,СВЦЭМ!$B$33:$B$776,H$83)+'СЕТ СН'!$H$11+СВЦЭМ!$D$10+'СЕТ СН'!$H$6-'СЕТ СН'!$H$23</f>
        <v>1357.2788439600001</v>
      </c>
      <c r="I95" s="36">
        <f>SUMIFS(СВЦЭМ!$D$33:$D$776,СВЦЭМ!$A$33:$A$776,$A95,СВЦЭМ!$B$33:$B$776,I$83)+'СЕТ СН'!$H$11+СВЦЭМ!$D$10+'СЕТ СН'!$H$6-'СЕТ СН'!$H$23</f>
        <v>1296.5561755800002</v>
      </c>
      <c r="J95" s="36">
        <f>SUMIFS(СВЦЭМ!$D$33:$D$776,СВЦЭМ!$A$33:$A$776,$A95,СВЦЭМ!$B$33:$B$776,J$83)+'СЕТ СН'!$H$11+СВЦЭМ!$D$10+'СЕТ СН'!$H$6-'СЕТ СН'!$H$23</f>
        <v>1174.0369174100001</v>
      </c>
      <c r="K95" s="36">
        <f>SUMIFS(СВЦЭМ!$D$33:$D$776,СВЦЭМ!$A$33:$A$776,$A95,СВЦЭМ!$B$33:$B$776,K$83)+'СЕТ СН'!$H$11+СВЦЭМ!$D$10+'СЕТ СН'!$H$6-'СЕТ СН'!$H$23</f>
        <v>1081.71380271</v>
      </c>
      <c r="L95" s="36">
        <f>SUMIFS(СВЦЭМ!$D$33:$D$776,СВЦЭМ!$A$33:$A$776,$A95,СВЦЭМ!$B$33:$B$776,L$83)+'СЕТ СН'!$H$11+СВЦЭМ!$D$10+'СЕТ СН'!$H$6-'СЕТ СН'!$H$23</f>
        <v>1040.97001933</v>
      </c>
      <c r="M95" s="36">
        <f>SUMIFS(СВЦЭМ!$D$33:$D$776,СВЦЭМ!$A$33:$A$776,$A95,СВЦЭМ!$B$33:$B$776,M$83)+'СЕТ СН'!$H$11+СВЦЭМ!$D$10+'СЕТ СН'!$H$6-'СЕТ СН'!$H$23</f>
        <v>1044.2723054000001</v>
      </c>
      <c r="N95" s="36">
        <f>SUMIFS(СВЦЭМ!$D$33:$D$776,СВЦЭМ!$A$33:$A$776,$A95,СВЦЭМ!$B$33:$B$776,N$83)+'СЕТ СН'!$H$11+СВЦЭМ!$D$10+'СЕТ СН'!$H$6-'СЕТ СН'!$H$23</f>
        <v>1024.14808831</v>
      </c>
      <c r="O95" s="36">
        <f>SUMIFS(СВЦЭМ!$D$33:$D$776,СВЦЭМ!$A$33:$A$776,$A95,СВЦЭМ!$B$33:$B$776,O$83)+'СЕТ СН'!$H$11+СВЦЭМ!$D$10+'СЕТ СН'!$H$6-'СЕТ СН'!$H$23</f>
        <v>1034.2020839500001</v>
      </c>
      <c r="P95" s="36">
        <f>SUMIFS(СВЦЭМ!$D$33:$D$776,СВЦЭМ!$A$33:$A$776,$A95,СВЦЭМ!$B$33:$B$776,P$83)+'СЕТ СН'!$H$11+СВЦЭМ!$D$10+'СЕТ СН'!$H$6-'СЕТ СН'!$H$23</f>
        <v>1056.6439696100001</v>
      </c>
      <c r="Q95" s="36">
        <f>SUMIFS(СВЦЭМ!$D$33:$D$776,СВЦЭМ!$A$33:$A$776,$A95,СВЦЭМ!$B$33:$B$776,Q$83)+'СЕТ СН'!$H$11+СВЦЭМ!$D$10+'СЕТ СН'!$H$6-'СЕТ СН'!$H$23</f>
        <v>1068.34471882</v>
      </c>
      <c r="R95" s="36">
        <f>SUMIFS(СВЦЭМ!$D$33:$D$776,СВЦЭМ!$A$33:$A$776,$A95,СВЦЭМ!$B$33:$B$776,R$83)+'СЕТ СН'!$H$11+СВЦЭМ!$D$10+'СЕТ СН'!$H$6-'СЕТ СН'!$H$23</f>
        <v>1077.2627765100001</v>
      </c>
      <c r="S95" s="36">
        <f>SUMIFS(СВЦЭМ!$D$33:$D$776,СВЦЭМ!$A$33:$A$776,$A95,СВЦЭМ!$B$33:$B$776,S$83)+'СЕТ СН'!$H$11+СВЦЭМ!$D$10+'СЕТ СН'!$H$6-'СЕТ СН'!$H$23</f>
        <v>1063.04681564</v>
      </c>
      <c r="T95" s="36">
        <f>SUMIFS(СВЦЭМ!$D$33:$D$776,СВЦЭМ!$A$33:$A$776,$A95,СВЦЭМ!$B$33:$B$776,T$83)+'СЕТ СН'!$H$11+СВЦЭМ!$D$10+'СЕТ СН'!$H$6-'СЕТ СН'!$H$23</f>
        <v>1046.7899857700002</v>
      </c>
      <c r="U95" s="36">
        <f>SUMIFS(СВЦЭМ!$D$33:$D$776,СВЦЭМ!$A$33:$A$776,$A95,СВЦЭМ!$B$33:$B$776,U$83)+'СЕТ СН'!$H$11+СВЦЭМ!$D$10+'СЕТ СН'!$H$6-'СЕТ СН'!$H$23</f>
        <v>996.89856564000002</v>
      </c>
      <c r="V95" s="36">
        <f>SUMIFS(СВЦЭМ!$D$33:$D$776,СВЦЭМ!$A$33:$A$776,$A95,СВЦЭМ!$B$33:$B$776,V$83)+'СЕТ СН'!$H$11+СВЦЭМ!$D$10+'СЕТ СН'!$H$6-'СЕТ СН'!$H$23</f>
        <v>994.90200525</v>
      </c>
      <c r="W95" s="36">
        <f>SUMIFS(СВЦЭМ!$D$33:$D$776,СВЦЭМ!$A$33:$A$776,$A95,СВЦЭМ!$B$33:$B$776,W$83)+'СЕТ СН'!$H$11+СВЦЭМ!$D$10+'СЕТ СН'!$H$6-'СЕТ СН'!$H$23</f>
        <v>1005.7650766199999</v>
      </c>
      <c r="X95" s="36">
        <f>SUMIFS(СВЦЭМ!$D$33:$D$776,СВЦЭМ!$A$33:$A$776,$A95,СВЦЭМ!$B$33:$B$776,X$83)+'СЕТ СН'!$H$11+СВЦЭМ!$D$10+'СЕТ СН'!$H$6-'СЕТ СН'!$H$23</f>
        <v>1070.52307316</v>
      </c>
      <c r="Y95" s="36">
        <f>SUMIFS(СВЦЭМ!$D$33:$D$776,СВЦЭМ!$A$33:$A$776,$A95,СВЦЭМ!$B$33:$B$776,Y$83)+'СЕТ СН'!$H$11+СВЦЭМ!$D$10+'СЕТ СН'!$H$6-'СЕТ СН'!$H$23</f>
        <v>1191.2331468500001</v>
      </c>
    </row>
    <row r="96" spans="1:27" ht="15.75" x14ac:dyDescent="0.2">
      <c r="A96" s="35">
        <f t="shared" si="2"/>
        <v>43568</v>
      </c>
      <c r="B96" s="36">
        <f>SUMIFS(СВЦЭМ!$D$33:$D$776,СВЦЭМ!$A$33:$A$776,$A96,СВЦЭМ!$B$33:$B$776,B$83)+'СЕТ СН'!$H$11+СВЦЭМ!$D$10+'СЕТ СН'!$H$6-'СЕТ СН'!$H$23</f>
        <v>1279.79146358</v>
      </c>
      <c r="C96" s="36">
        <f>SUMIFS(СВЦЭМ!$D$33:$D$776,СВЦЭМ!$A$33:$A$776,$A96,СВЦЭМ!$B$33:$B$776,C$83)+'СЕТ СН'!$H$11+СВЦЭМ!$D$10+'СЕТ СН'!$H$6-'СЕТ СН'!$H$23</f>
        <v>1363.5697890900001</v>
      </c>
      <c r="D96" s="36">
        <f>SUMIFS(СВЦЭМ!$D$33:$D$776,СВЦЭМ!$A$33:$A$776,$A96,СВЦЭМ!$B$33:$B$776,D$83)+'СЕТ СН'!$H$11+СВЦЭМ!$D$10+'СЕТ СН'!$H$6-'СЕТ СН'!$H$23</f>
        <v>1444.2515913300001</v>
      </c>
      <c r="E96" s="36">
        <f>SUMIFS(СВЦЭМ!$D$33:$D$776,СВЦЭМ!$A$33:$A$776,$A96,СВЦЭМ!$B$33:$B$776,E$83)+'СЕТ СН'!$H$11+СВЦЭМ!$D$10+'СЕТ СН'!$H$6-'СЕТ СН'!$H$23</f>
        <v>1453.5198263000002</v>
      </c>
      <c r="F96" s="36">
        <f>SUMIFS(СВЦЭМ!$D$33:$D$776,СВЦЭМ!$A$33:$A$776,$A96,СВЦЭМ!$B$33:$B$776,F$83)+'СЕТ СН'!$H$11+СВЦЭМ!$D$10+'СЕТ СН'!$H$6-'СЕТ СН'!$H$23</f>
        <v>1451.5755459900001</v>
      </c>
      <c r="G96" s="36">
        <f>SUMIFS(СВЦЭМ!$D$33:$D$776,СВЦЭМ!$A$33:$A$776,$A96,СВЦЭМ!$B$33:$B$776,G$83)+'СЕТ СН'!$H$11+СВЦЭМ!$D$10+'СЕТ СН'!$H$6-'СЕТ СН'!$H$23</f>
        <v>1424.6123868300001</v>
      </c>
      <c r="H96" s="36">
        <f>SUMIFS(СВЦЭМ!$D$33:$D$776,СВЦЭМ!$A$33:$A$776,$A96,СВЦЭМ!$B$33:$B$776,H$83)+'СЕТ СН'!$H$11+СВЦЭМ!$D$10+'СЕТ СН'!$H$6-'СЕТ СН'!$H$23</f>
        <v>1327.0776492900002</v>
      </c>
      <c r="I96" s="36">
        <f>SUMIFS(СВЦЭМ!$D$33:$D$776,СВЦЭМ!$A$33:$A$776,$A96,СВЦЭМ!$B$33:$B$776,I$83)+'СЕТ СН'!$H$11+СВЦЭМ!$D$10+'СЕТ СН'!$H$6-'СЕТ СН'!$H$23</f>
        <v>1270.0763670200001</v>
      </c>
      <c r="J96" s="36">
        <f>SUMIFS(СВЦЭМ!$D$33:$D$776,СВЦЭМ!$A$33:$A$776,$A96,СВЦЭМ!$B$33:$B$776,J$83)+'СЕТ СН'!$H$11+СВЦЭМ!$D$10+'СЕТ СН'!$H$6-'СЕТ СН'!$H$23</f>
        <v>1206.05820965</v>
      </c>
      <c r="K96" s="36">
        <f>SUMIFS(СВЦЭМ!$D$33:$D$776,СВЦЭМ!$A$33:$A$776,$A96,СВЦЭМ!$B$33:$B$776,K$83)+'СЕТ СН'!$H$11+СВЦЭМ!$D$10+'СЕТ СН'!$H$6-'СЕТ СН'!$H$23</f>
        <v>1083.5497716899999</v>
      </c>
      <c r="L96" s="36">
        <f>SUMIFS(СВЦЭМ!$D$33:$D$776,СВЦЭМ!$A$33:$A$776,$A96,СВЦЭМ!$B$33:$B$776,L$83)+'СЕТ СН'!$H$11+СВЦЭМ!$D$10+'СЕТ СН'!$H$6-'СЕТ СН'!$H$23</f>
        <v>1045.14335063</v>
      </c>
      <c r="M96" s="36">
        <f>SUMIFS(СВЦЭМ!$D$33:$D$776,СВЦЭМ!$A$33:$A$776,$A96,СВЦЭМ!$B$33:$B$776,M$83)+'СЕТ СН'!$H$11+СВЦЭМ!$D$10+'СЕТ СН'!$H$6-'СЕТ СН'!$H$23</f>
        <v>1037.1087381</v>
      </c>
      <c r="N96" s="36">
        <f>SUMIFS(СВЦЭМ!$D$33:$D$776,СВЦЭМ!$A$33:$A$776,$A96,СВЦЭМ!$B$33:$B$776,N$83)+'СЕТ СН'!$H$11+СВЦЭМ!$D$10+'СЕТ СН'!$H$6-'СЕТ СН'!$H$23</f>
        <v>1050.9763261800001</v>
      </c>
      <c r="O96" s="36">
        <f>SUMIFS(СВЦЭМ!$D$33:$D$776,СВЦЭМ!$A$33:$A$776,$A96,СВЦЭМ!$B$33:$B$776,O$83)+'СЕТ СН'!$H$11+СВЦЭМ!$D$10+'СЕТ СН'!$H$6-'СЕТ СН'!$H$23</f>
        <v>1061.2786516000001</v>
      </c>
      <c r="P96" s="36">
        <f>SUMIFS(СВЦЭМ!$D$33:$D$776,СВЦЭМ!$A$33:$A$776,$A96,СВЦЭМ!$B$33:$B$776,P$83)+'СЕТ СН'!$H$11+СВЦЭМ!$D$10+'СЕТ СН'!$H$6-'СЕТ СН'!$H$23</f>
        <v>1071.0462176999999</v>
      </c>
      <c r="Q96" s="36">
        <f>SUMIFS(СВЦЭМ!$D$33:$D$776,СВЦЭМ!$A$33:$A$776,$A96,СВЦЭМ!$B$33:$B$776,Q$83)+'СЕТ СН'!$H$11+СВЦЭМ!$D$10+'СЕТ СН'!$H$6-'СЕТ СН'!$H$23</f>
        <v>1080.20349474</v>
      </c>
      <c r="R96" s="36">
        <f>SUMIFS(СВЦЭМ!$D$33:$D$776,СВЦЭМ!$A$33:$A$776,$A96,СВЦЭМ!$B$33:$B$776,R$83)+'СЕТ СН'!$H$11+СВЦЭМ!$D$10+'СЕТ СН'!$H$6-'СЕТ СН'!$H$23</f>
        <v>1082.8730170700001</v>
      </c>
      <c r="S96" s="36">
        <f>SUMIFS(СВЦЭМ!$D$33:$D$776,СВЦЭМ!$A$33:$A$776,$A96,СВЦЭМ!$B$33:$B$776,S$83)+'СЕТ СН'!$H$11+СВЦЭМ!$D$10+'СЕТ СН'!$H$6-'СЕТ СН'!$H$23</f>
        <v>1089.93603676</v>
      </c>
      <c r="T96" s="36">
        <f>SUMIFS(СВЦЭМ!$D$33:$D$776,СВЦЭМ!$A$33:$A$776,$A96,СВЦЭМ!$B$33:$B$776,T$83)+'СЕТ СН'!$H$11+СВЦЭМ!$D$10+'СЕТ СН'!$H$6-'СЕТ СН'!$H$23</f>
        <v>1087.2421955500001</v>
      </c>
      <c r="U96" s="36">
        <f>SUMIFS(СВЦЭМ!$D$33:$D$776,СВЦЭМ!$A$33:$A$776,$A96,СВЦЭМ!$B$33:$B$776,U$83)+'СЕТ СН'!$H$11+СВЦЭМ!$D$10+'СЕТ СН'!$H$6-'СЕТ СН'!$H$23</f>
        <v>1066.91613267</v>
      </c>
      <c r="V96" s="36">
        <f>SUMIFS(СВЦЭМ!$D$33:$D$776,СВЦЭМ!$A$33:$A$776,$A96,СВЦЭМ!$B$33:$B$776,V$83)+'СЕТ СН'!$H$11+СВЦЭМ!$D$10+'СЕТ СН'!$H$6-'СЕТ СН'!$H$23</f>
        <v>1041.2989203300001</v>
      </c>
      <c r="W96" s="36">
        <f>SUMIFS(СВЦЭМ!$D$33:$D$776,СВЦЭМ!$A$33:$A$776,$A96,СВЦЭМ!$B$33:$B$776,W$83)+'СЕТ СН'!$H$11+СВЦЭМ!$D$10+'СЕТ СН'!$H$6-'СЕТ СН'!$H$23</f>
        <v>1038.9543608900001</v>
      </c>
      <c r="X96" s="36">
        <f>SUMIFS(СВЦЭМ!$D$33:$D$776,СВЦЭМ!$A$33:$A$776,$A96,СВЦЭМ!$B$33:$B$776,X$83)+'СЕТ СН'!$H$11+СВЦЭМ!$D$10+'СЕТ СН'!$H$6-'СЕТ СН'!$H$23</f>
        <v>1126.58410054</v>
      </c>
      <c r="Y96" s="36">
        <f>SUMIFS(СВЦЭМ!$D$33:$D$776,СВЦЭМ!$A$33:$A$776,$A96,СВЦЭМ!$B$33:$B$776,Y$83)+'СЕТ СН'!$H$11+СВЦЭМ!$D$10+'СЕТ СН'!$H$6-'СЕТ СН'!$H$23</f>
        <v>1236.8162689700002</v>
      </c>
    </row>
    <row r="97" spans="1:25" ht="15.75" x14ac:dyDescent="0.2">
      <c r="A97" s="35">
        <f t="shared" si="2"/>
        <v>43569</v>
      </c>
      <c r="B97" s="36">
        <f>SUMIFS(СВЦЭМ!$D$33:$D$776,СВЦЭМ!$A$33:$A$776,$A97,СВЦЭМ!$B$33:$B$776,B$83)+'СЕТ СН'!$H$11+СВЦЭМ!$D$10+'СЕТ СН'!$H$6-'СЕТ СН'!$H$23</f>
        <v>1301.089412</v>
      </c>
      <c r="C97" s="36">
        <f>SUMIFS(СВЦЭМ!$D$33:$D$776,СВЦЭМ!$A$33:$A$776,$A97,СВЦЭМ!$B$33:$B$776,C$83)+'СЕТ СН'!$H$11+СВЦЭМ!$D$10+'СЕТ СН'!$H$6-'СЕТ СН'!$H$23</f>
        <v>1416.3579331000001</v>
      </c>
      <c r="D97" s="36">
        <f>SUMIFS(СВЦЭМ!$D$33:$D$776,СВЦЭМ!$A$33:$A$776,$A97,СВЦЭМ!$B$33:$B$776,D$83)+'СЕТ СН'!$H$11+СВЦЭМ!$D$10+'СЕТ СН'!$H$6-'СЕТ СН'!$H$23</f>
        <v>1507.3923685000002</v>
      </c>
      <c r="E97" s="36">
        <f>SUMIFS(СВЦЭМ!$D$33:$D$776,СВЦЭМ!$A$33:$A$776,$A97,СВЦЭМ!$B$33:$B$776,E$83)+'СЕТ СН'!$H$11+СВЦЭМ!$D$10+'СЕТ СН'!$H$6-'СЕТ СН'!$H$23</f>
        <v>1507.46117415</v>
      </c>
      <c r="F97" s="36">
        <f>SUMIFS(СВЦЭМ!$D$33:$D$776,СВЦЭМ!$A$33:$A$776,$A97,СВЦЭМ!$B$33:$B$776,F$83)+'СЕТ СН'!$H$11+СВЦЭМ!$D$10+'СЕТ СН'!$H$6-'СЕТ СН'!$H$23</f>
        <v>1497.0378705600001</v>
      </c>
      <c r="G97" s="36">
        <f>SUMIFS(СВЦЭМ!$D$33:$D$776,СВЦЭМ!$A$33:$A$776,$A97,СВЦЭМ!$B$33:$B$776,G$83)+'СЕТ СН'!$H$11+СВЦЭМ!$D$10+'СЕТ СН'!$H$6-'СЕТ СН'!$H$23</f>
        <v>1482.9365369900001</v>
      </c>
      <c r="H97" s="36">
        <f>SUMIFS(СВЦЭМ!$D$33:$D$776,СВЦЭМ!$A$33:$A$776,$A97,СВЦЭМ!$B$33:$B$776,H$83)+'СЕТ СН'!$H$11+СВЦЭМ!$D$10+'СЕТ СН'!$H$6-'СЕТ СН'!$H$23</f>
        <v>1372.0953726100001</v>
      </c>
      <c r="I97" s="36">
        <f>SUMIFS(СВЦЭМ!$D$33:$D$776,СВЦЭМ!$A$33:$A$776,$A97,СВЦЭМ!$B$33:$B$776,I$83)+'СЕТ СН'!$H$11+СВЦЭМ!$D$10+'СЕТ СН'!$H$6-'СЕТ СН'!$H$23</f>
        <v>1296.9042916400001</v>
      </c>
      <c r="J97" s="36">
        <f>SUMIFS(СВЦЭМ!$D$33:$D$776,СВЦЭМ!$A$33:$A$776,$A97,СВЦЭМ!$B$33:$B$776,J$83)+'СЕТ СН'!$H$11+СВЦЭМ!$D$10+'СЕТ СН'!$H$6-'СЕТ СН'!$H$23</f>
        <v>1219.6373884700001</v>
      </c>
      <c r="K97" s="36">
        <f>SUMIFS(СВЦЭМ!$D$33:$D$776,СВЦЭМ!$A$33:$A$776,$A97,СВЦЭМ!$B$33:$B$776,K$83)+'СЕТ СН'!$H$11+СВЦЭМ!$D$10+'СЕТ СН'!$H$6-'СЕТ СН'!$H$23</f>
        <v>1102.2500821400001</v>
      </c>
      <c r="L97" s="36">
        <f>SUMIFS(СВЦЭМ!$D$33:$D$776,СВЦЭМ!$A$33:$A$776,$A97,СВЦЭМ!$B$33:$B$776,L$83)+'СЕТ СН'!$H$11+СВЦЭМ!$D$10+'СЕТ СН'!$H$6-'СЕТ СН'!$H$23</f>
        <v>1043.0592099099999</v>
      </c>
      <c r="M97" s="36">
        <f>SUMIFS(СВЦЭМ!$D$33:$D$776,СВЦЭМ!$A$33:$A$776,$A97,СВЦЭМ!$B$33:$B$776,M$83)+'СЕТ СН'!$H$11+СВЦЭМ!$D$10+'СЕТ СН'!$H$6-'СЕТ СН'!$H$23</f>
        <v>1036.36479422</v>
      </c>
      <c r="N97" s="36">
        <f>SUMIFS(СВЦЭМ!$D$33:$D$776,СВЦЭМ!$A$33:$A$776,$A97,СВЦЭМ!$B$33:$B$776,N$83)+'СЕТ СН'!$H$11+СВЦЭМ!$D$10+'СЕТ СН'!$H$6-'СЕТ СН'!$H$23</f>
        <v>1042.0179679800001</v>
      </c>
      <c r="O97" s="36">
        <f>SUMIFS(СВЦЭМ!$D$33:$D$776,СВЦЭМ!$A$33:$A$776,$A97,СВЦЭМ!$B$33:$B$776,O$83)+'СЕТ СН'!$H$11+СВЦЭМ!$D$10+'СЕТ СН'!$H$6-'СЕТ СН'!$H$23</f>
        <v>1049.06279096</v>
      </c>
      <c r="P97" s="36">
        <f>SUMIFS(СВЦЭМ!$D$33:$D$776,СВЦЭМ!$A$33:$A$776,$A97,СВЦЭМ!$B$33:$B$776,P$83)+'СЕТ СН'!$H$11+СВЦЭМ!$D$10+'СЕТ СН'!$H$6-'СЕТ СН'!$H$23</f>
        <v>1064.8662816200001</v>
      </c>
      <c r="Q97" s="36">
        <f>SUMIFS(СВЦЭМ!$D$33:$D$776,СВЦЭМ!$A$33:$A$776,$A97,СВЦЭМ!$B$33:$B$776,Q$83)+'СЕТ СН'!$H$11+СВЦЭМ!$D$10+'СЕТ СН'!$H$6-'СЕТ СН'!$H$23</f>
        <v>1066.7757424200001</v>
      </c>
      <c r="R97" s="36">
        <f>SUMIFS(СВЦЭМ!$D$33:$D$776,СВЦЭМ!$A$33:$A$776,$A97,СВЦЭМ!$B$33:$B$776,R$83)+'СЕТ СН'!$H$11+СВЦЭМ!$D$10+'СЕТ СН'!$H$6-'СЕТ СН'!$H$23</f>
        <v>1065.0671880700002</v>
      </c>
      <c r="S97" s="36">
        <f>SUMIFS(СВЦЭМ!$D$33:$D$776,СВЦЭМ!$A$33:$A$776,$A97,СВЦЭМ!$B$33:$B$776,S$83)+'СЕТ СН'!$H$11+СВЦЭМ!$D$10+'СЕТ СН'!$H$6-'СЕТ СН'!$H$23</f>
        <v>1077.9807558699999</v>
      </c>
      <c r="T97" s="36">
        <f>SUMIFS(СВЦЭМ!$D$33:$D$776,СВЦЭМ!$A$33:$A$776,$A97,СВЦЭМ!$B$33:$B$776,T$83)+'СЕТ СН'!$H$11+СВЦЭМ!$D$10+'СЕТ СН'!$H$6-'СЕТ СН'!$H$23</f>
        <v>1060.4771448399999</v>
      </c>
      <c r="U97" s="36">
        <f>SUMIFS(СВЦЭМ!$D$33:$D$776,СВЦЭМ!$A$33:$A$776,$A97,СВЦЭМ!$B$33:$B$776,U$83)+'СЕТ СН'!$H$11+СВЦЭМ!$D$10+'СЕТ СН'!$H$6-'СЕТ СН'!$H$23</f>
        <v>1033.5086027300001</v>
      </c>
      <c r="V97" s="36">
        <f>SUMIFS(СВЦЭМ!$D$33:$D$776,СВЦЭМ!$A$33:$A$776,$A97,СВЦЭМ!$B$33:$B$776,V$83)+'СЕТ СН'!$H$11+СВЦЭМ!$D$10+'СЕТ СН'!$H$6-'СЕТ СН'!$H$23</f>
        <v>1019.94860212</v>
      </c>
      <c r="W97" s="36">
        <f>SUMIFS(СВЦЭМ!$D$33:$D$776,СВЦЭМ!$A$33:$A$776,$A97,СВЦЭМ!$B$33:$B$776,W$83)+'СЕТ СН'!$H$11+СВЦЭМ!$D$10+'СЕТ СН'!$H$6-'СЕТ СН'!$H$23</f>
        <v>1024.4531174200001</v>
      </c>
      <c r="X97" s="36">
        <f>SUMIFS(СВЦЭМ!$D$33:$D$776,СВЦЭМ!$A$33:$A$776,$A97,СВЦЭМ!$B$33:$B$776,X$83)+'СЕТ СН'!$H$11+СВЦЭМ!$D$10+'СЕТ СН'!$H$6-'СЕТ СН'!$H$23</f>
        <v>1089.27050545</v>
      </c>
      <c r="Y97" s="36">
        <f>SUMIFS(СВЦЭМ!$D$33:$D$776,СВЦЭМ!$A$33:$A$776,$A97,СВЦЭМ!$B$33:$B$776,Y$83)+'СЕТ СН'!$H$11+СВЦЭМ!$D$10+'СЕТ СН'!$H$6-'СЕТ СН'!$H$23</f>
        <v>1200.5046427700001</v>
      </c>
    </row>
    <row r="98" spans="1:25" ht="15.75" x14ac:dyDescent="0.2">
      <c r="A98" s="35">
        <f t="shared" si="2"/>
        <v>43570</v>
      </c>
      <c r="B98" s="36">
        <f>SUMIFS(СВЦЭМ!$D$33:$D$776,СВЦЭМ!$A$33:$A$776,$A98,СВЦЭМ!$B$33:$B$776,B$83)+'СЕТ СН'!$H$11+СВЦЭМ!$D$10+'СЕТ СН'!$H$6-'СЕТ СН'!$H$23</f>
        <v>1255.0434267400001</v>
      </c>
      <c r="C98" s="36">
        <f>SUMIFS(СВЦЭМ!$D$33:$D$776,СВЦЭМ!$A$33:$A$776,$A98,СВЦЭМ!$B$33:$B$776,C$83)+'СЕТ СН'!$H$11+СВЦЭМ!$D$10+'СЕТ СН'!$H$6-'СЕТ СН'!$H$23</f>
        <v>1360.3163097900001</v>
      </c>
      <c r="D98" s="36">
        <f>SUMIFS(СВЦЭМ!$D$33:$D$776,СВЦЭМ!$A$33:$A$776,$A98,СВЦЭМ!$B$33:$B$776,D$83)+'СЕТ СН'!$H$11+СВЦЭМ!$D$10+'СЕТ СН'!$H$6-'СЕТ СН'!$H$23</f>
        <v>1420.7603715100001</v>
      </c>
      <c r="E98" s="36">
        <f>SUMIFS(СВЦЭМ!$D$33:$D$776,СВЦЭМ!$A$33:$A$776,$A98,СВЦЭМ!$B$33:$B$776,E$83)+'СЕТ СН'!$H$11+СВЦЭМ!$D$10+'СЕТ СН'!$H$6-'СЕТ СН'!$H$23</f>
        <v>1429.51135864</v>
      </c>
      <c r="F98" s="36">
        <f>SUMIFS(СВЦЭМ!$D$33:$D$776,СВЦЭМ!$A$33:$A$776,$A98,СВЦЭМ!$B$33:$B$776,F$83)+'СЕТ СН'!$H$11+СВЦЭМ!$D$10+'СЕТ СН'!$H$6-'СЕТ СН'!$H$23</f>
        <v>1424.80184781</v>
      </c>
      <c r="G98" s="36">
        <f>SUMIFS(СВЦЭМ!$D$33:$D$776,СВЦЭМ!$A$33:$A$776,$A98,СВЦЭМ!$B$33:$B$776,G$83)+'СЕТ СН'!$H$11+СВЦЭМ!$D$10+'СЕТ СН'!$H$6-'СЕТ СН'!$H$23</f>
        <v>1424.5556596500001</v>
      </c>
      <c r="H98" s="36">
        <f>SUMIFS(СВЦЭМ!$D$33:$D$776,СВЦЭМ!$A$33:$A$776,$A98,СВЦЭМ!$B$33:$B$776,H$83)+'СЕТ СН'!$H$11+СВЦЭМ!$D$10+'СЕТ СН'!$H$6-'СЕТ СН'!$H$23</f>
        <v>1338.6726347900001</v>
      </c>
      <c r="I98" s="36">
        <f>SUMIFS(СВЦЭМ!$D$33:$D$776,СВЦЭМ!$A$33:$A$776,$A98,СВЦЭМ!$B$33:$B$776,I$83)+'СЕТ СН'!$H$11+СВЦЭМ!$D$10+'СЕТ СН'!$H$6-'СЕТ СН'!$H$23</f>
        <v>1288.3663722200001</v>
      </c>
      <c r="J98" s="36">
        <f>SUMIFS(СВЦЭМ!$D$33:$D$776,СВЦЭМ!$A$33:$A$776,$A98,СВЦЭМ!$B$33:$B$776,J$83)+'СЕТ СН'!$H$11+СВЦЭМ!$D$10+'СЕТ СН'!$H$6-'СЕТ СН'!$H$23</f>
        <v>1190.0681373100001</v>
      </c>
      <c r="K98" s="36">
        <f>SUMIFS(СВЦЭМ!$D$33:$D$776,СВЦЭМ!$A$33:$A$776,$A98,СВЦЭМ!$B$33:$B$776,K$83)+'СЕТ СН'!$H$11+СВЦЭМ!$D$10+'СЕТ СН'!$H$6-'СЕТ СН'!$H$23</f>
        <v>1100.93059434</v>
      </c>
      <c r="L98" s="36">
        <f>SUMIFS(СВЦЭМ!$D$33:$D$776,СВЦЭМ!$A$33:$A$776,$A98,СВЦЭМ!$B$33:$B$776,L$83)+'СЕТ СН'!$H$11+СВЦЭМ!$D$10+'СЕТ СН'!$H$6-'СЕТ СН'!$H$23</f>
        <v>1068.9658153600001</v>
      </c>
      <c r="M98" s="36">
        <f>SUMIFS(СВЦЭМ!$D$33:$D$776,СВЦЭМ!$A$33:$A$776,$A98,СВЦЭМ!$B$33:$B$776,M$83)+'СЕТ СН'!$H$11+СВЦЭМ!$D$10+'СЕТ СН'!$H$6-'СЕТ СН'!$H$23</f>
        <v>1071.47760563</v>
      </c>
      <c r="N98" s="36">
        <f>SUMIFS(СВЦЭМ!$D$33:$D$776,СВЦЭМ!$A$33:$A$776,$A98,СВЦЭМ!$B$33:$B$776,N$83)+'СЕТ СН'!$H$11+СВЦЭМ!$D$10+'СЕТ СН'!$H$6-'СЕТ СН'!$H$23</f>
        <v>1068.00740372</v>
      </c>
      <c r="O98" s="36">
        <f>SUMIFS(СВЦЭМ!$D$33:$D$776,СВЦЭМ!$A$33:$A$776,$A98,СВЦЭМ!$B$33:$B$776,O$83)+'СЕТ СН'!$H$11+СВЦЭМ!$D$10+'СЕТ СН'!$H$6-'СЕТ СН'!$H$23</f>
        <v>1079.6989528700001</v>
      </c>
      <c r="P98" s="36">
        <f>SUMIFS(СВЦЭМ!$D$33:$D$776,СВЦЭМ!$A$33:$A$776,$A98,СВЦЭМ!$B$33:$B$776,P$83)+'СЕТ СН'!$H$11+СВЦЭМ!$D$10+'СЕТ СН'!$H$6-'СЕТ СН'!$H$23</f>
        <v>1092.8831472300001</v>
      </c>
      <c r="Q98" s="36">
        <f>SUMIFS(СВЦЭМ!$D$33:$D$776,СВЦЭМ!$A$33:$A$776,$A98,СВЦЭМ!$B$33:$B$776,Q$83)+'СЕТ СН'!$H$11+СВЦЭМ!$D$10+'СЕТ СН'!$H$6-'СЕТ СН'!$H$23</f>
        <v>1098.9587636200001</v>
      </c>
      <c r="R98" s="36">
        <f>SUMIFS(СВЦЭМ!$D$33:$D$776,СВЦЭМ!$A$33:$A$776,$A98,СВЦЭМ!$B$33:$B$776,R$83)+'СЕТ СН'!$H$11+СВЦЭМ!$D$10+'СЕТ СН'!$H$6-'СЕТ СН'!$H$23</f>
        <v>1098.8639409100001</v>
      </c>
      <c r="S98" s="36">
        <f>SUMIFS(СВЦЭМ!$D$33:$D$776,СВЦЭМ!$A$33:$A$776,$A98,СВЦЭМ!$B$33:$B$776,S$83)+'СЕТ СН'!$H$11+СВЦЭМ!$D$10+'СЕТ СН'!$H$6-'СЕТ СН'!$H$23</f>
        <v>1102.90915776</v>
      </c>
      <c r="T98" s="36">
        <f>SUMIFS(СВЦЭМ!$D$33:$D$776,СВЦЭМ!$A$33:$A$776,$A98,СВЦЭМ!$B$33:$B$776,T$83)+'СЕТ СН'!$H$11+СВЦЭМ!$D$10+'СЕТ СН'!$H$6-'СЕТ СН'!$H$23</f>
        <v>1085.1745400500001</v>
      </c>
      <c r="U98" s="36">
        <f>SUMIFS(СВЦЭМ!$D$33:$D$776,СВЦЭМ!$A$33:$A$776,$A98,СВЦЭМ!$B$33:$B$776,U$83)+'СЕТ СН'!$H$11+СВЦЭМ!$D$10+'СЕТ СН'!$H$6-'СЕТ СН'!$H$23</f>
        <v>1058.2398369300001</v>
      </c>
      <c r="V98" s="36">
        <f>SUMIFS(СВЦЭМ!$D$33:$D$776,СВЦЭМ!$A$33:$A$776,$A98,СВЦЭМ!$B$33:$B$776,V$83)+'СЕТ СН'!$H$11+СВЦЭМ!$D$10+'СЕТ СН'!$H$6-'СЕТ СН'!$H$23</f>
        <v>1061.53944948</v>
      </c>
      <c r="W98" s="36">
        <f>SUMIFS(СВЦЭМ!$D$33:$D$776,СВЦЭМ!$A$33:$A$776,$A98,СВЦЭМ!$B$33:$B$776,W$83)+'СЕТ СН'!$H$11+СВЦЭМ!$D$10+'СЕТ СН'!$H$6-'СЕТ СН'!$H$23</f>
        <v>1063.0220322100001</v>
      </c>
      <c r="X98" s="36">
        <f>SUMIFS(СВЦЭМ!$D$33:$D$776,СВЦЭМ!$A$33:$A$776,$A98,СВЦЭМ!$B$33:$B$776,X$83)+'СЕТ СН'!$H$11+СВЦЭМ!$D$10+'СЕТ СН'!$H$6-'СЕТ СН'!$H$23</f>
        <v>1108.4442926500001</v>
      </c>
      <c r="Y98" s="36">
        <f>SUMIFS(СВЦЭМ!$D$33:$D$776,СВЦЭМ!$A$33:$A$776,$A98,СВЦЭМ!$B$33:$B$776,Y$83)+'СЕТ СН'!$H$11+СВЦЭМ!$D$10+'СЕТ СН'!$H$6-'СЕТ СН'!$H$23</f>
        <v>1198.69667383</v>
      </c>
    </row>
    <row r="99" spans="1:25" ht="15.75" x14ac:dyDescent="0.2">
      <c r="A99" s="35">
        <f t="shared" si="2"/>
        <v>43571</v>
      </c>
      <c r="B99" s="36">
        <f>SUMIFS(СВЦЭМ!$D$33:$D$776,СВЦЭМ!$A$33:$A$776,$A99,СВЦЭМ!$B$33:$B$776,B$83)+'СЕТ СН'!$H$11+СВЦЭМ!$D$10+'СЕТ СН'!$H$6-'СЕТ СН'!$H$23</f>
        <v>1260.73145884</v>
      </c>
      <c r="C99" s="36">
        <f>SUMIFS(СВЦЭМ!$D$33:$D$776,СВЦЭМ!$A$33:$A$776,$A99,СВЦЭМ!$B$33:$B$776,C$83)+'СЕТ СН'!$H$11+СВЦЭМ!$D$10+'СЕТ СН'!$H$6-'СЕТ СН'!$H$23</f>
        <v>1340.2779354300001</v>
      </c>
      <c r="D99" s="36">
        <f>SUMIFS(СВЦЭМ!$D$33:$D$776,СВЦЭМ!$A$33:$A$776,$A99,СВЦЭМ!$B$33:$B$776,D$83)+'СЕТ СН'!$H$11+СВЦЭМ!$D$10+'СЕТ СН'!$H$6-'СЕТ СН'!$H$23</f>
        <v>1426.3002905400001</v>
      </c>
      <c r="E99" s="36">
        <f>SUMIFS(СВЦЭМ!$D$33:$D$776,СВЦЭМ!$A$33:$A$776,$A99,СВЦЭМ!$B$33:$B$776,E$83)+'СЕТ СН'!$H$11+СВЦЭМ!$D$10+'СЕТ СН'!$H$6-'СЕТ СН'!$H$23</f>
        <v>1436.9005965600002</v>
      </c>
      <c r="F99" s="36">
        <f>SUMIFS(СВЦЭМ!$D$33:$D$776,СВЦЭМ!$A$33:$A$776,$A99,СВЦЭМ!$B$33:$B$776,F$83)+'СЕТ СН'!$H$11+СВЦЭМ!$D$10+'СЕТ СН'!$H$6-'СЕТ СН'!$H$23</f>
        <v>1437.5673328700002</v>
      </c>
      <c r="G99" s="36">
        <f>SUMIFS(СВЦЭМ!$D$33:$D$776,СВЦЭМ!$A$33:$A$776,$A99,СВЦЭМ!$B$33:$B$776,G$83)+'СЕТ СН'!$H$11+СВЦЭМ!$D$10+'СЕТ СН'!$H$6-'СЕТ СН'!$H$23</f>
        <v>1434.4166998100002</v>
      </c>
      <c r="H99" s="36">
        <f>SUMIFS(СВЦЭМ!$D$33:$D$776,СВЦЭМ!$A$33:$A$776,$A99,СВЦЭМ!$B$33:$B$776,H$83)+'СЕТ СН'!$H$11+СВЦЭМ!$D$10+'СЕТ СН'!$H$6-'СЕТ СН'!$H$23</f>
        <v>1370.50570913</v>
      </c>
      <c r="I99" s="36">
        <f>SUMIFS(СВЦЭМ!$D$33:$D$776,СВЦЭМ!$A$33:$A$776,$A99,СВЦЭМ!$B$33:$B$776,I$83)+'СЕТ СН'!$H$11+СВЦЭМ!$D$10+'СЕТ СН'!$H$6-'СЕТ СН'!$H$23</f>
        <v>1307.58001246</v>
      </c>
      <c r="J99" s="36">
        <f>SUMIFS(СВЦЭМ!$D$33:$D$776,СВЦЭМ!$A$33:$A$776,$A99,СВЦЭМ!$B$33:$B$776,J$83)+'СЕТ СН'!$H$11+СВЦЭМ!$D$10+'СЕТ СН'!$H$6-'СЕТ СН'!$H$23</f>
        <v>1203.17963431</v>
      </c>
      <c r="K99" s="36">
        <f>SUMIFS(СВЦЭМ!$D$33:$D$776,СВЦЭМ!$A$33:$A$776,$A99,СВЦЭМ!$B$33:$B$776,K$83)+'СЕТ СН'!$H$11+СВЦЭМ!$D$10+'СЕТ СН'!$H$6-'СЕТ СН'!$H$23</f>
        <v>1130.9180236300001</v>
      </c>
      <c r="L99" s="36">
        <f>SUMIFS(СВЦЭМ!$D$33:$D$776,СВЦЭМ!$A$33:$A$776,$A99,СВЦЭМ!$B$33:$B$776,L$83)+'СЕТ СН'!$H$11+СВЦЭМ!$D$10+'СЕТ СН'!$H$6-'СЕТ СН'!$H$23</f>
        <v>1101.9190130300001</v>
      </c>
      <c r="M99" s="36">
        <f>SUMIFS(СВЦЭМ!$D$33:$D$776,СВЦЭМ!$A$33:$A$776,$A99,СВЦЭМ!$B$33:$B$776,M$83)+'СЕТ СН'!$H$11+СВЦЭМ!$D$10+'СЕТ СН'!$H$6-'СЕТ СН'!$H$23</f>
        <v>1077.9950655</v>
      </c>
      <c r="N99" s="36">
        <f>SUMIFS(СВЦЭМ!$D$33:$D$776,СВЦЭМ!$A$33:$A$776,$A99,СВЦЭМ!$B$33:$B$776,N$83)+'СЕТ СН'!$H$11+СВЦЭМ!$D$10+'СЕТ СН'!$H$6-'СЕТ СН'!$H$23</f>
        <v>1091.1363671300001</v>
      </c>
      <c r="O99" s="36">
        <f>SUMIFS(СВЦЭМ!$D$33:$D$776,СВЦЭМ!$A$33:$A$776,$A99,СВЦЭМ!$B$33:$B$776,O$83)+'СЕТ СН'!$H$11+СВЦЭМ!$D$10+'СЕТ СН'!$H$6-'СЕТ СН'!$H$23</f>
        <v>1104.0521827800001</v>
      </c>
      <c r="P99" s="36">
        <f>SUMIFS(СВЦЭМ!$D$33:$D$776,СВЦЭМ!$A$33:$A$776,$A99,СВЦЭМ!$B$33:$B$776,P$83)+'СЕТ СН'!$H$11+СВЦЭМ!$D$10+'СЕТ СН'!$H$6-'СЕТ СН'!$H$23</f>
        <v>1106.9425039300002</v>
      </c>
      <c r="Q99" s="36">
        <f>SUMIFS(СВЦЭМ!$D$33:$D$776,СВЦЭМ!$A$33:$A$776,$A99,СВЦЭМ!$B$33:$B$776,Q$83)+'СЕТ СН'!$H$11+СВЦЭМ!$D$10+'СЕТ СН'!$H$6-'СЕТ СН'!$H$23</f>
        <v>1105.8364130100001</v>
      </c>
      <c r="R99" s="36">
        <f>SUMIFS(СВЦЭМ!$D$33:$D$776,СВЦЭМ!$A$33:$A$776,$A99,СВЦЭМ!$B$33:$B$776,R$83)+'СЕТ СН'!$H$11+СВЦЭМ!$D$10+'СЕТ СН'!$H$6-'СЕТ СН'!$H$23</f>
        <v>1096.2302290100001</v>
      </c>
      <c r="S99" s="36">
        <f>SUMIFS(СВЦЭМ!$D$33:$D$776,СВЦЭМ!$A$33:$A$776,$A99,СВЦЭМ!$B$33:$B$776,S$83)+'СЕТ СН'!$H$11+СВЦЭМ!$D$10+'СЕТ СН'!$H$6-'СЕТ СН'!$H$23</f>
        <v>1094.5684106200001</v>
      </c>
      <c r="T99" s="36">
        <f>SUMIFS(СВЦЭМ!$D$33:$D$776,СВЦЭМ!$A$33:$A$776,$A99,СВЦЭМ!$B$33:$B$776,T$83)+'СЕТ СН'!$H$11+СВЦЭМ!$D$10+'СЕТ СН'!$H$6-'СЕТ СН'!$H$23</f>
        <v>1107.2553102300001</v>
      </c>
      <c r="U99" s="36">
        <f>SUMIFS(СВЦЭМ!$D$33:$D$776,СВЦЭМ!$A$33:$A$776,$A99,СВЦЭМ!$B$33:$B$776,U$83)+'СЕТ СН'!$H$11+СВЦЭМ!$D$10+'СЕТ СН'!$H$6-'СЕТ СН'!$H$23</f>
        <v>1066.8409308800001</v>
      </c>
      <c r="V99" s="36">
        <f>SUMIFS(СВЦЭМ!$D$33:$D$776,СВЦЭМ!$A$33:$A$776,$A99,СВЦЭМ!$B$33:$B$776,V$83)+'СЕТ СН'!$H$11+СВЦЭМ!$D$10+'СЕТ СН'!$H$6-'СЕТ СН'!$H$23</f>
        <v>1082.07346542</v>
      </c>
      <c r="W99" s="36">
        <f>SUMIFS(СВЦЭМ!$D$33:$D$776,СВЦЭМ!$A$33:$A$776,$A99,СВЦЭМ!$B$33:$B$776,W$83)+'СЕТ СН'!$H$11+СВЦЭМ!$D$10+'СЕТ СН'!$H$6-'СЕТ СН'!$H$23</f>
        <v>1074.28013347</v>
      </c>
      <c r="X99" s="36">
        <f>SUMIFS(СВЦЭМ!$D$33:$D$776,СВЦЭМ!$A$33:$A$776,$A99,СВЦЭМ!$B$33:$B$776,X$83)+'СЕТ СН'!$H$11+СВЦЭМ!$D$10+'СЕТ СН'!$H$6-'СЕТ СН'!$H$23</f>
        <v>1161.74668481</v>
      </c>
      <c r="Y99" s="36">
        <f>SUMIFS(СВЦЭМ!$D$33:$D$776,СВЦЭМ!$A$33:$A$776,$A99,СВЦЭМ!$B$33:$B$776,Y$83)+'СЕТ СН'!$H$11+СВЦЭМ!$D$10+'СЕТ СН'!$H$6-'СЕТ СН'!$H$23</f>
        <v>1242.48101761</v>
      </c>
    </row>
    <row r="100" spans="1:25" ht="15.75" x14ac:dyDescent="0.2">
      <c r="A100" s="35">
        <f t="shared" si="2"/>
        <v>43572</v>
      </c>
      <c r="B100" s="36">
        <f>SUMIFS(СВЦЭМ!$D$33:$D$776,СВЦЭМ!$A$33:$A$776,$A100,СВЦЭМ!$B$33:$B$776,B$83)+'СЕТ СН'!$H$11+СВЦЭМ!$D$10+'СЕТ СН'!$H$6-'СЕТ СН'!$H$23</f>
        <v>1276.73834549</v>
      </c>
      <c r="C100" s="36">
        <f>SUMIFS(СВЦЭМ!$D$33:$D$776,СВЦЭМ!$A$33:$A$776,$A100,СВЦЭМ!$B$33:$B$776,C$83)+'СЕТ СН'!$H$11+СВЦЭМ!$D$10+'СЕТ СН'!$H$6-'СЕТ СН'!$H$23</f>
        <v>1346.7454355500001</v>
      </c>
      <c r="D100" s="36">
        <f>SUMIFS(СВЦЭМ!$D$33:$D$776,СВЦЭМ!$A$33:$A$776,$A100,СВЦЭМ!$B$33:$B$776,D$83)+'СЕТ СН'!$H$11+СВЦЭМ!$D$10+'СЕТ СН'!$H$6-'СЕТ СН'!$H$23</f>
        <v>1400.2587674000001</v>
      </c>
      <c r="E100" s="36">
        <f>SUMIFS(СВЦЭМ!$D$33:$D$776,СВЦЭМ!$A$33:$A$776,$A100,СВЦЭМ!$B$33:$B$776,E$83)+'СЕТ СН'!$H$11+СВЦЭМ!$D$10+'СЕТ СН'!$H$6-'СЕТ СН'!$H$23</f>
        <v>1409.6220593800001</v>
      </c>
      <c r="F100" s="36">
        <f>SUMIFS(СВЦЭМ!$D$33:$D$776,СВЦЭМ!$A$33:$A$776,$A100,СВЦЭМ!$B$33:$B$776,F$83)+'СЕТ СН'!$H$11+СВЦЭМ!$D$10+'СЕТ СН'!$H$6-'СЕТ СН'!$H$23</f>
        <v>1411.0502152500001</v>
      </c>
      <c r="G100" s="36">
        <f>SUMIFS(СВЦЭМ!$D$33:$D$776,СВЦЭМ!$A$33:$A$776,$A100,СВЦЭМ!$B$33:$B$776,G$83)+'СЕТ СН'!$H$11+СВЦЭМ!$D$10+'СЕТ СН'!$H$6-'СЕТ СН'!$H$23</f>
        <v>1410.2508669800002</v>
      </c>
      <c r="H100" s="36">
        <f>SUMIFS(СВЦЭМ!$D$33:$D$776,СВЦЭМ!$A$33:$A$776,$A100,СВЦЭМ!$B$33:$B$776,H$83)+'СЕТ СН'!$H$11+СВЦЭМ!$D$10+'СЕТ СН'!$H$6-'СЕТ СН'!$H$23</f>
        <v>1343.1846458700002</v>
      </c>
      <c r="I100" s="36">
        <f>SUMIFS(СВЦЭМ!$D$33:$D$776,СВЦЭМ!$A$33:$A$776,$A100,СВЦЭМ!$B$33:$B$776,I$83)+'СЕТ СН'!$H$11+СВЦЭМ!$D$10+'СЕТ СН'!$H$6-'СЕТ СН'!$H$23</f>
        <v>1283.45436679</v>
      </c>
      <c r="J100" s="36">
        <f>SUMIFS(СВЦЭМ!$D$33:$D$776,СВЦЭМ!$A$33:$A$776,$A100,СВЦЭМ!$B$33:$B$776,J$83)+'СЕТ СН'!$H$11+СВЦЭМ!$D$10+'СЕТ СН'!$H$6-'СЕТ СН'!$H$23</f>
        <v>1184.72206474</v>
      </c>
      <c r="K100" s="36">
        <f>SUMIFS(СВЦЭМ!$D$33:$D$776,СВЦЭМ!$A$33:$A$776,$A100,СВЦЭМ!$B$33:$B$776,K$83)+'СЕТ СН'!$H$11+СВЦЭМ!$D$10+'СЕТ СН'!$H$6-'СЕТ СН'!$H$23</f>
        <v>1115.3894103</v>
      </c>
      <c r="L100" s="36">
        <f>SUMIFS(СВЦЭМ!$D$33:$D$776,СВЦЭМ!$A$33:$A$776,$A100,СВЦЭМ!$B$33:$B$776,L$83)+'СЕТ СН'!$H$11+СВЦЭМ!$D$10+'СЕТ СН'!$H$6-'СЕТ СН'!$H$23</f>
        <v>1082.5166165800001</v>
      </c>
      <c r="M100" s="36">
        <f>SUMIFS(СВЦЭМ!$D$33:$D$776,СВЦЭМ!$A$33:$A$776,$A100,СВЦЭМ!$B$33:$B$776,M$83)+'СЕТ СН'!$H$11+СВЦЭМ!$D$10+'СЕТ СН'!$H$6-'СЕТ СН'!$H$23</f>
        <v>1089.47210268</v>
      </c>
      <c r="N100" s="36">
        <f>SUMIFS(СВЦЭМ!$D$33:$D$776,СВЦЭМ!$A$33:$A$776,$A100,СВЦЭМ!$B$33:$B$776,N$83)+'СЕТ СН'!$H$11+СВЦЭМ!$D$10+'СЕТ СН'!$H$6-'СЕТ СН'!$H$23</f>
        <v>1077.3963463100001</v>
      </c>
      <c r="O100" s="36">
        <f>SUMIFS(СВЦЭМ!$D$33:$D$776,СВЦЭМ!$A$33:$A$776,$A100,СВЦЭМ!$B$33:$B$776,O$83)+'СЕТ СН'!$H$11+СВЦЭМ!$D$10+'СЕТ СН'!$H$6-'СЕТ СН'!$H$23</f>
        <v>1080.83862559</v>
      </c>
      <c r="P100" s="36">
        <f>SUMIFS(СВЦЭМ!$D$33:$D$776,СВЦЭМ!$A$33:$A$776,$A100,СВЦЭМ!$B$33:$B$776,P$83)+'СЕТ СН'!$H$11+СВЦЭМ!$D$10+'СЕТ СН'!$H$6-'СЕТ СН'!$H$23</f>
        <v>1092.5977373800001</v>
      </c>
      <c r="Q100" s="36">
        <f>SUMIFS(СВЦЭМ!$D$33:$D$776,СВЦЭМ!$A$33:$A$776,$A100,СВЦЭМ!$B$33:$B$776,Q$83)+'СЕТ СН'!$H$11+СВЦЭМ!$D$10+'СЕТ СН'!$H$6-'СЕТ СН'!$H$23</f>
        <v>1113.960231</v>
      </c>
      <c r="R100" s="36">
        <f>SUMIFS(СВЦЭМ!$D$33:$D$776,СВЦЭМ!$A$33:$A$776,$A100,СВЦЭМ!$B$33:$B$776,R$83)+'СЕТ СН'!$H$11+СВЦЭМ!$D$10+'СЕТ СН'!$H$6-'СЕТ СН'!$H$23</f>
        <v>1111.4906313900001</v>
      </c>
      <c r="S100" s="36">
        <f>SUMIFS(СВЦЭМ!$D$33:$D$776,СВЦЭМ!$A$33:$A$776,$A100,СВЦЭМ!$B$33:$B$776,S$83)+'СЕТ СН'!$H$11+СВЦЭМ!$D$10+'СЕТ СН'!$H$6-'СЕТ СН'!$H$23</f>
        <v>1096.1062747600001</v>
      </c>
      <c r="T100" s="36">
        <f>SUMIFS(СВЦЭМ!$D$33:$D$776,СВЦЭМ!$A$33:$A$776,$A100,СВЦЭМ!$B$33:$B$776,T$83)+'СЕТ СН'!$H$11+СВЦЭМ!$D$10+'СЕТ СН'!$H$6-'СЕТ СН'!$H$23</f>
        <v>1103.7307068600001</v>
      </c>
      <c r="U100" s="36">
        <f>SUMIFS(СВЦЭМ!$D$33:$D$776,СВЦЭМ!$A$33:$A$776,$A100,СВЦЭМ!$B$33:$B$776,U$83)+'СЕТ СН'!$H$11+СВЦЭМ!$D$10+'СЕТ СН'!$H$6-'СЕТ СН'!$H$23</f>
        <v>1106.8511340500002</v>
      </c>
      <c r="V100" s="36">
        <f>SUMIFS(СВЦЭМ!$D$33:$D$776,СВЦЭМ!$A$33:$A$776,$A100,СВЦЭМ!$B$33:$B$776,V$83)+'СЕТ СН'!$H$11+СВЦЭМ!$D$10+'СЕТ СН'!$H$6-'СЕТ СН'!$H$23</f>
        <v>1098.2466216800001</v>
      </c>
      <c r="W100" s="36">
        <f>SUMIFS(СВЦЭМ!$D$33:$D$776,СВЦЭМ!$A$33:$A$776,$A100,СВЦЭМ!$B$33:$B$776,W$83)+'СЕТ СН'!$H$11+СВЦЭМ!$D$10+'СЕТ СН'!$H$6-'СЕТ СН'!$H$23</f>
        <v>1108.55467658</v>
      </c>
      <c r="X100" s="36">
        <f>SUMIFS(СВЦЭМ!$D$33:$D$776,СВЦЭМ!$A$33:$A$776,$A100,СВЦЭМ!$B$33:$B$776,X$83)+'СЕТ СН'!$H$11+СВЦЭМ!$D$10+'СЕТ СН'!$H$6-'СЕТ СН'!$H$23</f>
        <v>1142.5673397400001</v>
      </c>
      <c r="Y100" s="36">
        <f>SUMIFS(СВЦЭМ!$D$33:$D$776,СВЦЭМ!$A$33:$A$776,$A100,СВЦЭМ!$B$33:$B$776,Y$83)+'СЕТ СН'!$H$11+СВЦЭМ!$D$10+'СЕТ СН'!$H$6-'СЕТ СН'!$H$23</f>
        <v>1220.1282150300001</v>
      </c>
    </row>
    <row r="101" spans="1:25" ht="15.75" x14ac:dyDescent="0.2">
      <c r="A101" s="35">
        <f t="shared" si="2"/>
        <v>43573</v>
      </c>
      <c r="B101" s="36">
        <f>SUMIFS(СВЦЭМ!$D$33:$D$776,СВЦЭМ!$A$33:$A$776,$A101,СВЦЭМ!$B$33:$B$776,B$83)+'СЕТ СН'!$H$11+СВЦЭМ!$D$10+'СЕТ СН'!$H$6-'СЕТ СН'!$H$23</f>
        <v>1256.3286504500002</v>
      </c>
      <c r="C101" s="36">
        <f>SUMIFS(СВЦЭМ!$D$33:$D$776,СВЦЭМ!$A$33:$A$776,$A101,СВЦЭМ!$B$33:$B$776,C$83)+'СЕТ СН'!$H$11+СВЦЭМ!$D$10+'СЕТ СН'!$H$6-'СЕТ СН'!$H$23</f>
        <v>1329.7647055700002</v>
      </c>
      <c r="D101" s="36">
        <f>SUMIFS(СВЦЭМ!$D$33:$D$776,СВЦЭМ!$A$33:$A$776,$A101,СВЦЭМ!$B$33:$B$776,D$83)+'СЕТ СН'!$H$11+СВЦЭМ!$D$10+'СЕТ СН'!$H$6-'СЕТ СН'!$H$23</f>
        <v>1392.9762654800002</v>
      </c>
      <c r="E101" s="36">
        <f>SUMIFS(СВЦЭМ!$D$33:$D$776,СВЦЭМ!$A$33:$A$776,$A101,СВЦЭМ!$B$33:$B$776,E$83)+'СЕТ СН'!$H$11+СВЦЭМ!$D$10+'СЕТ СН'!$H$6-'СЕТ СН'!$H$23</f>
        <v>1388.7863997100001</v>
      </c>
      <c r="F101" s="36">
        <f>SUMIFS(СВЦЭМ!$D$33:$D$776,СВЦЭМ!$A$33:$A$776,$A101,СВЦЭМ!$B$33:$B$776,F$83)+'СЕТ СН'!$H$11+СВЦЭМ!$D$10+'СЕТ СН'!$H$6-'СЕТ СН'!$H$23</f>
        <v>1394.4129202600002</v>
      </c>
      <c r="G101" s="36">
        <f>SUMIFS(СВЦЭМ!$D$33:$D$776,СВЦЭМ!$A$33:$A$776,$A101,СВЦЭМ!$B$33:$B$776,G$83)+'СЕТ СН'!$H$11+СВЦЭМ!$D$10+'СЕТ СН'!$H$6-'СЕТ СН'!$H$23</f>
        <v>1393.3506905900001</v>
      </c>
      <c r="H101" s="36">
        <f>SUMIFS(СВЦЭМ!$D$33:$D$776,СВЦЭМ!$A$33:$A$776,$A101,СВЦЭМ!$B$33:$B$776,H$83)+'СЕТ СН'!$H$11+СВЦЭМ!$D$10+'СЕТ СН'!$H$6-'СЕТ СН'!$H$23</f>
        <v>1330.9963279000001</v>
      </c>
      <c r="I101" s="36">
        <f>SUMIFS(СВЦЭМ!$D$33:$D$776,СВЦЭМ!$A$33:$A$776,$A101,СВЦЭМ!$B$33:$B$776,I$83)+'СЕТ СН'!$H$11+СВЦЭМ!$D$10+'СЕТ СН'!$H$6-'СЕТ СН'!$H$23</f>
        <v>1269.62050761</v>
      </c>
      <c r="J101" s="36">
        <f>SUMIFS(СВЦЭМ!$D$33:$D$776,СВЦЭМ!$A$33:$A$776,$A101,СВЦЭМ!$B$33:$B$776,J$83)+'СЕТ СН'!$H$11+СВЦЭМ!$D$10+'СЕТ СН'!$H$6-'СЕТ СН'!$H$23</f>
        <v>1187.1618776400001</v>
      </c>
      <c r="K101" s="36">
        <f>SUMIFS(СВЦЭМ!$D$33:$D$776,СВЦЭМ!$A$33:$A$776,$A101,СВЦЭМ!$B$33:$B$776,K$83)+'СЕТ СН'!$H$11+СВЦЭМ!$D$10+'СЕТ СН'!$H$6-'СЕТ СН'!$H$23</f>
        <v>1100.5718173400001</v>
      </c>
      <c r="L101" s="36">
        <f>SUMIFS(СВЦЭМ!$D$33:$D$776,СВЦЭМ!$A$33:$A$776,$A101,СВЦЭМ!$B$33:$B$776,L$83)+'СЕТ СН'!$H$11+СВЦЭМ!$D$10+'СЕТ СН'!$H$6-'СЕТ СН'!$H$23</f>
        <v>1065.19272047</v>
      </c>
      <c r="M101" s="36">
        <f>SUMIFS(СВЦЭМ!$D$33:$D$776,СВЦЭМ!$A$33:$A$776,$A101,СВЦЭМ!$B$33:$B$776,M$83)+'СЕТ СН'!$H$11+СВЦЭМ!$D$10+'СЕТ СН'!$H$6-'СЕТ СН'!$H$23</f>
        <v>1083.42631998</v>
      </c>
      <c r="N101" s="36">
        <f>SUMIFS(СВЦЭМ!$D$33:$D$776,СВЦЭМ!$A$33:$A$776,$A101,СВЦЭМ!$B$33:$B$776,N$83)+'СЕТ СН'!$H$11+СВЦЭМ!$D$10+'СЕТ СН'!$H$6-'СЕТ СН'!$H$23</f>
        <v>1066.06355553</v>
      </c>
      <c r="O101" s="36">
        <f>SUMIFS(СВЦЭМ!$D$33:$D$776,СВЦЭМ!$A$33:$A$776,$A101,СВЦЭМ!$B$33:$B$776,O$83)+'СЕТ СН'!$H$11+СВЦЭМ!$D$10+'СЕТ СН'!$H$6-'СЕТ СН'!$H$23</f>
        <v>1070.7594425700001</v>
      </c>
      <c r="P101" s="36">
        <f>SUMIFS(СВЦЭМ!$D$33:$D$776,СВЦЭМ!$A$33:$A$776,$A101,СВЦЭМ!$B$33:$B$776,P$83)+'СЕТ СН'!$H$11+СВЦЭМ!$D$10+'СЕТ СН'!$H$6-'СЕТ СН'!$H$23</f>
        <v>1067.43913989</v>
      </c>
      <c r="Q101" s="36">
        <f>SUMIFS(СВЦЭМ!$D$33:$D$776,СВЦЭМ!$A$33:$A$776,$A101,СВЦЭМ!$B$33:$B$776,Q$83)+'СЕТ СН'!$H$11+СВЦЭМ!$D$10+'СЕТ СН'!$H$6-'СЕТ СН'!$H$23</f>
        <v>1067.93045897</v>
      </c>
      <c r="R101" s="36">
        <f>SUMIFS(СВЦЭМ!$D$33:$D$776,СВЦЭМ!$A$33:$A$776,$A101,СВЦЭМ!$B$33:$B$776,R$83)+'СЕТ СН'!$H$11+СВЦЭМ!$D$10+'СЕТ СН'!$H$6-'СЕТ СН'!$H$23</f>
        <v>1068.13464507</v>
      </c>
      <c r="S101" s="36">
        <f>SUMIFS(СВЦЭМ!$D$33:$D$776,СВЦЭМ!$A$33:$A$776,$A101,СВЦЭМ!$B$33:$B$776,S$83)+'СЕТ СН'!$H$11+СВЦЭМ!$D$10+'СЕТ СН'!$H$6-'СЕТ СН'!$H$23</f>
        <v>1070.49324065</v>
      </c>
      <c r="T101" s="36">
        <f>SUMIFS(СВЦЭМ!$D$33:$D$776,СВЦЭМ!$A$33:$A$776,$A101,СВЦЭМ!$B$33:$B$776,T$83)+'СЕТ СН'!$H$11+СВЦЭМ!$D$10+'СЕТ СН'!$H$6-'СЕТ СН'!$H$23</f>
        <v>1074.0147591699999</v>
      </c>
      <c r="U101" s="36">
        <f>SUMIFS(СВЦЭМ!$D$33:$D$776,СВЦЭМ!$A$33:$A$776,$A101,СВЦЭМ!$B$33:$B$776,U$83)+'СЕТ СН'!$H$11+СВЦЭМ!$D$10+'СЕТ СН'!$H$6-'СЕТ СН'!$H$23</f>
        <v>1075.5630816299999</v>
      </c>
      <c r="V101" s="36">
        <f>SUMIFS(СВЦЭМ!$D$33:$D$776,СВЦЭМ!$A$33:$A$776,$A101,СВЦЭМ!$B$33:$B$776,V$83)+'СЕТ СН'!$H$11+СВЦЭМ!$D$10+'СЕТ СН'!$H$6-'СЕТ СН'!$H$23</f>
        <v>1075.9384117</v>
      </c>
      <c r="W101" s="36">
        <f>SUMIFS(СВЦЭМ!$D$33:$D$776,СВЦЭМ!$A$33:$A$776,$A101,СВЦЭМ!$B$33:$B$776,W$83)+'СЕТ СН'!$H$11+СВЦЭМ!$D$10+'СЕТ СН'!$H$6-'СЕТ СН'!$H$23</f>
        <v>1059.2578882800001</v>
      </c>
      <c r="X101" s="36">
        <f>SUMIFS(СВЦЭМ!$D$33:$D$776,СВЦЭМ!$A$33:$A$776,$A101,СВЦЭМ!$B$33:$B$776,X$83)+'СЕТ СН'!$H$11+СВЦЭМ!$D$10+'СЕТ СН'!$H$6-'СЕТ СН'!$H$23</f>
        <v>1096.72326318</v>
      </c>
      <c r="Y101" s="36">
        <f>SUMIFS(СВЦЭМ!$D$33:$D$776,СВЦЭМ!$A$33:$A$776,$A101,СВЦЭМ!$B$33:$B$776,Y$83)+'СЕТ СН'!$H$11+СВЦЭМ!$D$10+'СЕТ СН'!$H$6-'СЕТ СН'!$H$23</f>
        <v>1171.3912955800001</v>
      </c>
    </row>
    <row r="102" spans="1:25" ht="15.75" x14ac:dyDescent="0.2">
      <c r="A102" s="35">
        <f t="shared" si="2"/>
        <v>43574</v>
      </c>
      <c r="B102" s="36">
        <f>SUMIFS(СВЦЭМ!$D$33:$D$776,СВЦЭМ!$A$33:$A$776,$A102,СВЦЭМ!$B$33:$B$776,B$83)+'СЕТ СН'!$H$11+СВЦЭМ!$D$10+'СЕТ СН'!$H$6-'СЕТ СН'!$H$23</f>
        <v>1259.0631436200001</v>
      </c>
      <c r="C102" s="36">
        <f>SUMIFS(СВЦЭМ!$D$33:$D$776,СВЦЭМ!$A$33:$A$776,$A102,СВЦЭМ!$B$33:$B$776,C$83)+'СЕТ СН'!$H$11+СВЦЭМ!$D$10+'СЕТ СН'!$H$6-'СЕТ СН'!$H$23</f>
        <v>1331.3392543300001</v>
      </c>
      <c r="D102" s="36">
        <f>SUMIFS(СВЦЭМ!$D$33:$D$776,СВЦЭМ!$A$33:$A$776,$A102,СВЦЭМ!$B$33:$B$776,D$83)+'СЕТ СН'!$H$11+СВЦЭМ!$D$10+'СЕТ СН'!$H$6-'СЕТ СН'!$H$23</f>
        <v>1391.38421124</v>
      </c>
      <c r="E102" s="36">
        <f>SUMIFS(СВЦЭМ!$D$33:$D$776,СВЦЭМ!$A$33:$A$776,$A102,СВЦЭМ!$B$33:$B$776,E$83)+'СЕТ СН'!$H$11+СВЦЭМ!$D$10+'СЕТ СН'!$H$6-'СЕТ СН'!$H$23</f>
        <v>1395.7880242700001</v>
      </c>
      <c r="F102" s="36">
        <f>SUMIFS(СВЦЭМ!$D$33:$D$776,СВЦЭМ!$A$33:$A$776,$A102,СВЦЭМ!$B$33:$B$776,F$83)+'СЕТ СН'!$H$11+СВЦЭМ!$D$10+'СЕТ СН'!$H$6-'СЕТ СН'!$H$23</f>
        <v>1396.3277133700001</v>
      </c>
      <c r="G102" s="36">
        <f>SUMIFS(СВЦЭМ!$D$33:$D$776,СВЦЭМ!$A$33:$A$776,$A102,СВЦЭМ!$B$33:$B$776,G$83)+'СЕТ СН'!$H$11+СВЦЭМ!$D$10+'СЕТ СН'!$H$6-'СЕТ СН'!$H$23</f>
        <v>1396.0669229600001</v>
      </c>
      <c r="H102" s="36">
        <f>SUMIFS(СВЦЭМ!$D$33:$D$776,СВЦЭМ!$A$33:$A$776,$A102,СВЦЭМ!$B$33:$B$776,H$83)+'СЕТ СН'!$H$11+СВЦЭМ!$D$10+'СЕТ СН'!$H$6-'СЕТ СН'!$H$23</f>
        <v>1339.4891297600002</v>
      </c>
      <c r="I102" s="36">
        <f>SUMIFS(СВЦЭМ!$D$33:$D$776,СВЦЭМ!$A$33:$A$776,$A102,СВЦЭМ!$B$33:$B$776,I$83)+'СЕТ СН'!$H$11+СВЦЭМ!$D$10+'СЕТ СН'!$H$6-'СЕТ СН'!$H$23</f>
        <v>1269.8001896100002</v>
      </c>
      <c r="J102" s="36">
        <f>SUMIFS(СВЦЭМ!$D$33:$D$776,СВЦЭМ!$A$33:$A$776,$A102,СВЦЭМ!$B$33:$B$776,J$83)+'СЕТ СН'!$H$11+СВЦЭМ!$D$10+'СЕТ СН'!$H$6-'СЕТ СН'!$H$23</f>
        <v>1181.59025389</v>
      </c>
      <c r="K102" s="36">
        <f>SUMIFS(СВЦЭМ!$D$33:$D$776,СВЦЭМ!$A$33:$A$776,$A102,СВЦЭМ!$B$33:$B$776,K$83)+'СЕТ СН'!$H$11+СВЦЭМ!$D$10+'СЕТ СН'!$H$6-'СЕТ СН'!$H$23</f>
        <v>1107.8185713299999</v>
      </c>
      <c r="L102" s="36">
        <f>SUMIFS(СВЦЭМ!$D$33:$D$776,СВЦЭМ!$A$33:$A$776,$A102,СВЦЭМ!$B$33:$B$776,L$83)+'СЕТ СН'!$H$11+СВЦЭМ!$D$10+'СЕТ СН'!$H$6-'СЕТ СН'!$H$23</f>
        <v>1071.0592898500001</v>
      </c>
      <c r="M102" s="36">
        <f>SUMIFS(СВЦЭМ!$D$33:$D$776,СВЦЭМ!$A$33:$A$776,$A102,СВЦЭМ!$B$33:$B$776,M$83)+'СЕТ СН'!$H$11+СВЦЭМ!$D$10+'СЕТ СН'!$H$6-'СЕТ СН'!$H$23</f>
        <v>1070.06512378</v>
      </c>
      <c r="N102" s="36">
        <f>SUMIFS(СВЦЭМ!$D$33:$D$776,СВЦЭМ!$A$33:$A$776,$A102,СВЦЭМ!$B$33:$B$776,N$83)+'СЕТ СН'!$H$11+СВЦЭМ!$D$10+'СЕТ СН'!$H$6-'СЕТ СН'!$H$23</f>
        <v>1058.12004744</v>
      </c>
      <c r="O102" s="36">
        <f>SUMIFS(СВЦЭМ!$D$33:$D$776,СВЦЭМ!$A$33:$A$776,$A102,СВЦЭМ!$B$33:$B$776,O$83)+'СЕТ СН'!$H$11+СВЦЭМ!$D$10+'СЕТ СН'!$H$6-'СЕТ СН'!$H$23</f>
        <v>1056.9955194900001</v>
      </c>
      <c r="P102" s="36">
        <f>SUMIFS(СВЦЭМ!$D$33:$D$776,СВЦЭМ!$A$33:$A$776,$A102,СВЦЭМ!$B$33:$B$776,P$83)+'СЕТ СН'!$H$11+СВЦЭМ!$D$10+'СЕТ СН'!$H$6-'СЕТ СН'!$H$23</f>
        <v>1061.00905405</v>
      </c>
      <c r="Q102" s="36">
        <f>SUMIFS(СВЦЭМ!$D$33:$D$776,СВЦЭМ!$A$33:$A$776,$A102,СВЦЭМ!$B$33:$B$776,Q$83)+'СЕТ СН'!$H$11+СВЦЭМ!$D$10+'СЕТ СН'!$H$6-'СЕТ СН'!$H$23</f>
        <v>1060.14542489</v>
      </c>
      <c r="R102" s="36">
        <f>SUMIFS(СВЦЭМ!$D$33:$D$776,СВЦЭМ!$A$33:$A$776,$A102,СВЦЭМ!$B$33:$B$776,R$83)+'СЕТ СН'!$H$11+СВЦЭМ!$D$10+'СЕТ СН'!$H$6-'СЕТ СН'!$H$23</f>
        <v>1059.1168736700001</v>
      </c>
      <c r="S102" s="36">
        <f>SUMIFS(СВЦЭМ!$D$33:$D$776,СВЦЭМ!$A$33:$A$776,$A102,СВЦЭМ!$B$33:$B$776,S$83)+'СЕТ СН'!$H$11+СВЦЭМ!$D$10+'СЕТ СН'!$H$6-'СЕТ СН'!$H$23</f>
        <v>1050.17029146</v>
      </c>
      <c r="T102" s="36">
        <f>SUMIFS(СВЦЭМ!$D$33:$D$776,СВЦЭМ!$A$33:$A$776,$A102,СВЦЭМ!$B$33:$B$776,T$83)+'СЕТ СН'!$H$11+СВЦЭМ!$D$10+'СЕТ СН'!$H$6-'СЕТ СН'!$H$23</f>
        <v>1055.0217479800001</v>
      </c>
      <c r="U102" s="36">
        <f>SUMIFS(СВЦЭМ!$D$33:$D$776,СВЦЭМ!$A$33:$A$776,$A102,СВЦЭМ!$B$33:$B$776,U$83)+'СЕТ СН'!$H$11+СВЦЭМ!$D$10+'СЕТ СН'!$H$6-'СЕТ СН'!$H$23</f>
        <v>1056.4783188200001</v>
      </c>
      <c r="V102" s="36">
        <f>SUMIFS(СВЦЭМ!$D$33:$D$776,СВЦЭМ!$A$33:$A$776,$A102,СВЦЭМ!$B$33:$B$776,V$83)+'СЕТ СН'!$H$11+СВЦЭМ!$D$10+'СЕТ СН'!$H$6-'СЕТ СН'!$H$23</f>
        <v>1065.41535692</v>
      </c>
      <c r="W102" s="36">
        <f>SUMIFS(СВЦЭМ!$D$33:$D$776,СВЦЭМ!$A$33:$A$776,$A102,СВЦЭМ!$B$33:$B$776,W$83)+'СЕТ СН'!$H$11+СВЦЭМ!$D$10+'СЕТ СН'!$H$6-'СЕТ СН'!$H$23</f>
        <v>1060.96919432</v>
      </c>
      <c r="X102" s="36">
        <f>SUMIFS(СВЦЭМ!$D$33:$D$776,СВЦЭМ!$A$33:$A$776,$A102,СВЦЭМ!$B$33:$B$776,X$83)+'СЕТ СН'!$H$11+СВЦЭМ!$D$10+'СЕТ СН'!$H$6-'СЕТ СН'!$H$23</f>
        <v>1083.2735483200001</v>
      </c>
      <c r="Y102" s="36">
        <f>SUMIFS(СВЦЭМ!$D$33:$D$776,СВЦЭМ!$A$33:$A$776,$A102,СВЦЭМ!$B$33:$B$776,Y$83)+'СЕТ СН'!$H$11+СВЦЭМ!$D$10+'СЕТ СН'!$H$6-'СЕТ СН'!$H$23</f>
        <v>1164.0720631700001</v>
      </c>
    </row>
    <row r="103" spans="1:25" ht="15.75" x14ac:dyDescent="0.2">
      <c r="A103" s="35">
        <f t="shared" si="2"/>
        <v>43575</v>
      </c>
      <c r="B103" s="36">
        <f>SUMIFS(СВЦЭМ!$D$33:$D$776,СВЦЭМ!$A$33:$A$776,$A103,СВЦЭМ!$B$33:$B$776,B$83)+'СЕТ СН'!$H$11+СВЦЭМ!$D$10+'СЕТ СН'!$H$6-'СЕТ СН'!$H$23</f>
        <v>1261.60070281</v>
      </c>
      <c r="C103" s="36">
        <f>SUMIFS(СВЦЭМ!$D$33:$D$776,СВЦЭМ!$A$33:$A$776,$A103,СВЦЭМ!$B$33:$B$776,C$83)+'СЕТ СН'!$H$11+СВЦЭМ!$D$10+'СЕТ СН'!$H$6-'СЕТ СН'!$H$23</f>
        <v>1336.35967768</v>
      </c>
      <c r="D103" s="36">
        <f>SUMIFS(СВЦЭМ!$D$33:$D$776,СВЦЭМ!$A$33:$A$776,$A103,СВЦЭМ!$B$33:$B$776,D$83)+'СЕТ СН'!$H$11+СВЦЭМ!$D$10+'СЕТ СН'!$H$6-'СЕТ СН'!$H$23</f>
        <v>1400.89723673</v>
      </c>
      <c r="E103" s="36">
        <f>SUMIFS(СВЦЭМ!$D$33:$D$776,СВЦЭМ!$A$33:$A$776,$A103,СВЦЭМ!$B$33:$B$776,E$83)+'СЕТ СН'!$H$11+СВЦЭМ!$D$10+'СЕТ СН'!$H$6-'СЕТ СН'!$H$23</f>
        <v>1405.0950032100002</v>
      </c>
      <c r="F103" s="36">
        <f>SUMIFS(СВЦЭМ!$D$33:$D$776,СВЦЭМ!$A$33:$A$776,$A103,СВЦЭМ!$B$33:$B$776,F$83)+'СЕТ СН'!$H$11+СВЦЭМ!$D$10+'СЕТ СН'!$H$6-'СЕТ СН'!$H$23</f>
        <v>1408.7463971500001</v>
      </c>
      <c r="G103" s="36">
        <f>SUMIFS(СВЦЭМ!$D$33:$D$776,СВЦЭМ!$A$33:$A$776,$A103,СВЦЭМ!$B$33:$B$776,G$83)+'СЕТ СН'!$H$11+СВЦЭМ!$D$10+'СЕТ СН'!$H$6-'СЕТ СН'!$H$23</f>
        <v>1400.9872896500001</v>
      </c>
      <c r="H103" s="36">
        <f>SUMIFS(СВЦЭМ!$D$33:$D$776,СВЦЭМ!$A$33:$A$776,$A103,СВЦЭМ!$B$33:$B$776,H$83)+'СЕТ СН'!$H$11+СВЦЭМ!$D$10+'СЕТ СН'!$H$6-'СЕТ СН'!$H$23</f>
        <v>1336.7153781500001</v>
      </c>
      <c r="I103" s="36">
        <f>SUMIFS(СВЦЭМ!$D$33:$D$776,СВЦЭМ!$A$33:$A$776,$A103,СВЦЭМ!$B$33:$B$776,I$83)+'СЕТ СН'!$H$11+СВЦЭМ!$D$10+'СЕТ СН'!$H$6-'СЕТ СН'!$H$23</f>
        <v>1301.8395959200002</v>
      </c>
      <c r="J103" s="36">
        <f>SUMIFS(СВЦЭМ!$D$33:$D$776,СВЦЭМ!$A$33:$A$776,$A103,СВЦЭМ!$B$33:$B$776,J$83)+'СЕТ СН'!$H$11+СВЦЭМ!$D$10+'СЕТ СН'!$H$6-'СЕТ СН'!$H$23</f>
        <v>1216.5637447700001</v>
      </c>
      <c r="K103" s="36">
        <f>SUMIFS(СВЦЭМ!$D$33:$D$776,СВЦЭМ!$A$33:$A$776,$A103,СВЦЭМ!$B$33:$B$776,K$83)+'СЕТ СН'!$H$11+СВЦЭМ!$D$10+'СЕТ СН'!$H$6-'СЕТ СН'!$H$23</f>
        <v>1085.15550237</v>
      </c>
      <c r="L103" s="36">
        <f>SUMIFS(СВЦЭМ!$D$33:$D$776,СВЦЭМ!$A$33:$A$776,$A103,СВЦЭМ!$B$33:$B$776,L$83)+'СЕТ СН'!$H$11+СВЦЭМ!$D$10+'СЕТ СН'!$H$6-'СЕТ СН'!$H$23</f>
        <v>1036.2045711600001</v>
      </c>
      <c r="M103" s="36">
        <f>SUMIFS(СВЦЭМ!$D$33:$D$776,СВЦЭМ!$A$33:$A$776,$A103,СВЦЭМ!$B$33:$B$776,M$83)+'СЕТ СН'!$H$11+СВЦЭМ!$D$10+'СЕТ СН'!$H$6-'СЕТ СН'!$H$23</f>
        <v>1041.3304737600001</v>
      </c>
      <c r="N103" s="36">
        <f>SUMIFS(СВЦЭМ!$D$33:$D$776,СВЦЭМ!$A$33:$A$776,$A103,СВЦЭМ!$B$33:$B$776,N$83)+'СЕТ СН'!$H$11+СВЦЭМ!$D$10+'СЕТ СН'!$H$6-'СЕТ СН'!$H$23</f>
        <v>1048.6496273100001</v>
      </c>
      <c r="O103" s="36">
        <f>SUMIFS(СВЦЭМ!$D$33:$D$776,СВЦЭМ!$A$33:$A$776,$A103,СВЦЭМ!$B$33:$B$776,O$83)+'СЕТ СН'!$H$11+СВЦЭМ!$D$10+'СЕТ СН'!$H$6-'СЕТ СН'!$H$23</f>
        <v>1056.8727240400001</v>
      </c>
      <c r="P103" s="36">
        <f>SUMIFS(СВЦЭМ!$D$33:$D$776,СВЦЭМ!$A$33:$A$776,$A103,СВЦЭМ!$B$33:$B$776,P$83)+'СЕТ СН'!$H$11+СВЦЭМ!$D$10+'СЕТ СН'!$H$6-'СЕТ СН'!$H$23</f>
        <v>1062.9835124900001</v>
      </c>
      <c r="Q103" s="36">
        <f>SUMIFS(СВЦЭМ!$D$33:$D$776,СВЦЭМ!$A$33:$A$776,$A103,СВЦЭМ!$B$33:$B$776,Q$83)+'СЕТ СН'!$H$11+СВЦЭМ!$D$10+'СЕТ СН'!$H$6-'СЕТ СН'!$H$23</f>
        <v>1072.98465728</v>
      </c>
      <c r="R103" s="36">
        <f>SUMIFS(СВЦЭМ!$D$33:$D$776,СВЦЭМ!$A$33:$A$776,$A103,СВЦЭМ!$B$33:$B$776,R$83)+'СЕТ СН'!$H$11+СВЦЭМ!$D$10+'СЕТ СН'!$H$6-'СЕТ СН'!$H$23</f>
        <v>1072.4615131600001</v>
      </c>
      <c r="S103" s="36">
        <f>SUMIFS(СВЦЭМ!$D$33:$D$776,СВЦЭМ!$A$33:$A$776,$A103,СВЦЭМ!$B$33:$B$776,S$83)+'СЕТ СН'!$H$11+СВЦЭМ!$D$10+'СЕТ СН'!$H$6-'СЕТ СН'!$H$23</f>
        <v>1080.50692097</v>
      </c>
      <c r="T103" s="36">
        <f>SUMIFS(СВЦЭМ!$D$33:$D$776,СВЦЭМ!$A$33:$A$776,$A103,СВЦЭМ!$B$33:$B$776,T$83)+'СЕТ СН'!$H$11+СВЦЭМ!$D$10+'СЕТ СН'!$H$6-'СЕТ СН'!$H$23</f>
        <v>1072.60585077</v>
      </c>
      <c r="U103" s="36">
        <f>SUMIFS(СВЦЭМ!$D$33:$D$776,СВЦЭМ!$A$33:$A$776,$A103,СВЦЭМ!$B$33:$B$776,U$83)+'СЕТ СН'!$H$11+СВЦЭМ!$D$10+'СЕТ СН'!$H$6-'СЕТ СН'!$H$23</f>
        <v>1030.4266130999999</v>
      </c>
      <c r="V103" s="36">
        <f>SUMIFS(СВЦЭМ!$D$33:$D$776,СВЦЭМ!$A$33:$A$776,$A103,СВЦЭМ!$B$33:$B$776,V$83)+'СЕТ СН'!$H$11+СВЦЭМ!$D$10+'СЕТ СН'!$H$6-'СЕТ СН'!$H$23</f>
        <v>1032.0812949799999</v>
      </c>
      <c r="W103" s="36">
        <f>SUMIFS(СВЦЭМ!$D$33:$D$776,СВЦЭМ!$A$33:$A$776,$A103,СВЦЭМ!$B$33:$B$776,W$83)+'СЕТ СН'!$H$11+СВЦЭМ!$D$10+'СЕТ СН'!$H$6-'СЕТ СН'!$H$23</f>
        <v>1136.7810432599999</v>
      </c>
      <c r="X103" s="36">
        <f>SUMIFS(СВЦЭМ!$D$33:$D$776,СВЦЭМ!$A$33:$A$776,$A103,СВЦЭМ!$B$33:$B$776,X$83)+'СЕТ СН'!$H$11+СВЦЭМ!$D$10+'СЕТ СН'!$H$6-'СЕТ СН'!$H$23</f>
        <v>1257.4806474000002</v>
      </c>
      <c r="Y103" s="36">
        <f>SUMIFS(СВЦЭМ!$D$33:$D$776,СВЦЭМ!$A$33:$A$776,$A103,СВЦЭМ!$B$33:$B$776,Y$83)+'СЕТ СН'!$H$11+СВЦЭМ!$D$10+'СЕТ СН'!$H$6-'СЕТ СН'!$H$23</f>
        <v>1303.8086260700002</v>
      </c>
    </row>
    <row r="104" spans="1:25" ht="15.75" x14ac:dyDescent="0.2">
      <c r="A104" s="35">
        <f t="shared" si="2"/>
        <v>43576</v>
      </c>
      <c r="B104" s="36">
        <f>SUMIFS(СВЦЭМ!$D$33:$D$776,СВЦЭМ!$A$33:$A$776,$A104,СВЦЭМ!$B$33:$B$776,B$83)+'СЕТ СН'!$H$11+СВЦЭМ!$D$10+'СЕТ СН'!$H$6-'СЕТ СН'!$H$23</f>
        <v>1197.7055798900001</v>
      </c>
      <c r="C104" s="36">
        <f>SUMIFS(СВЦЭМ!$D$33:$D$776,СВЦЭМ!$A$33:$A$776,$A104,СВЦЭМ!$B$33:$B$776,C$83)+'СЕТ СН'!$H$11+СВЦЭМ!$D$10+'СЕТ СН'!$H$6-'СЕТ СН'!$H$23</f>
        <v>1224.87298113</v>
      </c>
      <c r="D104" s="36">
        <f>SUMIFS(СВЦЭМ!$D$33:$D$776,СВЦЭМ!$A$33:$A$776,$A104,СВЦЭМ!$B$33:$B$776,D$83)+'СЕТ СН'!$H$11+СВЦЭМ!$D$10+'СЕТ СН'!$H$6-'СЕТ СН'!$H$23</f>
        <v>1256.2444242500001</v>
      </c>
      <c r="E104" s="36">
        <f>SUMIFS(СВЦЭМ!$D$33:$D$776,СВЦЭМ!$A$33:$A$776,$A104,СВЦЭМ!$B$33:$B$776,E$83)+'СЕТ СН'!$H$11+СВЦЭМ!$D$10+'СЕТ СН'!$H$6-'СЕТ СН'!$H$23</f>
        <v>1263.37351732</v>
      </c>
      <c r="F104" s="36">
        <f>SUMIFS(СВЦЭМ!$D$33:$D$776,СВЦЭМ!$A$33:$A$776,$A104,СВЦЭМ!$B$33:$B$776,F$83)+'СЕТ СН'!$H$11+СВЦЭМ!$D$10+'СЕТ СН'!$H$6-'СЕТ СН'!$H$23</f>
        <v>1267.2869610900002</v>
      </c>
      <c r="G104" s="36">
        <f>SUMIFS(СВЦЭМ!$D$33:$D$776,СВЦЭМ!$A$33:$A$776,$A104,СВЦЭМ!$B$33:$B$776,G$83)+'СЕТ СН'!$H$11+СВЦЭМ!$D$10+'СЕТ СН'!$H$6-'СЕТ СН'!$H$23</f>
        <v>1256.9139275699999</v>
      </c>
      <c r="H104" s="36">
        <f>SUMIFS(СВЦЭМ!$D$33:$D$776,СВЦЭМ!$A$33:$A$776,$A104,СВЦЭМ!$B$33:$B$776,H$83)+'СЕТ СН'!$H$11+СВЦЭМ!$D$10+'СЕТ СН'!$H$6-'СЕТ СН'!$H$23</f>
        <v>1241.2607990500001</v>
      </c>
      <c r="I104" s="36">
        <f>SUMIFS(СВЦЭМ!$D$33:$D$776,СВЦЭМ!$A$33:$A$776,$A104,СВЦЭМ!$B$33:$B$776,I$83)+'СЕТ СН'!$H$11+СВЦЭМ!$D$10+'СЕТ СН'!$H$6-'СЕТ СН'!$H$23</f>
        <v>1229.44663722</v>
      </c>
      <c r="J104" s="36">
        <f>SUMIFS(СВЦЭМ!$D$33:$D$776,СВЦЭМ!$A$33:$A$776,$A104,СВЦЭМ!$B$33:$B$776,J$83)+'СЕТ СН'!$H$11+СВЦЭМ!$D$10+'СЕТ СН'!$H$6-'СЕТ СН'!$H$23</f>
        <v>1184.89109545</v>
      </c>
      <c r="K104" s="36">
        <f>SUMIFS(СВЦЭМ!$D$33:$D$776,СВЦЭМ!$A$33:$A$776,$A104,СВЦЭМ!$B$33:$B$776,K$83)+'СЕТ СН'!$H$11+СВЦЭМ!$D$10+'СЕТ СН'!$H$6-'СЕТ СН'!$H$23</f>
        <v>1143.2302581700001</v>
      </c>
      <c r="L104" s="36">
        <f>SUMIFS(СВЦЭМ!$D$33:$D$776,СВЦЭМ!$A$33:$A$776,$A104,СВЦЭМ!$B$33:$B$776,L$83)+'СЕТ СН'!$H$11+СВЦЭМ!$D$10+'СЕТ СН'!$H$6-'СЕТ СН'!$H$23</f>
        <v>1123.9752834800001</v>
      </c>
      <c r="M104" s="36">
        <f>SUMIFS(СВЦЭМ!$D$33:$D$776,СВЦЭМ!$A$33:$A$776,$A104,СВЦЭМ!$B$33:$B$776,M$83)+'СЕТ СН'!$H$11+СВЦЭМ!$D$10+'СЕТ СН'!$H$6-'СЕТ СН'!$H$23</f>
        <v>1135.0019645500001</v>
      </c>
      <c r="N104" s="36">
        <f>SUMIFS(СВЦЭМ!$D$33:$D$776,СВЦЭМ!$A$33:$A$776,$A104,СВЦЭМ!$B$33:$B$776,N$83)+'СЕТ СН'!$H$11+СВЦЭМ!$D$10+'СЕТ СН'!$H$6-'СЕТ СН'!$H$23</f>
        <v>1149.8536855300001</v>
      </c>
      <c r="O104" s="36">
        <f>SUMIFS(СВЦЭМ!$D$33:$D$776,СВЦЭМ!$A$33:$A$776,$A104,СВЦЭМ!$B$33:$B$776,O$83)+'СЕТ СН'!$H$11+СВЦЭМ!$D$10+'СЕТ СН'!$H$6-'СЕТ СН'!$H$23</f>
        <v>1163.6141532700001</v>
      </c>
      <c r="P104" s="36">
        <f>SUMIFS(СВЦЭМ!$D$33:$D$776,СВЦЭМ!$A$33:$A$776,$A104,СВЦЭМ!$B$33:$B$776,P$83)+'СЕТ СН'!$H$11+СВЦЭМ!$D$10+'СЕТ СН'!$H$6-'СЕТ СН'!$H$23</f>
        <v>1169.8859378</v>
      </c>
      <c r="Q104" s="36">
        <f>SUMIFS(СВЦЭМ!$D$33:$D$776,СВЦЭМ!$A$33:$A$776,$A104,СВЦЭМ!$B$33:$B$776,Q$83)+'СЕТ СН'!$H$11+СВЦЭМ!$D$10+'СЕТ СН'!$H$6-'СЕТ СН'!$H$23</f>
        <v>1190.0281090800001</v>
      </c>
      <c r="R104" s="36">
        <f>SUMIFS(СВЦЭМ!$D$33:$D$776,СВЦЭМ!$A$33:$A$776,$A104,СВЦЭМ!$B$33:$B$776,R$83)+'СЕТ СН'!$H$11+СВЦЭМ!$D$10+'СЕТ СН'!$H$6-'СЕТ СН'!$H$23</f>
        <v>1210.68871889</v>
      </c>
      <c r="S104" s="36">
        <f>SUMIFS(СВЦЭМ!$D$33:$D$776,СВЦЭМ!$A$33:$A$776,$A104,СВЦЭМ!$B$33:$B$776,S$83)+'СЕТ СН'!$H$11+СВЦЭМ!$D$10+'СЕТ СН'!$H$6-'СЕТ СН'!$H$23</f>
        <v>1192.9503301100001</v>
      </c>
      <c r="T104" s="36">
        <f>SUMIFS(СВЦЭМ!$D$33:$D$776,СВЦЭМ!$A$33:$A$776,$A104,СВЦЭМ!$B$33:$B$776,T$83)+'СЕТ СН'!$H$11+СВЦЭМ!$D$10+'СЕТ СН'!$H$6-'СЕТ СН'!$H$23</f>
        <v>1157.6669201</v>
      </c>
      <c r="U104" s="36">
        <f>SUMIFS(СВЦЭМ!$D$33:$D$776,СВЦЭМ!$A$33:$A$776,$A104,СВЦЭМ!$B$33:$B$776,U$83)+'СЕТ СН'!$H$11+СВЦЭМ!$D$10+'СЕТ СН'!$H$6-'СЕТ СН'!$H$23</f>
        <v>1132.6998912700001</v>
      </c>
      <c r="V104" s="36">
        <f>SUMIFS(СВЦЭМ!$D$33:$D$776,СВЦЭМ!$A$33:$A$776,$A104,СВЦЭМ!$B$33:$B$776,V$83)+'СЕТ СН'!$H$11+СВЦЭМ!$D$10+'СЕТ СН'!$H$6-'СЕТ СН'!$H$23</f>
        <v>1099.7852762699999</v>
      </c>
      <c r="W104" s="36">
        <f>SUMIFS(СВЦЭМ!$D$33:$D$776,СВЦЭМ!$A$33:$A$776,$A104,СВЦЭМ!$B$33:$B$776,W$83)+'СЕТ СН'!$H$11+СВЦЭМ!$D$10+'СЕТ СН'!$H$6-'СЕТ СН'!$H$23</f>
        <v>1099.07115806</v>
      </c>
      <c r="X104" s="36">
        <f>SUMIFS(СВЦЭМ!$D$33:$D$776,СВЦЭМ!$A$33:$A$776,$A104,СВЦЭМ!$B$33:$B$776,X$83)+'СЕТ СН'!$H$11+СВЦЭМ!$D$10+'СЕТ СН'!$H$6-'СЕТ СН'!$H$23</f>
        <v>1101.69773988</v>
      </c>
      <c r="Y104" s="36">
        <f>SUMIFS(СВЦЭМ!$D$33:$D$776,СВЦЭМ!$A$33:$A$776,$A104,СВЦЭМ!$B$33:$B$776,Y$83)+'СЕТ СН'!$H$11+СВЦЭМ!$D$10+'СЕТ СН'!$H$6-'СЕТ СН'!$H$23</f>
        <v>1150.91887711</v>
      </c>
    </row>
    <row r="105" spans="1:25" ht="15.75" x14ac:dyDescent="0.2">
      <c r="A105" s="35">
        <f t="shared" si="2"/>
        <v>43577</v>
      </c>
      <c r="B105" s="36">
        <f>SUMIFS(СВЦЭМ!$D$33:$D$776,СВЦЭМ!$A$33:$A$776,$A105,СВЦЭМ!$B$33:$B$776,B$83)+'СЕТ СН'!$H$11+СВЦЭМ!$D$10+'СЕТ СН'!$H$6-'СЕТ СН'!$H$23</f>
        <v>1157.2261433600002</v>
      </c>
      <c r="C105" s="36">
        <f>SUMIFS(СВЦЭМ!$D$33:$D$776,СВЦЭМ!$A$33:$A$776,$A105,СВЦЭМ!$B$33:$B$776,C$83)+'СЕТ СН'!$H$11+СВЦЭМ!$D$10+'СЕТ СН'!$H$6-'СЕТ СН'!$H$23</f>
        <v>1178.1334961699999</v>
      </c>
      <c r="D105" s="36">
        <f>SUMIFS(СВЦЭМ!$D$33:$D$776,СВЦЭМ!$A$33:$A$776,$A105,СВЦЭМ!$B$33:$B$776,D$83)+'СЕТ СН'!$H$11+СВЦЭМ!$D$10+'СЕТ СН'!$H$6-'СЕТ СН'!$H$23</f>
        <v>1223.4509188800002</v>
      </c>
      <c r="E105" s="36">
        <f>SUMIFS(СВЦЭМ!$D$33:$D$776,СВЦЭМ!$A$33:$A$776,$A105,СВЦЭМ!$B$33:$B$776,E$83)+'СЕТ СН'!$H$11+СВЦЭМ!$D$10+'СЕТ СН'!$H$6-'СЕТ СН'!$H$23</f>
        <v>1259.2841900400001</v>
      </c>
      <c r="F105" s="36">
        <f>SUMIFS(СВЦЭМ!$D$33:$D$776,СВЦЭМ!$A$33:$A$776,$A105,СВЦЭМ!$B$33:$B$776,F$83)+'СЕТ СН'!$H$11+СВЦЭМ!$D$10+'СЕТ СН'!$H$6-'СЕТ СН'!$H$23</f>
        <v>1272.37228252</v>
      </c>
      <c r="G105" s="36">
        <f>SUMIFS(СВЦЭМ!$D$33:$D$776,СВЦЭМ!$A$33:$A$776,$A105,СВЦЭМ!$B$33:$B$776,G$83)+'СЕТ СН'!$H$11+СВЦЭМ!$D$10+'СЕТ СН'!$H$6-'СЕТ СН'!$H$23</f>
        <v>1226.8328088900003</v>
      </c>
      <c r="H105" s="36">
        <f>SUMIFS(СВЦЭМ!$D$33:$D$776,СВЦЭМ!$A$33:$A$776,$A105,СВЦЭМ!$B$33:$B$776,H$83)+'СЕТ СН'!$H$11+СВЦЭМ!$D$10+'СЕТ СН'!$H$6-'СЕТ СН'!$H$23</f>
        <v>1206.3634866500001</v>
      </c>
      <c r="I105" s="36">
        <f>SUMIFS(СВЦЭМ!$D$33:$D$776,СВЦЭМ!$A$33:$A$776,$A105,СВЦЭМ!$B$33:$B$776,I$83)+'СЕТ СН'!$H$11+СВЦЭМ!$D$10+'СЕТ СН'!$H$6-'СЕТ СН'!$H$23</f>
        <v>1200.6276698300001</v>
      </c>
      <c r="J105" s="36">
        <f>SUMIFS(СВЦЭМ!$D$33:$D$776,СВЦЭМ!$A$33:$A$776,$A105,СВЦЭМ!$B$33:$B$776,J$83)+'СЕТ СН'!$H$11+СВЦЭМ!$D$10+'СЕТ СН'!$H$6-'СЕТ СН'!$H$23</f>
        <v>1192.24078508</v>
      </c>
      <c r="K105" s="36">
        <f>SUMIFS(СВЦЭМ!$D$33:$D$776,СВЦЭМ!$A$33:$A$776,$A105,СВЦЭМ!$B$33:$B$776,K$83)+'СЕТ СН'!$H$11+СВЦЭМ!$D$10+'СЕТ СН'!$H$6-'СЕТ СН'!$H$23</f>
        <v>1197.2882386200001</v>
      </c>
      <c r="L105" s="36">
        <f>SUMIFS(СВЦЭМ!$D$33:$D$776,СВЦЭМ!$A$33:$A$776,$A105,СВЦЭМ!$B$33:$B$776,L$83)+'СЕТ СН'!$H$11+СВЦЭМ!$D$10+'СЕТ СН'!$H$6-'СЕТ СН'!$H$23</f>
        <v>1190.5138447500001</v>
      </c>
      <c r="M105" s="36">
        <f>SUMIFS(СВЦЭМ!$D$33:$D$776,СВЦЭМ!$A$33:$A$776,$A105,СВЦЭМ!$B$33:$B$776,M$83)+'СЕТ СН'!$H$11+СВЦЭМ!$D$10+'СЕТ СН'!$H$6-'СЕТ СН'!$H$23</f>
        <v>1188.17272467</v>
      </c>
      <c r="N105" s="36">
        <f>SUMIFS(СВЦЭМ!$D$33:$D$776,СВЦЭМ!$A$33:$A$776,$A105,СВЦЭМ!$B$33:$B$776,N$83)+'СЕТ СН'!$H$11+СВЦЭМ!$D$10+'СЕТ СН'!$H$6-'СЕТ СН'!$H$23</f>
        <v>1186.2630557100001</v>
      </c>
      <c r="O105" s="36">
        <f>SUMIFS(СВЦЭМ!$D$33:$D$776,СВЦЭМ!$A$33:$A$776,$A105,СВЦЭМ!$B$33:$B$776,O$83)+'СЕТ СН'!$H$11+СВЦЭМ!$D$10+'СЕТ СН'!$H$6-'СЕТ СН'!$H$23</f>
        <v>1193.82428678</v>
      </c>
      <c r="P105" s="36">
        <f>SUMIFS(СВЦЭМ!$D$33:$D$776,СВЦЭМ!$A$33:$A$776,$A105,СВЦЭМ!$B$33:$B$776,P$83)+'СЕТ СН'!$H$11+СВЦЭМ!$D$10+'СЕТ СН'!$H$6-'СЕТ СН'!$H$23</f>
        <v>1199.33684214</v>
      </c>
      <c r="Q105" s="36">
        <f>SUMIFS(СВЦЭМ!$D$33:$D$776,СВЦЭМ!$A$33:$A$776,$A105,СВЦЭМ!$B$33:$B$776,Q$83)+'СЕТ СН'!$H$11+СВЦЭМ!$D$10+'СЕТ СН'!$H$6-'СЕТ СН'!$H$23</f>
        <v>1209.3661807800001</v>
      </c>
      <c r="R105" s="36">
        <f>SUMIFS(СВЦЭМ!$D$33:$D$776,СВЦЭМ!$A$33:$A$776,$A105,СВЦЭМ!$B$33:$B$776,R$83)+'СЕТ СН'!$H$11+СВЦЭМ!$D$10+'СЕТ СН'!$H$6-'СЕТ СН'!$H$23</f>
        <v>1207.609238</v>
      </c>
      <c r="S105" s="36">
        <f>SUMIFS(СВЦЭМ!$D$33:$D$776,СВЦЭМ!$A$33:$A$776,$A105,СВЦЭМ!$B$33:$B$776,S$83)+'СЕТ СН'!$H$11+СВЦЭМ!$D$10+'СЕТ СН'!$H$6-'СЕТ СН'!$H$23</f>
        <v>1185.81472695</v>
      </c>
      <c r="T105" s="36">
        <f>SUMIFS(СВЦЭМ!$D$33:$D$776,СВЦЭМ!$A$33:$A$776,$A105,СВЦЭМ!$B$33:$B$776,T$83)+'СЕТ СН'!$H$11+СВЦЭМ!$D$10+'СЕТ СН'!$H$6-'СЕТ СН'!$H$23</f>
        <v>1183.3749728400001</v>
      </c>
      <c r="U105" s="36">
        <f>SUMIFS(СВЦЭМ!$D$33:$D$776,СВЦЭМ!$A$33:$A$776,$A105,СВЦЭМ!$B$33:$B$776,U$83)+'СЕТ СН'!$H$11+СВЦЭМ!$D$10+'СЕТ СН'!$H$6-'СЕТ СН'!$H$23</f>
        <v>1168.56018563</v>
      </c>
      <c r="V105" s="36">
        <f>SUMIFS(СВЦЭМ!$D$33:$D$776,СВЦЭМ!$A$33:$A$776,$A105,СВЦЭМ!$B$33:$B$776,V$83)+'СЕТ СН'!$H$11+СВЦЭМ!$D$10+'СЕТ СН'!$H$6-'СЕТ СН'!$H$23</f>
        <v>1155.9464090700001</v>
      </c>
      <c r="W105" s="36">
        <f>SUMIFS(СВЦЭМ!$D$33:$D$776,СВЦЭМ!$A$33:$A$776,$A105,СВЦЭМ!$B$33:$B$776,W$83)+'СЕТ СН'!$H$11+СВЦЭМ!$D$10+'СЕТ СН'!$H$6-'СЕТ СН'!$H$23</f>
        <v>1159.73079534</v>
      </c>
      <c r="X105" s="36">
        <f>SUMIFS(СВЦЭМ!$D$33:$D$776,СВЦЭМ!$A$33:$A$776,$A105,СВЦЭМ!$B$33:$B$776,X$83)+'СЕТ СН'!$H$11+СВЦЭМ!$D$10+'СЕТ СН'!$H$6-'СЕТ СН'!$H$23</f>
        <v>1188.80978914</v>
      </c>
      <c r="Y105" s="36">
        <f>SUMIFS(СВЦЭМ!$D$33:$D$776,СВЦЭМ!$A$33:$A$776,$A105,СВЦЭМ!$B$33:$B$776,Y$83)+'СЕТ СН'!$H$11+СВЦЭМ!$D$10+'СЕТ СН'!$H$6-'СЕТ СН'!$H$23</f>
        <v>1203.3025244</v>
      </c>
    </row>
    <row r="106" spans="1:25" ht="15.75" x14ac:dyDescent="0.2">
      <c r="A106" s="35">
        <f t="shared" si="2"/>
        <v>43578</v>
      </c>
      <c r="B106" s="36">
        <f>SUMIFS(СВЦЭМ!$D$33:$D$776,СВЦЭМ!$A$33:$A$776,$A106,СВЦЭМ!$B$33:$B$776,B$83)+'СЕТ СН'!$H$11+СВЦЭМ!$D$10+'СЕТ СН'!$H$6-'СЕТ СН'!$H$23</f>
        <v>1169.84829801</v>
      </c>
      <c r="C106" s="36">
        <f>SUMIFS(СВЦЭМ!$D$33:$D$776,СВЦЭМ!$A$33:$A$776,$A106,СВЦЭМ!$B$33:$B$776,C$83)+'СЕТ СН'!$H$11+СВЦЭМ!$D$10+'СЕТ СН'!$H$6-'СЕТ СН'!$H$23</f>
        <v>1218.25033222</v>
      </c>
      <c r="D106" s="36">
        <f>SUMIFS(СВЦЭМ!$D$33:$D$776,СВЦЭМ!$A$33:$A$776,$A106,СВЦЭМ!$B$33:$B$776,D$83)+'СЕТ СН'!$H$11+СВЦЭМ!$D$10+'СЕТ СН'!$H$6-'СЕТ СН'!$H$23</f>
        <v>1251.36141757</v>
      </c>
      <c r="E106" s="36">
        <f>SUMIFS(СВЦЭМ!$D$33:$D$776,СВЦЭМ!$A$33:$A$776,$A106,СВЦЭМ!$B$33:$B$776,E$83)+'СЕТ СН'!$H$11+СВЦЭМ!$D$10+'СЕТ СН'!$H$6-'СЕТ СН'!$H$23</f>
        <v>1262.76466308</v>
      </c>
      <c r="F106" s="36">
        <f>SUMIFS(СВЦЭМ!$D$33:$D$776,СВЦЭМ!$A$33:$A$776,$A106,СВЦЭМ!$B$33:$B$776,F$83)+'СЕТ СН'!$H$11+СВЦЭМ!$D$10+'СЕТ СН'!$H$6-'СЕТ СН'!$H$23</f>
        <v>1267.0784210000002</v>
      </c>
      <c r="G106" s="36">
        <f>SUMIFS(СВЦЭМ!$D$33:$D$776,СВЦЭМ!$A$33:$A$776,$A106,СВЦЭМ!$B$33:$B$776,G$83)+'СЕТ СН'!$H$11+СВЦЭМ!$D$10+'СЕТ СН'!$H$6-'СЕТ СН'!$H$23</f>
        <v>1237.66184567</v>
      </c>
      <c r="H106" s="36">
        <f>SUMIFS(СВЦЭМ!$D$33:$D$776,СВЦЭМ!$A$33:$A$776,$A106,СВЦЭМ!$B$33:$B$776,H$83)+'СЕТ СН'!$H$11+СВЦЭМ!$D$10+'СЕТ СН'!$H$6-'СЕТ СН'!$H$23</f>
        <v>1217.4361393900001</v>
      </c>
      <c r="I106" s="36">
        <f>SUMIFS(СВЦЭМ!$D$33:$D$776,СВЦЭМ!$A$33:$A$776,$A106,СВЦЭМ!$B$33:$B$776,I$83)+'СЕТ СН'!$H$11+СВЦЭМ!$D$10+'СЕТ СН'!$H$6-'СЕТ СН'!$H$23</f>
        <v>1231.2095674900002</v>
      </c>
      <c r="J106" s="36">
        <f>SUMIFS(СВЦЭМ!$D$33:$D$776,СВЦЭМ!$A$33:$A$776,$A106,СВЦЭМ!$B$33:$B$776,J$83)+'СЕТ СН'!$H$11+СВЦЭМ!$D$10+'СЕТ СН'!$H$6-'СЕТ СН'!$H$23</f>
        <v>1198.87156987</v>
      </c>
      <c r="K106" s="36">
        <f>SUMIFS(СВЦЭМ!$D$33:$D$776,СВЦЭМ!$A$33:$A$776,$A106,СВЦЭМ!$B$33:$B$776,K$83)+'СЕТ СН'!$H$11+СВЦЭМ!$D$10+'СЕТ СН'!$H$6-'СЕТ СН'!$H$23</f>
        <v>1202.54290627</v>
      </c>
      <c r="L106" s="36">
        <f>SUMIFS(СВЦЭМ!$D$33:$D$776,СВЦЭМ!$A$33:$A$776,$A106,СВЦЭМ!$B$33:$B$776,L$83)+'СЕТ СН'!$H$11+СВЦЭМ!$D$10+'СЕТ СН'!$H$6-'СЕТ СН'!$H$23</f>
        <v>1187.71068891</v>
      </c>
      <c r="M106" s="36">
        <f>SUMIFS(СВЦЭМ!$D$33:$D$776,СВЦЭМ!$A$33:$A$776,$A106,СВЦЭМ!$B$33:$B$776,M$83)+'СЕТ СН'!$H$11+СВЦЭМ!$D$10+'СЕТ СН'!$H$6-'СЕТ СН'!$H$23</f>
        <v>1198.6676053200001</v>
      </c>
      <c r="N106" s="36">
        <f>SUMIFS(СВЦЭМ!$D$33:$D$776,СВЦЭМ!$A$33:$A$776,$A106,СВЦЭМ!$B$33:$B$776,N$83)+'СЕТ СН'!$H$11+СВЦЭМ!$D$10+'СЕТ СН'!$H$6-'СЕТ СН'!$H$23</f>
        <v>1188.3152207000001</v>
      </c>
      <c r="O106" s="36">
        <f>SUMIFS(СВЦЭМ!$D$33:$D$776,СВЦЭМ!$A$33:$A$776,$A106,СВЦЭМ!$B$33:$B$776,O$83)+'СЕТ СН'!$H$11+СВЦЭМ!$D$10+'СЕТ СН'!$H$6-'СЕТ СН'!$H$23</f>
        <v>1195.67447922</v>
      </c>
      <c r="P106" s="36">
        <f>SUMIFS(СВЦЭМ!$D$33:$D$776,СВЦЭМ!$A$33:$A$776,$A106,СВЦЭМ!$B$33:$B$776,P$83)+'СЕТ СН'!$H$11+СВЦЭМ!$D$10+'СЕТ СН'!$H$6-'СЕТ СН'!$H$23</f>
        <v>1214.6465631999999</v>
      </c>
      <c r="Q106" s="36">
        <f>SUMIFS(СВЦЭМ!$D$33:$D$776,СВЦЭМ!$A$33:$A$776,$A106,СВЦЭМ!$B$33:$B$776,Q$83)+'СЕТ СН'!$H$11+СВЦЭМ!$D$10+'СЕТ СН'!$H$6-'СЕТ СН'!$H$23</f>
        <v>1225.4639841600001</v>
      </c>
      <c r="R106" s="36">
        <f>SUMIFS(СВЦЭМ!$D$33:$D$776,СВЦЭМ!$A$33:$A$776,$A106,СВЦЭМ!$B$33:$B$776,R$83)+'СЕТ СН'!$H$11+СВЦЭМ!$D$10+'СЕТ СН'!$H$6-'СЕТ СН'!$H$23</f>
        <v>1222.7946068200001</v>
      </c>
      <c r="S106" s="36">
        <f>SUMIFS(СВЦЭМ!$D$33:$D$776,СВЦЭМ!$A$33:$A$776,$A106,СВЦЭМ!$B$33:$B$776,S$83)+'СЕТ СН'!$H$11+СВЦЭМ!$D$10+'СЕТ СН'!$H$6-'СЕТ СН'!$H$23</f>
        <v>1231.5437950700002</v>
      </c>
      <c r="T106" s="36">
        <f>SUMIFS(СВЦЭМ!$D$33:$D$776,СВЦЭМ!$A$33:$A$776,$A106,СВЦЭМ!$B$33:$B$776,T$83)+'СЕТ СН'!$H$11+СВЦЭМ!$D$10+'СЕТ СН'!$H$6-'СЕТ СН'!$H$23</f>
        <v>1215.7648940500001</v>
      </c>
      <c r="U106" s="36">
        <f>SUMIFS(СВЦЭМ!$D$33:$D$776,СВЦЭМ!$A$33:$A$776,$A106,СВЦЭМ!$B$33:$B$776,U$83)+'СЕТ СН'!$H$11+СВЦЭМ!$D$10+'СЕТ СН'!$H$6-'СЕТ СН'!$H$23</f>
        <v>1189.2392313600001</v>
      </c>
      <c r="V106" s="36">
        <f>SUMIFS(СВЦЭМ!$D$33:$D$776,СВЦЭМ!$A$33:$A$776,$A106,СВЦЭМ!$B$33:$B$776,V$83)+'СЕТ СН'!$H$11+СВЦЭМ!$D$10+'СЕТ СН'!$H$6-'СЕТ СН'!$H$23</f>
        <v>1173.4648521700001</v>
      </c>
      <c r="W106" s="36">
        <f>SUMIFS(СВЦЭМ!$D$33:$D$776,СВЦЭМ!$A$33:$A$776,$A106,СВЦЭМ!$B$33:$B$776,W$83)+'СЕТ СН'!$H$11+СВЦЭМ!$D$10+'СЕТ СН'!$H$6-'СЕТ СН'!$H$23</f>
        <v>1170.01387049</v>
      </c>
      <c r="X106" s="36">
        <f>SUMIFS(СВЦЭМ!$D$33:$D$776,СВЦЭМ!$A$33:$A$776,$A106,СВЦЭМ!$B$33:$B$776,X$83)+'СЕТ СН'!$H$11+СВЦЭМ!$D$10+'СЕТ СН'!$H$6-'СЕТ СН'!$H$23</f>
        <v>1205.68120421</v>
      </c>
      <c r="Y106" s="36">
        <f>SUMIFS(СВЦЭМ!$D$33:$D$776,СВЦЭМ!$A$33:$A$776,$A106,СВЦЭМ!$B$33:$B$776,Y$83)+'СЕТ СН'!$H$11+СВЦЭМ!$D$10+'СЕТ СН'!$H$6-'СЕТ СН'!$H$23</f>
        <v>1241.4619959800002</v>
      </c>
    </row>
    <row r="107" spans="1:25" ht="15.75" x14ac:dyDescent="0.2">
      <c r="A107" s="35">
        <f t="shared" si="2"/>
        <v>43579</v>
      </c>
      <c r="B107" s="36">
        <f>SUMIFS(СВЦЭМ!$D$33:$D$776,СВЦЭМ!$A$33:$A$776,$A107,СВЦЭМ!$B$33:$B$776,B$83)+'СЕТ СН'!$H$11+СВЦЭМ!$D$10+'СЕТ СН'!$H$6-'СЕТ СН'!$H$23</f>
        <v>1125.8961272500001</v>
      </c>
      <c r="C107" s="36">
        <f>SUMIFS(СВЦЭМ!$D$33:$D$776,СВЦЭМ!$A$33:$A$776,$A107,СВЦЭМ!$B$33:$B$776,C$83)+'СЕТ СН'!$H$11+СВЦЭМ!$D$10+'СЕТ СН'!$H$6-'СЕТ СН'!$H$23</f>
        <v>1170.10368283</v>
      </c>
      <c r="D107" s="36">
        <f>SUMIFS(СВЦЭМ!$D$33:$D$776,СВЦЭМ!$A$33:$A$776,$A107,СВЦЭМ!$B$33:$B$776,D$83)+'СЕТ СН'!$H$11+СВЦЭМ!$D$10+'СЕТ СН'!$H$6-'СЕТ СН'!$H$23</f>
        <v>1206.52135021</v>
      </c>
      <c r="E107" s="36">
        <f>SUMIFS(СВЦЭМ!$D$33:$D$776,СВЦЭМ!$A$33:$A$776,$A107,СВЦЭМ!$B$33:$B$776,E$83)+'СЕТ СН'!$H$11+СВЦЭМ!$D$10+'СЕТ СН'!$H$6-'СЕТ СН'!$H$23</f>
        <v>1215.6930730500001</v>
      </c>
      <c r="F107" s="36">
        <f>SUMIFS(СВЦЭМ!$D$33:$D$776,СВЦЭМ!$A$33:$A$776,$A107,СВЦЭМ!$B$33:$B$776,F$83)+'СЕТ СН'!$H$11+СВЦЭМ!$D$10+'СЕТ СН'!$H$6-'СЕТ СН'!$H$23</f>
        <v>1239.2981122300002</v>
      </c>
      <c r="G107" s="36">
        <f>SUMIFS(СВЦЭМ!$D$33:$D$776,СВЦЭМ!$A$33:$A$776,$A107,СВЦЭМ!$B$33:$B$776,G$83)+'СЕТ СН'!$H$11+СВЦЭМ!$D$10+'СЕТ СН'!$H$6-'СЕТ СН'!$H$23</f>
        <v>1233.2992673900001</v>
      </c>
      <c r="H107" s="36">
        <f>SUMIFS(СВЦЭМ!$D$33:$D$776,СВЦЭМ!$A$33:$A$776,$A107,СВЦЭМ!$B$33:$B$776,H$83)+'СЕТ СН'!$H$11+СВЦЭМ!$D$10+'СЕТ СН'!$H$6-'СЕТ СН'!$H$23</f>
        <v>1212.0100728800001</v>
      </c>
      <c r="I107" s="36">
        <f>SUMIFS(СВЦЭМ!$D$33:$D$776,СВЦЭМ!$A$33:$A$776,$A107,СВЦЭМ!$B$33:$B$776,I$83)+'СЕТ СН'!$H$11+СВЦЭМ!$D$10+'СЕТ СН'!$H$6-'СЕТ СН'!$H$23</f>
        <v>1174.8777995400001</v>
      </c>
      <c r="J107" s="36">
        <f>SUMIFS(СВЦЭМ!$D$33:$D$776,СВЦЭМ!$A$33:$A$776,$A107,СВЦЭМ!$B$33:$B$776,J$83)+'СЕТ СН'!$H$11+СВЦЭМ!$D$10+'СЕТ СН'!$H$6-'СЕТ СН'!$H$23</f>
        <v>1136.47015412</v>
      </c>
      <c r="K107" s="36">
        <f>SUMIFS(СВЦЭМ!$D$33:$D$776,СВЦЭМ!$A$33:$A$776,$A107,СВЦЭМ!$B$33:$B$776,K$83)+'СЕТ СН'!$H$11+СВЦЭМ!$D$10+'СЕТ СН'!$H$6-'СЕТ СН'!$H$23</f>
        <v>1153.3510810100001</v>
      </c>
      <c r="L107" s="36">
        <f>SUMIFS(СВЦЭМ!$D$33:$D$776,СВЦЭМ!$A$33:$A$776,$A107,СВЦЭМ!$B$33:$B$776,L$83)+'СЕТ СН'!$H$11+СВЦЭМ!$D$10+'СЕТ СН'!$H$6-'СЕТ СН'!$H$23</f>
        <v>1187.7189110900001</v>
      </c>
      <c r="M107" s="36">
        <f>SUMIFS(СВЦЭМ!$D$33:$D$776,СВЦЭМ!$A$33:$A$776,$A107,СВЦЭМ!$B$33:$B$776,M$83)+'СЕТ СН'!$H$11+СВЦЭМ!$D$10+'СЕТ СН'!$H$6-'СЕТ СН'!$H$23</f>
        <v>1206.8521954</v>
      </c>
      <c r="N107" s="36">
        <f>SUMIFS(СВЦЭМ!$D$33:$D$776,СВЦЭМ!$A$33:$A$776,$A107,СВЦЭМ!$B$33:$B$776,N$83)+'СЕТ СН'!$H$11+СВЦЭМ!$D$10+'СЕТ СН'!$H$6-'СЕТ СН'!$H$23</f>
        <v>1195.1739343700001</v>
      </c>
      <c r="O107" s="36">
        <f>SUMIFS(СВЦЭМ!$D$33:$D$776,СВЦЭМ!$A$33:$A$776,$A107,СВЦЭМ!$B$33:$B$776,O$83)+'СЕТ СН'!$H$11+СВЦЭМ!$D$10+'СЕТ СН'!$H$6-'СЕТ СН'!$H$23</f>
        <v>1203.29219706</v>
      </c>
      <c r="P107" s="36">
        <f>SUMIFS(СВЦЭМ!$D$33:$D$776,СВЦЭМ!$A$33:$A$776,$A107,СВЦЭМ!$B$33:$B$776,P$83)+'СЕТ СН'!$H$11+СВЦЭМ!$D$10+'СЕТ СН'!$H$6-'СЕТ СН'!$H$23</f>
        <v>1211.8999395400001</v>
      </c>
      <c r="Q107" s="36">
        <f>SUMIFS(СВЦЭМ!$D$33:$D$776,СВЦЭМ!$A$33:$A$776,$A107,СВЦЭМ!$B$33:$B$776,Q$83)+'СЕТ СН'!$H$11+СВЦЭМ!$D$10+'СЕТ СН'!$H$6-'СЕТ СН'!$H$23</f>
        <v>1216.4651785700003</v>
      </c>
      <c r="R107" s="36">
        <f>SUMIFS(СВЦЭМ!$D$33:$D$776,СВЦЭМ!$A$33:$A$776,$A107,СВЦЭМ!$B$33:$B$776,R$83)+'СЕТ СН'!$H$11+СВЦЭМ!$D$10+'СЕТ СН'!$H$6-'СЕТ СН'!$H$23</f>
        <v>1219.4053388500001</v>
      </c>
      <c r="S107" s="36">
        <f>SUMIFS(СВЦЭМ!$D$33:$D$776,СВЦЭМ!$A$33:$A$776,$A107,СВЦЭМ!$B$33:$B$776,S$83)+'СЕТ СН'!$H$11+СВЦЭМ!$D$10+'СЕТ СН'!$H$6-'СЕТ СН'!$H$23</f>
        <v>1220.6100428200002</v>
      </c>
      <c r="T107" s="36">
        <f>SUMIFS(СВЦЭМ!$D$33:$D$776,СВЦЭМ!$A$33:$A$776,$A107,СВЦЭМ!$B$33:$B$776,T$83)+'СЕТ СН'!$H$11+СВЦЭМ!$D$10+'СЕТ СН'!$H$6-'СЕТ СН'!$H$23</f>
        <v>1207.2842167900001</v>
      </c>
      <c r="U107" s="36">
        <f>SUMIFS(СВЦЭМ!$D$33:$D$776,СВЦЭМ!$A$33:$A$776,$A107,СВЦЭМ!$B$33:$B$776,U$83)+'СЕТ СН'!$H$11+СВЦЭМ!$D$10+'СЕТ СН'!$H$6-'СЕТ СН'!$H$23</f>
        <v>1200.9032147100002</v>
      </c>
      <c r="V107" s="36">
        <f>SUMIFS(СВЦЭМ!$D$33:$D$776,СВЦЭМ!$A$33:$A$776,$A107,СВЦЭМ!$B$33:$B$776,V$83)+'СЕТ СН'!$H$11+СВЦЭМ!$D$10+'СЕТ СН'!$H$6-'СЕТ СН'!$H$23</f>
        <v>1176.3068303699999</v>
      </c>
      <c r="W107" s="36">
        <f>SUMIFS(СВЦЭМ!$D$33:$D$776,СВЦЭМ!$A$33:$A$776,$A107,СВЦЭМ!$B$33:$B$776,W$83)+'СЕТ СН'!$H$11+СВЦЭМ!$D$10+'СЕТ СН'!$H$6-'СЕТ СН'!$H$23</f>
        <v>1164.3275666</v>
      </c>
      <c r="X107" s="36">
        <f>SUMIFS(СВЦЭМ!$D$33:$D$776,СВЦЭМ!$A$33:$A$776,$A107,СВЦЭМ!$B$33:$B$776,X$83)+'СЕТ СН'!$H$11+СВЦЭМ!$D$10+'СЕТ СН'!$H$6-'СЕТ СН'!$H$23</f>
        <v>1175.6007007600001</v>
      </c>
      <c r="Y107" s="36">
        <f>SUMIFS(СВЦЭМ!$D$33:$D$776,СВЦЭМ!$A$33:$A$776,$A107,СВЦЭМ!$B$33:$B$776,Y$83)+'СЕТ СН'!$H$11+СВЦЭМ!$D$10+'СЕТ СН'!$H$6-'СЕТ СН'!$H$23</f>
        <v>1215.5388874200003</v>
      </c>
    </row>
    <row r="108" spans="1:25" ht="15.75" x14ac:dyDescent="0.2">
      <c r="A108" s="35">
        <f t="shared" si="2"/>
        <v>43580</v>
      </c>
      <c r="B108" s="36">
        <f>SUMIFS(СВЦЭМ!$D$33:$D$776,СВЦЭМ!$A$33:$A$776,$A108,СВЦЭМ!$B$33:$B$776,B$83)+'СЕТ СН'!$H$11+СВЦЭМ!$D$10+'СЕТ СН'!$H$6-'СЕТ СН'!$H$23</f>
        <v>1199.9099213700001</v>
      </c>
      <c r="C108" s="36">
        <f>SUMIFS(СВЦЭМ!$D$33:$D$776,СВЦЭМ!$A$33:$A$776,$A108,СВЦЭМ!$B$33:$B$776,C$83)+'СЕТ СН'!$H$11+СВЦЭМ!$D$10+'СЕТ СН'!$H$6-'СЕТ СН'!$H$23</f>
        <v>1238.5028215300001</v>
      </c>
      <c r="D108" s="36">
        <f>SUMIFS(СВЦЭМ!$D$33:$D$776,СВЦЭМ!$A$33:$A$776,$A108,СВЦЭМ!$B$33:$B$776,D$83)+'СЕТ СН'!$H$11+СВЦЭМ!$D$10+'СЕТ СН'!$H$6-'СЕТ СН'!$H$23</f>
        <v>1271.7061441000001</v>
      </c>
      <c r="E108" s="36">
        <f>SUMIFS(СВЦЭМ!$D$33:$D$776,СВЦЭМ!$A$33:$A$776,$A108,СВЦЭМ!$B$33:$B$776,E$83)+'СЕТ СН'!$H$11+СВЦЭМ!$D$10+'СЕТ СН'!$H$6-'СЕТ СН'!$H$23</f>
        <v>1287.0034262700001</v>
      </c>
      <c r="F108" s="36">
        <f>SUMIFS(СВЦЭМ!$D$33:$D$776,СВЦЭМ!$A$33:$A$776,$A108,СВЦЭМ!$B$33:$B$776,F$83)+'СЕТ СН'!$H$11+СВЦЭМ!$D$10+'СЕТ СН'!$H$6-'СЕТ СН'!$H$23</f>
        <v>1290.8048790900002</v>
      </c>
      <c r="G108" s="36">
        <f>SUMIFS(СВЦЭМ!$D$33:$D$776,СВЦЭМ!$A$33:$A$776,$A108,СВЦЭМ!$B$33:$B$776,G$83)+'СЕТ СН'!$H$11+СВЦЭМ!$D$10+'СЕТ СН'!$H$6-'СЕТ СН'!$H$23</f>
        <v>1274.0412807</v>
      </c>
      <c r="H108" s="36">
        <f>SUMIFS(СВЦЭМ!$D$33:$D$776,СВЦЭМ!$A$33:$A$776,$A108,СВЦЭМ!$B$33:$B$776,H$83)+'СЕТ СН'!$H$11+СВЦЭМ!$D$10+'СЕТ СН'!$H$6-'СЕТ СН'!$H$23</f>
        <v>1234.17003247</v>
      </c>
      <c r="I108" s="36">
        <f>SUMIFS(СВЦЭМ!$D$33:$D$776,СВЦЭМ!$A$33:$A$776,$A108,СВЦЭМ!$B$33:$B$776,I$83)+'СЕТ СН'!$H$11+СВЦЭМ!$D$10+'СЕТ СН'!$H$6-'СЕТ СН'!$H$23</f>
        <v>1189.5255931900001</v>
      </c>
      <c r="J108" s="36">
        <f>SUMIFS(СВЦЭМ!$D$33:$D$776,СВЦЭМ!$A$33:$A$776,$A108,СВЦЭМ!$B$33:$B$776,J$83)+'СЕТ СН'!$H$11+СВЦЭМ!$D$10+'СЕТ СН'!$H$6-'СЕТ СН'!$H$23</f>
        <v>1149.51393893</v>
      </c>
      <c r="K108" s="36">
        <f>SUMIFS(СВЦЭМ!$D$33:$D$776,СВЦЭМ!$A$33:$A$776,$A108,СВЦЭМ!$B$33:$B$776,K$83)+'СЕТ СН'!$H$11+СВЦЭМ!$D$10+'СЕТ СН'!$H$6-'СЕТ СН'!$H$23</f>
        <v>1145.2245637200001</v>
      </c>
      <c r="L108" s="36">
        <f>SUMIFS(СВЦЭМ!$D$33:$D$776,СВЦЭМ!$A$33:$A$776,$A108,СВЦЭМ!$B$33:$B$776,L$83)+'СЕТ СН'!$H$11+СВЦЭМ!$D$10+'СЕТ СН'!$H$6-'СЕТ СН'!$H$23</f>
        <v>1138.22603196</v>
      </c>
      <c r="M108" s="36">
        <f>SUMIFS(СВЦЭМ!$D$33:$D$776,СВЦЭМ!$A$33:$A$776,$A108,СВЦЭМ!$B$33:$B$776,M$83)+'СЕТ СН'!$H$11+СВЦЭМ!$D$10+'СЕТ СН'!$H$6-'СЕТ СН'!$H$23</f>
        <v>1155.5414516400001</v>
      </c>
      <c r="N108" s="36">
        <f>SUMIFS(СВЦЭМ!$D$33:$D$776,СВЦЭМ!$A$33:$A$776,$A108,СВЦЭМ!$B$33:$B$776,N$83)+'СЕТ СН'!$H$11+СВЦЭМ!$D$10+'СЕТ СН'!$H$6-'СЕТ СН'!$H$23</f>
        <v>1146.9495285800001</v>
      </c>
      <c r="O108" s="36">
        <f>SUMIFS(СВЦЭМ!$D$33:$D$776,СВЦЭМ!$A$33:$A$776,$A108,СВЦЭМ!$B$33:$B$776,O$83)+'СЕТ СН'!$H$11+СВЦЭМ!$D$10+'СЕТ СН'!$H$6-'СЕТ СН'!$H$23</f>
        <v>1147.2935548099999</v>
      </c>
      <c r="P108" s="36">
        <f>SUMIFS(СВЦЭМ!$D$33:$D$776,СВЦЭМ!$A$33:$A$776,$A108,СВЦЭМ!$B$33:$B$776,P$83)+'СЕТ СН'!$H$11+СВЦЭМ!$D$10+'СЕТ СН'!$H$6-'СЕТ СН'!$H$23</f>
        <v>1157.71549972</v>
      </c>
      <c r="Q108" s="36">
        <f>SUMIFS(СВЦЭМ!$D$33:$D$776,СВЦЭМ!$A$33:$A$776,$A108,СВЦЭМ!$B$33:$B$776,Q$83)+'СЕТ СН'!$H$11+СВЦЭМ!$D$10+'СЕТ СН'!$H$6-'СЕТ СН'!$H$23</f>
        <v>1176.8571776900001</v>
      </c>
      <c r="R108" s="36">
        <f>SUMIFS(СВЦЭМ!$D$33:$D$776,СВЦЭМ!$A$33:$A$776,$A108,СВЦЭМ!$B$33:$B$776,R$83)+'СЕТ СН'!$H$11+СВЦЭМ!$D$10+'СЕТ СН'!$H$6-'СЕТ СН'!$H$23</f>
        <v>1188.4466465200001</v>
      </c>
      <c r="S108" s="36">
        <f>SUMIFS(СВЦЭМ!$D$33:$D$776,СВЦЭМ!$A$33:$A$776,$A108,СВЦЭМ!$B$33:$B$776,S$83)+'СЕТ СН'!$H$11+СВЦЭМ!$D$10+'СЕТ СН'!$H$6-'СЕТ СН'!$H$23</f>
        <v>1187.4103465400001</v>
      </c>
      <c r="T108" s="36">
        <f>SUMIFS(СВЦЭМ!$D$33:$D$776,СВЦЭМ!$A$33:$A$776,$A108,СВЦЭМ!$B$33:$B$776,T$83)+'СЕТ СН'!$H$11+СВЦЭМ!$D$10+'СЕТ СН'!$H$6-'СЕТ СН'!$H$23</f>
        <v>1172.21882463</v>
      </c>
      <c r="U108" s="36">
        <f>SUMIFS(СВЦЭМ!$D$33:$D$776,СВЦЭМ!$A$33:$A$776,$A108,СВЦЭМ!$B$33:$B$776,U$83)+'СЕТ СН'!$H$11+СВЦЭМ!$D$10+'СЕТ СН'!$H$6-'СЕТ СН'!$H$23</f>
        <v>1152.7417015200001</v>
      </c>
      <c r="V108" s="36">
        <f>SUMIFS(СВЦЭМ!$D$33:$D$776,СВЦЭМ!$A$33:$A$776,$A108,СВЦЭМ!$B$33:$B$776,V$83)+'СЕТ СН'!$H$11+СВЦЭМ!$D$10+'СЕТ СН'!$H$6-'СЕТ СН'!$H$23</f>
        <v>1136.64712035</v>
      </c>
      <c r="W108" s="36">
        <f>SUMIFS(СВЦЭМ!$D$33:$D$776,СВЦЭМ!$A$33:$A$776,$A108,СВЦЭМ!$B$33:$B$776,W$83)+'СЕТ СН'!$H$11+СВЦЭМ!$D$10+'СЕТ СН'!$H$6-'СЕТ СН'!$H$23</f>
        <v>1136.5413161200001</v>
      </c>
      <c r="X108" s="36">
        <f>SUMIFS(СВЦЭМ!$D$33:$D$776,СВЦЭМ!$A$33:$A$776,$A108,СВЦЭМ!$B$33:$B$776,X$83)+'СЕТ СН'!$H$11+СВЦЭМ!$D$10+'СЕТ СН'!$H$6-'СЕТ СН'!$H$23</f>
        <v>1120.31114987</v>
      </c>
      <c r="Y108" s="36">
        <f>SUMIFS(СВЦЭМ!$D$33:$D$776,СВЦЭМ!$A$33:$A$776,$A108,СВЦЭМ!$B$33:$B$776,Y$83)+'СЕТ СН'!$H$11+СВЦЭМ!$D$10+'СЕТ СН'!$H$6-'СЕТ СН'!$H$23</f>
        <v>1183.9261711900001</v>
      </c>
    </row>
    <row r="109" spans="1:25" ht="15.75" x14ac:dyDescent="0.2">
      <c r="A109" s="35">
        <f t="shared" si="2"/>
        <v>43581</v>
      </c>
      <c r="B109" s="36">
        <f>SUMIFS(СВЦЭМ!$D$33:$D$776,СВЦЭМ!$A$33:$A$776,$A109,СВЦЭМ!$B$33:$B$776,B$83)+'СЕТ СН'!$H$11+СВЦЭМ!$D$10+'СЕТ СН'!$H$6-'СЕТ СН'!$H$23</f>
        <v>1219.4321102500001</v>
      </c>
      <c r="C109" s="36">
        <f>SUMIFS(СВЦЭМ!$D$33:$D$776,СВЦЭМ!$A$33:$A$776,$A109,СВЦЭМ!$B$33:$B$776,C$83)+'СЕТ СН'!$H$11+СВЦЭМ!$D$10+'СЕТ СН'!$H$6-'СЕТ СН'!$H$23</f>
        <v>1256.6039179500001</v>
      </c>
      <c r="D109" s="36">
        <f>SUMIFS(СВЦЭМ!$D$33:$D$776,СВЦЭМ!$A$33:$A$776,$A109,СВЦЭМ!$B$33:$B$776,D$83)+'СЕТ СН'!$H$11+СВЦЭМ!$D$10+'СЕТ СН'!$H$6-'СЕТ СН'!$H$23</f>
        <v>1273.0337574</v>
      </c>
      <c r="E109" s="36">
        <f>SUMIFS(СВЦЭМ!$D$33:$D$776,СВЦЭМ!$A$33:$A$776,$A109,СВЦЭМ!$B$33:$B$776,E$83)+'СЕТ СН'!$H$11+СВЦЭМ!$D$10+'СЕТ СН'!$H$6-'СЕТ СН'!$H$23</f>
        <v>1280.7323611300001</v>
      </c>
      <c r="F109" s="36">
        <f>SUMIFS(СВЦЭМ!$D$33:$D$776,СВЦЭМ!$A$33:$A$776,$A109,СВЦЭМ!$B$33:$B$776,F$83)+'СЕТ СН'!$H$11+СВЦЭМ!$D$10+'СЕТ СН'!$H$6-'СЕТ СН'!$H$23</f>
        <v>1287.0528871400002</v>
      </c>
      <c r="G109" s="36">
        <f>SUMIFS(СВЦЭМ!$D$33:$D$776,СВЦЭМ!$A$33:$A$776,$A109,СВЦЭМ!$B$33:$B$776,G$83)+'СЕТ СН'!$H$11+СВЦЭМ!$D$10+'СЕТ СН'!$H$6-'СЕТ СН'!$H$23</f>
        <v>1273.9422819700001</v>
      </c>
      <c r="H109" s="36">
        <f>SUMIFS(СВЦЭМ!$D$33:$D$776,СВЦЭМ!$A$33:$A$776,$A109,СВЦЭМ!$B$33:$B$776,H$83)+'СЕТ СН'!$H$11+СВЦЭМ!$D$10+'СЕТ СН'!$H$6-'СЕТ СН'!$H$23</f>
        <v>1237.0889398300001</v>
      </c>
      <c r="I109" s="36">
        <f>SUMIFS(СВЦЭМ!$D$33:$D$776,СВЦЭМ!$A$33:$A$776,$A109,СВЦЭМ!$B$33:$B$776,I$83)+'СЕТ СН'!$H$11+СВЦЭМ!$D$10+'СЕТ СН'!$H$6-'СЕТ СН'!$H$23</f>
        <v>1195.34429247</v>
      </c>
      <c r="J109" s="36">
        <f>SUMIFS(СВЦЭМ!$D$33:$D$776,СВЦЭМ!$A$33:$A$776,$A109,СВЦЭМ!$B$33:$B$776,J$83)+'СЕТ СН'!$H$11+СВЦЭМ!$D$10+'СЕТ СН'!$H$6-'СЕТ СН'!$H$23</f>
        <v>1161.6520305200002</v>
      </c>
      <c r="K109" s="36">
        <f>SUMIFS(СВЦЭМ!$D$33:$D$776,СВЦЭМ!$A$33:$A$776,$A109,СВЦЭМ!$B$33:$B$776,K$83)+'СЕТ СН'!$H$11+СВЦЭМ!$D$10+'СЕТ СН'!$H$6-'СЕТ СН'!$H$23</f>
        <v>1150.8331898200001</v>
      </c>
      <c r="L109" s="36">
        <f>SUMIFS(СВЦЭМ!$D$33:$D$776,СВЦЭМ!$A$33:$A$776,$A109,СВЦЭМ!$B$33:$B$776,L$83)+'СЕТ СН'!$H$11+СВЦЭМ!$D$10+'СЕТ СН'!$H$6-'СЕТ СН'!$H$23</f>
        <v>1153.39206657</v>
      </c>
      <c r="M109" s="36">
        <f>SUMIFS(СВЦЭМ!$D$33:$D$776,СВЦЭМ!$A$33:$A$776,$A109,СВЦЭМ!$B$33:$B$776,M$83)+'СЕТ СН'!$H$11+СВЦЭМ!$D$10+'СЕТ СН'!$H$6-'СЕТ СН'!$H$23</f>
        <v>1161.5263564700001</v>
      </c>
      <c r="N109" s="36">
        <f>SUMIFS(СВЦЭМ!$D$33:$D$776,СВЦЭМ!$A$33:$A$776,$A109,СВЦЭМ!$B$33:$B$776,N$83)+'СЕТ СН'!$H$11+СВЦЭМ!$D$10+'СЕТ СН'!$H$6-'СЕТ СН'!$H$23</f>
        <v>1165.1531797600001</v>
      </c>
      <c r="O109" s="36">
        <f>SUMIFS(СВЦЭМ!$D$33:$D$776,СВЦЭМ!$A$33:$A$776,$A109,СВЦЭМ!$B$33:$B$776,O$83)+'СЕТ СН'!$H$11+СВЦЭМ!$D$10+'СЕТ СН'!$H$6-'СЕТ СН'!$H$23</f>
        <v>1168.0065174000001</v>
      </c>
      <c r="P109" s="36">
        <f>SUMIFS(СВЦЭМ!$D$33:$D$776,СВЦЭМ!$A$33:$A$776,$A109,СВЦЭМ!$B$33:$B$776,P$83)+'СЕТ СН'!$H$11+СВЦЭМ!$D$10+'СЕТ СН'!$H$6-'СЕТ СН'!$H$23</f>
        <v>1175.7659992599999</v>
      </c>
      <c r="Q109" s="36">
        <f>SUMIFS(СВЦЭМ!$D$33:$D$776,СВЦЭМ!$A$33:$A$776,$A109,СВЦЭМ!$B$33:$B$776,Q$83)+'СЕТ СН'!$H$11+СВЦЭМ!$D$10+'СЕТ СН'!$H$6-'СЕТ СН'!$H$23</f>
        <v>1185.0168469</v>
      </c>
      <c r="R109" s="36">
        <f>SUMIFS(СВЦЭМ!$D$33:$D$776,СВЦЭМ!$A$33:$A$776,$A109,СВЦЭМ!$B$33:$B$776,R$83)+'СЕТ СН'!$H$11+СВЦЭМ!$D$10+'СЕТ СН'!$H$6-'СЕТ СН'!$H$23</f>
        <v>1189.7293647500001</v>
      </c>
      <c r="S109" s="36">
        <f>SUMIFS(СВЦЭМ!$D$33:$D$776,СВЦЭМ!$A$33:$A$776,$A109,СВЦЭМ!$B$33:$B$776,S$83)+'СЕТ СН'!$H$11+СВЦЭМ!$D$10+'СЕТ СН'!$H$6-'СЕТ СН'!$H$23</f>
        <v>1174.6225287100001</v>
      </c>
      <c r="T109" s="36">
        <f>SUMIFS(СВЦЭМ!$D$33:$D$776,СВЦЭМ!$A$33:$A$776,$A109,СВЦЭМ!$B$33:$B$776,T$83)+'СЕТ СН'!$H$11+СВЦЭМ!$D$10+'СЕТ СН'!$H$6-'СЕТ СН'!$H$23</f>
        <v>1153.57231864</v>
      </c>
      <c r="U109" s="36">
        <f>SUMIFS(СВЦЭМ!$D$33:$D$776,СВЦЭМ!$A$33:$A$776,$A109,СВЦЭМ!$B$33:$B$776,U$83)+'СЕТ СН'!$H$11+СВЦЭМ!$D$10+'СЕТ СН'!$H$6-'СЕТ СН'!$H$23</f>
        <v>1119.15869395</v>
      </c>
      <c r="V109" s="36">
        <f>SUMIFS(СВЦЭМ!$D$33:$D$776,СВЦЭМ!$A$33:$A$776,$A109,СВЦЭМ!$B$33:$B$776,V$83)+'СЕТ СН'!$H$11+СВЦЭМ!$D$10+'СЕТ СН'!$H$6-'СЕТ СН'!$H$23</f>
        <v>1111.4570360800001</v>
      </c>
      <c r="W109" s="36">
        <f>SUMIFS(СВЦЭМ!$D$33:$D$776,СВЦЭМ!$A$33:$A$776,$A109,СВЦЭМ!$B$33:$B$776,W$83)+'СЕТ СН'!$H$11+СВЦЭМ!$D$10+'СЕТ СН'!$H$6-'СЕТ СН'!$H$23</f>
        <v>1129.4432274000001</v>
      </c>
      <c r="X109" s="36">
        <f>SUMIFS(СВЦЭМ!$D$33:$D$776,СВЦЭМ!$A$33:$A$776,$A109,СВЦЭМ!$B$33:$B$776,X$83)+'СЕТ СН'!$H$11+СВЦЭМ!$D$10+'СЕТ СН'!$H$6-'СЕТ СН'!$H$23</f>
        <v>1165.1716981700001</v>
      </c>
      <c r="Y109" s="36">
        <f>SUMIFS(СВЦЭМ!$D$33:$D$776,СВЦЭМ!$A$33:$A$776,$A109,СВЦЭМ!$B$33:$B$776,Y$83)+'СЕТ СН'!$H$11+СВЦЭМ!$D$10+'СЕТ СН'!$H$6-'СЕТ СН'!$H$23</f>
        <v>1201.4551679600002</v>
      </c>
    </row>
    <row r="110" spans="1:25" ht="15.75" x14ac:dyDescent="0.2">
      <c r="A110" s="35">
        <f t="shared" si="2"/>
        <v>43582</v>
      </c>
      <c r="B110" s="36">
        <f>SUMIFS(СВЦЭМ!$D$33:$D$776,СВЦЭМ!$A$33:$A$776,$A110,СВЦЭМ!$B$33:$B$776,B$83)+'СЕТ СН'!$H$11+СВЦЭМ!$D$10+'СЕТ СН'!$H$6-'СЕТ СН'!$H$23</f>
        <v>1202.9716437300001</v>
      </c>
      <c r="C110" s="36">
        <f>SUMIFS(СВЦЭМ!$D$33:$D$776,СВЦЭМ!$A$33:$A$776,$A110,СВЦЭМ!$B$33:$B$776,C$83)+'СЕТ СН'!$H$11+СВЦЭМ!$D$10+'СЕТ СН'!$H$6-'СЕТ СН'!$H$23</f>
        <v>1193.5449054000001</v>
      </c>
      <c r="D110" s="36">
        <f>SUMIFS(СВЦЭМ!$D$33:$D$776,СВЦЭМ!$A$33:$A$776,$A110,СВЦЭМ!$B$33:$B$776,D$83)+'СЕТ СН'!$H$11+СВЦЭМ!$D$10+'СЕТ СН'!$H$6-'СЕТ СН'!$H$23</f>
        <v>1203.27707889</v>
      </c>
      <c r="E110" s="36">
        <f>SUMIFS(СВЦЭМ!$D$33:$D$776,СВЦЭМ!$A$33:$A$776,$A110,СВЦЭМ!$B$33:$B$776,E$83)+'СЕТ СН'!$H$11+СВЦЭМ!$D$10+'СЕТ СН'!$H$6-'СЕТ СН'!$H$23</f>
        <v>1212.3250728200001</v>
      </c>
      <c r="F110" s="36">
        <f>SUMIFS(СВЦЭМ!$D$33:$D$776,СВЦЭМ!$A$33:$A$776,$A110,СВЦЭМ!$B$33:$B$776,F$83)+'СЕТ СН'!$H$11+СВЦЭМ!$D$10+'СЕТ СН'!$H$6-'СЕТ СН'!$H$23</f>
        <v>1239.64167013</v>
      </c>
      <c r="G110" s="36">
        <f>SUMIFS(СВЦЭМ!$D$33:$D$776,СВЦЭМ!$A$33:$A$776,$A110,СВЦЭМ!$B$33:$B$776,G$83)+'СЕТ СН'!$H$11+СВЦЭМ!$D$10+'СЕТ СН'!$H$6-'СЕТ СН'!$H$23</f>
        <v>1219.2899402200001</v>
      </c>
      <c r="H110" s="36">
        <f>SUMIFS(СВЦЭМ!$D$33:$D$776,СВЦЭМ!$A$33:$A$776,$A110,СВЦЭМ!$B$33:$B$776,H$83)+'СЕТ СН'!$H$11+СВЦЭМ!$D$10+'СЕТ СН'!$H$6-'СЕТ СН'!$H$23</f>
        <v>1216.9702811400002</v>
      </c>
      <c r="I110" s="36">
        <f>SUMIFS(СВЦЭМ!$D$33:$D$776,СВЦЭМ!$A$33:$A$776,$A110,СВЦЭМ!$B$33:$B$776,I$83)+'СЕТ СН'!$H$11+СВЦЭМ!$D$10+'СЕТ СН'!$H$6-'СЕТ СН'!$H$23</f>
        <v>1192.8052383300001</v>
      </c>
      <c r="J110" s="36">
        <f>SUMIFS(СВЦЭМ!$D$33:$D$776,СВЦЭМ!$A$33:$A$776,$A110,СВЦЭМ!$B$33:$B$776,J$83)+'СЕТ СН'!$H$11+СВЦЭМ!$D$10+'СЕТ СН'!$H$6-'СЕТ СН'!$H$23</f>
        <v>1145.5758470400001</v>
      </c>
      <c r="K110" s="36">
        <f>SUMIFS(СВЦЭМ!$D$33:$D$776,СВЦЭМ!$A$33:$A$776,$A110,СВЦЭМ!$B$33:$B$776,K$83)+'СЕТ СН'!$H$11+СВЦЭМ!$D$10+'СЕТ СН'!$H$6-'СЕТ СН'!$H$23</f>
        <v>1122.37473058</v>
      </c>
      <c r="L110" s="36">
        <f>SUMIFS(СВЦЭМ!$D$33:$D$776,СВЦЭМ!$A$33:$A$776,$A110,СВЦЭМ!$B$33:$B$776,L$83)+'СЕТ СН'!$H$11+СВЦЭМ!$D$10+'СЕТ СН'!$H$6-'СЕТ СН'!$H$23</f>
        <v>1106.27274145</v>
      </c>
      <c r="M110" s="36">
        <f>SUMIFS(СВЦЭМ!$D$33:$D$776,СВЦЭМ!$A$33:$A$776,$A110,СВЦЭМ!$B$33:$B$776,M$83)+'СЕТ СН'!$H$11+СВЦЭМ!$D$10+'СЕТ СН'!$H$6-'СЕТ СН'!$H$23</f>
        <v>1119.7673727400002</v>
      </c>
      <c r="N110" s="36">
        <f>SUMIFS(СВЦЭМ!$D$33:$D$776,СВЦЭМ!$A$33:$A$776,$A110,СВЦЭМ!$B$33:$B$776,N$83)+'СЕТ СН'!$H$11+СВЦЭМ!$D$10+'СЕТ СН'!$H$6-'СЕТ СН'!$H$23</f>
        <v>1120.1838258</v>
      </c>
      <c r="O110" s="36">
        <f>SUMIFS(СВЦЭМ!$D$33:$D$776,СВЦЭМ!$A$33:$A$776,$A110,СВЦЭМ!$B$33:$B$776,O$83)+'СЕТ СН'!$H$11+СВЦЭМ!$D$10+'СЕТ СН'!$H$6-'СЕТ СН'!$H$23</f>
        <v>1115.6684807199999</v>
      </c>
      <c r="P110" s="36">
        <f>SUMIFS(СВЦЭМ!$D$33:$D$776,СВЦЭМ!$A$33:$A$776,$A110,СВЦЭМ!$B$33:$B$776,P$83)+'СЕТ СН'!$H$11+СВЦЭМ!$D$10+'СЕТ СН'!$H$6-'СЕТ СН'!$H$23</f>
        <v>1125.0635061200001</v>
      </c>
      <c r="Q110" s="36">
        <f>SUMIFS(СВЦЭМ!$D$33:$D$776,СВЦЭМ!$A$33:$A$776,$A110,СВЦЭМ!$B$33:$B$776,Q$83)+'СЕТ СН'!$H$11+СВЦЭМ!$D$10+'СЕТ СН'!$H$6-'СЕТ СН'!$H$23</f>
        <v>1140.8912939500001</v>
      </c>
      <c r="R110" s="36">
        <f>SUMIFS(СВЦЭМ!$D$33:$D$776,СВЦЭМ!$A$33:$A$776,$A110,СВЦЭМ!$B$33:$B$776,R$83)+'СЕТ СН'!$H$11+СВЦЭМ!$D$10+'СЕТ СН'!$H$6-'СЕТ СН'!$H$23</f>
        <v>1145.21517819</v>
      </c>
      <c r="S110" s="36">
        <f>SUMIFS(СВЦЭМ!$D$33:$D$776,СВЦЭМ!$A$33:$A$776,$A110,СВЦЭМ!$B$33:$B$776,S$83)+'СЕТ СН'!$H$11+СВЦЭМ!$D$10+'СЕТ СН'!$H$6-'СЕТ СН'!$H$23</f>
        <v>1153.18430526</v>
      </c>
      <c r="T110" s="36">
        <f>SUMIFS(СВЦЭМ!$D$33:$D$776,СВЦЭМ!$A$33:$A$776,$A110,СВЦЭМ!$B$33:$B$776,T$83)+'СЕТ СН'!$H$11+СВЦЭМ!$D$10+'СЕТ СН'!$H$6-'СЕТ СН'!$H$23</f>
        <v>1161.52981514</v>
      </c>
      <c r="U110" s="36">
        <f>SUMIFS(СВЦЭМ!$D$33:$D$776,СВЦЭМ!$A$33:$A$776,$A110,СВЦЭМ!$B$33:$B$776,U$83)+'СЕТ СН'!$H$11+СВЦЭМ!$D$10+'СЕТ СН'!$H$6-'СЕТ СН'!$H$23</f>
        <v>1173.8731057699999</v>
      </c>
      <c r="V110" s="36">
        <f>SUMIFS(СВЦЭМ!$D$33:$D$776,СВЦЭМ!$A$33:$A$776,$A110,СВЦЭМ!$B$33:$B$776,V$83)+'СЕТ СН'!$H$11+СВЦЭМ!$D$10+'СЕТ СН'!$H$6-'СЕТ СН'!$H$23</f>
        <v>1141.9950224000002</v>
      </c>
      <c r="W110" s="36">
        <f>SUMIFS(СВЦЭМ!$D$33:$D$776,СВЦЭМ!$A$33:$A$776,$A110,СВЦЭМ!$B$33:$B$776,W$83)+'СЕТ СН'!$H$11+СВЦЭМ!$D$10+'СЕТ СН'!$H$6-'СЕТ СН'!$H$23</f>
        <v>1130.68611104</v>
      </c>
      <c r="X110" s="36">
        <f>SUMIFS(СВЦЭМ!$D$33:$D$776,СВЦЭМ!$A$33:$A$776,$A110,СВЦЭМ!$B$33:$B$776,X$83)+'СЕТ СН'!$H$11+СВЦЭМ!$D$10+'СЕТ СН'!$H$6-'СЕТ СН'!$H$23</f>
        <v>1149.4661633600001</v>
      </c>
      <c r="Y110" s="36">
        <f>SUMIFS(СВЦЭМ!$D$33:$D$776,СВЦЭМ!$A$33:$A$776,$A110,СВЦЭМ!$B$33:$B$776,Y$83)+'СЕТ СН'!$H$11+СВЦЭМ!$D$10+'СЕТ СН'!$H$6-'СЕТ СН'!$H$23</f>
        <v>1165.2188154600001</v>
      </c>
    </row>
    <row r="111" spans="1:25" ht="15.75" x14ac:dyDescent="0.2">
      <c r="A111" s="35">
        <f t="shared" si="2"/>
        <v>43583</v>
      </c>
      <c r="B111" s="36">
        <f>SUMIFS(СВЦЭМ!$D$33:$D$776,СВЦЭМ!$A$33:$A$776,$A111,СВЦЭМ!$B$33:$B$776,B$83)+'СЕТ СН'!$H$11+СВЦЭМ!$D$10+'СЕТ СН'!$H$6-'СЕТ СН'!$H$23</f>
        <v>1123.8490497100001</v>
      </c>
      <c r="C111" s="36">
        <f>SUMIFS(СВЦЭМ!$D$33:$D$776,СВЦЭМ!$A$33:$A$776,$A111,СВЦЭМ!$B$33:$B$776,C$83)+'СЕТ СН'!$H$11+СВЦЭМ!$D$10+'СЕТ СН'!$H$6-'СЕТ СН'!$H$23</f>
        <v>1199.7499177500001</v>
      </c>
      <c r="D111" s="36">
        <f>SUMIFS(СВЦЭМ!$D$33:$D$776,СВЦЭМ!$A$33:$A$776,$A111,СВЦЭМ!$B$33:$B$776,D$83)+'СЕТ СН'!$H$11+СВЦЭМ!$D$10+'СЕТ СН'!$H$6-'СЕТ СН'!$H$23</f>
        <v>1236.25815999</v>
      </c>
      <c r="E111" s="36">
        <f>SUMIFS(СВЦЭМ!$D$33:$D$776,СВЦЭМ!$A$33:$A$776,$A111,СВЦЭМ!$B$33:$B$776,E$83)+'СЕТ СН'!$H$11+СВЦЭМ!$D$10+'СЕТ СН'!$H$6-'СЕТ СН'!$H$23</f>
        <v>1259.8866225900001</v>
      </c>
      <c r="F111" s="36">
        <f>SUMIFS(СВЦЭМ!$D$33:$D$776,СВЦЭМ!$A$33:$A$776,$A111,СВЦЭМ!$B$33:$B$776,F$83)+'СЕТ СН'!$H$11+СВЦЭМ!$D$10+'СЕТ СН'!$H$6-'СЕТ СН'!$H$23</f>
        <v>1263.4264021500001</v>
      </c>
      <c r="G111" s="36">
        <f>SUMIFS(СВЦЭМ!$D$33:$D$776,СВЦЭМ!$A$33:$A$776,$A111,СВЦЭМ!$B$33:$B$776,G$83)+'СЕТ СН'!$H$11+СВЦЭМ!$D$10+'СЕТ СН'!$H$6-'СЕТ СН'!$H$23</f>
        <v>1251.8908131900002</v>
      </c>
      <c r="H111" s="36">
        <f>SUMIFS(СВЦЭМ!$D$33:$D$776,СВЦЭМ!$A$33:$A$776,$A111,СВЦЭМ!$B$33:$B$776,H$83)+'СЕТ СН'!$H$11+СВЦЭМ!$D$10+'СЕТ СН'!$H$6-'СЕТ СН'!$H$23</f>
        <v>1262.04663671</v>
      </c>
      <c r="I111" s="36">
        <f>SUMIFS(СВЦЭМ!$D$33:$D$776,СВЦЭМ!$A$33:$A$776,$A111,СВЦЭМ!$B$33:$B$776,I$83)+'СЕТ СН'!$H$11+СВЦЭМ!$D$10+'СЕТ СН'!$H$6-'СЕТ СН'!$H$23</f>
        <v>1215.7200503100003</v>
      </c>
      <c r="J111" s="36">
        <f>SUMIFS(СВЦЭМ!$D$33:$D$776,СВЦЭМ!$A$33:$A$776,$A111,СВЦЭМ!$B$33:$B$776,J$83)+'СЕТ СН'!$H$11+СВЦЭМ!$D$10+'СЕТ СН'!$H$6-'СЕТ СН'!$H$23</f>
        <v>1173.03716388</v>
      </c>
      <c r="K111" s="36">
        <f>SUMIFS(СВЦЭМ!$D$33:$D$776,СВЦЭМ!$A$33:$A$776,$A111,СВЦЭМ!$B$33:$B$776,K$83)+'СЕТ СН'!$H$11+СВЦЭМ!$D$10+'СЕТ СН'!$H$6-'СЕТ СН'!$H$23</f>
        <v>1128.94145905</v>
      </c>
      <c r="L111" s="36">
        <f>SUMIFS(СВЦЭМ!$D$33:$D$776,СВЦЭМ!$A$33:$A$776,$A111,СВЦЭМ!$B$33:$B$776,L$83)+'СЕТ СН'!$H$11+СВЦЭМ!$D$10+'СЕТ СН'!$H$6-'СЕТ СН'!$H$23</f>
        <v>1116.1049758500001</v>
      </c>
      <c r="M111" s="36">
        <f>SUMIFS(СВЦЭМ!$D$33:$D$776,СВЦЭМ!$A$33:$A$776,$A111,СВЦЭМ!$B$33:$B$776,M$83)+'СЕТ СН'!$H$11+СВЦЭМ!$D$10+'СЕТ СН'!$H$6-'СЕТ СН'!$H$23</f>
        <v>1116.94319159</v>
      </c>
      <c r="N111" s="36">
        <f>SUMIFS(СВЦЭМ!$D$33:$D$776,СВЦЭМ!$A$33:$A$776,$A111,СВЦЭМ!$B$33:$B$776,N$83)+'СЕТ СН'!$H$11+СВЦЭМ!$D$10+'СЕТ СН'!$H$6-'СЕТ СН'!$H$23</f>
        <v>1145.03411665</v>
      </c>
      <c r="O111" s="36">
        <f>SUMIFS(СВЦЭМ!$D$33:$D$776,СВЦЭМ!$A$33:$A$776,$A111,СВЦЭМ!$B$33:$B$776,O$83)+'СЕТ СН'!$H$11+СВЦЭМ!$D$10+'СЕТ СН'!$H$6-'СЕТ СН'!$H$23</f>
        <v>1164.54458843</v>
      </c>
      <c r="P111" s="36">
        <f>SUMIFS(СВЦЭМ!$D$33:$D$776,СВЦЭМ!$A$33:$A$776,$A111,СВЦЭМ!$B$33:$B$776,P$83)+'СЕТ СН'!$H$11+СВЦЭМ!$D$10+'СЕТ СН'!$H$6-'СЕТ СН'!$H$23</f>
        <v>1189.5239616900001</v>
      </c>
      <c r="Q111" s="36">
        <f>SUMIFS(СВЦЭМ!$D$33:$D$776,СВЦЭМ!$A$33:$A$776,$A111,СВЦЭМ!$B$33:$B$776,Q$83)+'СЕТ СН'!$H$11+СВЦЭМ!$D$10+'СЕТ СН'!$H$6-'СЕТ СН'!$H$23</f>
        <v>1200.82426665</v>
      </c>
      <c r="R111" s="36">
        <f>SUMIFS(СВЦЭМ!$D$33:$D$776,СВЦЭМ!$A$33:$A$776,$A111,СВЦЭМ!$B$33:$B$776,R$83)+'СЕТ СН'!$H$11+СВЦЭМ!$D$10+'СЕТ СН'!$H$6-'СЕТ СН'!$H$23</f>
        <v>1180.62653882</v>
      </c>
      <c r="S111" s="36">
        <f>SUMIFS(СВЦЭМ!$D$33:$D$776,СВЦЭМ!$A$33:$A$776,$A111,СВЦЭМ!$B$33:$B$776,S$83)+'СЕТ СН'!$H$11+СВЦЭМ!$D$10+'СЕТ СН'!$H$6-'СЕТ СН'!$H$23</f>
        <v>1150.2281709000001</v>
      </c>
      <c r="T111" s="36">
        <f>SUMIFS(СВЦЭМ!$D$33:$D$776,СВЦЭМ!$A$33:$A$776,$A111,СВЦЭМ!$B$33:$B$776,T$83)+'СЕТ СН'!$H$11+СВЦЭМ!$D$10+'СЕТ СН'!$H$6-'СЕТ СН'!$H$23</f>
        <v>1112.91662176</v>
      </c>
      <c r="U111" s="36">
        <f>SUMIFS(СВЦЭМ!$D$33:$D$776,СВЦЭМ!$A$33:$A$776,$A111,СВЦЭМ!$B$33:$B$776,U$83)+'СЕТ СН'!$H$11+СВЦЭМ!$D$10+'СЕТ СН'!$H$6-'СЕТ СН'!$H$23</f>
        <v>1063.8384636800001</v>
      </c>
      <c r="V111" s="36">
        <f>SUMIFS(СВЦЭМ!$D$33:$D$776,СВЦЭМ!$A$33:$A$776,$A111,СВЦЭМ!$B$33:$B$776,V$83)+'СЕТ СН'!$H$11+СВЦЭМ!$D$10+'СЕТ СН'!$H$6-'СЕТ СН'!$H$23</f>
        <v>1039.9092204799999</v>
      </c>
      <c r="W111" s="36">
        <f>SUMIFS(СВЦЭМ!$D$33:$D$776,СВЦЭМ!$A$33:$A$776,$A111,СВЦЭМ!$B$33:$B$776,W$83)+'СЕТ СН'!$H$11+СВЦЭМ!$D$10+'СЕТ СН'!$H$6-'СЕТ СН'!$H$23</f>
        <v>1048.99855497</v>
      </c>
      <c r="X111" s="36">
        <f>SUMIFS(СВЦЭМ!$D$33:$D$776,СВЦЭМ!$A$33:$A$776,$A111,СВЦЭМ!$B$33:$B$776,X$83)+'СЕТ СН'!$H$11+СВЦЭМ!$D$10+'СЕТ СН'!$H$6-'СЕТ СН'!$H$23</f>
        <v>1060.7186397099999</v>
      </c>
      <c r="Y111" s="36">
        <f>SUMIFS(СВЦЭМ!$D$33:$D$776,СВЦЭМ!$A$33:$A$776,$A111,СВЦЭМ!$B$33:$B$776,Y$83)+'СЕТ СН'!$H$11+СВЦЭМ!$D$10+'СЕТ СН'!$H$6-'СЕТ СН'!$H$23</f>
        <v>1101.50905919</v>
      </c>
    </row>
    <row r="112" spans="1:25" ht="15.75" x14ac:dyDescent="0.2">
      <c r="A112" s="35">
        <f t="shared" si="2"/>
        <v>43584</v>
      </c>
      <c r="B112" s="36">
        <f>SUMIFS(СВЦЭМ!$D$33:$D$776,СВЦЭМ!$A$33:$A$776,$A112,СВЦЭМ!$B$33:$B$776,B$83)+'СЕТ СН'!$H$11+СВЦЭМ!$D$10+'СЕТ СН'!$H$6-'СЕТ СН'!$H$23</f>
        <v>1192.0215186</v>
      </c>
      <c r="C112" s="36">
        <f>SUMIFS(СВЦЭМ!$D$33:$D$776,СВЦЭМ!$A$33:$A$776,$A112,СВЦЭМ!$B$33:$B$776,C$83)+'СЕТ СН'!$H$11+СВЦЭМ!$D$10+'СЕТ СН'!$H$6-'СЕТ СН'!$H$23</f>
        <v>1224.6290751800002</v>
      </c>
      <c r="D112" s="36">
        <f>SUMIFS(СВЦЭМ!$D$33:$D$776,СВЦЭМ!$A$33:$A$776,$A112,СВЦЭМ!$B$33:$B$776,D$83)+'СЕТ СН'!$H$11+СВЦЭМ!$D$10+'СЕТ СН'!$H$6-'СЕТ СН'!$H$23</f>
        <v>1246.38407934</v>
      </c>
      <c r="E112" s="36">
        <f>SUMIFS(СВЦЭМ!$D$33:$D$776,СВЦЭМ!$A$33:$A$776,$A112,СВЦЭМ!$B$33:$B$776,E$83)+'СЕТ СН'!$H$11+СВЦЭМ!$D$10+'СЕТ СН'!$H$6-'СЕТ СН'!$H$23</f>
        <v>1252.3939956700001</v>
      </c>
      <c r="F112" s="36">
        <f>SUMIFS(СВЦЭМ!$D$33:$D$776,СВЦЭМ!$A$33:$A$776,$A112,СВЦЭМ!$B$33:$B$776,F$83)+'СЕТ СН'!$H$11+СВЦЭМ!$D$10+'СЕТ СН'!$H$6-'СЕТ СН'!$H$23</f>
        <v>1261.5173959400001</v>
      </c>
      <c r="G112" s="36">
        <f>SUMIFS(СВЦЭМ!$D$33:$D$776,СВЦЭМ!$A$33:$A$776,$A112,СВЦЭМ!$B$33:$B$776,G$83)+'СЕТ СН'!$H$11+СВЦЭМ!$D$10+'СЕТ СН'!$H$6-'СЕТ СН'!$H$23</f>
        <v>1248.1544057300002</v>
      </c>
      <c r="H112" s="36">
        <f>SUMIFS(СВЦЭМ!$D$33:$D$776,СВЦЭМ!$A$33:$A$776,$A112,СВЦЭМ!$B$33:$B$776,H$83)+'СЕТ СН'!$H$11+СВЦЭМ!$D$10+'СЕТ СН'!$H$6-'СЕТ СН'!$H$23</f>
        <v>1235.3977515700001</v>
      </c>
      <c r="I112" s="36">
        <f>SUMIFS(СВЦЭМ!$D$33:$D$776,СВЦЭМ!$A$33:$A$776,$A112,СВЦЭМ!$B$33:$B$776,I$83)+'СЕТ СН'!$H$11+СВЦЭМ!$D$10+'СЕТ СН'!$H$6-'СЕТ СН'!$H$23</f>
        <v>1190.2108150399999</v>
      </c>
      <c r="J112" s="36">
        <f>SUMIFS(СВЦЭМ!$D$33:$D$776,СВЦЭМ!$A$33:$A$776,$A112,СВЦЭМ!$B$33:$B$776,J$83)+'СЕТ СН'!$H$11+СВЦЭМ!$D$10+'СЕТ СН'!$H$6-'СЕТ СН'!$H$23</f>
        <v>1146.1017891399999</v>
      </c>
      <c r="K112" s="36">
        <f>SUMIFS(СВЦЭМ!$D$33:$D$776,СВЦЭМ!$A$33:$A$776,$A112,СВЦЭМ!$B$33:$B$776,K$83)+'СЕТ СН'!$H$11+СВЦЭМ!$D$10+'СЕТ СН'!$H$6-'СЕТ СН'!$H$23</f>
        <v>1133.8812428700001</v>
      </c>
      <c r="L112" s="36">
        <f>SUMIFS(СВЦЭМ!$D$33:$D$776,СВЦЭМ!$A$33:$A$776,$A112,СВЦЭМ!$B$33:$B$776,L$83)+'СЕТ СН'!$H$11+СВЦЭМ!$D$10+'СЕТ СН'!$H$6-'СЕТ СН'!$H$23</f>
        <v>1111.8621643700001</v>
      </c>
      <c r="M112" s="36">
        <f>SUMIFS(СВЦЭМ!$D$33:$D$776,СВЦЭМ!$A$33:$A$776,$A112,СВЦЭМ!$B$33:$B$776,M$83)+'СЕТ СН'!$H$11+СВЦЭМ!$D$10+'СЕТ СН'!$H$6-'СЕТ СН'!$H$23</f>
        <v>1130.7769331500001</v>
      </c>
      <c r="N112" s="36">
        <f>SUMIFS(СВЦЭМ!$D$33:$D$776,СВЦЭМ!$A$33:$A$776,$A112,СВЦЭМ!$B$33:$B$776,N$83)+'СЕТ СН'!$H$11+СВЦЭМ!$D$10+'СЕТ СН'!$H$6-'СЕТ СН'!$H$23</f>
        <v>1130.5405334500001</v>
      </c>
      <c r="O112" s="36">
        <f>SUMIFS(СВЦЭМ!$D$33:$D$776,СВЦЭМ!$A$33:$A$776,$A112,СВЦЭМ!$B$33:$B$776,O$83)+'СЕТ СН'!$H$11+СВЦЭМ!$D$10+'СЕТ СН'!$H$6-'СЕТ СН'!$H$23</f>
        <v>1132.4914954600001</v>
      </c>
      <c r="P112" s="36">
        <f>SUMIFS(СВЦЭМ!$D$33:$D$776,СВЦЭМ!$A$33:$A$776,$A112,СВЦЭМ!$B$33:$B$776,P$83)+'СЕТ СН'!$H$11+СВЦЭМ!$D$10+'СЕТ СН'!$H$6-'СЕТ СН'!$H$23</f>
        <v>1140.33774217</v>
      </c>
      <c r="Q112" s="36">
        <f>SUMIFS(СВЦЭМ!$D$33:$D$776,СВЦЭМ!$A$33:$A$776,$A112,СВЦЭМ!$B$33:$B$776,Q$83)+'СЕТ СН'!$H$11+СВЦЭМ!$D$10+'СЕТ СН'!$H$6-'СЕТ СН'!$H$23</f>
        <v>1150.03225481</v>
      </c>
      <c r="R112" s="36">
        <f>SUMIFS(СВЦЭМ!$D$33:$D$776,СВЦЭМ!$A$33:$A$776,$A112,СВЦЭМ!$B$33:$B$776,R$83)+'СЕТ СН'!$H$11+СВЦЭМ!$D$10+'СЕТ СН'!$H$6-'СЕТ СН'!$H$23</f>
        <v>1149.4625195000001</v>
      </c>
      <c r="S112" s="36">
        <f>SUMIFS(СВЦЭМ!$D$33:$D$776,СВЦЭМ!$A$33:$A$776,$A112,СВЦЭМ!$B$33:$B$776,S$83)+'СЕТ СН'!$H$11+СВЦЭМ!$D$10+'СЕТ СН'!$H$6-'СЕТ СН'!$H$23</f>
        <v>1150.0092372700001</v>
      </c>
      <c r="T112" s="36">
        <f>SUMIFS(СВЦЭМ!$D$33:$D$776,СВЦЭМ!$A$33:$A$776,$A112,СВЦЭМ!$B$33:$B$776,T$83)+'СЕТ СН'!$H$11+СВЦЭМ!$D$10+'СЕТ СН'!$H$6-'СЕТ СН'!$H$23</f>
        <v>1133.8813396800001</v>
      </c>
      <c r="U112" s="36">
        <f>SUMIFS(СВЦЭМ!$D$33:$D$776,СВЦЭМ!$A$33:$A$776,$A112,СВЦЭМ!$B$33:$B$776,U$83)+'СЕТ СН'!$H$11+СВЦЭМ!$D$10+'СЕТ СН'!$H$6-'СЕТ СН'!$H$23</f>
        <v>1120.8984506500001</v>
      </c>
      <c r="V112" s="36">
        <f>SUMIFS(СВЦЭМ!$D$33:$D$776,СВЦЭМ!$A$33:$A$776,$A112,СВЦЭМ!$B$33:$B$776,V$83)+'СЕТ СН'!$H$11+СВЦЭМ!$D$10+'СЕТ СН'!$H$6-'СЕТ СН'!$H$23</f>
        <v>1088.1840229100001</v>
      </c>
      <c r="W112" s="36">
        <f>SUMIFS(СВЦЭМ!$D$33:$D$776,СВЦЭМ!$A$33:$A$776,$A112,СВЦЭМ!$B$33:$B$776,W$83)+'СЕТ СН'!$H$11+СВЦЭМ!$D$10+'СЕТ СН'!$H$6-'СЕТ СН'!$H$23</f>
        <v>1067.74036329</v>
      </c>
      <c r="X112" s="36">
        <f>SUMIFS(СВЦЭМ!$D$33:$D$776,СВЦЭМ!$A$33:$A$776,$A112,СВЦЭМ!$B$33:$B$776,X$83)+'СЕТ СН'!$H$11+СВЦЭМ!$D$10+'СЕТ СН'!$H$6-'СЕТ СН'!$H$23</f>
        <v>1097.9362054800001</v>
      </c>
      <c r="Y112" s="36">
        <f>SUMIFS(СВЦЭМ!$D$33:$D$776,СВЦЭМ!$A$33:$A$776,$A112,СВЦЭМ!$B$33:$B$776,Y$83)+'СЕТ СН'!$H$11+СВЦЭМ!$D$10+'СЕТ СН'!$H$6-'СЕТ СН'!$H$23</f>
        <v>1131.3632997500001</v>
      </c>
    </row>
    <row r="113" spans="1:27" ht="15.75" x14ac:dyDescent="0.2">
      <c r="A113" s="35">
        <f t="shared" si="2"/>
        <v>43585</v>
      </c>
      <c r="B113" s="36">
        <f>SUMIFS(СВЦЭМ!$D$33:$D$776,СВЦЭМ!$A$33:$A$776,$A113,СВЦЭМ!$B$33:$B$776,B$83)+'СЕТ СН'!$H$11+СВЦЭМ!$D$10+'СЕТ СН'!$H$6-'СЕТ СН'!$H$23</f>
        <v>1200.0496057600001</v>
      </c>
      <c r="C113" s="36">
        <f>SUMIFS(СВЦЭМ!$D$33:$D$776,СВЦЭМ!$A$33:$A$776,$A113,СВЦЭМ!$B$33:$B$776,C$83)+'СЕТ СН'!$H$11+СВЦЭМ!$D$10+'СЕТ СН'!$H$6-'СЕТ СН'!$H$23</f>
        <v>1236.2959564600001</v>
      </c>
      <c r="D113" s="36">
        <f>SUMIFS(СВЦЭМ!$D$33:$D$776,СВЦЭМ!$A$33:$A$776,$A113,СВЦЭМ!$B$33:$B$776,D$83)+'СЕТ СН'!$H$11+СВЦЭМ!$D$10+'СЕТ СН'!$H$6-'СЕТ СН'!$H$23</f>
        <v>1267.8647824100001</v>
      </c>
      <c r="E113" s="36">
        <f>SUMIFS(СВЦЭМ!$D$33:$D$776,СВЦЭМ!$A$33:$A$776,$A113,СВЦЭМ!$B$33:$B$776,E$83)+'СЕТ СН'!$H$11+СВЦЭМ!$D$10+'СЕТ СН'!$H$6-'СЕТ СН'!$H$23</f>
        <v>1273.6550096000001</v>
      </c>
      <c r="F113" s="36">
        <f>SUMIFS(СВЦЭМ!$D$33:$D$776,СВЦЭМ!$A$33:$A$776,$A113,СВЦЭМ!$B$33:$B$776,F$83)+'СЕТ СН'!$H$11+СВЦЭМ!$D$10+'СЕТ СН'!$H$6-'СЕТ СН'!$H$23</f>
        <v>1277.94778741</v>
      </c>
      <c r="G113" s="36">
        <f>SUMIFS(СВЦЭМ!$D$33:$D$776,СВЦЭМ!$A$33:$A$776,$A113,СВЦЭМ!$B$33:$B$776,G$83)+'СЕТ СН'!$H$11+СВЦЭМ!$D$10+'СЕТ СН'!$H$6-'СЕТ СН'!$H$23</f>
        <v>1258.6100104700001</v>
      </c>
      <c r="H113" s="36">
        <f>SUMIFS(СВЦЭМ!$D$33:$D$776,СВЦЭМ!$A$33:$A$776,$A113,СВЦЭМ!$B$33:$B$776,H$83)+'СЕТ СН'!$H$11+СВЦЭМ!$D$10+'СЕТ СН'!$H$6-'СЕТ СН'!$H$23</f>
        <v>1193.8901082</v>
      </c>
      <c r="I113" s="36">
        <f>SUMIFS(СВЦЭМ!$D$33:$D$776,СВЦЭМ!$A$33:$A$776,$A113,СВЦЭМ!$B$33:$B$776,I$83)+'СЕТ СН'!$H$11+СВЦЭМ!$D$10+'СЕТ СН'!$H$6-'СЕТ СН'!$H$23</f>
        <v>1138.8573238200001</v>
      </c>
      <c r="J113" s="36">
        <f>SUMIFS(СВЦЭМ!$D$33:$D$776,СВЦЭМ!$A$33:$A$776,$A113,СВЦЭМ!$B$33:$B$776,J$83)+'СЕТ СН'!$H$11+СВЦЭМ!$D$10+'СЕТ СН'!$H$6-'СЕТ СН'!$H$23</f>
        <v>1127.0232841</v>
      </c>
      <c r="K113" s="36">
        <f>SUMIFS(СВЦЭМ!$D$33:$D$776,СВЦЭМ!$A$33:$A$776,$A113,СВЦЭМ!$B$33:$B$776,K$83)+'СЕТ СН'!$H$11+СВЦЭМ!$D$10+'СЕТ СН'!$H$6-'СЕТ СН'!$H$23</f>
        <v>1126.4544165700001</v>
      </c>
      <c r="L113" s="36">
        <f>SUMIFS(СВЦЭМ!$D$33:$D$776,СВЦЭМ!$A$33:$A$776,$A113,СВЦЭМ!$B$33:$B$776,L$83)+'СЕТ СН'!$H$11+СВЦЭМ!$D$10+'СЕТ СН'!$H$6-'СЕТ СН'!$H$23</f>
        <v>1125.9051888200001</v>
      </c>
      <c r="M113" s="36">
        <f>SUMIFS(СВЦЭМ!$D$33:$D$776,СВЦЭМ!$A$33:$A$776,$A113,СВЦЭМ!$B$33:$B$776,M$83)+'СЕТ СН'!$H$11+СВЦЭМ!$D$10+'СЕТ СН'!$H$6-'СЕТ СН'!$H$23</f>
        <v>1110.67300015</v>
      </c>
      <c r="N113" s="36">
        <f>SUMIFS(СВЦЭМ!$D$33:$D$776,СВЦЭМ!$A$33:$A$776,$A113,СВЦЭМ!$B$33:$B$776,N$83)+'СЕТ СН'!$H$11+СВЦЭМ!$D$10+'СЕТ СН'!$H$6-'СЕТ СН'!$H$23</f>
        <v>1110.26151291</v>
      </c>
      <c r="O113" s="36">
        <f>SUMIFS(СВЦЭМ!$D$33:$D$776,СВЦЭМ!$A$33:$A$776,$A113,СВЦЭМ!$B$33:$B$776,O$83)+'СЕТ СН'!$H$11+СВЦЭМ!$D$10+'СЕТ СН'!$H$6-'СЕТ СН'!$H$23</f>
        <v>1113.1630805100001</v>
      </c>
      <c r="P113" s="36">
        <f>SUMIFS(СВЦЭМ!$D$33:$D$776,СВЦЭМ!$A$33:$A$776,$A113,СВЦЭМ!$B$33:$B$776,P$83)+'СЕТ СН'!$H$11+СВЦЭМ!$D$10+'СЕТ СН'!$H$6-'СЕТ СН'!$H$23</f>
        <v>1125.3664663</v>
      </c>
      <c r="Q113" s="36">
        <f>SUMIFS(СВЦЭМ!$D$33:$D$776,СВЦЭМ!$A$33:$A$776,$A113,СВЦЭМ!$B$33:$B$776,Q$83)+'СЕТ СН'!$H$11+СВЦЭМ!$D$10+'СЕТ СН'!$H$6-'СЕТ СН'!$H$23</f>
        <v>1131.4346201200001</v>
      </c>
      <c r="R113" s="36">
        <f>SUMIFS(СВЦЭМ!$D$33:$D$776,СВЦЭМ!$A$33:$A$776,$A113,СВЦЭМ!$B$33:$B$776,R$83)+'СЕТ СН'!$H$11+СВЦЭМ!$D$10+'СЕТ СН'!$H$6-'СЕТ СН'!$H$23</f>
        <v>1130.84892373</v>
      </c>
      <c r="S113" s="36">
        <f>SUMIFS(СВЦЭМ!$D$33:$D$776,СВЦЭМ!$A$33:$A$776,$A113,СВЦЭМ!$B$33:$B$776,S$83)+'СЕТ СН'!$H$11+СВЦЭМ!$D$10+'СЕТ СН'!$H$6-'СЕТ СН'!$H$23</f>
        <v>1118.5982358599999</v>
      </c>
      <c r="T113" s="36">
        <f>SUMIFS(СВЦЭМ!$D$33:$D$776,СВЦЭМ!$A$33:$A$776,$A113,СВЦЭМ!$B$33:$B$776,T$83)+'СЕТ СН'!$H$11+СВЦЭМ!$D$10+'СЕТ СН'!$H$6-'СЕТ СН'!$H$23</f>
        <v>1103.0083420600001</v>
      </c>
      <c r="U113" s="36">
        <f>SUMIFS(СВЦЭМ!$D$33:$D$776,СВЦЭМ!$A$33:$A$776,$A113,СВЦЭМ!$B$33:$B$776,U$83)+'СЕТ СН'!$H$11+СВЦЭМ!$D$10+'СЕТ СН'!$H$6-'СЕТ СН'!$H$23</f>
        <v>1090.04558447</v>
      </c>
      <c r="V113" s="36">
        <f>SUMIFS(СВЦЭМ!$D$33:$D$776,СВЦЭМ!$A$33:$A$776,$A113,СВЦЭМ!$B$33:$B$776,V$83)+'СЕТ СН'!$H$11+СВЦЭМ!$D$10+'СЕТ СН'!$H$6-'СЕТ СН'!$H$23</f>
        <v>1077.54728639</v>
      </c>
      <c r="W113" s="36">
        <f>SUMIFS(СВЦЭМ!$D$33:$D$776,СВЦЭМ!$A$33:$A$776,$A113,СВЦЭМ!$B$33:$B$776,W$83)+'СЕТ СН'!$H$11+СВЦЭМ!$D$10+'СЕТ СН'!$H$6-'СЕТ СН'!$H$23</f>
        <v>1074.8554546100002</v>
      </c>
      <c r="X113" s="36">
        <f>SUMIFS(СВЦЭМ!$D$33:$D$776,СВЦЭМ!$A$33:$A$776,$A113,СВЦЭМ!$B$33:$B$776,X$83)+'СЕТ СН'!$H$11+СВЦЭМ!$D$10+'СЕТ СН'!$H$6-'СЕТ СН'!$H$23</f>
        <v>1095.0777040800001</v>
      </c>
      <c r="Y113" s="36">
        <f>SUMIFS(СВЦЭМ!$D$33:$D$776,СВЦЭМ!$A$33:$A$776,$A113,СВЦЭМ!$B$33:$B$776,Y$83)+'СЕТ СН'!$H$11+СВЦЭМ!$D$10+'СЕТ СН'!$H$6-'СЕТ СН'!$H$23</f>
        <v>1114.91257077</v>
      </c>
    </row>
    <row r="114" spans="1:27" ht="15.75" hidden="1" x14ac:dyDescent="0.2">
      <c r="A114" s="35">
        <f t="shared" si="2"/>
        <v>43586</v>
      </c>
      <c r="B114" s="36">
        <f>SUMIFS(СВЦЭМ!$D$33:$D$776,СВЦЭМ!$A$33:$A$776,$A114,СВЦЭМ!$B$33:$B$776,B$83)+'СЕТ СН'!$H$11+СВЦЭМ!$D$10+'СЕТ СН'!$H$6-'СЕТ СН'!$H$23</f>
        <v>236.84344387000002</v>
      </c>
      <c r="C114" s="36">
        <f>SUMIFS(СВЦЭМ!$D$33:$D$776,СВЦЭМ!$A$33:$A$776,$A114,СВЦЭМ!$B$33:$B$776,C$83)+'СЕТ СН'!$H$11+СВЦЭМ!$D$10+'СЕТ СН'!$H$6-'СЕТ СН'!$H$23</f>
        <v>236.84344387000002</v>
      </c>
      <c r="D114" s="36">
        <f>SUMIFS(СВЦЭМ!$D$33:$D$776,СВЦЭМ!$A$33:$A$776,$A114,СВЦЭМ!$B$33:$B$776,D$83)+'СЕТ СН'!$H$11+СВЦЭМ!$D$10+'СЕТ СН'!$H$6-'СЕТ СН'!$H$23</f>
        <v>236.84344387000002</v>
      </c>
      <c r="E114" s="36">
        <f>SUMIFS(СВЦЭМ!$D$33:$D$776,СВЦЭМ!$A$33:$A$776,$A114,СВЦЭМ!$B$33:$B$776,E$83)+'СЕТ СН'!$H$11+СВЦЭМ!$D$10+'СЕТ СН'!$H$6-'СЕТ СН'!$H$23</f>
        <v>236.84344387000002</v>
      </c>
      <c r="F114" s="36">
        <f>SUMIFS(СВЦЭМ!$D$33:$D$776,СВЦЭМ!$A$33:$A$776,$A114,СВЦЭМ!$B$33:$B$776,F$83)+'СЕТ СН'!$H$11+СВЦЭМ!$D$10+'СЕТ СН'!$H$6-'СЕТ СН'!$H$23</f>
        <v>236.84344387000002</v>
      </c>
      <c r="G114" s="36">
        <f>SUMIFS(СВЦЭМ!$D$33:$D$776,СВЦЭМ!$A$33:$A$776,$A114,СВЦЭМ!$B$33:$B$776,G$83)+'СЕТ СН'!$H$11+СВЦЭМ!$D$10+'СЕТ СН'!$H$6-'СЕТ СН'!$H$23</f>
        <v>236.84344387000002</v>
      </c>
      <c r="H114" s="36">
        <f>SUMIFS(СВЦЭМ!$D$33:$D$776,СВЦЭМ!$A$33:$A$776,$A114,СВЦЭМ!$B$33:$B$776,H$83)+'СЕТ СН'!$H$11+СВЦЭМ!$D$10+'СЕТ СН'!$H$6-'СЕТ СН'!$H$23</f>
        <v>236.84344387000002</v>
      </c>
      <c r="I114" s="36">
        <f>SUMIFS(СВЦЭМ!$D$33:$D$776,СВЦЭМ!$A$33:$A$776,$A114,СВЦЭМ!$B$33:$B$776,I$83)+'СЕТ СН'!$H$11+СВЦЭМ!$D$10+'СЕТ СН'!$H$6-'СЕТ СН'!$H$23</f>
        <v>236.84344387000002</v>
      </c>
      <c r="J114" s="36">
        <f>SUMIFS(СВЦЭМ!$D$33:$D$776,СВЦЭМ!$A$33:$A$776,$A114,СВЦЭМ!$B$33:$B$776,J$83)+'СЕТ СН'!$H$11+СВЦЭМ!$D$10+'СЕТ СН'!$H$6-'СЕТ СН'!$H$23</f>
        <v>236.84344387000002</v>
      </c>
      <c r="K114" s="36">
        <f>SUMIFS(СВЦЭМ!$D$33:$D$776,СВЦЭМ!$A$33:$A$776,$A114,СВЦЭМ!$B$33:$B$776,K$83)+'СЕТ СН'!$H$11+СВЦЭМ!$D$10+'СЕТ СН'!$H$6-'СЕТ СН'!$H$23</f>
        <v>236.84344387000002</v>
      </c>
      <c r="L114" s="36">
        <f>SUMIFS(СВЦЭМ!$D$33:$D$776,СВЦЭМ!$A$33:$A$776,$A114,СВЦЭМ!$B$33:$B$776,L$83)+'СЕТ СН'!$H$11+СВЦЭМ!$D$10+'СЕТ СН'!$H$6-'СЕТ СН'!$H$23</f>
        <v>236.84344387000002</v>
      </c>
      <c r="M114" s="36">
        <f>SUMIFS(СВЦЭМ!$D$33:$D$776,СВЦЭМ!$A$33:$A$776,$A114,СВЦЭМ!$B$33:$B$776,M$83)+'СЕТ СН'!$H$11+СВЦЭМ!$D$10+'СЕТ СН'!$H$6-'СЕТ СН'!$H$23</f>
        <v>236.84344387000002</v>
      </c>
      <c r="N114" s="36">
        <f>SUMIFS(СВЦЭМ!$D$33:$D$776,СВЦЭМ!$A$33:$A$776,$A114,СВЦЭМ!$B$33:$B$776,N$83)+'СЕТ СН'!$H$11+СВЦЭМ!$D$10+'СЕТ СН'!$H$6-'СЕТ СН'!$H$23</f>
        <v>236.84344387000002</v>
      </c>
      <c r="O114" s="36">
        <f>SUMIFS(СВЦЭМ!$D$33:$D$776,СВЦЭМ!$A$33:$A$776,$A114,СВЦЭМ!$B$33:$B$776,O$83)+'СЕТ СН'!$H$11+СВЦЭМ!$D$10+'СЕТ СН'!$H$6-'СЕТ СН'!$H$23</f>
        <v>236.84344387000002</v>
      </c>
      <c r="P114" s="36">
        <f>SUMIFS(СВЦЭМ!$D$33:$D$776,СВЦЭМ!$A$33:$A$776,$A114,СВЦЭМ!$B$33:$B$776,P$83)+'СЕТ СН'!$H$11+СВЦЭМ!$D$10+'СЕТ СН'!$H$6-'СЕТ СН'!$H$23</f>
        <v>236.84344387000002</v>
      </c>
      <c r="Q114" s="36">
        <f>SUMIFS(СВЦЭМ!$D$33:$D$776,СВЦЭМ!$A$33:$A$776,$A114,СВЦЭМ!$B$33:$B$776,Q$83)+'СЕТ СН'!$H$11+СВЦЭМ!$D$10+'СЕТ СН'!$H$6-'СЕТ СН'!$H$23</f>
        <v>236.84344387000002</v>
      </c>
      <c r="R114" s="36">
        <f>SUMIFS(СВЦЭМ!$D$33:$D$776,СВЦЭМ!$A$33:$A$776,$A114,СВЦЭМ!$B$33:$B$776,R$83)+'СЕТ СН'!$H$11+СВЦЭМ!$D$10+'СЕТ СН'!$H$6-'СЕТ СН'!$H$23</f>
        <v>236.84344387000002</v>
      </c>
      <c r="S114" s="36">
        <f>SUMIFS(СВЦЭМ!$D$33:$D$776,СВЦЭМ!$A$33:$A$776,$A114,СВЦЭМ!$B$33:$B$776,S$83)+'СЕТ СН'!$H$11+СВЦЭМ!$D$10+'СЕТ СН'!$H$6-'СЕТ СН'!$H$23</f>
        <v>236.84344387000002</v>
      </c>
      <c r="T114" s="36">
        <f>SUMIFS(СВЦЭМ!$D$33:$D$776,СВЦЭМ!$A$33:$A$776,$A114,СВЦЭМ!$B$33:$B$776,T$83)+'СЕТ СН'!$H$11+СВЦЭМ!$D$10+'СЕТ СН'!$H$6-'СЕТ СН'!$H$23</f>
        <v>236.84344387000002</v>
      </c>
      <c r="U114" s="36">
        <f>SUMIFS(СВЦЭМ!$D$33:$D$776,СВЦЭМ!$A$33:$A$776,$A114,СВЦЭМ!$B$33:$B$776,U$83)+'СЕТ СН'!$H$11+СВЦЭМ!$D$10+'СЕТ СН'!$H$6-'СЕТ СН'!$H$23</f>
        <v>236.84344387000002</v>
      </c>
      <c r="V114" s="36">
        <f>SUMIFS(СВЦЭМ!$D$33:$D$776,СВЦЭМ!$A$33:$A$776,$A114,СВЦЭМ!$B$33:$B$776,V$83)+'СЕТ СН'!$H$11+СВЦЭМ!$D$10+'СЕТ СН'!$H$6-'СЕТ СН'!$H$23</f>
        <v>236.84344387000002</v>
      </c>
      <c r="W114" s="36">
        <f>SUMIFS(СВЦЭМ!$D$33:$D$776,СВЦЭМ!$A$33:$A$776,$A114,СВЦЭМ!$B$33:$B$776,W$83)+'СЕТ СН'!$H$11+СВЦЭМ!$D$10+'СЕТ СН'!$H$6-'СЕТ СН'!$H$23</f>
        <v>236.84344387000002</v>
      </c>
      <c r="X114" s="36">
        <f>SUMIFS(СВЦЭМ!$D$33:$D$776,СВЦЭМ!$A$33:$A$776,$A114,СВЦЭМ!$B$33:$B$776,X$83)+'СЕТ СН'!$H$11+СВЦЭМ!$D$10+'СЕТ СН'!$H$6-'СЕТ СН'!$H$23</f>
        <v>236.84344387000002</v>
      </c>
      <c r="Y114" s="36">
        <f>SUMIFS(СВЦЭМ!$D$33:$D$776,СВЦЭМ!$A$33:$A$776,$A114,СВЦЭМ!$B$33:$B$776,Y$83)+'СЕТ СН'!$H$11+СВЦЭМ!$D$10+'СЕТ СН'!$H$6-'СЕТ СН'!$H$23</f>
        <v>236.84344387000002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01.04.2019</v>
      </c>
      <c r="B120" s="36">
        <f>SUMIFS(СВЦЭМ!$D$33:$D$776,СВЦЭМ!$A$33:$A$776,$A120,СВЦЭМ!$B$33:$B$776,B$119)+'СЕТ СН'!$I$11+СВЦЭМ!$D$10+'СЕТ СН'!$I$6-'СЕТ СН'!$I$23</f>
        <v>1502.55484682</v>
      </c>
      <c r="C120" s="36">
        <f>SUMIFS(СВЦЭМ!$D$33:$D$776,СВЦЭМ!$A$33:$A$776,$A120,СВЦЭМ!$B$33:$B$776,C$119)+'СЕТ СН'!$I$11+СВЦЭМ!$D$10+'СЕТ СН'!$I$6-'СЕТ СН'!$I$23</f>
        <v>1540.5613887099998</v>
      </c>
      <c r="D120" s="36">
        <f>SUMIFS(СВЦЭМ!$D$33:$D$776,СВЦЭМ!$A$33:$A$776,$A120,СВЦЭМ!$B$33:$B$776,D$119)+'СЕТ СН'!$I$11+СВЦЭМ!$D$10+'СЕТ СН'!$I$6-'СЕТ СН'!$I$23</f>
        <v>1560.47503667</v>
      </c>
      <c r="E120" s="36">
        <f>SUMIFS(СВЦЭМ!$D$33:$D$776,СВЦЭМ!$A$33:$A$776,$A120,СВЦЭМ!$B$33:$B$776,E$119)+'СЕТ СН'!$I$11+СВЦЭМ!$D$10+'СЕТ СН'!$I$6-'СЕТ СН'!$I$23</f>
        <v>1578.0459108300001</v>
      </c>
      <c r="F120" s="36">
        <f>SUMIFS(СВЦЭМ!$D$33:$D$776,СВЦЭМ!$A$33:$A$776,$A120,СВЦЭМ!$B$33:$B$776,F$119)+'СЕТ СН'!$I$11+СВЦЭМ!$D$10+'СЕТ СН'!$I$6-'СЕТ СН'!$I$23</f>
        <v>1564.6762541600001</v>
      </c>
      <c r="G120" s="36">
        <f>SUMIFS(СВЦЭМ!$D$33:$D$776,СВЦЭМ!$A$33:$A$776,$A120,СВЦЭМ!$B$33:$B$776,G$119)+'СЕТ СН'!$I$11+СВЦЭМ!$D$10+'СЕТ СН'!$I$6-'СЕТ СН'!$I$23</f>
        <v>1567.8788774899999</v>
      </c>
      <c r="H120" s="36">
        <f>SUMIFS(СВЦЭМ!$D$33:$D$776,СВЦЭМ!$A$33:$A$776,$A120,СВЦЭМ!$B$33:$B$776,H$119)+'СЕТ СН'!$I$11+СВЦЭМ!$D$10+'СЕТ СН'!$I$6-'СЕТ СН'!$I$23</f>
        <v>1475.4319642</v>
      </c>
      <c r="I120" s="36">
        <f>SUMIFS(СВЦЭМ!$D$33:$D$776,СВЦЭМ!$A$33:$A$776,$A120,СВЦЭМ!$B$33:$B$776,I$119)+'СЕТ СН'!$I$11+СВЦЭМ!$D$10+'СЕТ СН'!$I$6-'СЕТ СН'!$I$23</f>
        <v>1458.72435006</v>
      </c>
      <c r="J120" s="36">
        <f>SUMIFS(СВЦЭМ!$D$33:$D$776,СВЦЭМ!$A$33:$A$776,$A120,СВЦЭМ!$B$33:$B$776,J$119)+'СЕТ СН'!$I$11+СВЦЭМ!$D$10+'СЕТ СН'!$I$6-'СЕТ СН'!$I$23</f>
        <v>1399.2861535500001</v>
      </c>
      <c r="K120" s="36">
        <f>SUMIFS(СВЦЭМ!$D$33:$D$776,СВЦЭМ!$A$33:$A$776,$A120,СВЦЭМ!$B$33:$B$776,K$119)+'СЕТ СН'!$I$11+СВЦЭМ!$D$10+'СЕТ СН'!$I$6-'СЕТ СН'!$I$23</f>
        <v>1369.9941623300001</v>
      </c>
      <c r="L120" s="36">
        <f>SUMIFS(СВЦЭМ!$D$33:$D$776,СВЦЭМ!$A$33:$A$776,$A120,СВЦЭМ!$B$33:$B$776,L$119)+'СЕТ СН'!$I$11+СВЦЭМ!$D$10+'СЕТ СН'!$I$6-'СЕТ СН'!$I$23</f>
        <v>1355.7592667900001</v>
      </c>
      <c r="M120" s="36">
        <f>SUMIFS(СВЦЭМ!$D$33:$D$776,СВЦЭМ!$A$33:$A$776,$A120,СВЦЭМ!$B$33:$B$776,M$119)+'СЕТ СН'!$I$11+СВЦЭМ!$D$10+'СЕТ СН'!$I$6-'СЕТ СН'!$I$23</f>
        <v>1363.79390416</v>
      </c>
      <c r="N120" s="36">
        <f>SUMIFS(СВЦЭМ!$D$33:$D$776,СВЦЭМ!$A$33:$A$776,$A120,СВЦЭМ!$B$33:$B$776,N$119)+'СЕТ СН'!$I$11+СВЦЭМ!$D$10+'СЕТ СН'!$I$6-'СЕТ СН'!$I$23</f>
        <v>1365.8457118399999</v>
      </c>
      <c r="O120" s="36">
        <f>SUMIFS(СВЦЭМ!$D$33:$D$776,СВЦЭМ!$A$33:$A$776,$A120,СВЦЭМ!$B$33:$B$776,O$119)+'СЕТ СН'!$I$11+СВЦЭМ!$D$10+'СЕТ СН'!$I$6-'СЕТ СН'!$I$23</f>
        <v>1374.8457050700001</v>
      </c>
      <c r="P120" s="36">
        <f>SUMIFS(СВЦЭМ!$D$33:$D$776,СВЦЭМ!$A$33:$A$776,$A120,СВЦЭМ!$B$33:$B$776,P$119)+'СЕТ СН'!$I$11+СВЦЭМ!$D$10+'СЕТ СН'!$I$6-'СЕТ СН'!$I$23</f>
        <v>1380.61519481</v>
      </c>
      <c r="Q120" s="36">
        <f>SUMIFS(СВЦЭМ!$D$33:$D$776,СВЦЭМ!$A$33:$A$776,$A120,СВЦЭМ!$B$33:$B$776,Q$119)+'СЕТ СН'!$I$11+СВЦЭМ!$D$10+'СЕТ СН'!$I$6-'СЕТ СН'!$I$23</f>
        <v>1371.84317386</v>
      </c>
      <c r="R120" s="36">
        <f>SUMIFS(СВЦЭМ!$D$33:$D$776,СВЦЭМ!$A$33:$A$776,$A120,СВЦЭМ!$B$33:$B$776,R$119)+'СЕТ СН'!$I$11+СВЦЭМ!$D$10+'СЕТ СН'!$I$6-'СЕТ СН'!$I$23</f>
        <v>1378.0704489700001</v>
      </c>
      <c r="S120" s="36">
        <f>SUMIFS(СВЦЭМ!$D$33:$D$776,СВЦЭМ!$A$33:$A$776,$A120,СВЦЭМ!$B$33:$B$776,S$119)+'СЕТ СН'!$I$11+СВЦЭМ!$D$10+'СЕТ СН'!$I$6-'СЕТ СН'!$I$23</f>
        <v>1370.6846578100001</v>
      </c>
      <c r="T120" s="36">
        <f>SUMIFS(СВЦЭМ!$D$33:$D$776,СВЦЭМ!$A$33:$A$776,$A120,СВЦЭМ!$B$33:$B$776,T$119)+'СЕТ СН'!$I$11+СВЦЭМ!$D$10+'СЕТ СН'!$I$6-'СЕТ СН'!$I$23</f>
        <v>1345.7435489</v>
      </c>
      <c r="U120" s="36">
        <f>SUMIFS(СВЦЭМ!$D$33:$D$776,СВЦЭМ!$A$33:$A$776,$A120,СВЦЭМ!$B$33:$B$776,U$119)+'СЕТ СН'!$I$11+СВЦЭМ!$D$10+'СЕТ СН'!$I$6-'СЕТ СН'!$I$23</f>
        <v>1323.0720898500001</v>
      </c>
      <c r="V120" s="36">
        <f>SUMIFS(СВЦЭМ!$D$33:$D$776,СВЦЭМ!$A$33:$A$776,$A120,СВЦЭМ!$B$33:$B$776,V$119)+'СЕТ СН'!$I$11+СВЦЭМ!$D$10+'СЕТ СН'!$I$6-'СЕТ СН'!$I$23</f>
        <v>1308.69141982</v>
      </c>
      <c r="W120" s="36">
        <f>SUMIFS(СВЦЭМ!$D$33:$D$776,СВЦЭМ!$A$33:$A$776,$A120,СВЦЭМ!$B$33:$B$776,W$119)+'СЕТ СН'!$I$11+СВЦЭМ!$D$10+'СЕТ СН'!$I$6-'СЕТ СН'!$I$23</f>
        <v>1302.4609942899999</v>
      </c>
      <c r="X120" s="36">
        <f>SUMIFS(СВЦЭМ!$D$33:$D$776,СВЦЭМ!$A$33:$A$776,$A120,СВЦЭМ!$B$33:$B$776,X$119)+'СЕТ СН'!$I$11+СВЦЭМ!$D$10+'СЕТ СН'!$I$6-'СЕТ СН'!$I$23</f>
        <v>1367.04076943</v>
      </c>
      <c r="Y120" s="36">
        <f>SUMIFS(СВЦЭМ!$D$33:$D$776,СВЦЭМ!$A$33:$A$776,$A120,СВЦЭМ!$B$33:$B$776,Y$119)+'СЕТ СН'!$I$11+СВЦЭМ!$D$10+'СЕТ СН'!$I$6-'СЕТ СН'!$I$23</f>
        <v>1472.1145006100001</v>
      </c>
      <c r="AA120" s="45"/>
    </row>
    <row r="121" spans="1:27" ht="15.75" x14ac:dyDescent="0.2">
      <c r="A121" s="35">
        <f>A120+1</f>
        <v>43557</v>
      </c>
      <c r="B121" s="36">
        <f>SUMIFS(СВЦЭМ!$D$33:$D$776,СВЦЭМ!$A$33:$A$776,$A121,СВЦЭМ!$B$33:$B$776,B$119)+'СЕТ СН'!$I$11+СВЦЭМ!$D$10+'СЕТ СН'!$I$6-'СЕТ СН'!$I$23</f>
        <v>1545.13044904</v>
      </c>
      <c r="C121" s="36">
        <f>SUMIFS(СВЦЭМ!$D$33:$D$776,СВЦЭМ!$A$33:$A$776,$A121,СВЦЭМ!$B$33:$B$776,C$119)+'СЕТ СН'!$I$11+СВЦЭМ!$D$10+'СЕТ СН'!$I$6-'СЕТ СН'!$I$23</f>
        <v>1657.81866365</v>
      </c>
      <c r="D121" s="36">
        <f>SUMIFS(СВЦЭМ!$D$33:$D$776,СВЦЭМ!$A$33:$A$776,$A121,СВЦЭМ!$B$33:$B$776,D$119)+'СЕТ СН'!$I$11+СВЦЭМ!$D$10+'СЕТ СН'!$I$6-'СЕТ СН'!$I$23</f>
        <v>1710.40224711</v>
      </c>
      <c r="E121" s="36">
        <f>SUMIFS(СВЦЭМ!$D$33:$D$776,СВЦЭМ!$A$33:$A$776,$A121,СВЦЭМ!$B$33:$B$776,E$119)+'СЕТ СН'!$I$11+СВЦЭМ!$D$10+'СЕТ СН'!$I$6-'СЕТ СН'!$I$23</f>
        <v>1721.0973924299999</v>
      </c>
      <c r="F121" s="36">
        <f>SUMIFS(СВЦЭМ!$D$33:$D$776,СВЦЭМ!$A$33:$A$776,$A121,СВЦЭМ!$B$33:$B$776,F$119)+'СЕТ СН'!$I$11+СВЦЭМ!$D$10+'СЕТ СН'!$I$6-'СЕТ СН'!$I$23</f>
        <v>1718.4145039299999</v>
      </c>
      <c r="G121" s="36">
        <f>SUMIFS(СВЦЭМ!$D$33:$D$776,СВЦЭМ!$A$33:$A$776,$A121,СВЦЭМ!$B$33:$B$776,G$119)+'СЕТ СН'!$I$11+СВЦЭМ!$D$10+'СЕТ СН'!$I$6-'СЕТ СН'!$I$23</f>
        <v>1712.3823084799999</v>
      </c>
      <c r="H121" s="36">
        <f>SUMIFS(СВЦЭМ!$D$33:$D$776,СВЦЭМ!$A$33:$A$776,$A121,СВЦЭМ!$B$33:$B$776,H$119)+'СЕТ СН'!$I$11+СВЦЭМ!$D$10+'СЕТ СН'!$I$6-'СЕТ СН'!$I$23</f>
        <v>1600.14483402</v>
      </c>
      <c r="I121" s="36">
        <f>SUMIFS(СВЦЭМ!$D$33:$D$776,СВЦЭМ!$A$33:$A$776,$A121,СВЦЭМ!$B$33:$B$776,I$119)+'СЕТ СН'!$I$11+СВЦЭМ!$D$10+'СЕТ СН'!$I$6-'СЕТ СН'!$I$23</f>
        <v>1519.51619205</v>
      </c>
      <c r="J121" s="36">
        <f>SUMIFS(СВЦЭМ!$D$33:$D$776,СВЦЭМ!$A$33:$A$776,$A121,СВЦЭМ!$B$33:$B$776,J$119)+'СЕТ СН'!$I$11+СВЦЭМ!$D$10+'СЕТ СН'!$I$6-'СЕТ СН'!$I$23</f>
        <v>1423.0399288000001</v>
      </c>
      <c r="K121" s="36">
        <f>SUMIFS(СВЦЭМ!$D$33:$D$776,СВЦЭМ!$A$33:$A$776,$A121,СВЦЭМ!$B$33:$B$776,K$119)+'СЕТ СН'!$I$11+СВЦЭМ!$D$10+'СЕТ СН'!$I$6-'СЕТ СН'!$I$23</f>
        <v>1328.6858832800001</v>
      </c>
      <c r="L121" s="36">
        <f>SUMIFS(СВЦЭМ!$D$33:$D$776,СВЦЭМ!$A$33:$A$776,$A121,СВЦЭМ!$B$33:$B$776,L$119)+'СЕТ СН'!$I$11+СВЦЭМ!$D$10+'СЕТ СН'!$I$6-'СЕТ СН'!$I$23</f>
        <v>1298.0054050200001</v>
      </c>
      <c r="M121" s="36">
        <f>SUMIFS(СВЦЭМ!$D$33:$D$776,СВЦЭМ!$A$33:$A$776,$A121,СВЦЭМ!$B$33:$B$776,M$119)+'СЕТ СН'!$I$11+СВЦЭМ!$D$10+'СЕТ СН'!$I$6-'СЕТ СН'!$I$23</f>
        <v>1309.9279949199999</v>
      </c>
      <c r="N121" s="36">
        <f>SUMIFS(СВЦЭМ!$D$33:$D$776,СВЦЭМ!$A$33:$A$776,$A121,СВЦЭМ!$B$33:$B$776,N$119)+'СЕТ СН'!$I$11+СВЦЭМ!$D$10+'СЕТ СН'!$I$6-'СЕТ СН'!$I$23</f>
        <v>1307.8464248400001</v>
      </c>
      <c r="O121" s="36">
        <f>SUMIFS(СВЦЭМ!$D$33:$D$776,СВЦЭМ!$A$33:$A$776,$A121,СВЦЭМ!$B$33:$B$776,O$119)+'СЕТ СН'!$I$11+СВЦЭМ!$D$10+'СЕТ СН'!$I$6-'СЕТ СН'!$I$23</f>
        <v>1312.6994521399999</v>
      </c>
      <c r="P121" s="36">
        <f>SUMIFS(СВЦЭМ!$D$33:$D$776,СВЦЭМ!$A$33:$A$776,$A121,СВЦЭМ!$B$33:$B$776,P$119)+'СЕТ СН'!$I$11+СВЦЭМ!$D$10+'СЕТ СН'!$I$6-'СЕТ СН'!$I$23</f>
        <v>1324.4242729600001</v>
      </c>
      <c r="Q121" s="36">
        <f>SUMIFS(СВЦЭМ!$D$33:$D$776,СВЦЭМ!$A$33:$A$776,$A121,СВЦЭМ!$B$33:$B$776,Q$119)+'СЕТ СН'!$I$11+СВЦЭМ!$D$10+'СЕТ СН'!$I$6-'СЕТ СН'!$I$23</f>
        <v>1338.2065750100001</v>
      </c>
      <c r="R121" s="36">
        <f>SUMIFS(СВЦЭМ!$D$33:$D$776,СВЦЭМ!$A$33:$A$776,$A121,СВЦЭМ!$B$33:$B$776,R$119)+'СЕТ СН'!$I$11+СВЦЭМ!$D$10+'СЕТ СН'!$I$6-'СЕТ СН'!$I$23</f>
        <v>1330.2249179299999</v>
      </c>
      <c r="S121" s="36">
        <f>SUMIFS(СВЦЭМ!$D$33:$D$776,СВЦЭМ!$A$33:$A$776,$A121,СВЦЭМ!$B$33:$B$776,S$119)+'СЕТ СН'!$I$11+СВЦЭМ!$D$10+'СЕТ СН'!$I$6-'СЕТ СН'!$I$23</f>
        <v>1326.83184125</v>
      </c>
      <c r="T121" s="36">
        <f>SUMIFS(СВЦЭМ!$D$33:$D$776,СВЦЭМ!$A$33:$A$776,$A121,СВЦЭМ!$B$33:$B$776,T$119)+'СЕТ СН'!$I$11+СВЦЭМ!$D$10+'СЕТ СН'!$I$6-'СЕТ СН'!$I$23</f>
        <v>1303.55923037</v>
      </c>
      <c r="U121" s="36">
        <f>SUMIFS(СВЦЭМ!$D$33:$D$776,СВЦЭМ!$A$33:$A$776,$A121,СВЦЭМ!$B$33:$B$776,U$119)+'СЕТ СН'!$I$11+СВЦЭМ!$D$10+'СЕТ СН'!$I$6-'СЕТ СН'!$I$23</f>
        <v>1289.7402842500001</v>
      </c>
      <c r="V121" s="36">
        <f>SUMIFS(СВЦЭМ!$D$33:$D$776,СВЦЭМ!$A$33:$A$776,$A121,СВЦЭМ!$B$33:$B$776,V$119)+'СЕТ СН'!$I$11+СВЦЭМ!$D$10+'СЕТ СН'!$I$6-'СЕТ СН'!$I$23</f>
        <v>1287.8215856700001</v>
      </c>
      <c r="W121" s="36">
        <f>SUMIFS(СВЦЭМ!$D$33:$D$776,СВЦЭМ!$A$33:$A$776,$A121,СВЦЭМ!$B$33:$B$776,W$119)+'СЕТ СН'!$I$11+СВЦЭМ!$D$10+'СЕТ СН'!$I$6-'СЕТ СН'!$I$23</f>
        <v>1280.0606050700001</v>
      </c>
      <c r="X121" s="36">
        <f>SUMIFS(СВЦЭМ!$D$33:$D$776,СВЦЭМ!$A$33:$A$776,$A121,СВЦЭМ!$B$33:$B$776,X$119)+'СЕТ СН'!$I$11+СВЦЭМ!$D$10+'СЕТ СН'!$I$6-'СЕТ СН'!$I$23</f>
        <v>1324.0259177600001</v>
      </c>
      <c r="Y121" s="36">
        <f>SUMIFS(СВЦЭМ!$D$33:$D$776,СВЦЭМ!$A$33:$A$776,$A121,СВЦЭМ!$B$33:$B$776,Y$119)+'СЕТ СН'!$I$11+СВЦЭМ!$D$10+'СЕТ СН'!$I$6-'СЕТ СН'!$I$23</f>
        <v>1428.54327356</v>
      </c>
    </row>
    <row r="122" spans="1:27" ht="15.75" x14ac:dyDescent="0.2">
      <c r="A122" s="35">
        <f t="shared" ref="A122:A150" si="3">A121+1</f>
        <v>43558</v>
      </c>
      <c r="B122" s="36">
        <f>SUMIFS(СВЦЭМ!$D$33:$D$776,СВЦЭМ!$A$33:$A$776,$A122,СВЦЭМ!$B$33:$B$776,B$119)+'СЕТ СН'!$I$11+СВЦЭМ!$D$10+'СЕТ СН'!$I$6-'СЕТ СН'!$I$23</f>
        <v>1548.6386602299999</v>
      </c>
      <c r="C122" s="36">
        <f>SUMIFS(СВЦЭМ!$D$33:$D$776,СВЦЭМ!$A$33:$A$776,$A122,СВЦЭМ!$B$33:$B$776,C$119)+'СЕТ СН'!$I$11+СВЦЭМ!$D$10+'СЕТ СН'!$I$6-'СЕТ СН'!$I$23</f>
        <v>1649.55867173</v>
      </c>
      <c r="D122" s="36">
        <f>SUMIFS(СВЦЭМ!$D$33:$D$776,СВЦЭМ!$A$33:$A$776,$A122,СВЦЭМ!$B$33:$B$776,D$119)+'СЕТ СН'!$I$11+СВЦЭМ!$D$10+'СЕТ СН'!$I$6-'СЕТ СН'!$I$23</f>
        <v>1631.59455146</v>
      </c>
      <c r="E122" s="36">
        <f>SUMIFS(СВЦЭМ!$D$33:$D$776,СВЦЭМ!$A$33:$A$776,$A122,СВЦЭМ!$B$33:$B$776,E$119)+'СЕТ СН'!$I$11+СВЦЭМ!$D$10+'СЕТ СН'!$I$6-'СЕТ СН'!$I$23</f>
        <v>1629.62496564</v>
      </c>
      <c r="F122" s="36">
        <f>SUMIFS(СВЦЭМ!$D$33:$D$776,СВЦЭМ!$A$33:$A$776,$A122,СВЦЭМ!$B$33:$B$776,F$119)+'СЕТ СН'!$I$11+СВЦЭМ!$D$10+'СЕТ СН'!$I$6-'СЕТ СН'!$I$23</f>
        <v>1626.6163559300001</v>
      </c>
      <c r="G122" s="36">
        <f>SUMIFS(СВЦЭМ!$D$33:$D$776,СВЦЭМ!$A$33:$A$776,$A122,СВЦЭМ!$B$33:$B$776,G$119)+'СЕТ СН'!$I$11+СВЦЭМ!$D$10+'СЕТ СН'!$I$6-'СЕТ СН'!$I$23</f>
        <v>1655.04670743</v>
      </c>
      <c r="H122" s="36">
        <f>SUMIFS(СВЦЭМ!$D$33:$D$776,СВЦЭМ!$A$33:$A$776,$A122,СВЦЭМ!$B$33:$B$776,H$119)+'СЕТ СН'!$I$11+СВЦЭМ!$D$10+'СЕТ СН'!$I$6-'СЕТ СН'!$I$23</f>
        <v>1601.8723739100001</v>
      </c>
      <c r="I122" s="36">
        <f>SUMIFS(СВЦЭМ!$D$33:$D$776,СВЦЭМ!$A$33:$A$776,$A122,СВЦЭМ!$B$33:$B$776,I$119)+'СЕТ СН'!$I$11+СВЦЭМ!$D$10+'СЕТ СН'!$I$6-'СЕТ СН'!$I$23</f>
        <v>1519.47988541</v>
      </c>
      <c r="J122" s="36">
        <f>SUMIFS(СВЦЭМ!$D$33:$D$776,СВЦЭМ!$A$33:$A$776,$A122,СВЦЭМ!$B$33:$B$776,J$119)+'СЕТ СН'!$I$11+СВЦЭМ!$D$10+'СЕТ СН'!$I$6-'СЕТ СН'!$I$23</f>
        <v>1425.5221650799999</v>
      </c>
      <c r="K122" s="36">
        <f>SUMIFS(СВЦЭМ!$D$33:$D$776,СВЦЭМ!$A$33:$A$776,$A122,СВЦЭМ!$B$33:$B$776,K$119)+'СЕТ СН'!$I$11+СВЦЭМ!$D$10+'СЕТ СН'!$I$6-'СЕТ СН'!$I$23</f>
        <v>1349.6346846700001</v>
      </c>
      <c r="L122" s="36">
        <f>SUMIFS(СВЦЭМ!$D$33:$D$776,СВЦЭМ!$A$33:$A$776,$A122,СВЦЭМ!$B$33:$B$776,L$119)+'СЕТ СН'!$I$11+СВЦЭМ!$D$10+'СЕТ СН'!$I$6-'СЕТ СН'!$I$23</f>
        <v>1328.7272618700001</v>
      </c>
      <c r="M122" s="36">
        <f>SUMIFS(СВЦЭМ!$D$33:$D$776,СВЦЭМ!$A$33:$A$776,$A122,СВЦЭМ!$B$33:$B$776,M$119)+'СЕТ СН'!$I$11+СВЦЭМ!$D$10+'СЕТ СН'!$I$6-'СЕТ СН'!$I$23</f>
        <v>1338.2422258000001</v>
      </c>
      <c r="N122" s="36">
        <f>SUMIFS(СВЦЭМ!$D$33:$D$776,СВЦЭМ!$A$33:$A$776,$A122,СВЦЭМ!$B$33:$B$776,N$119)+'СЕТ СН'!$I$11+СВЦЭМ!$D$10+'СЕТ СН'!$I$6-'СЕТ СН'!$I$23</f>
        <v>1327.34562357</v>
      </c>
      <c r="O122" s="36">
        <f>SUMIFS(СВЦЭМ!$D$33:$D$776,СВЦЭМ!$A$33:$A$776,$A122,СВЦЭМ!$B$33:$B$776,O$119)+'СЕТ СН'!$I$11+СВЦЭМ!$D$10+'СЕТ СН'!$I$6-'СЕТ СН'!$I$23</f>
        <v>1337.64397276</v>
      </c>
      <c r="P122" s="36">
        <f>SUMIFS(СВЦЭМ!$D$33:$D$776,СВЦЭМ!$A$33:$A$776,$A122,СВЦЭМ!$B$33:$B$776,P$119)+'СЕТ СН'!$I$11+СВЦЭМ!$D$10+'СЕТ СН'!$I$6-'СЕТ СН'!$I$23</f>
        <v>1344.67043154</v>
      </c>
      <c r="Q122" s="36">
        <f>SUMIFS(СВЦЭМ!$D$33:$D$776,СВЦЭМ!$A$33:$A$776,$A122,СВЦЭМ!$B$33:$B$776,Q$119)+'СЕТ СН'!$I$11+СВЦЭМ!$D$10+'СЕТ СН'!$I$6-'СЕТ СН'!$I$23</f>
        <v>1352.15600675</v>
      </c>
      <c r="R122" s="36">
        <f>SUMIFS(СВЦЭМ!$D$33:$D$776,СВЦЭМ!$A$33:$A$776,$A122,СВЦЭМ!$B$33:$B$776,R$119)+'СЕТ СН'!$I$11+СВЦЭМ!$D$10+'СЕТ СН'!$I$6-'СЕТ СН'!$I$23</f>
        <v>1357.6788369800001</v>
      </c>
      <c r="S122" s="36">
        <f>SUMIFS(СВЦЭМ!$D$33:$D$776,СВЦЭМ!$A$33:$A$776,$A122,СВЦЭМ!$B$33:$B$776,S$119)+'СЕТ СН'!$I$11+СВЦЭМ!$D$10+'СЕТ СН'!$I$6-'СЕТ СН'!$I$23</f>
        <v>1357.7157424700001</v>
      </c>
      <c r="T122" s="36">
        <f>SUMIFS(СВЦЭМ!$D$33:$D$776,СВЦЭМ!$A$33:$A$776,$A122,СВЦЭМ!$B$33:$B$776,T$119)+'СЕТ СН'!$I$11+СВЦЭМ!$D$10+'СЕТ СН'!$I$6-'СЕТ СН'!$I$23</f>
        <v>1334.61294628</v>
      </c>
      <c r="U122" s="36">
        <f>SUMIFS(СВЦЭМ!$D$33:$D$776,СВЦЭМ!$A$33:$A$776,$A122,СВЦЭМ!$B$33:$B$776,U$119)+'СЕТ СН'!$I$11+СВЦЭМ!$D$10+'СЕТ СН'!$I$6-'СЕТ СН'!$I$23</f>
        <v>1310.7868240600001</v>
      </c>
      <c r="V122" s="36">
        <f>SUMIFS(СВЦЭМ!$D$33:$D$776,СВЦЭМ!$A$33:$A$776,$A122,СВЦЭМ!$B$33:$B$776,V$119)+'СЕТ СН'!$I$11+СВЦЭМ!$D$10+'СЕТ СН'!$I$6-'СЕТ СН'!$I$23</f>
        <v>1299.93572963</v>
      </c>
      <c r="W122" s="36">
        <f>SUMIFS(СВЦЭМ!$D$33:$D$776,СВЦЭМ!$A$33:$A$776,$A122,СВЦЭМ!$B$33:$B$776,W$119)+'СЕТ СН'!$I$11+СВЦЭМ!$D$10+'СЕТ СН'!$I$6-'СЕТ СН'!$I$23</f>
        <v>1292.5161767899999</v>
      </c>
      <c r="X122" s="36">
        <f>SUMIFS(СВЦЭМ!$D$33:$D$776,СВЦЭМ!$A$33:$A$776,$A122,СВЦЭМ!$B$33:$B$776,X$119)+'СЕТ СН'!$I$11+СВЦЭМ!$D$10+'СЕТ СН'!$I$6-'СЕТ СН'!$I$23</f>
        <v>1344.99645295</v>
      </c>
      <c r="Y122" s="36">
        <f>SUMIFS(СВЦЭМ!$D$33:$D$776,СВЦЭМ!$A$33:$A$776,$A122,СВЦЭМ!$B$33:$B$776,Y$119)+'СЕТ СН'!$I$11+СВЦЭМ!$D$10+'СЕТ СН'!$I$6-'СЕТ СН'!$I$23</f>
        <v>1472.38572535</v>
      </c>
    </row>
    <row r="123" spans="1:27" ht="15.75" x14ac:dyDescent="0.2">
      <c r="A123" s="35">
        <f t="shared" si="3"/>
        <v>43559</v>
      </c>
      <c r="B123" s="36">
        <f>SUMIFS(СВЦЭМ!$D$33:$D$776,СВЦЭМ!$A$33:$A$776,$A123,СВЦЭМ!$B$33:$B$776,B$119)+'СЕТ СН'!$I$11+СВЦЭМ!$D$10+'СЕТ СН'!$I$6-'СЕТ СН'!$I$23</f>
        <v>1531.7784453199999</v>
      </c>
      <c r="C123" s="36">
        <f>SUMIFS(СВЦЭМ!$D$33:$D$776,СВЦЭМ!$A$33:$A$776,$A123,СВЦЭМ!$B$33:$B$776,C$119)+'СЕТ СН'!$I$11+СВЦЭМ!$D$10+'СЕТ СН'!$I$6-'СЕТ СН'!$I$23</f>
        <v>1626.9061727999999</v>
      </c>
      <c r="D123" s="36">
        <f>SUMIFS(СВЦЭМ!$D$33:$D$776,СВЦЭМ!$A$33:$A$776,$A123,СВЦЭМ!$B$33:$B$776,D$119)+'СЕТ СН'!$I$11+СВЦЭМ!$D$10+'СЕТ СН'!$I$6-'СЕТ СН'!$I$23</f>
        <v>1664.71390101</v>
      </c>
      <c r="E123" s="36">
        <f>SUMIFS(СВЦЭМ!$D$33:$D$776,СВЦЭМ!$A$33:$A$776,$A123,СВЦЭМ!$B$33:$B$776,E$119)+'СЕТ СН'!$I$11+СВЦЭМ!$D$10+'СЕТ СН'!$I$6-'СЕТ СН'!$I$23</f>
        <v>1663.93354632</v>
      </c>
      <c r="F123" s="36">
        <f>SUMIFS(СВЦЭМ!$D$33:$D$776,СВЦЭМ!$A$33:$A$776,$A123,СВЦЭМ!$B$33:$B$776,F$119)+'СЕТ СН'!$I$11+СВЦЭМ!$D$10+'СЕТ СН'!$I$6-'СЕТ СН'!$I$23</f>
        <v>1656.63140299</v>
      </c>
      <c r="G123" s="36">
        <f>SUMIFS(СВЦЭМ!$D$33:$D$776,СВЦЭМ!$A$33:$A$776,$A123,СВЦЭМ!$B$33:$B$776,G$119)+'СЕТ СН'!$I$11+СВЦЭМ!$D$10+'СЕТ СН'!$I$6-'СЕТ СН'!$I$23</f>
        <v>1671.59390624</v>
      </c>
      <c r="H123" s="36">
        <f>SUMIFS(СВЦЭМ!$D$33:$D$776,СВЦЭМ!$A$33:$A$776,$A123,СВЦЭМ!$B$33:$B$776,H$119)+'СЕТ СН'!$I$11+СВЦЭМ!$D$10+'СЕТ СН'!$I$6-'СЕТ СН'!$I$23</f>
        <v>1584.0826775800001</v>
      </c>
      <c r="I123" s="36">
        <f>SUMIFS(СВЦЭМ!$D$33:$D$776,СВЦЭМ!$A$33:$A$776,$A123,СВЦЭМ!$B$33:$B$776,I$119)+'СЕТ СН'!$I$11+СВЦЭМ!$D$10+'СЕТ СН'!$I$6-'СЕТ СН'!$I$23</f>
        <v>1518.8598184699999</v>
      </c>
      <c r="J123" s="36">
        <f>SUMIFS(СВЦЭМ!$D$33:$D$776,СВЦЭМ!$A$33:$A$776,$A123,СВЦЭМ!$B$33:$B$776,J$119)+'СЕТ СН'!$I$11+СВЦЭМ!$D$10+'СЕТ СН'!$I$6-'СЕТ СН'!$I$23</f>
        <v>1419.74094375</v>
      </c>
      <c r="K123" s="36">
        <f>SUMIFS(СВЦЭМ!$D$33:$D$776,СВЦЭМ!$A$33:$A$776,$A123,СВЦЭМ!$B$33:$B$776,K$119)+'СЕТ СН'!$I$11+СВЦЭМ!$D$10+'СЕТ СН'!$I$6-'СЕТ СН'!$I$23</f>
        <v>1348.17479897</v>
      </c>
      <c r="L123" s="36">
        <f>SUMIFS(СВЦЭМ!$D$33:$D$776,СВЦЭМ!$A$33:$A$776,$A123,СВЦЭМ!$B$33:$B$776,L$119)+'СЕТ СН'!$I$11+СВЦЭМ!$D$10+'СЕТ СН'!$I$6-'СЕТ СН'!$I$23</f>
        <v>1318.6320606500001</v>
      </c>
      <c r="M123" s="36">
        <f>SUMIFS(СВЦЭМ!$D$33:$D$776,СВЦЭМ!$A$33:$A$776,$A123,СВЦЭМ!$B$33:$B$776,M$119)+'СЕТ СН'!$I$11+СВЦЭМ!$D$10+'СЕТ СН'!$I$6-'СЕТ СН'!$I$23</f>
        <v>1320.959697</v>
      </c>
      <c r="N123" s="36">
        <f>SUMIFS(СВЦЭМ!$D$33:$D$776,СВЦЭМ!$A$33:$A$776,$A123,СВЦЭМ!$B$33:$B$776,N$119)+'СЕТ СН'!$I$11+СВЦЭМ!$D$10+'СЕТ СН'!$I$6-'СЕТ СН'!$I$23</f>
        <v>1307.3215464699999</v>
      </c>
      <c r="O123" s="36">
        <f>SUMIFS(СВЦЭМ!$D$33:$D$776,СВЦЭМ!$A$33:$A$776,$A123,СВЦЭМ!$B$33:$B$776,O$119)+'СЕТ СН'!$I$11+СВЦЭМ!$D$10+'СЕТ СН'!$I$6-'СЕТ СН'!$I$23</f>
        <v>1332.7183203899999</v>
      </c>
      <c r="P123" s="36">
        <f>SUMIFS(СВЦЭМ!$D$33:$D$776,СВЦЭМ!$A$33:$A$776,$A123,СВЦЭМ!$B$33:$B$776,P$119)+'СЕТ СН'!$I$11+СВЦЭМ!$D$10+'СЕТ СН'!$I$6-'СЕТ СН'!$I$23</f>
        <v>1347.2831499700001</v>
      </c>
      <c r="Q123" s="36">
        <f>SUMIFS(СВЦЭМ!$D$33:$D$776,СВЦЭМ!$A$33:$A$776,$A123,СВЦЭМ!$B$33:$B$776,Q$119)+'СЕТ СН'!$I$11+СВЦЭМ!$D$10+'СЕТ СН'!$I$6-'СЕТ СН'!$I$23</f>
        <v>1353.9718378300001</v>
      </c>
      <c r="R123" s="36">
        <f>SUMIFS(СВЦЭМ!$D$33:$D$776,СВЦЭМ!$A$33:$A$776,$A123,СВЦЭМ!$B$33:$B$776,R$119)+'СЕТ СН'!$I$11+СВЦЭМ!$D$10+'СЕТ СН'!$I$6-'СЕТ СН'!$I$23</f>
        <v>1358.02668956</v>
      </c>
      <c r="S123" s="36">
        <f>SUMIFS(СВЦЭМ!$D$33:$D$776,СВЦЭМ!$A$33:$A$776,$A123,СВЦЭМ!$B$33:$B$776,S$119)+'СЕТ СН'!$I$11+СВЦЭМ!$D$10+'СЕТ СН'!$I$6-'СЕТ СН'!$I$23</f>
        <v>1366.2969312499999</v>
      </c>
      <c r="T123" s="36">
        <f>SUMIFS(СВЦЭМ!$D$33:$D$776,СВЦЭМ!$A$33:$A$776,$A123,СВЦЭМ!$B$33:$B$776,T$119)+'СЕТ СН'!$I$11+СВЦЭМ!$D$10+'СЕТ СН'!$I$6-'СЕТ СН'!$I$23</f>
        <v>1345.63487205</v>
      </c>
      <c r="U123" s="36">
        <f>SUMIFS(СВЦЭМ!$D$33:$D$776,СВЦЭМ!$A$33:$A$776,$A123,СВЦЭМ!$B$33:$B$776,U$119)+'СЕТ СН'!$I$11+СВЦЭМ!$D$10+'СЕТ СН'!$I$6-'СЕТ СН'!$I$23</f>
        <v>1305.1615436100001</v>
      </c>
      <c r="V123" s="36">
        <f>SUMIFS(СВЦЭМ!$D$33:$D$776,СВЦЭМ!$A$33:$A$776,$A123,СВЦЭМ!$B$33:$B$776,V$119)+'СЕТ СН'!$I$11+СВЦЭМ!$D$10+'СЕТ СН'!$I$6-'СЕТ СН'!$I$23</f>
        <v>1297.4875440999999</v>
      </c>
      <c r="W123" s="36">
        <f>SUMIFS(СВЦЭМ!$D$33:$D$776,СВЦЭМ!$A$33:$A$776,$A123,СВЦЭМ!$B$33:$B$776,W$119)+'СЕТ СН'!$I$11+СВЦЭМ!$D$10+'СЕТ СН'!$I$6-'СЕТ СН'!$I$23</f>
        <v>1300.3496752000001</v>
      </c>
      <c r="X123" s="36">
        <f>SUMIFS(СВЦЭМ!$D$33:$D$776,СВЦЭМ!$A$33:$A$776,$A123,СВЦЭМ!$B$33:$B$776,X$119)+'СЕТ СН'!$I$11+СВЦЭМ!$D$10+'СЕТ СН'!$I$6-'СЕТ СН'!$I$23</f>
        <v>1385.05375832</v>
      </c>
      <c r="Y123" s="36">
        <f>SUMIFS(СВЦЭМ!$D$33:$D$776,СВЦЭМ!$A$33:$A$776,$A123,СВЦЭМ!$B$33:$B$776,Y$119)+'СЕТ СН'!$I$11+СВЦЭМ!$D$10+'СЕТ СН'!$I$6-'СЕТ СН'!$I$23</f>
        <v>1536.46450757</v>
      </c>
    </row>
    <row r="124" spans="1:27" ht="15.75" x14ac:dyDescent="0.2">
      <c r="A124" s="35">
        <f t="shared" si="3"/>
        <v>43560</v>
      </c>
      <c r="B124" s="36">
        <f>SUMIFS(СВЦЭМ!$D$33:$D$776,СВЦЭМ!$A$33:$A$776,$A124,СВЦЭМ!$B$33:$B$776,B$119)+'СЕТ СН'!$I$11+СВЦЭМ!$D$10+'СЕТ СН'!$I$6-'СЕТ СН'!$I$23</f>
        <v>1524.8522038200001</v>
      </c>
      <c r="C124" s="36">
        <f>SUMIFS(СВЦЭМ!$D$33:$D$776,СВЦЭМ!$A$33:$A$776,$A124,СВЦЭМ!$B$33:$B$776,C$119)+'СЕТ СН'!$I$11+СВЦЭМ!$D$10+'СЕТ СН'!$I$6-'СЕТ СН'!$I$23</f>
        <v>1617.25292773</v>
      </c>
      <c r="D124" s="36">
        <f>SUMIFS(СВЦЭМ!$D$33:$D$776,СВЦЭМ!$A$33:$A$776,$A124,СВЦЭМ!$B$33:$B$776,D$119)+'СЕТ СН'!$I$11+СВЦЭМ!$D$10+'СЕТ СН'!$I$6-'СЕТ СН'!$I$23</f>
        <v>1676.52541182</v>
      </c>
      <c r="E124" s="36">
        <f>SUMIFS(СВЦЭМ!$D$33:$D$776,СВЦЭМ!$A$33:$A$776,$A124,СВЦЭМ!$B$33:$B$776,E$119)+'СЕТ СН'!$I$11+СВЦЭМ!$D$10+'СЕТ СН'!$I$6-'СЕТ СН'!$I$23</f>
        <v>1672.41901605</v>
      </c>
      <c r="F124" s="36">
        <f>SUMIFS(СВЦЭМ!$D$33:$D$776,СВЦЭМ!$A$33:$A$776,$A124,СВЦЭМ!$B$33:$B$776,F$119)+'СЕТ СН'!$I$11+СВЦЭМ!$D$10+'СЕТ СН'!$I$6-'СЕТ СН'!$I$23</f>
        <v>1669.33425171</v>
      </c>
      <c r="G124" s="36">
        <f>SUMIFS(СВЦЭМ!$D$33:$D$776,СВЦЭМ!$A$33:$A$776,$A124,СВЦЭМ!$B$33:$B$776,G$119)+'СЕТ СН'!$I$11+СВЦЭМ!$D$10+'СЕТ СН'!$I$6-'СЕТ СН'!$I$23</f>
        <v>1667.1322497399999</v>
      </c>
      <c r="H124" s="36">
        <f>SUMIFS(СВЦЭМ!$D$33:$D$776,СВЦЭМ!$A$33:$A$776,$A124,СВЦЭМ!$B$33:$B$776,H$119)+'СЕТ СН'!$I$11+СВЦЭМ!$D$10+'СЕТ СН'!$I$6-'СЕТ СН'!$I$23</f>
        <v>1599.64131518</v>
      </c>
      <c r="I124" s="36">
        <f>SUMIFS(СВЦЭМ!$D$33:$D$776,СВЦЭМ!$A$33:$A$776,$A124,СВЦЭМ!$B$33:$B$776,I$119)+'СЕТ СН'!$I$11+СВЦЭМ!$D$10+'СЕТ СН'!$I$6-'СЕТ СН'!$I$23</f>
        <v>1540.33824996</v>
      </c>
      <c r="J124" s="36">
        <f>SUMIFS(СВЦЭМ!$D$33:$D$776,СВЦЭМ!$A$33:$A$776,$A124,СВЦЭМ!$B$33:$B$776,J$119)+'СЕТ СН'!$I$11+СВЦЭМ!$D$10+'СЕТ СН'!$I$6-'СЕТ СН'!$I$23</f>
        <v>1454.2092933599999</v>
      </c>
      <c r="K124" s="36">
        <f>SUMIFS(СВЦЭМ!$D$33:$D$776,СВЦЭМ!$A$33:$A$776,$A124,СВЦЭМ!$B$33:$B$776,K$119)+'СЕТ СН'!$I$11+СВЦЭМ!$D$10+'СЕТ СН'!$I$6-'СЕТ СН'!$I$23</f>
        <v>1377.98937331</v>
      </c>
      <c r="L124" s="36">
        <f>SUMIFS(СВЦЭМ!$D$33:$D$776,СВЦЭМ!$A$33:$A$776,$A124,СВЦЭМ!$B$33:$B$776,L$119)+'СЕТ СН'!$I$11+СВЦЭМ!$D$10+'СЕТ СН'!$I$6-'СЕТ СН'!$I$23</f>
        <v>1343.03444188</v>
      </c>
      <c r="M124" s="36">
        <f>SUMIFS(СВЦЭМ!$D$33:$D$776,СВЦЭМ!$A$33:$A$776,$A124,СВЦЭМ!$B$33:$B$776,M$119)+'СЕТ СН'!$I$11+СВЦЭМ!$D$10+'СЕТ СН'!$I$6-'СЕТ СН'!$I$23</f>
        <v>1334.3254766499999</v>
      </c>
      <c r="N124" s="36">
        <f>SUMIFS(СВЦЭМ!$D$33:$D$776,СВЦЭМ!$A$33:$A$776,$A124,СВЦЭМ!$B$33:$B$776,N$119)+'СЕТ СН'!$I$11+СВЦЭМ!$D$10+'СЕТ СН'!$I$6-'СЕТ СН'!$I$23</f>
        <v>1328.0411727800001</v>
      </c>
      <c r="O124" s="36">
        <f>SUMIFS(СВЦЭМ!$D$33:$D$776,СВЦЭМ!$A$33:$A$776,$A124,СВЦЭМ!$B$33:$B$776,O$119)+'СЕТ СН'!$I$11+СВЦЭМ!$D$10+'СЕТ СН'!$I$6-'СЕТ СН'!$I$23</f>
        <v>1321.80836357</v>
      </c>
      <c r="P124" s="36">
        <f>SUMIFS(СВЦЭМ!$D$33:$D$776,СВЦЭМ!$A$33:$A$776,$A124,СВЦЭМ!$B$33:$B$776,P$119)+'СЕТ СН'!$I$11+СВЦЭМ!$D$10+'СЕТ СН'!$I$6-'СЕТ СН'!$I$23</f>
        <v>1327.24413153</v>
      </c>
      <c r="Q124" s="36">
        <f>SUMIFS(СВЦЭМ!$D$33:$D$776,СВЦЭМ!$A$33:$A$776,$A124,СВЦЭМ!$B$33:$B$776,Q$119)+'СЕТ СН'!$I$11+СВЦЭМ!$D$10+'СЕТ СН'!$I$6-'СЕТ СН'!$I$23</f>
        <v>1326.7078319300001</v>
      </c>
      <c r="R124" s="36">
        <f>SUMIFS(СВЦЭМ!$D$33:$D$776,СВЦЭМ!$A$33:$A$776,$A124,СВЦЭМ!$B$33:$B$776,R$119)+'СЕТ СН'!$I$11+СВЦЭМ!$D$10+'СЕТ СН'!$I$6-'СЕТ СН'!$I$23</f>
        <v>1327.4133247899999</v>
      </c>
      <c r="S124" s="36">
        <f>SUMIFS(СВЦЭМ!$D$33:$D$776,СВЦЭМ!$A$33:$A$776,$A124,СВЦЭМ!$B$33:$B$776,S$119)+'СЕТ СН'!$I$11+СВЦЭМ!$D$10+'СЕТ СН'!$I$6-'СЕТ СН'!$I$23</f>
        <v>1343.55631021</v>
      </c>
      <c r="T124" s="36">
        <f>SUMIFS(СВЦЭМ!$D$33:$D$776,СВЦЭМ!$A$33:$A$776,$A124,СВЦЭМ!$B$33:$B$776,T$119)+'СЕТ СН'!$I$11+СВЦЭМ!$D$10+'СЕТ СН'!$I$6-'СЕТ СН'!$I$23</f>
        <v>1339.3006217100001</v>
      </c>
      <c r="U124" s="36">
        <f>SUMIFS(СВЦЭМ!$D$33:$D$776,СВЦЭМ!$A$33:$A$776,$A124,СВЦЭМ!$B$33:$B$776,U$119)+'СЕТ СН'!$I$11+СВЦЭМ!$D$10+'СЕТ СН'!$I$6-'СЕТ СН'!$I$23</f>
        <v>1347.9863404</v>
      </c>
      <c r="V124" s="36">
        <f>SUMIFS(СВЦЭМ!$D$33:$D$776,СВЦЭМ!$A$33:$A$776,$A124,СВЦЭМ!$B$33:$B$776,V$119)+'СЕТ СН'!$I$11+СВЦЭМ!$D$10+'СЕТ СН'!$I$6-'СЕТ СН'!$I$23</f>
        <v>1357.76199299</v>
      </c>
      <c r="W124" s="36">
        <f>SUMIFS(СВЦЭМ!$D$33:$D$776,СВЦЭМ!$A$33:$A$776,$A124,СВЦЭМ!$B$33:$B$776,W$119)+'СЕТ СН'!$I$11+СВЦЭМ!$D$10+'СЕТ СН'!$I$6-'СЕТ СН'!$I$23</f>
        <v>1365.05839821</v>
      </c>
      <c r="X124" s="36">
        <f>SUMIFS(СВЦЭМ!$D$33:$D$776,СВЦЭМ!$A$33:$A$776,$A124,СВЦЭМ!$B$33:$B$776,X$119)+'СЕТ СН'!$I$11+СВЦЭМ!$D$10+'СЕТ СН'!$I$6-'СЕТ СН'!$I$23</f>
        <v>1406.0306871299999</v>
      </c>
      <c r="Y124" s="36">
        <f>SUMIFS(СВЦЭМ!$D$33:$D$776,СВЦЭМ!$A$33:$A$776,$A124,СВЦЭМ!$B$33:$B$776,Y$119)+'СЕТ СН'!$I$11+СВЦЭМ!$D$10+'СЕТ СН'!$I$6-'СЕТ СН'!$I$23</f>
        <v>1501.69165288</v>
      </c>
    </row>
    <row r="125" spans="1:27" ht="15.75" x14ac:dyDescent="0.2">
      <c r="A125" s="35">
        <f t="shared" si="3"/>
        <v>43561</v>
      </c>
      <c r="B125" s="36">
        <f>SUMIFS(СВЦЭМ!$D$33:$D$776,СВЦЭМ!$A$33:$A$776,$A125,СВЦЭМ!$B$33:$B$776,B$119)+'СЕТ СН'!$I$11+СВЦЭМ!$D$10+'СЕТ СН'!$I$6-'СЕТ СН'!$I$23</f>
        <v>1563.9758680899999</v>
      </c>
      <c r="C125" s="36">
        <f>SUMIFS(СВЦЭМ!$D$33:$D$776,СВЦЭМ!$A$33:$A$776,$A125,СВЦЭМ!$B$33:$B$776,C$119)+'СЕТ СН'!$I$11+СВЦЭМ!$D$10+'СЕТ СН'!$I$6-'СЕТ СН'!$I$23</f>
        <v>1646.06477696</v>
      </c>
      <c r="D125" s="36">
        <f>SUMIFS(СВЦЭМ!$D$33:$D$776,СВЦЭМ!$A$33:$A$776,$A125,СВЦЭМ!$B$33:$B$776,D$119)+'СЕТ СН'!$I$11+СВЦЭМ!$D$10+'СЕТ СН'!$I$6-'СЕТ СН'!$I$23</f>
        <v>1670.2045311899999</v>
      </c>
      <c r="E125" s="36">
        <f>SUMIFS(СВЦЭМ!$D$33:$D$776,СВЦЭМ!$A$33:$A$776,$A125,СВЦЭМ!$B$33:$B$776,E$119)+'СЕТ СН'!$I$11+СВЦЭМ!$D$10+'СЕТ СН'!$I$6-'СЕТ СН'!$I$23</f>
        <v>1661.9087877899999</v>
      </c>
      <c r="F125" s="36">
        <f>SUMIFS(СВЦЭМ!$D$33:$D$776,СВЦЭМ!$A$33:$A$776,$A125,СВЦЭМ!$B$33:$B$776,F$119)+'СЕТ СН'!$I$11+СВЦЭМ!$D$10+'СЕТ СН'!$I$6-'СЕТ СН'!$I$23</f>
        <v>1659.86116092</v>
      </c>
      <c r="G125" s="36">
        <f>SUMIFS(СВЦЭМ!$D$33:$D$776,СВЦЭМ!$A$33:$A$776,$A125,СВЦЭМ!$B$33:$B$776,G$119)+'СЕТ СН'!$I$11+СВЦЭМ!$D$10+'СЕТ СН'!$I$6-'СЕТ СН'!$I$23</f>
        <v>1669.7353328300001</v>
      </c>
      <c r="H125" s="36">
        <f>SUMIFS(СВЦЭМ!$D$33:$D$776,СВЦЭМ!$A$33:$A$776,$A125,СВЦЭМ!$B$33:$B$776,H$119)+'СЕТ СН'!$I$11+СВЦЭМ!$D$10+'СЕТ СН'!$I$6-'СЕТ СН'!$I$23</f>
        <v>1586.5422928799999</v>
      </c>
      <c r="I125" s="36">
        <f>SUMIFS(СВЦЭМ!$D$33:$D$776,СВЦЭМ!$A$33:$A$776,$A125,СВЦЭМ!$B$33:$B$776,I$119)+'СЕТ СН'!$I$11+СВЦЭМ!$D$10+'СЕТ СН'!$I$6-'СЕТ СН'!$I$23</f>
        <v>1583.36813106</v>
      </c>
      <c r="J125" s="36">
        <f>SUMIFS(СВЦЭМ!$D$33:$D$776,СВЦЭМ!$A$33:$A$776,$A125,СВЦЭМ!$B$33:$B$776,J$119)+'СЕТ СН'!$I$11+СВЦЭМ!$D$10+'СЕТ СН'!$I$6-'СЕТ СН'!$I$23</f>
        <v>1512.9216246999999</v>
      </c>
      <c r="K125" s="36">
        <f>SUMIFS(СВЦЭМ!$D$33:$D$776,СВЦЭМ!$A$33:$A$776,$A125,СВЦЭМ!$B$33:$B$776,K$119)+'СЕТ СН'!$I$11+СВЦЭМ!$D$10+'СЕТ СН'!$I$6-'СЕТ СН'!$I$23</f>
        <v>1382.8879832699999</v>
      </c>
      <c r="L125" s="36">
        <f>SUMIFS(СВЦЭМ!$D$33:$D$776,СВЦЭМ!$A$33:$A$776,$A125,СВЦЭМ!$B$33:$B$776,L$119)+'СЕТ СН'!$I$11+СВЦЭМ!$D$10+'СЕТ СН'!$I$6-'СЕТ СН'!$I$23</f>
        <v>1326.1227672800001</v>
      </c>
      <c r="M125" s="36">
        <f>SUMIFS(СВЦЭМ!$D$33:$D$776,СВЦЭМ!$A$33:$A$776,$A125,СВЦЭМ!$B$33:$B$776,M$119)+'СЕТ СН'!$I$11+СВЦЭМ!$D$10+'СЕТ СН'!$I$6-'СЕТ СН'!$I$23</f>
        <v>1328.6429596400001</v>
      </c>
      <c r="N125" s="36">
        <f>SUMIFS(СВЦЭМ!$D$33:$D$776,СВЦЭМ!$A$33:$A$776,$A125,СВЦЭМ!$B$33:$B$776,N$119)+'СЕТ СН'!$I$11+СВЦЭМ!$D$10+'СЕТ СН'!$I$6-'СЕТ СН'!$I$23</f>
        <v>1338.7692967200001</v>
      </c>
      <c r="O125" s="36">
        <f>SUMIFS(СВЦЭМ!$D$33:$D$776,СВЦЭМ!$A$33:$A$776,$A125,СВЦЭМ!$B$33:$B$776,O$119)+'СЕТ СН'!$I$11+СВЦЭМ!$D$10+'СЕТ СН'!$I$6-'СЕТ СН'!$I$23</f>
        <v>1353.0075911500001</v>
      </c>
      <c r="P125" s="36">
        <f>SUMIFS(СВЦЭМ!$D$33:$D$776,СВЦЭМ!$A$33:$A$776,$A125,СВЦЭМ!$B$33:$B$776,P$119)+'СЕТ СН'!$I$11+СВЦЭМ!$D$10+'СЕТ СН'!$I$6-'СЕТ СН'!$I$23</f>
        <v>1356.0069578499999</v>
      </c>
      <c r="Q125" s="36">
        <f>SUMIFS(СВЦЭМ!$D$33:$D$776,СВЦЭМ!$A$33:$A$776,$A125,СВЦЭМ!$B$33:$B$776,Q$119)+'СЕТ СН'!$I$11+СВЦЭМ!$D$10+'СЕТ СН'!$I$6-'СЕТ СН'!$I$23</f>
        <v>1358.6406172100001</v>
      </c>
      <c r="R125" s="36">
        <f>SUMIFS(СВЦЭМ!$D$33:$D$776,СВЦЭМ!$A$33:$A$776,$A125,СВЦЭМ!$B$33:$B$776,R$119)+'СЕТ СН'!$I$11+СВЦЭМ!$D$10+'СЕТ СН'!$I$6-'СЕТ СН'!$I$23</f>
        <v>1358.62886411</v>
      </c>
      <c r="S125" s="36">
        <f>SUMIFS(СВЦЭМ!$D$33:$D$776,СВЦЭМ!$A$33:$A$776,$A125,СВЦЭМ!$B$33:$B$776,S$119)+'СЕТ СН'!$I$11+СВЦЭМ!$D$10+'СЕТ СН'!$I$6-'СЕТ СН'!$I$23</f>
        <v>1360.15415308</v>
      </c>
      <c r="T125" s="36">
        <f>SUMIFS(СВЦЭМ!$D$33:$D$776,СВЦЭМ!$A$33:$A$776,$A125,СВЦЭМ!$B$33:$B$776,T$119)+'СЕТ СН'!$I$11+СВЦЭМ!$D$10+'СЕТ СН'!$I$6-'СЕТ СН'!$I$23</f>
        <v>1340.5822197300001</v>
      </c>
      <c r="U125" s="36">
        <f>SUMIFS(СВЦЭМ!$D$33:$D$776,СВЦЭМ!$A$33:$A$776,$A125,СВЦЭМ!$B$33:$B$776,U$119)+'СЕТ СН'!$I$11+СВЦЭМ!$D$10+'СЕТ СН'!$I$6-'СЕТ СН'!$I$23</f>
        <v>1311.6604377000001</v>
      </c>
      <c r="V125" s="36">
        <f>SUMIFS(СВЦЭМ!$D$33:$D$776,СВЦЭМ!$A$33:$A$776,$A125,СВЦЭМ!$B$33:$B$776,V$119)+'СЕТ СН'!$I$11+СВЦЭМ!$D$10+'СЕТ СН'!$I$6-'СЕТ СН'!$I$23</f>
        <v>1290.4520643600001</v>
      </c>
      <c r="W125" s="36">
        <f>SUMIFS(СВЦЭМ!$D$33:$D$776,СВЦЭМ!$A$33:$A$776,$A125,СВЦЭМ!$B$33:$B$776,W$119)+'СЕТ СН'!$I$11+СВЦЭМ!$D$10+'СЕТ СН'!$I$6-'СЕТ СН'!$I$23</f>
        <v>1269.0070286100001</v>
      </c>
      <c r="X125" s="36">
        <f>SUMIFS(СВЦЭМ!$D$33:$D$776,СВЦЭМ!$A$33:$A$776,$A125,СВЦЭМ!$B$33:$B$776,X$119)+'СЕТ СН'!$I$11+СВЦЭМ!$D$10+'СЕТ СН'!$I$6-'СЕТ СН'!$I$23</f>
        <v>1292.26354083</v>
      </c>
      <c r="Y125" s="36">
        <f>SUMIFS(СВЦЭМ!$D$33:$D$776,СВЦЭМ!$A$33:$A$776,$A125,СВЦЭМ!$B$33:$B$776,Y$119)+'СЕТ СН'!$I$11+СВЦЭМ!$D$10+'СЕТ СН'!$I$6-'СЕТ СН'!$I$23</f>
        <v>1398.63484204</v>
      </c>
    </row>
    <row r="126" spans="1:27" ht="15.75" x14ac:dyDescent="0.2">
      <c r="A126" s="35">
        <f t="shared" si="3"/>
        <v>43562</v>
      </c>
      <c r="B126" s="36">
        <f>SUMIFS(СВЦЭМ!$D$33:$D$776,СВЦЭМ!$A$33:$A$776,$A126,СВЦЭМ!$B$33:$B$776,B$119)+'СЕТ СН'!$I$11+СВЦЭМ!$D$10+'СЕТ СН'!$I$6-'СЕТ СН'!$I$23</f>
        <v>1533.10740074</v>
      </c>
      <c r="C126" s="36">
        <f>SUMIFS(СВЦЭМ!$D$33:$D$776,СВЦЭМ!$A$33:$A$776,$A126,СВЦЭМ!$B$33:$B$776,C$119)+'СЕТ СН'!$I$11+СВЦЭМ!$D$10+'СЕТ СН'!$I$6-'СЕТ СН'!$I$23</f>
        <v>1633.44715806</v>
      </c>
      <c r="D126" s="36">
        <f>SUMIFS(СВЦЭМ!$D$33:$D$776,СВЦЭМ!$A$33:$A$776,$A126,СВЦЭМ!$B$33:$B$776,D$119)+'СЕТ СН'!$I$11+СВЦЭМ!$D$10+'СЕТ СН'!$I$6-'СЕТ СН'!$I$23</f>
        <v>1703.23288888</v>
      </c>
      <c r="E126" s="36">
        <f>SUMIFS(СВЦЭМ!$D$33:$D$776,СВЦЭМ!$A$33:$A$776,$A126,СВЦЭМ!$B$33:$B$776,E$119)+'СЕТ СН'!$I$11+СВЦЭМ!$D$10+'СЕТ СН'!$I$6-'СЕТ СН'!$I$23</f>
        <v>1725.9896262899999</v>
      </c>
      <c r="F126" s="36">
        <f>SUMIFS(СВЦЭМ!$D$33:$D$776,СВЦЭМ!$A$33:$A$776,$A126,СВЦЭМ!$B$33:$B$776,F$119)+'СЕТ СН'!$I$11+СВЦЭМ!$D$10+'СЕТ СН'!$I$6-'СЕТ СН'!$I$23</f>
        <v>1715.45186128</v>
      </c>
      <c r="G126" s="36">
        <f>SUMIFS(СВЦЭМ!$D$33:$D$776,СВЦЭМ!$A$33:$A$776,$A126,СВЦЭМ!$B$33:$B$776,G$119)+'СЕТ СН'!$I$11+СВЦЭМ!$D$10+'СЕТ СН'!$I$6-'СЕТ СН'!$I$23</f>
        <v>1686.0880181099999</v>
      </c>
      <c r="H126" s="36">
        <f>SUMIFS(СВЦЭМ!$D$33:$D$776,СВЦЭМ!$A$33:$A$776,$A126,СВЦЭМ!$B$33:$B$776,H$119)+'СЕТ СН'!$I$11+СВЦЭМ!$D$10+'СЕТ СН'!$I$6-'СЕТ СН'!$I$23</f>
        <v>1611.5609803899999</v>
      </c>
      <c r="I126" s="36">
        <f>SUMIFS(СВЦЭМ!$D$33:$D$776,СВЦЭМ!$A$33:$A$776,$A126,СВЦЭМ!$B$33:$B$776,I$119)+'СЕТ СН'!$I$11+СВЦЭМ!$D$10+'СЕТ СН'!$I$6-'СЕТ СН'!$I$23</f>
        <v>1579.3593687399998</v>
      </c>
      <c r="J126" s="36">
        <f>SUMIFS(СВЦЭМ!$D$33:$D$776,СВЦЭМ!$A$33:$A$776,$A126,СВЦЭМ!$B$33:$B$776,J$119)+'СЕТ СН'!$I$11+СВЦЭМ!$D$10+'СЕТ СН'!$I$6-'СЕТ СН'!$I$23</f>
        <v>1478.26218806</v>
      </c>
      <c r="K126" s="36">
        <f>SUMIFS(СВЦЭМ!$D$33:$D$776,СВЦЭМ!$A$33:$A$776,$A126,СВЦЭМ!$B$33:$B$776,K$119)+'СЕТ СН'!$I$11+СВЦЭМ!$D$10+'СЕТ СН'!$I$6-'СЕТ СН'!$I$23</f>
        <v>1350.5029960900001</v>
      </c>
      <c r="L126" s="36">
        <f>SUMIFS(СВЦЭМ!$D$33:$D$776,СВЦЭМ!$A$33:$A$776,$A126,СВЦЭМ!$B$33:$B$776,L$119)+'СЕТ СН'!$I$11+СВЦЭМ!$D$10+'СЕТ СН'!$I$6-'СЕТ СН'!$I$23</f>
        <v>1311.39862778</v>
      </c>
      <c r="M126" s="36">
        <f>SUMIFS(СВЦЭМ!$D$33:$D$776,СВЦЭМ!$A$33:$A$776,$A126,СВЦЭМ!$B$33:$B$776,M$119)+'СЕТ СН'!$I$11+СВЦЭМ!$D$10+'СЕТ СН'!$I$6-'СЕТ СН'!$I$23</f>
        <v>1299.06621466</v>
      </c>
      <c r="N126" s="36">
        <f>SUMIFS(СВЦЭМ!$D$33:$D$776,СВЦЭМ!$A$33:$A$776,$A126,СВЦЭМ!$B$33:$B$776,N$119)+'СЕТ СН'!$I$11+СВЦЭМ!$D$10+'СЕТ СН'!$I$6-'СЕТ СН'!$I$23</f>
        <v>1306.2924964700001</v>
      </c>
      <c r="O126" s="36">
        <f>SUMIFS(СВЦЭМ!$D$33:$D$776,СВЦЭМ!$A$33:$A$776,$A126,СВЦЭМ!$B$33:$B$776,O$119)+'СЕТ СН'!$I$11+СВЦЭМ!$D$10+'СЕТ СН'!$I$6-'СЕТ СН'!$I$23</f>
        <v>1318.57461412</v>
      </c>
      <c r="P126" s="36">
        <f>SUMIFS(СВЦЭМ!$D$33:$D$776,СВЦЭМ!$A$33:$A$776,$A126,СВЦЭМ!$B$33:$B$776,P$119)+'СЕТ СН'!$I$11+СВЦЭМ!$D$10+'СЕТ СН'!$I$6-'СЕТ СН'!$I$23</f>
        <v>1336.37610135</v>
      </c>
      <c r="Q126" s="36">
        <f>SUMIFS(СВЦЭМ!$D$33:$D$776,СВЦЭМ!$A$33:$A$776,$A126,СВЦЭМ!$B$33:$B$776,Q$119)+'СЕТ СН'!$I$11+СВЦЭМ!$D$10+'СЕТ СН'!$I$6-'СЕТ СН'!$I$23</f>
        <v>1347.9884897100001</v>
      </c>
      <c r="R126" s="36">
        <f>SUMIFS(СВЦЭМ!$D$33:$D$776,СВЦЭМ!$A$33:$A$776,$A126,СВЦЭМ!$B$33:$B$776,R$119)+'СЕТ СН'!$I$11+СВЦЭМ!$D$10+'СЕТ СН'!$I$6-'СЕТ СН'!$I$23</f>
        <v>1356.3032392499999</v>
      </c>
      <c r="S126" s="36">
        <f>SUMIFS(СВЦЭМ!$D$33:$D$776,СВЦЭМ!$A$33:$A$776,$A126,СВЦЭМ!$B$33:$B$776,S$119)+'СЕТ СН'!$I$11+СВЦЭМ!$D$10+'СЕТ СН'!$I$6-'СЕТ СН'!$I$23</f>
        <v>1354.7077129100001</v>
      </c>
      <c r="T126" s="36">
        <f>SUMIFS(СВЦЭМ!$D$33:$D$776,СВЦЭМ!$A$33:$A$776,$A126,СВЦЭМ!$B$33:$B$776,T$119)+'СЕТ СН'!$I$11+СВЦЭМ!$D$10+'СЕТ СН'!$I$6-'СЕТ СН'!$I$23</f>
        <v>1317.9884257599999</v>
      </c>
      <c r="U126" s="36">
        <f>SUMIFS(СВЦЭМ!$D$33:$D$776,СВЦЭМ!$A$33:$A$776,$A126,СВЦЭМ!$B$33:$B$776,U$119)+'СЕТ СН'!$I$11+СВЦЭМ!$D$10+'СЕТ СН'!$I$6-'СЕТ СН'!$I$23</f>
        <v>1280.1549037300001</v>
      </c>
      <c r="V126" s="36">
        <f>SUMIFS(СВЦЭМ!$D$33:$D$776,СВЦЭМ!$A$33:$A$776,$A126,СВЦЭМ!$B$33:$B$776,V$119)+'СЕТ СН'!$I$11+СВЦЭМ!$D$10+'СЕТ СН'!$I$6-'СЕТ СН'!$I$23</f>
        <v>1261.8601116699999</v>
      </c>
      <c r="W126" s="36">
        <f>SUMIFS(СВЦЭМ!$D$33:$D$776,СВЦЭМ!$A$33:$A$776,$A126,СВЦЭМ!$B$33:$B$776,W$119)+'СЕТ СН'!$I$11+СВЦЭМ!$D$10+'СЕТ СН'!$I$6-'СЕТ СН'!$I$23</f>
        <v>1267.2547794700001</v>
      </c>
      <c r="X126" s="36">
        <f>SUMIFS(СВЦЭМ!$D$33:$D$776,СВЦЭМ!$A$33:$A$776,$A126,СВЦЭМ!$B$33:$B$776,X$119)+'СЕТ СН'!$I$11+СВЦЭМ!$D$10+'СЕТ СН'!$I$6-'СЕТ СН'!$I$23</f>
        <v>1313.30216896</v>
      </c>
      <c r="Y126" s="36">
        <f>SUMIFS(СВЦЭМ!$D$33:$D$776,СВЦЭМ!$A$33:$A$776,$A126,СВЦЭМ!$B$33:$B$776,Y$119)+'СЕТ СН'!$I$11+СВЦЭМ!$D$10+'СЕТ СН'!$I$6-'СЕТ СН'!$I$23</f>
        <v>1422.4768369999999</v>
      </c>
    </row>
    <row r="127" spans="1:27" ht="15.75" x14ac:dyDescent="0.2">
      <c r="A127" s="35">
        <f t="shared" si="3"/>
        <v>43563</v>
      </c>
      <c r="B127" s="36">
        <f>SUMIFS(СВЦЭМ!$D$33:$D$776,СВЦЭМ!$A$33:$A$776,$A127,СВЦЭМ!$B$33:$B$776,B$119)+'СЕТ СН'!$I$11+СВЦЭМ!$D$10+'СЕТ СН'!$I$6-'СЕТ СН'!$I$23</f>
        <v>1543.0150211299999</v>
      </c>
      <c r="C127" s="36">
        <f>SUMIFS(СВЦЭМ!$D$33:$D$776,СВЦЭМ!$A$33:$A$776,$A127,СВЦЭМ!$B$33:$B$776,C$119)+'СЕТ СН'!$I$11+СВЦЭМ!$D$10+'СЕТ СН'!$I$6-'СЕТ СН'!$I$23</f>
        <v>1646.45155507</v>
      </c>
      <c r="D127" s="36">
        <f>SUMIFS(СВЦЭМ!$D$33:$D$776,СВЦЭМ!$A$33:$A$776,$A127,СВЦЭМ!$B$33:$B$776,D$119)+'СЕТ СН'!$I$11+СВЦЭМ!$D$10+'СЕТ СН'!$I$6-'СЕТ СН'!$I$23</f>
        <v>1728.6884080299999</v>
      </c>
      <c r="E127" s="36">
        <f>SUMIFS(СВЦЭМ!$D$33:$D$776,СВЦЭМ!$A$33:$A$776,$A127,СВЦЭМ!$B$33:$B$776,E$119)+'СЕТ СН'!$I$11+СВЦЭМ!$D$10+'СЕТ СН'!$I$6-'СЕТ СН'!$I$23</f>
        <v>1729.50749245</v>
      </c>
      <c r="F127" s="36">
        <f>SUMIFS(СВЦЭМ!$D$33:$D$776,СВЦЭМ!$A$33:$A$776,$A127,СВЦЭМ!$B$33:$B$776,F$119)+'СЕТ СН'!$I$11+СВЦЭМ!$D$10+'СЕТ СН'!$I$6-'СЕТ СН'!$I$23</f>
        <v>1695.5190292699999</v>
      </c>
      <c r="G127" s="36">
        <f>SUMIFS(СВЦЭМ!$D$33:$D$776,СВЦЭМ!$A$33:$A$776,$A127,СВЦЭМ!$B$33:$B$776,G$119)+'СЕТ СН'!$I$11+СВЦЭМ!$D$10+'СЕТ СН'!$I$6-'СЕТ СН'!$I$23</f>
        <v>1676.6893926499999</v>
      </c>
      <c r="H127" s="36">
        <f>SUMIFS(СВЦЭМ!$D$33:$D$776,СВЦЭМ!$A$33:$A$776,$A127,СВЦЭМ!$B$33:$B$776,H$119)+'СЕТ СН'!$I$11+СВЦЭМ!$D$10+'СЕТ СН'!$I$6-'СЕТ СН'!$I$23</f>
        <v>1609.88526419</v>
      </c>
      <c r="I127" s="36">
        <f>SUMIFS(СВЦЭМ!$D$33:$D$776,СВЦЭМ!$A$33:$A$776,$A127,СВЦЭМ!$B$33:$B$776,I$119)+'СЕТ СН'!$I$11+СВЦЭМ!$D$10+'СЕТ СН'!$I$6-'СЕТ СН'!$I$23</f>
        <v>1529.2114802799999</v>
      </c>
      <c r="J127" s="36">
        <f>SUMIFS(СВЦЭМ!$D$33:$D$776,СВЦЭМ!$A$33:$A$776,$A127,СВЦЭМ!$B$33:$B$776,J$119)+'СЕТ СН'!$I$11+СВЦЭМ!$D$10+'СЕТ СН'!$I$6-'СЕТ СН'!$I$23</f>
        <v>1429.4733951000001</v>
      </c>
      <c r="K127" s="36">
        <f>SUMIFS(СВЦЭМ!$D$33:$D$776,СВЦЭМ!$A$33:$A$776,$A127,СВЦЭМ!$B$33:$B$776,K$119)+'СЕТ СН'!$I$11+СВЦЭМ!$D$10+'СЕТ СН'!$I$6-'СЕТ СН'!$I$23</f>
        <v>1341.5919446600001</v>
      </c>
      <c r="L127" s="36">
        <f>SUMIFS(СВЦЭМ!$D$33:$D$776,СВЦЭМ!$A$33:$A$776,$A127,СВЦЭМ!$B$33:$B$776,L$119)+'СЕТ СН'!$I$11+СВЦЭМ!$D$10+'СЕТ СН'!$I$6-'СЕТ СН'!$I$23</f>
        <v>1304.0692694900001</v>
      </c>
      <c r="M127" s="36">
        <f>SUMIFS(СВЦЭМ!$D$33:$D$776,СВЦЭМ!$A$33:$A$776,$A127,СВЦЭМ!$B$33:$B$776,M$119)+'СЕТ СН'!$I$11+СВЦЭМ!$D$10+'СЕТ СН'!$I$6-'СЕТ СН'!$I$23</f>
        <v>1314.8439174</v>
      </c>
      <c r="N127" s="36">
        <f>SUMIFS(СВЦЭМ!$D$33:$D$776,СВЦЭМ!$A$33:$A$776,$A127,СВЦЭМ!$B$33:$B$776,N$119)+'СЕТ СН'!$I$11+СВЦЭМ!$D$10+'СЕТ СН'!$I$6-'СЕТ СН'!$I$23</f>
        <v>1312.01909671</v>
      </c>
      <c r="O127" s="36">
        <f>SUMIFS(СВЦЭМ!$D$33:$D$776,СВЦЭМ!$A$33:$A$776,$A127,СВЦЭМ!$B$33:$B$776,O$119)+'СЕТ СН'!$I$11+СВЦЭМ!$D$10+'СЕТ СН'!$I$6-'СЕТ СН'!$I$23</f>
        <v>1315.5585067900001</v>
      </c>
      <c r="P127" s="36">
        <f>SUMIFS(СВЦЭМ!$D$33:$D$776,СВЦЭМ!$A$33:$A$776,$A127,СВЦЭМ!$B$33:$B$776,P$119)+'СЕТ СН'!$I$11+СВЦЭМ!$D$10+'СЕТ СН'!$I$6-'СЕТ СН'!$I$23</f>
        <v>1324.1957281499999</v>
      </c>
      <c r="Q127" s="36">
        <f>SUMIFS(СВЦЭМ!$D$33:$D$776,СВЦЭМ!$A$33:$A$776,$A127,СВЦЭМ!$B$33:$B$776,Q$119)+'СЕТ СН'!$I$11+СВЦЭМ!$D$10+'СЕТ СН'!$I$6-'СЕТ СН'!$I$23</f>
        <v>1335.1192144300001</v>
      </c>
      <c r="R127" s="36">
        <f>SUMIFS(СВЦЭМ!$D$33:$D$776,СВЦЭМ!$A$33:$A$776,$A127,СВЦЭМ!$B$33:$B$776,R$119)+'СЕТ СН'!$I$11+СВЦЭМ!$D$10+'СЕТ СН'!$I$6-'СЕТ СН'!$I$23</f>
        <v>1338.33543431</v>
      </c>
      <c r="S127" s="36">
        <f>SUMIFS(СВЦЭМ!$D$33:$D$776,СВЦЭМ!$A$33:$A$776,$A127,СВЦЭМ!$B$33:$B$776,S$119)+'СЕТ СН'!$I$11+СВЦЭМ!$D$10+'СЕТ СН'!$I$6-'СЕТ СН'!$I$23</f>
        <v>1332.71841279</v>
      </c>
      <c r="T127" s="36">
        <f>SUMIFS(СВЦЭМ!$D$33:$D$776,СВЦЭМ!$A$33:$A$776,$A127,СВЦЭМ!$B$33:$B$776,T$119)+'СЕТ СН'!$I$11+СВЦЭМ!$D$10+'СЕТ СН'!$I$6-'СЕТ СН'!$I$23</f>
        <v>1314.7512939200001</v>
      </c>
      <c r="U127" s="36">
        <f>SUMIFS(СВЦЭМ!$D$33:$D$776,СВЦЭМ!$A$33:$A$776,$A127,СВЦЭМ!$B$33:$B$776,U$119)+'СЕТ СН'!$I$11+СВЦЭМ!$D$10+'СЕТ СН'!$I$6-'СЕТ СН'!$I$23</f>
        <v>1296.2785149900001</v>
      </c>
      <c r="V127" s="36">
        <f>SUMIFS(СВЦЭМ!$D$33:$D$776,СВЦЭМ!$A$33:$A$776,$A127,СВЦЭМ!$B$33:$B$776,V$119)+'СЕТ СН'!$I$11+СВЦЭМ!$D$10+'СЕТ СН'!$I$6-'СЕТ СН'!$I$23</f>
        <v>1285.6481559399999</v>
      </c>
      <c r="W127" s="36">
        <f>SUMIFS(СВЦЭМ!$D$33:$D$776,СВЦЭМ!$A$33:$A$776,$A127,СВЦЭМ!$B$33:$B$776,W$119)+'СЕТ СН'!$I$11+СВЦЭМ!$D$10+'СЕТ СН'!$I$6-'СЕТ СН'!$I$23</f>
        <v>1302.28079028</v>
      </c>
      <c r="X127" s="36">
        <f>SUMIFS(СВЦЭМ!$D$33:$D$776,СВЦЭМ!$A$33:$A$776,$A127,СВЦЭМ!$B$33:$B$776,X$119)+'СЕТ СН'!$I$11+СВЦЭМ!$D$10+'СЕТ СН'!$I$6-'СЕТ СН'!$I$23</f>
        <v>1366.5905106</v>
      </c>
      <c r="Y127" s="36">
        <f>SUMIFS(СВЦЭМ!$D$33:$D$776,СВЦЭМ!$A$33:$A$776,$A127,СВЦЭМ!$B$33:$B$776,Y$119)+'СЕТ СН'!$I$11+СВЦЭМ!$D$10+'СЕТ СН'!$I$6-'СЕТ СН'!$I$23</f>
        <v>1475.8246717300001</v>
      </c>
    </row>
    <row r="128" spans="1:27" ht="15.75" x14ac:dyDescent="0.2">
      <c r="A128" s="35">
        <f t="shared" si="3"/>
        <v>43564</v>
      </c>
      <c r="B128" s="36">
        <f>SUMIFS(СВЦЭМ!$D$33:$D$776,СВЦЭМ!$A$33:$A$776,$A128,СВЦЭМ!$B$33:$B$776,B$119)+'СЕТ СН'!$I$11+СВЦЭМ!$D$10+'СЕТ СН'!$I$6-'СЕТ СН'!$I$23</f>
        <v>1497.7911605500001</v>
      </c>
      <c r="C128" s="36">
        <f>SUMIFS(СВЦЭМ!$D$33:$D$776,СВЦЭМ!$A$33:$A$776,$A128,СВЦЭМ!$B$33:$B$776,C$119)+'СЕТ СН'!$I$11+СВЦЭМ!$D$10+'СЕТ СН'!$I$6-'СЕТ СН'!$I$23</f>
        <v>1599.2718518199999</v>
      </c>
      <c r="D128" s="36">
        <f>SUMIFS(СВЦЭМ!$D$33:$D$776,СВЦЭМ!$A$33:$A$776,$A128,СВЦЭМ!$B$33:$B$776,D$119)+'СЕТ СН'!$I$11+СВЦЭМ!$D$10+'СЕТ СН'!$I$6-'СЕТ СН'!$I$23</f>
        <v>1675.4080375799999</v>
      </c>
      <c r="E128" s="36">
        <f>SUMIFS(СВЦЭМ!$D$33:$D$776,СВЦЭМ!$A$33:$A$776,$A128,СВЦЭМ!$B$33:$B$776,E$119)+'СЕТ СН'!$I$11+СВЦЭМ!$D$10+'СЕТ СН'!$I$6-'СЕТ СН'!$I$23</f>
        <v>1683.40630842</v>
      </c>
      <c r="F128" s="36">
        <f>SUMIFS(СВЦЭМ!$D$33:$D$776,СВЦЭМ!$A$33:$A$776,$A128,СВЦЭМ!$B$33:$B$776,F$119)+'СЕТ СН'!$I$11+СВЦЭМ!$D$10+'СЕТ СН'!$I$6-'СЕТ СН'!$I$23</f>
        <v>1678.01162282</v>
      </c>
      <c r="G128" s="36">
        <f>SUMIFS(СВЦЭМ!$D$33:$D$776,СВЦЭМ!$A$33:$A$776,$A128,СВЦЭМ!$B$33:$B$776,G$119)+'СЕТ СН'!$I$11+СВЦЭМ!$D$10+'СЕТ СН'!$I$6-'СЕТ СН'!$I$23</f>
        <v>1656.0578262899999</v>
      </c>
      <c r="H128" s="36">
        <f>SUMIFS(СВЦЭМ!$D$33:$D$776,СВЦЭМ!$A$33:$A$776,$A128,СВЦЭМ!$B$33:$B$776,H$119)+'СЕТ СН'!$I$11+СВЦЭМ!$D$10+'СЕТ СН'!$I$6-'СЕТ СН'!$I$23</f>
        <v>1556.7245127900001</v>
      </c>
      <c r="I128" s="36">
        <f>SUMIFS(СВЦЭМ!$D$33:$D$776,СВЦЭМ!$A$33:$A$776,$A128,СВЦЭМ!$B$33:$B$776,I$119)+'СЕТ СН'!$I$11+СВЦЭМ!$D$10+'СЕТ СН'!$I$6-'СЕТ СН'!$I$23</f>
        <v>1497.17755038</v>
      </c>
      <c r="J128" s="36">
        <f>SUMIFS(СВЦЭМ!$D$33:$D$776,СВЦЭМ!$A$33:$A$776,$A128,СВЦЭМ!$B$33:$B$776,J$119)+'СЕТ СН'!$I$11+СВЦЭМ!$D$10+'СЕТ СН'!$I$6-'СЕТ СН'!$I$23</f>
        <v>1422.3027854500001</v>
      </c>
      <c r="K128" s="36">
        <f>SUMIFS(СВЦЭМ!$D$33:$D$776,СВЦЭМ!$A$33:$A$776,$A128,СВЦЭМ!$B$33:$B$776,K$119)+'СЕТ СН'!$I$11+СВЦЭМ!$D$10+'СЕТ СН'!$I$6-'СЕТ СН'!$I$23</f>
        <v>1363.6609649500001</v>
      </c>
      <c r="L128" s="36">
        <f>SUMIFS(СВЦЭМ!$D$33:$D$776,СВЦЭМ!$A$33:$A$776,$A128,СВЦЭМ!$B$33:$B$776,L$119)+'СЕТ СН'!$I$11+СВЦЭМ!$D$10+'СЕТ СН'!$I$6-'СЕТ СН'!$I$23</f>
        <v>1331.9527817800001</v>
      </c>
      <c r="M128" s="36">
        <f>SUMIFS(СВЦЭМ!$D$33:$D$776,СВЦЭМ!$A$33:$A$776,$A128,СВЦЭМ!$B$33:$B$776,M$119)+'СЕТ СН'!$I$11+СВЦЭМ!$D$10+'СЕТ СН'!$I$6-'СЕТ СН'!$I$23</f>
        <v>1319.46817753</v>
      </c>
      <c r="N128" s="36">
        <f>SUMIFS(СВЦЭМ!$D$33:$D$776,СВЦЭМ!$A$33:$A$776,$A128,СВЦЭМ!$B$33:$B$776,N$119)+'СЕТ СН'!$I$11+СВЦЭМ!$D$10+'СЕТ СН'!$I$6-'СЕТ СН'!$I$23</f>
        <v>1315.3473699599999</v>
      </c>
      <c r="O128" s="36">
        <f>SUMIFS(СВЦЭМ!$D$33:$D$776,СВЦЭМ!$A$33:$A$776,$A128,СВЦЭМ!$B$33:$B$776,O$119)+'СЕТ СН'!$I$11+СВЦЭМ!$D$10+'СЕТ СН'!$I$6-'СЕТ СН'!$I$23</f>
        <v>1310.6030874200001</v>
      </c>
      <c r="P128" s="36">
        <f>SUMIFS(СВЦЭМ!$D$33:$D$776,СВЦЭМ!$A$33:$A$776,$A128,СВЦЭМ!$B$33:$B$776,P$119)+'СЕТ СН'!$I$11+СВЦЭМ!$D$10+'СЕТ СН'!$I$6-'СЕТ СН'!$I$23</f>
        <v>1333.1591748000001</v>
      </c>
      <c r="Q128" s="36">
        <f>SUMIFS(СВЦЭМ!$D$33:$D$776,СВЦЭМ!$A$33:$A$776,$A128,СВЦЭМ!$B$33:$B$776,Q$119)+'СЕТ СН'!$I$11+СВЦЭМ!$D$10+'СЕТ СН'!$I$6-'СЕТ СН'!$I$23</f>
        <v>1345.3409514100001</v>
      </c>
      <c r="R128" s="36">
        <f>SUMIFS(СВЦЭМ!$D$33:$D$776,СВЦЭМ!$A$33:$A$776,$A128,СВЦЭМ!$B$33:$B$776,R$119)+'СЕТ СН'!$I$11+СВЦЭМ!$D$10+'СЕТ СН'!$I$6-'СЕТ СН'!$I$23</f>
        <v>1347.72402676</v>
      </c>
      <c r="S128" s="36">
        <f>SUMIFS(СВЦЭМ!$D$33:$D$776,СВЦЭМ!$A$33:$A$776,$A128,СВЦЭМ!$B$33:$B$776,S$119)+'СЕТ СН'!$I$11+СВЦЭМ!$D$10+'СЕТ СН'!$I$6-'СЕТ СН'!$I$23</f>
        <v>1351.0130847400001</v>
      </c>
      <c r="T128" s="36">
        <f>SUMIFS(СВЦЭМ!$D$33:$D$776,СВЦЭМ!$A$33:$A$776,$A128,СВЦЭМ!$B$33:$B$776,T$119)+'СЕТ СН'!$I$11+СВЦЭМ!$D$10+'СЕТ СН'!$I$6-'СЕТ СН'!$I$23</f>
        <v>1335.3790485700001</v>
      </c>
      <c r="U128" s="36">
        <f>SUMIFS(СВЦЭМ!$D$33:$D$776,СВЦЭМ!$A$33:$A$776,$A128,СВЦЭМ!$B$33:$B$776,U$119)+'СЕТ СН'!$I$11+СВЦЭМ!$D$10+'СЕТ СН'!$I$6-'СЕТ СН'!$I$23</f>
        <v>1294.4751656799999</v>
      </c>
      <c r="V128" s="36">
        <f>SUMIFS(СВЦЭМ!$D$33:$D$776,СВЦЭМ!$A$33:$A$776,$A128,СВЦЭМ!$B$33:$B$776,V$119)+'СЕТ СН'!$I$11+СВЦЭМ!$D$10+'СЕТ СН'!$I$6-'СЕТ СН'!$I$23</f>
        <v>1283.84993749</v>
      </c>
      <c r="W128" s="36">
        <f>SUMIFS(СВЦЭМ!$D$33:$D$776,СВЦЭМ!$A$33:$A$776,$A128,СВЦЭМ!$B$33:$B$776,W$119)+'СЕТ СН'!$I$11+СВЦЭМ!$D$10+'СЕТ СН'!$I$6-'СЕТ СН'!$I$23</f>
        <v>1292.4904727800001</v>
      </c>
      <c r="X128" s="36">
        <f>SUMIFS(СВЦЭМ!$D$33:$D$776,СВЦЭМ!$A$33:$A$776,$A128,СВЦЭМ!$B$33:$B$776,X$119)+'СЕТ СН'!$I$11+СВЦЭМ!$D$10+'СЕТ СН'!$I$6-'СЕТ СН'!$I$23</f>
        <v>1313.6974001200001</v>
      </c>
      <c r="Y128" s="36">
        <f>SUMIFS(СВЦЭМ!$D$33:$D$776,СВЦЭМ!$A$33:$A$776,$A128,СВЦЭМ!$B$33:$B$776,Y$119)+'СЕТ СН'!$I$11+СВЦЭМ!$D$10+'СЕТ СН'!$I$6-'СЕТ СН'!$I$23</f>
        <v>1382.0162671400001</v>
      </c>
    </row>
    <row r="129" spans="1:25" ht="15.75" x14ac:dyDescent="0.2">
      <c r="A129" s="35">
        <f t="shared" si="3"/>
        <v>43565</v>
      </c>
      <c r="B129" s="36">
        <f>SUMIFS(СВЦЭМ!$D$33:$D$776,СВЦЭМ!$A$33:$A$776,$A129,СВЦЭМ!$B$33:$B$776,B$119)+'СЕТ СН'!$I$11+СВЦЭМ!$D$10+'СЕТ СН'!$I$6-'СЕТ СН'!$I$23</f>
        <v>1481.3847366300001</v>
      </c>
      <c r="C129" s="36">
        <f>SUMIFS(СВЦЭМ!$D$33:$D$776,СВЦЭМ!$A$33:$A$776,$A129,СВЦЭМ!$B$33:$B$776,C$119)+'СЕТ СН'!$I$11+СВЦЭМ!$D$10+'СЕТ СН'!$I$6-'СЕТ СН'!$I$23</f>
        <v>1596.4729279799999</v>
      </c>
      <c r="D129" s="36">
        <f>SUMIFS(СВЦЭМ!$D$33:$D$776,СВЦЭМ!$A$33:$A$776,$A129,СВЦЭМ!$B$33:$B$776,D$119)+'СЕТ СН'!$I$11+СВЦЭМ!$D$10+'СЕТ СН'!$I$6-'СЕТ СН'!$I$23</f>
        <v>1678.22996932</v>
      </c>
      <c r="E129" s="36">
        <f>SUMIFS(СВЦЭМ!$D$33:$D$776,СВЦЭМ!$A$33:$A$776,$A129,СВЦЭМ!$B$33:$B$776,E$119)+'СЕТ СН'!$I$11+СВЦЭМ!$D$10+'СЕТ СН'!$I$6-'СЕТ СН'!$I$23</f>
        <v>1694.85745776</v>
      </c>
      <c r="F129" s="36">
        <f>SUMIFS(СВЦЭМ!$D$33:$D$776,СВЦЭМ!$A$33:$A$776,$A129,СВЦЭМ!$B$33:$B$776,F$119)+'СЕТ СН'!$I$11+СВЦЭМ!$D$10+'СЕТ СН'!$I$6-'СЕТ СН'!$I$23</f>
        <v>1688.5234121799999</v>
      </c>
      <c r="G129" s="36">
        <f>SUMIFS(СВЦЭМ!$D$33:$D$776,СВЦЭМ!$A$33:$A$776,$A129,СВЦЭМ!$B$33:$B$776,G$119)+'СЕТ СН'!$I$11+СВЦЭМ!$D$10+'СЕТ СН'!$I$6-'СЕТ СН'!$I$23</f>
        <v>1672.9138252099999</v>
      </c>
      <c r="H129" s="36">
        <f>SUMIFS(СВЦЭМ!$D$33:$D$776,СВЦЭМ!$A$33:$A$776,$A129,СВЦЭМ!$B$33:$B$776,H$119)+'СЕТ СН'!$I$11+СВЦЭМ!$D$10+'СЕТ СН'!$I$6-'СЕТ СН'!$I$23</f>
        <v>1591.8451769200001</v>
      </c>
      <c r="I129" s="36">
        <f>SUMIFS(СВЦЭМ!$D$33:$D$776,СВЦЭМ!$A$33:$A$776,$A129,СВЦЭМ!$B$33:$B$776,I$119)+'СЕТ СН'!$I$11+СВЦЭМ!$D$10+'СЕТ СН'!$I$6-'СЕТ СН'!$I$23</f>
        <v>1511.43465305</v>
      </c>
      <c r="J129" s="36">
        <f>SUMIFS(СВЦЭМ!$D$33:$D$776,СВЦЭМ!$A$33:$A$776,$A129,СВЦЭМ!$B$33:$B$776,J$119)+'СЕТ СН'!$I$11+СВЦЭМ!$D$10+'СЕТ СН'!$I$6-'СЕТ СН'!$I$23</f>
        <v>1407.67993316</v>
      </c>
      <c r="K129" s="36">
        <f>SUMIFS(СВЦЭМ!$D$33:$D$776,СВЦЭМ!$A$33:$A$776,$A129,СВЦЭМ!$B$33:$B$776,K$119)+'СЕТ СН'!$I$11+СВЦЭМ!$D$10+'СЕТ СН'!$I$6-'СЕТ СН'!$I$23</f>
        <v>1316.24803582</v>
      </c>
      <c r="L129" s="36">
        <f>SUMIFS(СВЦЭМ!$D$33:$D$776,СВЦЭМ!$A$33:$A$776,$A129,СВЦЭМ!$B$33:$B$776,L$119)+'СЕТ СН'!$I$11+СВЦЭМ!$D$10+'СЕТ СН'!$I$6-'СЕТ СН'!$I$23</f>
        <v>1292.34339761</v>
      </c>
      <c r="M129" s="36">
        <f>SUMIFS(СВЦЭМ!$D$33:$D$776,СВЦЭМ!$A$33:$A$776,$A129,СВЦЭМ!$B$33:$B$776,M$119)+'СЕТ СН'!$I$11+СВЦЭМ!$D$10+'СЕТ СН'!$I$6-'СЕТ СН'!$I$23</f>
        <v>1299.6521845699999</v>
      </c>
      <c r="N129" s="36">
        <f>SUMIFS(СВЦЭМ!$D$33:$D$776,СВЦЭМ!$A$33:$A$776,$A129,СВЦЭМ!$B$33:$B$776,N$119)+'СЕТ СН'!$I$11+СВЦЭМ!$D$10+'СЕТ СН'!$I$6-'СЕТ СН'!$I$23</f>
        <v>1304.2879568999999</v>
      </c>
      <c r="O129" s="36">
        <f>SUMIFS(СВЦЭМ!$D$33:$D$776,СВЦЭМ!$A$33:$A$776,$A129,СВЦЭМ!$B$33:$B$776,O$119)+'СЕТ СН'!$I$11+СВЦЭМ!$D$10+'СЕТ СН'!$I$6-'СЕТ СН'!$I$23</f>
        <v>1308.2338136600001</v>
      </c>
      <c r="P129" s="36">
        <f>SUMIFS(СВЦЭМ!$D$33:$D$776,СВЦЭМ!$A$33:$A$776,$A129,СВЦЭМ!$B$33:$B$776,P$119)+'СЕТ СН'!$I$11+СВЦЭМ!$D$10+'СЕТ СН'!$I$6-'СЕТ СН'!$I$23</f>
        <v>1318.8566512699999</v>
      </c>
      <c r="Q129" s="36">
        <f>SUMIFS(СВЦЭМ!$D$33:$D$776,СВЦЭМ!$A$33:$A$776,$A129,СВЦЭМ!$B$33:$B$776,Q$119)+'СЕТ СН'!$I$11+СВЦЭМ!$D$10+'СЕТ СН'!$I$6-'СЕТ СН'!$I$23</f>
        <v>1322.0097086400001</v>
      </c>
      <c r="R129" s="36">
        <f>SUMIFS(СВЦЭМ!$D$33:$D$776,СВЦЭМ!$A$33:$A$776,$A129,СВЦЭМ!$B$33:$B$776,R$119)+'СЕТ СН'!$I$11+СВЦЭМ!$D$10+'СЕТ СН'!$I$6-'СЕТ СН'!$I$23</f>
        <v>1327.31315105</v>
      </c>
      <c r="S129" s="36">
        <f>SUMIFS(СВЦЭМ!$D$33:$D$776,СВЦЭМ!$A$33:$A$776,$A129,СВЦЭМ!$B$33:$B$776,S$119)+'СЕТ СН'!$I$11+СВЦЭМ!$D$10+'СЕТ СН'!$I$6-'СЕТ СН'!$I$23</f>
        <v>1327.52026133</v>
      </c>
      <c r="T129" s="36">
        <f>SUMIFS(СВЦЭМ!$D$33:$D$776,СВЦЭМ!$A$33:$A$776,$A129,СВЦЭМ!$B$33:$B$776,T$119)+'СЕТ СН'!$I$11+СВЦЭМ!$D$10+'СЕТ СН'!$I$6-'СЕТ СН'!$I$23</f>
        <v>1308.2275939000001</v>
      </c>
      <c r="U129" s="36">
        <f>SUMIFS(СВЦЭМ!$D$33:$D$776,СВЦЭМ!$A$33:$A$776,$A129,СВЦЭМ!$B$33:$B$776,U$119)+'СЕТ СН'!$I$11+СВЦЭМ!$D$10+'СЕТ СН'!$I$6-'СЕТ СН'!$I$23</f>
        <v>1277.7838727200001</v>
      </c>
      <c r="V129" s="36">
        <f>SUMIFS(СВЦЭМ!$D$33:$D$776,СВЦЭМ!$A$33:$A$776,$A129,СВЦЭМ!$B$33:$B$776,V$119)+'СЕТ СН'!$I$11+СВЦЭМ!$D$10+'СЕТ СН'!$I$6-'СЕТ СН'!$I$23</f>
        <v>1255.43890534</v>
      </c>
      <c r="W129" s="36">
        <f>SUMIFS(СВЦЭМ!$D$33:$D$776,СВЦЭМ!$A$33:$A$776,$A129,СВЦЭМ!$B$33:$B$776,W$119)+'СЕТ СН'!$I$11+СВЦЭМ!$D$10+'СЕТ СН'!$I$6-'СЕТ СН'!$I$23</f>
        <v>1252.1265303</v>
      </c>
      <c r="X129" s="36">
        <f>SUMIFS(СВЦЭМ!$D$33:$D$776,СВЦЭМ!$A$33:$A$776,$A129,СВЦЭМ!$B$33:$B$776,X$119)+'СЕТ СН'!$I$11+СВЦЭМ!$D$10+'СЕТ СН'!$I$6-'СЕТ СН'!$I$23</f>
        <v>1315.0696075999999</v>
      </c>
      <c r="Y129" s="36">
        <f>SUMIFS(СВЦЭМ!$D$33:$D$776,СВЦЭМ!$A$33:$A$776,$A129,СВЦЭМ!$B$33:$B$776,Y$119)+'СЕТ СН'!$I$11+СВЦЭМ!$D$10+'СЕТ СН'!$I$6-'СЕТ СН'!$I$23</f>
        <v>1442.4063132000001</v>
      </c>
    </row>
    <row r="130" spans="1:25" ht="15.75" x14ac:dyDescent="0.2">
      <c r="A130" s="35">
        <f t="shared" si="3"/>
        <v>43566</v>
      </c>
      <c r="B130" s="36">
        <f>SUMIFS(СВЦЭМ!$D$33:$D$776,СВЦЭМ!$A$33:$A$776,$A130,СВЦЭМ!$B$33:$B$776,B$119)+'СЕТ СН'!$I$11+СВЦЭМ!$D$10+'СЕТ СН'!$I$6-'СЕТ СН'!$I$23</f>
        <v>1502.4637928</v>
      </c>
      <c r="C130" s="36">
        <f>SUMIFS(СВЦЭМ!$D$33:$D$776,СВЦЭМ!$A$33:$A$776,$A130,СВЦЭМ!$B$33:$B$776,C$119)+'СЕТ СН'!$I$11+СВЦЭМ!$D$10+'СЕТ СН'!$I$6-'СЕТ СН'!$I$23</f>
        <v>1632.83131273</v>
      </c>
      <c r="D130" s="36">
        <f>SUMIFS(СВЦЭМ!$D$33:$D$776,СВЦЭМ!$A$33:$A$776,$A130,СВЦЭМ!$B$33:$B$776,D$119)+'СЕТ СН'!$I$11+СВЦЭМ!$D$10+'СЕТ СН'!$I$6-'СЕТ СН'!$I$23</f>
        <v>1783.8996734</v>
      </c>
      <c r="E130" s="36">
        <f>SUMIFS(СВЦЭМ!$D$33:$D$776,СВЦЭМ!$A$33:$A$776,$A130,СВЦЭМ!$B$33:$B$776,E$119)+'СЕТ СН'!$I$11+СВЦЭМ!$D$10+'СЕТ СН'!$I$6-'СЕТ СН'!$I$23</f>
        <v>1806.93541233</v>
      </c>
      <c r="F130" s="36">
        <f>SUMIFS(СВЦЭМ!$D$33:$D$776,СВЦЭМ!$A$33:$A$776,$A130,СВЦЭМ!$B$33:$B$776,F$119)+'СЕТ СН'!$I$11+СВЦЭМ!$D$10+'СЕТ СН'!$I$6-'СЕТ СН'!$I$23</f>
        <v>1809.44645739</v>
      </c>
      <c r="G130" s="36">
        <f>SUMIFS(СВЦЭМ!$D$33:$D$776,СВЦЭМ!$A$33:$A$776,$A130,СВЦЭМ!$B$33:$B$776,G$119)+'СЕТ СН'!$I$11+СВЦЭМ!$D$10+'СЕТ СН'!$I$6-'СЕТ СН'!$I$23</f>
        <v>1805.5044253599999</v>
      </c>
      <c r="H130" s="36">
        <f>SUMIFS(СВЦЭМ!$D$33:$D$776,СВЦЭМ!$A$33:$A$776,$A130,СВЦЭМ!$B$33:$B$776,H$119)+'СЕТ СН'!$I$11+СВЦЭМ!$D$10+'СЕТ СН'!$I$6-'СЕТ СН'!$I$23</f>
        <v>1720.9723474099999</v>
      </c>
      <c r="I130" s="36">
        <f>SUMIFS(СВЦЭМ!$D$33:$D$776,СВЦЭМ!$A$33:$A$776,$A130,СВЦЭМ!$B$33:$B$776,I$119)+'СЕТ СН'!$I$11+СВЦЭМ!$D$10+'СЕТ СН'!$I$6-'СЕТ СН'!$I$23</f>
        <v>1628.44976679</v>
      </c>
      <c r="J130" s="36">
        <f>SUMIFS(СВЦЭМ!$D$33:$D$776,СВЦЭМ!$A$33:$A$776,$A130,СВЦЭМ!$B$33:$B$776,J$119)+'СЕТ СН'!$I$11+СВЦЭМ!$D$10+'СЕТ СН'!$I$6-'СЕТ СН'!$I$23</f>
        <v>1500.1027410199999</v>
      </c>
      <c r="K130" s="36">
        <f>SUMIFS(СВЦЭМ!$D$33:$D$776,СВЦЭМ!$A$33:$A$776,$A130,СВЦЭМ!$B$33:$B$776,K$119)+'СЕТ СН'!$I$11+СВЦЭМ!$D$10+'СЕТ СН'!$I$6-'СЕТ СН'!$I$23</f>
        <v>1404.77062518</v>
      </c>
      <c r="L130" s="36">
        <f>SUMIFS(СВЦЭМ!$D$33:$D$776,СВЦЭМ!$A$33:$A$776,$A130,СВЦЭМ!$B$33:$B$776,L$119)+'СЕТ СН'!$I$11+СВЦЭМ!$D$10+'СЕТ СН'!$I$6-'СЕТ СН'!$I$23</f>
        <v>1361.9105326900001</v>
      </c>
      <c r="M130" s="36">
        <f>SUMIFS(СВЦЭМ!$D$33:$D$776,СВЦЭМ!$A$33:$A$776,$A130,СВЦЭМ!$B$33:$B$776,M$119)+'СЕТ СН'!$I$11+СВЦЭМ!$D$10+'СЕТ СН'!$I$6-'СЕТ СН'!$I$23</f>
        <v>1381.5475184700001</v>
      </c>
      <c r="N130" s="36">
        <f>SUMIFS(СВЦЭМ!$D$33:$D$776,СВЦЭМ!$A$33:$A$776,$A130,СВЦЭМ!$B$33:$B$776,N$119)+'СЕТ СН'!$I$11+СВЦЭМ!$D$10+'СЕТ СН'!$I$6-'СЕТ СН'!$I$23</f>
        <v>1367.30290354</v>
      </c>
      <c r="O130" s="36">
        <f>SUMIFS(СВЦЭМ!$D$33:$D$776,СВЦЭМ!$A$33:$A$776,$A130,СВЦЭМ!$B$33:$B$776,O$119)+'СЕТ СН'!$I$11+СВЦЭМ!$D$10+'СЕТ СН'!$I$6-'СЕТ СН'!$I$23</f>
        <v>1374.2826913700001</v>
      </c>
      <c r="P130" s="36">
        <f>SUMIFS(СВЦЭМ!$D$33:$D$776,СВЦЭМ!$A$33:$A$776,$A130,СВЦЭМ!$B$33:$B$776,P$119)+'СЕТ СН'!$I$11+СВЦЭМ!$D$10+'СЕТ СН'!$I$6-'СЕТ СН'!$I$23</f>
        <v>1390.11808524</v>
      </c>
      <c r="Q130" s="36">
        <f>SUMIFS(СВЦЭМ!$D$33:$D$776,СВЦЭМ!$A$33:$A$776,$A130,СВЦЭМ!$B$33:$B$776,Q$119)+'СЕТ СН'!$I$11+СВЦЭМ!$D$10+'СЕТ СН'!$I$6-'СЕТ СН'!$I$23</f>
        <v>1396.71244574</v>
      </c>
      <c r="R130" s="36">
        <f>SUMIFS(СВЦЭМ!$D$33:$D$776,СВЦЭМ!$A$33:$A$776,$A130,СВЦЭМ!$B$33:$B$776,R$119)+'СЕТ СН'!$I$11+СВЦЭМ!$D$10+'СЕТ СН'!$I$6-'СЕТ СН'!$I$23</f>
        <v>1395.29336274</v>
      </c>
      <c r="S130" s="36">
        <f>SUMIFS(СВЦЭМ!$D$33:$D$776,СВЦЭМ!$A$33:$A$776,$A130,СВЦЭМ!$B$33:$B$776,S$119)+'СЕТ СН'!$I$11+СВЦЭМ!$D$10+'СЕТ СН'!$I$6-'СЕТ СН'!$I$23</f>
        <v>1401.09324629</v>
      </c>
      <c r="T130" s="36">
        <f>SUMIFS(СВЦЭМ!$D$33:$D$776,СВЦЭМ!$A$33:$A$776,$A130,СВЦЭМ!$B$33:$B$776,T$119)+'СЕТ СН'!$I$11+СВЦЭМ!$D$10+'СЕТ СН'!$I$6-'СЕТ СН'!$I$23</f>
        <v>1384.6024841799999</v>
      </c>
      <c r="U130" s="36">
        <f>SUMIFS(СВЦЭМ!$D$33:$D$776,СВЦЭМ!$A$33:$A$776,$A130,СВЦЭМ!$B$33:$B$776,U$119)+'СЕТ СН'!$I$11+СВЦЭМ!$D$10+'СЕТ СН'!$I$6-'СЕТ СН'!$I$23</f>
        <v>1360.4430048900001</v>
      </c>
      <c r="V130" s="36">
        <f>SUMIFS(СВЦЭМ!$D$33:$D$776,СВЦЭМ!$A$33:$A$776,$A130,СВЦЭМ!$B$33:$B$776,V$119)+'СЕТ СН'!$I$11+СВЦЭМ!$D$10+'СЕТ СН'!$I$6-'СЕТ СН'!$I$23</f>
        <v>1357.3375362100001</v>
      </c>
      <c r="W130" s="36">
        <f>SUMIFS(СВЦЭМ!$D$33:$D$776,СВЦЭМ!$A$33:$A$776,$A130,СВЦЭМ!$B$33:$B$776,W$119)+'СЕТ СН'!$I$11+СВЦЭМ!$D$10+'СЕТ СН'!$I$6-'СЕТ СН'!$I$23</f>
        <v>1339.5650924900001</v>
      </c>
      <c r="X130" s="36">
        <f>SUMIFS(СВЦЭМ!$D$33:$D$776,СВЦЭМ!$A$33:$A$776,$A130,СВЦЭМ!$B$33:$B$776,X$119)+'СЕТ СН'!$I$11+СВЦЭМ!$D$10+'СЕТ СН'!$I$6-'СЕТ СН'!$I$23</f>
        <v>1414.79027109</v>
      </c>
      <c r="Y130" s="36">
        <f>SUMIFS(СВЦЭМ!$D$33:$D$776,СВЦЭМ!$A$33:$A$776,$A130,СВЦЭМ!$B$33:$B$776,Y$119)+'СЕТ СН'!$I$11+СВЦЭМ!$D$10+'СЕТ СН'!$I$6-'СЕТ СН'!$I$23</f>
        <v>1540.1319405199999</v>
      </c>
    </row>
    <row r="131" spans="1:25" ht="15.75" x14ac:dyDescent="0.2">
      <c r="A131" s="35">
        <f t="shared" si="3"/>
        <v>43567</v>
      </c>
      <c r="B131" s="36">
        <f>SUMIFS(СВЦЭМ!$D$33:$D$776,СВЦЭМ!$A$33:$A$776,$A131,СВЦЭМ!$B$33:$B$776,B$119)+'СЕТ СН'!$I$11+СВЦЭМ!$D$10+'СЕТ СН'!$I$6-'СЕТ СН'!$I$23</f>
        <v>1645.0085382899999</v>
      </c>
      <c r="C131" s="36">
        <f>SUMIFS(СВЦЭМ!$D$33:$D$776,СВЦЭМ!$A$33:$A$776,$A131,СВЦЭМ!$B$33:$B$776,C$119)+'СЕТ СН'!$I$11+СВЦЭМ!$D$10+'СЕТ СН'!$I$6-'СЕТ СН'!$I$23</f>
        <v>1736.3466031799999</v>
      </c>
      <c r="D131" s="36">
        <f>SUMIFS(СВЦЭМ!$D$33:$D$776,СВЦЭМ!$A$33:$A$776,$A131,СВЦЭМ!$B$33:$B$776,D$119)+'СЕТ СН'!$I$11+СВЦЭМ!$D$10+'СЕТ СН'!$I$6-'СЕТ СН'!$I$23</f>
        <v>1785.4321423399999</v>
      </c>
      <c r="E131" s="36">
        <f>SUMIFS(СВЦЭМ!$D$33:$D$776,СВЦЭМ!$A$33:$A$776,$A131,СВЦЭМ!$B$33:$B$776,E$119)+'СЕТ СН'!$I$11+СВЦЭМ!$D$10+'СЕТ СН'!$I$6-'СЕТ СН'!$I$23</f>
        <v>1786.2883295199999</v>
      </c>
      <c r="F131" s="36">
        <f>SUMIFS(СВЦЭМ!$D$33:$D$776,СВЦЭМ!$A$33:$A$776,$A131,СВЦЭМ!$B$33:$B$776,F$119)+'СЕТ СН'!$I$11+СВЦЭМ!$D$10+'СЕТ СН'!$I$6-'СЕТ СН'!$I$23</f>
        <v>1785.70692962</v>
      </c>
      <c r="G131" s="36">
        <f>SUMIFS(СВЦЭМ!$D$33:$D$776,СВЦЭМ!$A$33:$A$776,$A131,СВЦЭМ!$B$33:$B$776,G$119)+'СЕТ СН'!$I$11+СВЦЭМ!$D$10+'СЕТ СН'!$I$6-'СЕТ СН'!$I$23</f>
        <v>1771.65221748</v>
      </c>
      <c r="H131" s="36">
        <f>SUMIFS(СВЦЭМ!$D$33:$D$776,СВЦЭМ!$A$33:$A$776,$A131,СВЦЭМ!$B$33:$B$776,H$119)+'СЕТ СН'!$I$11+СВЦЭМ!$D$10+'СЕТ СН'!$I$6-'СЕТ СН'!$I$23</f>
        <v>1681.66884396</v>
      </c>
      <c r="I131" s="36">
        <f>SUMIFS(СВЦЭМ!$D$33:$D$776,СВЦЭМ!$A$33:$A$776,$A131,СВЦЭМ!$B$33:$B$776,I$119)+'СЕТ СН'!$I$11+СВЦЭМ!$D$10+'СЕТ СН'!$I$6-'СЕТ СН'!$I$23</f>
        <v>1620.94617558</v>
      </c>
      <c r="J131" s="36">
        <f>SUMIFS(СВЦЭМ!$D$33:$D$776,СВЦЭМ!$A$33:$A$776,$A131,СВЦЭМ!$B$33:$B$776,J$119)+'СЕТ СН'!$I$11+СВЦЭМ!$D$10+'СЕТ СН'!$I$6-'СЕТ СН'!$I$23</f>
        <v>1498.42691741</v>
      </c>
      <c r="K131" s="36">
        <f>SUMIFS(СВЦЭМ!$D$33:$D$776,СВЦЭМ!$A$33:$A$776,$A131,СВЦЭМ!$B$33:$B$776,K$119)+'СЕТ СН'!$I$11+СВЦЭМ!$D$10+'СЕТ СН'!$I$6-'СЕТ СН'!$I$23</f>
        <v>1406.1038027100001</v>
      </c>
      <c r="L131" s="36">
        <f>SUMIFS(СВЦЭМ!$D$33:$D$776,СВЦЭМ!$A$33:$A$776,$A131,СВЦЭМ!$B$33:$B$776,L$119)+'СЕТ СН'!$I$11+СВЦЭМ!$D$10+'СЕТ СН'!$I$6-'СЕТ СН'!$I$23</f>
        <v>1365.3600193300001</v>
      </c>
      <c r="M131" s="36">
        <f>SUMIFS(СВЦЭМ!$D$33:$D$776,СВЦЭМ!$A$33:$A$776,$A131,СВЦЭМ!$B$33:$B$776,M$119)+'СЕТ СН'!$I$11+СВЦЭМ!$D$10+'СЕТ СН'!$I$6-'СЕТ СН'!$I$23</f>
        <v>1368.6623053999999</v>
      </c>
      <c r="N131" s="36">
        <f>SUMIFS(СВЦЭМ!$D$33:$D$776,СВЦЭМ!$A$33:$A$776,$A131,СВЦЭМ!$B$33:$B$776,N$119)+'СЕТ СН'!$I$11+СВЦЭМ!$D$10+'СЕТ СН'!$I$6-'СЕТ СН'!$I$23</f>
        <v>1348.5380883099999</v>
      </c>
      <c r="O131" s="36">
        <f>SUMIFS(СВЦЭМ!$D$33:$D$776,СВЦЭМ!$A$33:$A$776,$A131,СВЦЭМ!$B$33:$B$776,O$119)+'СЕТ СН'!$I$11+СВЦЭМ!$D$10+'СЕТ СН'!$I$6-'СЕТ СН'!$I$23</f>
        <v>1358.59208395</v>
      </c>
      <c r="P131" s="36">
        <f>SUMIFS(СВЦЭМ!$D$33:$D$776,СВЦЭМ!$A$33:$A$776,$A131,СВЦЭМ!$B$33:$B$776,P$119)+'СЕТ СН'!$I$11+СВЦЭМ!$D$10+'СЕТ СН'!$I$6-'СЕТ СН'!$I$23</f>
        <v>1381.03396961</v>
      </c>
      <c r="Q131" s="36">
        <f>SUMIFS(СВЦЭМ!$D$33:$D$776,СВЦЭМ!$A$33:$A$776,$A131,СВЦЭМ!$B$33:$B$776,Q$119)+'СЕТ СН'!$I$11+СВЦЭМ!$D$10+'СЕТ СН'!$I$6-'СЕТ СН'!$I$23</f>
        <v>1392.7347188200001</v>
      </c>
      <c r="R131" s="36">
        <f>SUMIFS(СВЦЭМ!$D$33:$D$776,СВЦЭМ!$A$33:$A$776,$A131,СВЦЭМ!$B$33:$B$776,R$119)+'СЕТ СН'!$I$11+СВЦЭМ!$D$10+'СЕТ СН'!$I$6-'СЕТ СН'!$I$23</f>
        <v>1401.65277651</v>
      </c>
      <c r="S131" s="36">
        <f>SUMIFS(СВЦЭМ!$D$33:$D$776,СВЦЭМ!$A$33:$A$776,$A131,СВЦЭМ!$B$33:$B$776,S$119)+'СЕТ СН'!$I$11+СВЦЭМ!$D$10+'СЕТ СН'!$I$6-'СЕТ СН'!$I$23</f>
        <v>1387.4368156400001</v>
      </c>
      <c r="T131" s="36">
        <f>SUMIFS(СВЦЭМ!$D$33:$D$776,СВЦЭМ!$A$33:$A$776,$A131,СВЦЭМ!$B$33:$B$776,T$119)+'СЕТ СН'!$I$11+СВЦЭМ!$D$10+'СЕТ СН'!$I$6-'СЕТ СН'!$I$23</f>
        <v>1371.17998577</v>
      </c>
      <c r="U131" s="36">
        <f>SUMIFS(СВЦЭМ!$D$33:$D$776,СВЦЭМ!$A$33:$A$776,$A131,СВЦЭМ!$B$33:$B$776,U$119)+'СЕТ СН'!$I$11+СВЦЭМ!$D$10+'СЕТ СН'!$I$6-'СЕТ СН'!$I$23</f>
        <v>1321.2885656400001</v>
      </c>
      <c r="V131" s="36">
        <f>SUMIFS(СВЦЭМ!$D$33:$D$776,СВЦЭМ!$A$33:$A$776,$A131,СВЦЭМ!$B$33:$B$776,V$119)+'СЕТ СН'!$I$11+СВЦЭМ!$D$10+'СЕТ СН'!$I$6-'СЕТ СН'!$I$23</f>
        <v>1319.2920052500001</v>
      </c>
      <c r="W131" s="36">
        <f>SUMIFS(СВЦЭМ!$D$33:$D$776,СВЦЭМ!$A$33:$A$776,$A131,СВЦЭМ!$B$33:$B$776,W$119)+'СЕТ СН'!$I$11+СВЦЭМ!$D$10+'СЕТ СН'!$I$6-'СЕТ СН'!$I$23</f>
        <v>1330.15507662</v>
      </c>
      <c r="X131" s="36">
        <f>SUMIFS(СВЦЭМ!$D$33:$D$776,СВЦЭМ!$A$33:$A$776,$A131,СВЦЭМ!$B$33:$B$776,X$119)+'СЕТ СН'!$I$11+СВЦЭМ!$D$10+'СЕТ СН'!$I$6-'СЕТ СН'!$I$23</f>
        <v>1394.9130731600001</v>
      </c>
      <c r="Y131" s="36">
        <f>SUMIFS(СВЦЭМ!$D$33:$D$776,СВЦЭМ!$A$33:$A$776,$A131,СВЦЭМ!$B$33:$B$776,Y$119)+'СЕТ СН'!$I$11+СВЦЭМ!$D$10+'СЕТ СН'!$I$6-'СЕТ СН'!$I$23</f>
        <v>1515.62314685</v>
      </c>
    </row>
    <row r="132" spans="1:25" ht="15.75" x14ac:dyDescent="0.2">
      <c r="A132" s="35">
        <f t="shared" si="3"/>
        <v>43568</v>
      </c>
      <c r="B132" s="36">
        <f>SUMIFS(СВЦЭМ!$D$33:$D$776,СВЦЭМ!$A$33:$A$776,$A132,СВЦЭМ!$B$33:$B$776,B$119)+'СЕТ СН'!$I$11+СВЦЭМ!$D$10+'СЕТ СН'!$I$6-'СЕТ СН'!$I$23</f>
        <v>1604.1814635799999</v>
      </c>
      <c r="C132" s="36">
        <f>SUMIFS(СВЦЭМ!$D$33:$D$776,СВЦЭМ!$A$33:$A$776,$A132,СВЦЭМ!$B$33:$B$776,C$119)+'СЕТ СН'!$I$11+СВЦЭМ!$D$10+'СЕТ СН'!$I$6-'СЕТ СН'!$I$23</f>
        <v>1687.95978909</v>
      </c>
      <c r="D132" s="36">
        <f>SUMIFS(СВЦЭМ!$D$33:$D$776,СВЦЭМ!$A$33:$A$776,$A132,СВЦЭМ!$B$33:$B$776,D$119)+'СЕТ СН'!$I$11+СВЦЭМ!$D$10+'СЕТ СН'!$I$6-'СЕТ СН'!$I$23</f>
        <v>1768.64159133</v>
      </c>
      <c r="E132" s="36">
        <f>SUMIFS(СВЦЭМ!$D$33:$D$776,СВЦЭМ!$A$33:$A$776,$A132,СВЦЭМ!$B$33:$B$776,E$119)+'СЕТ СН'!$I$11+СВЦЭМ!$D$10+'СЕТ СН'!$I$6-'СЕТ СН'!$I$23</f>
        <v>1777.9098263000001</v>
      </c>
      <c r="F132" s="36">
        <f>SUMIFS(СВЦЭМ!$D$33:$D$776,СВЦЭМ!$A$33:$A$776,$A132,СВЦЭМ!$B$33:$B$776,F$119)+'СЕТ СН'!$I$11+СВЦЭМ!$D$10+'СЕТ СН'!$I$6-'СЕТ СН'!$I$23</f>
        <v>1775.96554599</v>
      </c>
      <c r="G132" s="36">
        <f>SUMIFS(СВЦЭМ!$D$33:$D$776,СВЦЭМ!$A$33:$A$776,$A132,СВЦЭМ!$B$33:$B$776,G$119)+'СЕТ СН'!$I$11+СВЦЭМ!$D$10+'СЕТ СН'!$I$6-'СЕТ СН'!$I$23</f>
        <v>1749.00238683</v>
      </c>
      <c r="H132" s="36">
        <f>SUMIFS(СВЦЭМ!$D$33:$D$776,СВЦЭМ!$A$33:$A$776,$A132,СВЦЭМ!$B$33:$B$776,H$119)+'СЕТ СН'!$I$11+СВЦЭМ!$D$10+'СЕТ СН'!$I$6-'СЕТ СН'!$I$23</f>
        <v>1651.4676492900001</v>
      </c>
      <c r="I132" s="36">
        <f>SUMIFS(СВЦЭМ!$D$33:$D$776,СВЦЭМ!$A$33:$A$776,$A132,СВЦЭМ!$B$33:$B$776,I$119)+'СЕТ СН'!$I$11+СВЦЭМ!$D$10+'СЕТ СН'!$I$6-'СЕТ СН'!$I$23</f>
        <v>1594.46636702</v>
      </c>
      <c r="J132" s="36">
        <f>SUMIFS(СВЦЭМ!$D$33:$D$776,СВЦЭМ!$A$33:$A$776,$A132,СВЦЭМ!$B$33:$B$776,J$119)+'СЕТ СН'!$I$11+СВЦЭМ!$D$10+'СЕТ СН'!$I$6-'СЕТ СН'!$I$23</f>
        <v>1530.4482096500001</v>
      </c>
      <c r="K132" s="36">
        <f>SUMIFS(СВЦЭМ!$D$33:$D$776,СВЦЭМ!$A$33:$A$776,$A132,СВЦЭМ!$B$33:$B$776,K$119)+'СЕТ СН'!$I$11+СВЦЭМ!$D$10+'СЕТ СН'!$I$6-'СЕТ СН'!$I$23</f>
        <v>1407.93977169</v>
      </c>
      <c r="L132" s="36">
        <f>SUMIFS(СВЦЭМ!$D$33:$D$776,СВЦЭМ!$A$33:$A$776,$A132,СВЦЭМ!$B$33:$B$776,L$119)+'СЕТ СН'!$I$11+СВЦЭМ!$D$10+'СЕТ СН'!$I$6-'СЕТ СН'!$I$23</f>
        <v>1369.5333506300001</v>
      </c>
      <c r="M132" s="36">
        <f>SUMIFS(СВЦЭМ!$D$33:$D$776,СВЦЭМ!$A$33:$A$776,$A132,СВЦЭМ!$B$33:$B$776,M$119)+'СЕТ СН'!$I$11+СВЦЭМ!$D$10+'СЕТ СН'!$I$6-'СЕТ СН'!$I$23</f>
        <v>1361.4987381000001</v>
      </c>
      <c r="N132" s="36">
        <f>SUMIFS(СВЦЭМ!$D$33:$D$776,СВЦЭМ!$A$33:$A$776,$A132,СВЦЭМ!$B$33:$B$776,N$119)+'СЕТ СН'!$I$11+СВЦЭМ!$D$10+'СЕТ СН'!$I$6-'СЕТ СН'!$I$23</f>
        <v>1375.36632618</v>
      </c>
      <c r="O132" s="36">
        <f>SUMIFS(СВЦЭМ!$D$33:$D$776,СВЦЭМ!$A$33:$A$776,$A132,СВЦЭМ!$B$33:$B$776,O$119)+'СЕТ СН'!$I$11+СВЦЭМ!$D$10+'СЕТ СН'!$I$6-'СЕТ СН'!$I$23</f>
        <v>1385.6686516</v>
      </c>
      <c r="P132" s="36">
        <f>SUMIFS(СВЦЭМ!$D$33:$D$776,СВЦЭМ!$A$33:$A$776,$A132,СВЦЭМ!$B$33:$B$776,P$119)+'СЕТ СН'!$I$11+СВЦЭМ!$D$10+'СЕТ СН'!$I$6-'СЕТ СН'!$I$23</f>
        <v>1395.4362177</v>
      </c>
      <c r="Q132" s="36">
        <f>SUMIFS(СВЦЭМ!$D$33:$D$776,СВЦЭМ!$A$33:$A$776,$A132,СВЦЭМ!$B$33:$B$776,Q$119)+'СЕТ СН'!$I$11+СВЦЭМ!$D$10+'СЕТ СН'!$I$6-'СЕТ СН'!$I$23</f>
        <v>1404.5934947400001</v>
      </c>
      <c r="R132" s="36">
        <f>SUMIFS(СВЦЭМ!$D$33:$D$776,СВЦЭМ!$A$33:$A$776,$A132,СВЦЭМ!$B$33:$B$776,R$119)+'СЕТ СН'!$I$11+СВЦЭМ!$D$10+'СЕТ СН'!$I$6-'СЕТ СН'!$I$23</f>
        <v>1407.2630170699999</v>
      </c>
      <c r="S132" s="36">
        <f>SUMIFS(СВЦЭМ!$D$33:$D$776,СВЦЭМ!$A$33:$A$776,$A132,СВЦЭМ!$B$33:$B$776,S$119)+'СЕТ СН'!$I$11+СВЦЭМ!$D$10+'СЕТ СН'!$I$6-'СЕТ СН'!$I$23</f>
        <v>1414.3260367600001</v>
      </c>
      <c r="T132" s="36">
        <f>SUMIFS(СВЦЭМ!$D$33:$D$776,СВЦЭМ!$A$33:$A$776,$A132,СВЦЭМ!$B$33:$B$776,T$119)+'СЕТ СН'!$I$11+СВЦЭМ!$D$10+'СЕТ СН'!$I$6-'СЕТ СН'!$I$23</f>
        <v>1411.63219555</v>
      </c>
      <c r="U132" s="36">
        <f>SUMIFS(СВЦЭМ!$D$33:$D$776,СВЦЭМ!$A$33:$A$776,$A132,СВЦЭМ!$B$33:$B$776,U$119)+'СЕТ СН'!$I$11+СВЦЭМ!$D$10+'СЕТ СН'!$I$6-'СЕТ СН'!$I$23</f>
        <v>1391.3061326700001</v>
      </c>
      <c r="V132" s="36">
        <f>SUMIFS(СВЦЭМ!$D$33:$D$776,СВЦЭМ!$A$33:$A$776,$A132,СВЦЭМ!$B$33:$B$776,V$119)+'СЕТ СН'!$I$11+СВЦЭМ!$D$10+'СЕТ СН'!$I$6-'СЕТ СН'!$I$23</f>
        <v>1365.68892033</v>
      </c>
      <c r="W132" s="36">
        <f>SUMIFS(СВЦЭМ!$D$33:$D$776,СВЦЭМ!$A$33:$A$776,$A132,СВЦЭМ!$B$33:$B$776,W$119)+'СЕТ СН'!$I$11+СВЦЭМ!$D$10+'СЕТ СН'!$I$6-'СЕТ СН'!$I$23</f>
        <v>1363.34436089</v>
      </c>
      <c r="X132" s="36">
        <f>SUMIFS(СВЦЭМ!$D$33:$D$776,СВЦЭМ!$A$33:$A$776,$A132,СВЦЭМ!$B$33:$B$776,X$119)+'СЕТ СН'!$I$11+СВЦЭМ!$D$10+'СЕТ СН'!$I$6-'СЕТ СН'!$I$23</f>
        <v>1450.9741005400001</v>
      </c>
      <c r="Y132" s="36">
        <f>SUMIFS(СВЦЭМ!$D$33:$D$776,СВЦЭМ!$A$33:$A$776,$A132,СВЦЭМ!$B$33:$B$776,Y$119)+'СЕТ СН'!$I$11+СВЦЭМ!$D$10+'СЕТ СН'!$I$6-'СЕТ СН'!$I$23</f>
        <v>1561.2062689700001</v>
      </c>
    </row>
    <row r="133" spans="1:25" ht="15.75" x14ac:dyDescent="0.2">
      <c r="A133" s="35">
        <f t="shared" si="3"/>
        <v>43569</v>
      </c>
      <c r="B133" s="36">
        <f>SUMIFS(СВЦЭМ!$D$33:$D$776,СВЦЭМ!$A$33:$A$776,$A133,СВЦЭМ!$B$33:$B$776,B$119)+'СЕТ СН'!$I$11+СВЦЭМ!$D$10+'СЕТ СН'!$I$6-'СЕТ СН'!$I$23</f>
        <v>1625.4794119999999</v>
      </c>
      <c r="C133" s="36">
        <f>SUMIFS(СВЦЭМ!$D$33:$D$776,СВЦЭМ!$A$33:$A$776,$A133,СВЦЭМ!$B$33:$B$776,C$119)+'СЕТ СН'!$I$11+СВЦЭМ!$D$10+'СЕТ СН'!$I$6-'СЕТ СН'!$I$23</f>
        <v>1740.7479331</v>
      </c>
      <c r="D133" s="36">
        <f>SUMIFS(СВЦЭМ!$D$33:$D$776,СВЦЭМ!$A$33:$A$776,$A133,СВЦЭМ!$B$33:$B$776,D$119)+'СЕТ СН'!$I$11+СВЦЭМ!$D$10+'СЕТ СН'!$I$6-'СЕТ СН'!$I$23</f>
        <v>1831.7823685000001</v>
      </c>
      <c r="E133" s="36">
        <f>SUMIFS(СВЦЭМ!$D$33:$D$776,СВЦЭМ!$A$33:$A$776,$A133,СВЦЭМ!$B$33:$B$776,E$119)+'СЕТ СН'!$I$11+СВЦЭМ!$D$10+'СЕТ СН'!$I$6-'СЕТ СН'!$I$23</f>
        <v>1831.8511741499999</v>
      </c>
      <c r="F133" s="36">
        <f>SUMIFS(СВЦЭМ!$D$33:$D$776,СВЦЭМ!$A$33:$A$776,$A133,СВЦЭМ!$B$33:$B$776,F$119)+'СЕТ СН'!$I$11+СВЦЭМ!$D$10+'СЕТ СН'!$I$6-'СЕТ СН'!$I$23</f>
        <v>1821.42787056</v>
      </c>
      <c r="G133" s="36">
        <f>SUMIFS(СВЦЭМ!$D$33:$D$776,СВЦЭМ!$A$33:$A$776,$A133,СВЦЭМ!$B$33:$B$776,G$119)+'СЕТ СН'!$I$11+СВЦЭМ!$D$10+'СЕТ СН'!$I$6-'СЕТ СН'!$I$23</f>
        <v>1807.32653699</v>
      </c>
      <c r="H133" s="36">
        <f>SUMIFS(СВЦЭМ!$D$33:$D$776,СВЦЭМ!$A$33:$A$776,$A133,СВЦЭМ!$B$33:$B$776,H$119)+'СЕТ СН'!$I$11+СВЦЭМ!$D$10+'СЕТ СН'!$I$6-'СЕТ СН'!$I$23</f>
        <v>1696.48537261</v>
      </c>
      <c r="I133" s="36">
        <f>SUMIFS(СВЦЭМ!$D$33:$D$776,СВЦЭМ!$A$33:$A$776,$A133,СВЦЭМ!$B$33:$B$776,I$119)+'СЕТ СН'!$I$11+СВЦЭМ!$D$10+'СЕТ СН'!$I$6-'СЕТ СН'!$I$23</f>
        <v>1621.29429164</v>
      </c>
      <c r="J133" s="36">
        <f>SUMIFS(СВЦЭМ!$D$33:$D$776,СВЦЭМ!$A$33:$A$776,$A133,СВЦЭМ!$B$33:$B$776,J$119)+'СЕТ СН'!$I$11+СВЦЭМ!$D$10+'СЕТ СН'!$I$6-'СЕТ СН'!$I$23</f>
        <v>1544.02738847</v>
      </c>
      <c r="K133" s="36">
        <f>SUMIFS(СВЦЭМ!$D$33:$D$776,СВЦЭМ!$A$33:$A$776,$A133,СВЦЭМ!$B$33:$B$776,K$119)+'СЕТ СН'!$I$11+СВЦЭМ!$D$10+'СЕТ СН'!$I$6-'СЕТ СН'!$I$23</f>
        <v>1426.64008214</v>
      </c>
      <c r="L133" s="36">
        <f>SUMIFS(СВЦЭМ!$D$33:$D$776,СВЦЭМ!$A$33:$A$776,$A133,СВЦЭМ!$B$33:$B$776,L$119)+'СЕТ СН'!$I$11+СВЦЭМ!$D$10+'СЕТ СН'!$I$6-'СЕТ СН'!$I$23</f>
        <v>1367.44920991</v>
      </c>
      <c r="M133" s="36">
        <f>SUMIFS(СВЦЭМ!$D$33:$D$776,СВЦЭМ!$A$33:$A$776,$A133,СВЦЭМ!$B$33:$B$776,M$119)+'СЕТ СН'!$I$11+СВЦЭМ!$D$10+'СЕТ СН'!$I$6-'СЕТ СН'!$I$23</f>
        <v>1360.7547942200001</v>
      </c>
      <c r="N133" s="36">
        <f>SUMIFS(СВЦЭМ!$D$33:$D$776,СВЦЭМ!$A$33:$A$776,$A133,СВЦЭМ!$B$33:$B$776,N$119)+'СЕТ СН'!$I$11+СВЦЭМ!$D$10+'СЕТ СН'!$I$6-'СЕТ СН'!$I$23</f>
        <v>1366.40796798</v>
      </c>
      <c r="O133" s="36">
        <f>SUMIFS(СВЦЭМ!$D$33:$D$776,СВЦЭМ!$A$33:$A$776,$A133,СВЦЭМ!$B$33:$B$776,O$119)+'СЕТ СН'!$I$11+СВЦЭМ!$D$10+'СЕТ СН'!$I$6-'СЕТ СН'!$I$23</f>
        <v>1373.4527909600001</v>
      </c>
      <c r="P133" s="36">
        <f>SUMIFS(СВЦЭМ!$D$33:$D$776,СВЦЭМ!$A$33:$A$776,$A133,СВЦЭМ!$B$33:$B$776,P$119)+'СЕТ СН'!$I$11+СВЦЭМ!$D$10+'СЕТ СН'!$I$6-'СЕТ СН'!$I$23</f>
        <v>1389.25628162</v>
      </c>
      <c r="Q133" s="36">
        <f>SUMIFS(СВЦЭМ!$D$33:$D$776,СВЦЭМ!$A$33:$A$776,$A133,СВЦЭМ!$B$33:$B$776,Q$119)+'СЕТ СН'!$I$11+СВЦЭМ!$D$10+'СЕТ СН'!$I$6-'СЕТ СН'!$I$23</f>
        <v>1391.16574242</v>
      </c>
      <c r="R133" s="36">
        <f>SUMIFS(СВЦЭМ!$D$33:$D$776,СВЦЭМ!$A$33:$A$776,$A133,СВЦЭМ!$B$33:$B$776,R$119)+'СЕТ СН'!$I$11+СВЦЭМ!$D$10+'СЕТ СН'!$I$6-'СЕТ СН'!$I$23</f>
        <v>1389.45718807</v>
      </c>
      <c r="S133" s="36">
        <f>SUMIFS(СВЦЭМ!$D$33:$D$776,СВЦЭМ!$A$33:$A$776,$A133,СВЦЭМ!$B$33:$B$776,S$119)+'СЕТ СН'!$I$11+СВЦЭМ!$D$10+'СЕТ СН'!$I$6-'СЕТ СН'!$I$23</f>
        <v>1402.37075587</v>
      </c>
      <c r="T133" s="36">
        <f>SUMIFS(СВЦЭМ!$D$33:$D$776,СВЦЭМ!$A$33:$A$776,$A133,СВЦЭМ!$B$33:$B$776,T$119)+'СЕТ СН'!$I$11+СВЦЭМ!$D$10+'СЕТ СН'!$I$6-'СЕТ СН'!$I$23</f>
        <v>1384.86714484</v>
      </c>
      <c r="U133" s="36">
        <f>SUMIFS(СВЦЭМ!$D$33:$D$776,СВЦЭМ!$A$33:$A$776,$A133,СВЦЭМ!$B$33:$B$776,U$119)+'СЕТ СН'!$I$11+СВЦЭМ!$D$10+'СЕТ СН'!$I$6-'СЕТ СН'!$I$23</f>
        <v>1357.89860273</v>
      </c>
      <c r="V133" s="36">
        <f>SUMIFS(СВЦЭМ!$D$33:$D$776,СВЦЭМ!$A$33:$A$776,$A133,СВЦЭМ!$B$33:$B$776,V$119)+'СЕТ СН'!$I$11+СВЦЭМ!$D$10+'СЕТ СН'!$I$6-'СЕТ СН'!$I$23</f>
        <v>1344.3386021200001</v>
      </c>
      <c r="W133" s="36">
        <f>SUMIFS(СВЦЭМ!$D$33:$D$776,СВЦЭМ!$A$33:$A$776,$A133,СВЦЭМ!$B$33:$B$776,W$119)+'СЕТ СН'!$I$11+СВЦЭМ!$D$10+'СЕТ СН'!$I$6-'СЕТ СН'!$I$23</f>
        <v>1348.84311742</v>
      </c>
      <c r="X133" s="36">
        <f>SUMIFS(СВЦЭМ!$D$33:$D$776,СВЦЭМ!$A$33:$A$776,$A133,СВЦЭМ!$B$33:$B$776,X$119)+'СЕТ СН'!$I$11+СВЦЭМ!$D$10+'СЕТ СН'!$I$6-'СЕТ СН'!$I$23</f>
        <v>1413.6605054500001</v>
      </c>
      <c r="Y133" s="36">
        <f>SUMIFS(СВЦЭМ!$D$33:$D$776,СВЦЭМ!$A$33:$A$776,$A133,СВЦЭМ!$B$33:$B$776,Y$119)+'СЕТ СН'!$I$11+СВЦЭМ!$D$10+'СЕТ СН'!$I$6-'СЕТ СН'!$I$23</f>
        <v>1524.89464277</v>
      </c>
    </row>
    <row r="134" spans="1:25" ht="15.75" x14ac:dyDescent="0.2">
      <c r="A134" s="35">
        <f t="shared" si="3"/>
        <v>43570</v>
      </c>
      <c r="B134" s="36">
        <f>SUMIFS(СВЦЭМ!$D$33:$D$776,СВЦЭМ!$A$33:$A$776,$A134,СВЦЭМ!$B$33:$B$776,B$119)+'СЕТ СН'!$I$11+СВЦЭМ!$D$10+'СЕТ СН'!$I$6-'СЕТ СН'!$I$23</f>
        <v>1579.43342674</v>
      </c>
      <c r="C134" s="36">
        <f>SUMIFS(СВЦЭМ!$D$33:$D$776,СВЦЭМ!$A$33:$A$776,$A134,СВЦЭМ!$B$33:$B$776,C$119)+'СЕТ СН'!$I$11+СВЦЭМ!$D$10+'СЕТ СН'!$I$6-'СЕТ СН'!$I$23</f>
        <v>1684.70630979</v>
      </c>
      <c r="D134" s="36">
        <f>SUMIFS(СВЦЭМ!$D$33:$D$776,СВЦЭМ!$A$33:$A$776,$A134,СВЦЭМ!$B$33:$B$776,D$119)+'СЕТ СН'!$I$11+СВЦЭМ!$D$10+'СЕТ СН'!$I$6-'СЕТ СН'!$I$23</f>
        <v>1745.15037151</v>
      </c>
      <c r="E134" s="36">
        <f>SUMIFS(СВЦЭМ!$D$33:$D$776,СВЦЭМ!$A$33:$A$776,$A134,СВЦЭМ!$B$33:$B$776,E$119)+'СЕТ СН'!$I$11+СВЦЭМ!$D$10+'СЕТ СН'!$I$6-'СЕТ СН'!$I$23</f>
        <v>1753.9013586399999</v>
      </c>
      <c r="F134" s="36">
        <f>SUMIFS(СВЦЭМ!$D$33:$D$776,СВЦЭМ!$A$33:$A$776,$A134,СВЦЭМ!$B$33:$B$776,F$119)+'СЕТ СН'!$I$11+СВЦЭМ!$D$10+'СЕТ СН'!$I$6-'СЕТ СН'!$I$23</f>
        <v>1749.1918478099999</v>
      </c>
      <c r="G134" s="36">
        <f>SUMIFS(СВЦЭМ!$D$33:$D$776,СВЦЭМ!$A$33:$A$776,$A134,СВЦЭМ!$B$33:$B$776,G$119)+'СЕТ СН'!$I$11+СВЦЭМ!$D$10+'СЕТ СН'!$I$6-'СЕТ СН'!$I$23</f>
        <v>1748.9456596499999</v>
      </c>
      <c r="H134" s="36">
        <f>SUMIFS(СВЦЭМ!$D$33:$D$776,СВЦЭМ!$A$33:$A$776,$A134,СВЦЭМ!$B$33:$B$776,H$119)+'СЕТ СН'!$I$11+СВЦЭМ!$D$10+'СЕТ СН'!$I$6-'СЕТ СН'!$I$23</f>
        <v>1663.0626347899999</v>
      </c>
      <c r="I134" s="36">
        <f>SUMIFS(СВЦЭМ!$D$33:$D$776,СВЦЭМ!$A$33:$A$776,$A134,СВЦЭМ!$B$33:$B$776,I$119)+'СЕТ СН'!$I$11+СВЦЭМ!$D$10+'СЕТ СН'!$I$6-'СЕТ СН'!$I$23</f>
        <v>1612.75637222</v>
      </c>
      <c r="J134" s="36">
        <f>SUMIFS(СВЦЭМ!$D$33:$D$776,СВЦЭМ!$A$33:$A$776,$A134,СВЦЭМ!$B$33:$B$776,J$119)+'СЕТ СН'!$I$11+СВЦЭМ!$D$10+'СЕТ СН'!$I$6-'СЕТ СН'!$I$23</f>
        <v>1514.45813731</v>
      </c>
      <c r="K134" s="36">
        <f>SUMIFS(СВЦЭМ!$D$33:$D$776,СВЦЭМ!$A$33:$A$776,$A134,СВЦЭМ!$B$33:$B$776,K$119)+'СЕТ СН'!$I$11+СВЦЭМ!$D$10+'СЕТ СН'!$I$6-'СЕТ СН'!$I$23</f>
        <v>1425.3205943400001</v>
      </c>
      <c r="L134" s="36">
        <f>SUMIFS(СВЦЭМ!$D$33:$D$776,СВЦЭМ!$A$33:$A$776,$A134,СВЦЭМ!$B$33:$B$776,L$119)+'СЕТ СН'!$I$11+СВЦЭМ!$D$10+'СЕТ СН'!$I$6-'СЕТ СН'!$I$23</f>
        <v>1393.35581536</v>
      </c>
      <c r="M134" s="36">
        <f>SUMIFS(СВЦЭМ!$D$33:$D$776,СВЦЭМ!$A$33:$A$776,$A134,СВЦЭМ!$B$33:$B$776,M$119)+'СЕТ СН'!$I$11+СВЦЭМ!$D$10+'СЕТ СН'!$I$6-'СЕТ СН'!$I$23</f>
        <v>1395.8676056300001</v>
      </c>
      <c r="N134" s="36">
        <f>SUMIFS(СВЦЭМ!$D$33:$D$776,СВЦЭМ!$A$33:$A$776,$A134,СВЦЭМ!$B$33:$B$776,N$119)+'СЕТ СН'!$I$11+СВЦЭМ!$D$10+'СЕТ СН'!$I$6-'СЕТ СН'!$I$23</f>
        <v>1392.3974037200001</v>
      </c>
      <c r="O134" s="36">
        <f>SUMIFS(СВЦЭМ!$D$33:$D$776,СВЦЭМ!$A$33:$A$776,$A134,СВЦЭМ!$B$33:$B$776,O$119)+'СЕТ СН'!$I$11+СВЦЭМ!$D$10+'СЕТ СН'!$I$6-'СЕТ СН'!$I$23</f>
        <v>1404.08895287</v>
      </c>
      <c r="P134" s="36">
        <f>SUMIFS(СВЦЭМ!$D$33:$D$776,СВЦЭМ!$A$33:$A$776,$A134,СВЦЭМ!$B$33:$B$776,P$119)+'СЕТ СН'!$I$11+СВЦЭМ!$D$10+'СЕТ СН'!$I$6-'СЕТ СН'!$I$23</f>
        <v>1417.2731472299999</v>
      </c>
      <c r="Q134" s="36">
        <f>SUMIFS(СВЦЭМ!$D$33:$D$776,СВЦЭМ!$A$33:$A$776,$A134,СВЦЭМ!$B$33:$B$776,Q$119)+'СЕТ СН'!$I$11+СВЦЭМ!$D$10+'СЕТ СН'!$I$6-'СЕТ СН'!$I$23</f>
        <v>1423.34876362</v>
      </c>
      <c r="R134" s="36">
        <f>SUMIFS(СВЦЭМ!$D$33:$D$776,СВЦЭМ!$A$33:$A$776,$A134,СВЦЭМ!$B$33:$B$776,R$119)+'СЕТ СН'!$I$11+СВЦЭМ!$D$10+'СЕТ СН'!$I$6-'СЕТ СН'!$I$23</f>
        <v>1423.25394091</v>
      </c>
      <c r="S134" s="36">
        <f>SUMIFS(СВЦЭМ!$D$33:$D$776,СВЦЭМ!$A$33:$A$776,$A134,СВЦЭМ!$B$33:$B$776,S$119)+'СЕТ СН'!$I$11+СВЦЭМ!$D$10+'СЕТ СН'!$I$6-'СЕТ СН'!$I$23</f>
        <v>1427.2991577600001</v>
      </c>
      <c r="T134" s="36">
        <f>SUMIFS(СВЦЭМ!$D$33:$D$776,СВЦЭМ!$A$33:$A$776,$A134,СВЦЭМ!$B$33:$B$776,T$119)+'СЕТ СН'!$I$11+СВЦЭМ!$D$10+'СЕТ СН'!$I$6-'СЕТ СН'!$I$23</f>
        <v>1409.56454005</v>
      </c>
      <c r="U134" s="36">
        <f>SUMIFS(СВЦЭМ!$D$33:$D$776,СВЦЭМ!$A$33:$A$776,$A134,СВЦЭМ!$B$33:$B$776,U$119)+'СЕТ СН'!$I$11+СВЦЭМ!$D$10+'СЕТ СН'!$I$6-'СЕТ СН'!$I$23</f>
        <v>1382.62983693</v>
      </c>
      <c r="V134" s="36">
        <f>SUMIFS(СВЦЭМ!$D$33:$D$776,СВЦЭМ!$A$33:$A$776,$A134,СВЦЭМ!$B$33:$B$776,V$119)+'СЕТ СН'!$I$11+СВЦЭМ!$D$10+'СЕТ СН'!$I$6-'СЕТ СН'!$I$23</f>
        <v>1385.9294494800001</v>
      </c>
      <c r="W134" s="36">
        <f>SUMIFS(СВЦЭМ!$D$33:$D$776,СВЦЭМ!$A$33:$A$776,$A134,СВЦЭМ!$B$33:$B$776,W$119)+'СЕТ СН'!$I$11+СВЦЭМ!$D$10+'СЕТ СН'!$I$6-'СЕТ СН'!$I$23</f>
        <v>1387.41203221</v>
      </c>
      <c r="X134" s="36">
        <f>SUMIFS(СВЦЭМ!$D$33:$D$776,СВЦЭМ!$A$33:$A$776,$A134,СВЦЭМ!$B$33:$B$776,X$119)+'СЕТ СН'!$I$11+СВЦЭМ!$D$10+'СЕТ СН'!$I$6-'СЕТ СН'!$I$23</f>
        <v>1432.83429265</v>
      </c>
      <c r="Y134" s="36">
        <f>SUMIFS(СВЦЭМ!$D$33:$D$776,СВЦЭМ!$A$33:$A$776,$A134,СВЦЭМ!$B$33:$B$776,Y$119)+'СЕТ СН'!$I$11+СВЦЭМ!$D$10+'СЕТ СН'!$I$6-'СЕТ СН'!$I$23</f>
        <v>1523.0866738300001</v>
      </c>
    </row>
    <row r="135" spans="1:25" ht="15.75" x14ac:dyDescent="0.2">
      <c r="A135" s="35">
        <f t="shared" si="3"/>
        <v>43571</v>
      </c>
      <c r="B135" s="36">
        <f>SUMIFS(СВЦЭМ!$D$33:$D$776,СВЦЭМ!$A$33:$A$776,$A135,СВЦЭМ!$B$33:$B$776,B$119)+'СЕТ СН'!$I$11+СВЦЭМ!$D$10+'СЕТ СН'!$I$6-'СЕТ СН'!$I$23</f>
        <v>1585.1214588399998</v>
      </c>
      <c r="C135" s="36">
        <f>SUMIFS(СВЦЭМ!$D$33:$D$776,СВЦЭМ!$A$33:$A$776,$A135,СВЦЭМ!$B$33:$B$776,C$119)+'СЕТ СН'!$I$11+СВЦЭМ!$D$10+'СЕТ СН'!$I$6-'СЕТ СН'!$I$23</f>
        <v>1664.6679354299999</v>
      </c>
      <c r="D135" s="36">
        <f>SUMIFS(СВЦЭМ!$D$33:$D$776,СВЦЭМ!$A$33:$A$776,$A135,СВЦЭМ!$B$33:$B$776,D$119)+'СЕТ СН'!$I$11+СВЦЭМ!$D$10+'СЕТ СН'!$I$6-'СЕТ СН'!$I$23</f>
        <v>1750.69029054</v>
      </c>
      <c r="E135" s="36">
        <f>SUMIFS(СВЦЭМ!$D$33:$D$776,СВЦЭМ!$A$33:$A$776,$A135,СВЦЭМ!$B$33:$B$776,E$119)+'СЕТ СН'!$I$11+СВЦЭМ!$D$10+'СЕТ СН'!$I$6-'СЕТ СН'!$I$23</f>
        <v>1761.29059656</v>
      </c>
      <c r="F135" s="36">
        <f>SUMIFS(СВЦЭМ!$D$33:$D$776,СВЦЭМ!$A$33:$A$776,$A135,СВЦЭМ!$B$33:$B$776,F$119)+'СЕТ СН'!$I$11+СВЦЭМ!$D$10+'СЕТ СН'!$I$6-'СЕТ СН'!$I$23</f>
        <v>1761.9573328700001</v>
      </c>
      <c r="G135" s="36">
        <f>SUMIFS(СВЦЭМ!$D$33:$D$776,СВЦЭМ!$A$33:$A$776,$A135,СВЦЭМ!$B$33:$B$776,G$119)+'СЕТ СН'!$I$11+СВЦЭМ!$D$10+'СЕТ СН'!$I$6-'СЕТ СН'!$I$23</f>
        <v>1758.8066998100001</v>
      </c>
      <c r="H135" s="36">
        <f>SUMIFS(СВЦЭМ!$D$33:$D$776,СВЦЭМ!$A$33:$A$776,$A135,СВЦЭМ!$B$33:$B$776,H$119)+'СЕТ СН'!$I$11+СВЦЭМ!$D$10+'СЕТ СН'!$I$6-'СЕТ СН'!$I$23</f>
        <v>1694.8957091299999</v>
      </c>
      <c r="I135" s="36">
        <f>SUMIFS(СВЦЭМ!$D$33:$D$776,СВЦЭМ!$A$33:$A$776,$A135,СВЦЭМ!$B$33:$B$776,I$119)+'СЕТ СН'!$I$11+СВЦЭМ!$D$10+'СЕТ СН'!$I$6-'СЕТ СН'!$I$23</f>
        <v>1631.9700124599999</v>
      </c>
      <c r="J135" s="36">
        <f>SUMIFS(СВЦЭМ!$D$33:$D$776,СВЦЭМ!$A$33:$A$776,$A135,СВЦЭМ!$B$33:$B$776,J$119)+'СЕТ СН'!$I$11+СВЦЭМ!$D$10+'СЕТ СН'!$I$6-'СЕТ СН'!$I$23</f>
        <v>1527.5696343100001</v>
      </c>
      <c r="K135" s="36">
        <f>SUMIFS(СВЦЭМ!$D$33:$D$776,СВЦЭМ!$A$33:$A$776,$A135,СВЦЭМ!$B$33:$B$776,K$119)+'СЕТ СН'!$I$11+СВЦЭМ!$D$10+'СЕТ СН'!$I$6-'СЕТ СН'!$I$23</f>
        <v>1455.30802363</v>
      </c>
      <c r="L135" s="36">
        <f>SUMIFS(СВЦЭМ!$D$33:$D$776,СВЦЭМ!$A$33:$A$776,$A135,СВЦЭМ!$B$33:$B$776,L$119)+'СЕТ СН'!$I$11+СВЦЭМ!$D$10+'СЕТ СН'!$I$6-'СЕТ СН'!$I$23</f>
        <v>1426.30901303</v>
      </c>
      <c r="M135" s="36">
        <f>SUMIFS(СВЦЭМ!$D$33:$D$776,СВЦЭМ!$A$33:$A$776,$A135,СВЦЭМ!$B$33:$B$776,M$119)+'СЕТ СН'!$I$11+СВЦЭМ!$D$10+'СЕТ СН'!$I$6-'СЕТ СН'!$I$23</f>
        <v>1402.3850655000001</v>
      </c>
      <c r="N135" s="36">
        <f>SUMIFS(СВЦЭМ!$D$33:$D$776,СВЦЭМ!$A$33:$A$776,$A135,СВЦЭМ!$B$33:$B$776,N$119)+'СЕТ СН'!$I$11+СВЦЭМ!$D$10+'СЕТ СН'!$I$6-'СЕТ СН'!$I$23</f>
        <v>1415.5263671299999</v>
      </c>
      <c r="O135" s="36">
        <f>SUMIFS(СВЦЭМ!$D$33:$D$776,СВЦЭМ!$A$33:$A$776,$A135,СВЦЭМ!$B$33:$B$776,O$119)+'СЕТ СН'!$I$11+СВЦЭМ!$D$10+'СЕТ СН'!$I$6-'СЕТ СН'!$I$23</f>
        <v>1428.4421827799999</v>
      </c>
      <c r="P135" s="36">
        <f>SUMIFS(СВЦЭМ!$D$33:$D$776,СВЦЭМ!$A$33:$A$776,$A135,СВЦЭМ!$B$33:$B$776,P$119)+'СЕТ СН'!$I$11+СВЦЭМ!$D$10+'СЕТ СН'!$I$6-'СЕТ СН'!$I$23</f>
        <v>1431.33250393</v>
      </c>
      <c r="Q135" s="36">
        <f>SUMIFS(СВЦЭМ!$D$33:$D$776,СВЦЭМ!$A$33:$A$776,$A135,СВЦЭМ!$B$33:$B$776,Q$119)+'СЕТ СН'!$I$11+СВЦЭМ!$D$10+'СЕТ СН'!$I$6-'СЕТ СН'!$I$23</f>
        <v>1430.22641301</v>
      </c>
      <c r="R135" s="36">
        <f>SUMIFS(СВЦЭМ!$D$33:$D$776,СВЦЭМ!$A$33:$A$776,$A135,СВЦЭМ!$B$33:$B$776,R$119)+'СЕТ СН'!$I$11+СВЦЭМ!$D$10+'СЕТ СН'!$I$6-'СЕТ СН'!$I$23</f>
        <v>1420.62022901</v>
      </c>
      <c r="S135" s="36">
        <f>SUMIFS(СВЦЭМ!$D$33:$D$776,СВЦЭМ!$A$33:$A$776,$A135,СВЦЭМ!$B$33:$B$776,S$119)+'СЕТ СН'!$I$11+СВЦЭМ!$D$10+'СЕТ СН'!$I$6-'СЕТ СН'!$I$23</f>
        <v>1418.95841062</v>
      </c>
      <c r="T135" s="36">
        <f>SUMIFS(СВЦЭМ!$D$33:$D$776,СВЦЭМ!$A$33:$A$776,$A135,СВЦЭМ!$B$33:$B$776,T$119)+'СЕТ СН'!$I$11+СВЦЭМ!$D$10+'СЕТ СН'!$I$6-'СЕТ СН'!$I$23</f>
        <v>1431.64531023</v>
      </c>
      <c r="U135" s="36">
        <f>SUMIFS(СВЦЭМ!$D$33:$D$776,СВЦЭМ!$A$33:$A$776,$A135,СВЦЭМ!$B$33:$B$776,U$119)+'СЕТ СН'!$I$11+СВЦЭМ!$D$10+'СЕТ СН'!$I$6-'СЕТ СН'!$I$23</f>
        <v>1391.23093088</v>
      </c>
      <c r="V135" s="36">
        <f>SUMIFS(СВЦЭМ!$D$33:$D$776,СВЦЭМ!$A$33:$A$776,$A135,СВЦЭМ!$B$33:$B$776,V$119)+'СЕТ СН'!$I$11+СВЦЭМ!$D$10+'СЕТ СН'!$I$6-'СЕТ СН'!$I$23</f>
        <v>1406.4634654199999</v>
      </c>
      <c r="W135" s="36">
        <f>SUMIFS(СВЦЭМ!$D$33:$D$776,СВЦЭМ!$A$33:$A$776,$A135,СВЦЭМ!$B$33:$B$776,W$119)+'СЕТ СН'!$I$11+СВЦЭМ!$D$10+'СЕТ СН'!$I$6-'СЕТ СН'!$I$23</f>
        <v>1398.6701334700001</v>
      </c>
      <c r="X135" s="36">
        <f>SUMIFS(СВЦЭМ!$D$33:$D$776,СВЦЭМ!$A$33:$A$776,$A135,СВЦЭМ!$B$33:$B$776,X$119)+'СЕТ СН'!$I$11+СВЦЭМ!$D$10+'СЕТ СН'!$I$6-'СЕТ СН'!$I$23</f>
        <v>1486.1366848100001</v>
      </c>
      <c r="Y135" s="36">
        <f>SUMIFS(СВЦЭМ!$D$33:$D$776,СВЦЭМ!$A$33:$A$776,$A135,СВЦЭМ!$B$33:$B$776,Y$119)+'СЕТ СН'!$I$11+СВЦЭМ!$D$10+'СЕТ СН'!$I$6-'СЕТ СН'!$I$23</f>
        <v>1566.8710176099999</v>
      </c>
    </row>
    <row r="136" spans="1:25" ht="15.75" x14ac:dyDescent="0.2">
      <c r="A136" s="35">
        <f t="shared" si="3"/>
        <v>43572</v>
      </c>
      <c r="B136" s="36">
        <f>SUMIFS(СВЦЭМ!$D$33:$D$776,СВЦЭМ!$A$33:$A$776,$A136,СВЦЭМ!$B$33:$B$776,B$119)+'СЕТ СН'!$I$11+СВЦЭМ!$D$10+'СЕТ СН'!$I$6-'СЕТ СН'!$I$23</f>
        <v>1601.1283454899999</v>
      </c>
      <c r="C136" s="36">
        <f>SUMIFS(СВЦЭМ!$D$33:$D$776,СВЦЭМ!$A$33:$A$776,$A136,СВЦЭМ!$B$33:$B$776,C$119)+'СЕТ СН'!$I$11+СВЦЭМ!$D$10+'СЕТ СН'!$I$6-'СЕТ СН'!$I$23</f>
        <v>1671.13543555</v>
      </c>
      <c r="D136" s="36">
        <f>SUMIFS(СВЦЭМ!$D$33:$D$776,СВЦЭМ!$A$33:$A$776,$A136,СВЦЭМ!$B$33:$B$776,D$119)+'СЕТ СН'!$I$11+СВЦЭМ!$D$10+'СЕТ СН'!$I$6-'СЕТ СН'!$I$23</f>
        <v>1724.6487674</v>
      </c>
      <c r="E136" s="36">
        <f>SUMIFS(СВЦЭМ!$D$33:$D$776,СВЦЭМ!$A$33:$A$776,$A136,СВЦЭМ!$B$33:$B$776,E$119)+'СЕТ СН'!$I$11+СВЦЭМ!$D$10+'СЕТ СН'!$I$6-'СЕТ СН'!$I$23</f>
        <v>1734.01205938</v>
      </c>
      <c r="F136" s="36">
        <f>SUMIFS(СВЦЭМ!$D$33:$D$776,СВЦЭМ!$A$33:$A$776,$A136,СВЦЭМ!$B$33:$B$776,F$119)+'СЕТ СН'!$I$11+СВЦЭМ!$D$10+'СЕТ СН'!$I$6-'СЕТ СН'!$I$23</f>
        <v>1735.4402152499999</v>
      </c>
      <c r="G136" s="36">
        <f>SUMIFS(СВЦЭМ!$D$33:$D$776,СВЦЭМ!$A$33:$A$776,$A136,СВЦЭМ!$B$33:$B$776,G$119)+'СЕТ СН'!$I$11+СВЦЭМ!$D$10+'СЕТ СН'!$I$6-'СЕТ СН'!$I$23</f>
        <v>1734.6408669800001</v>
      </c>
      <c r="H136" s="36">
        <f>SUMIFS(СВЦЭМ!$D$33:$D$776,СВЦЭМ!$A$33:$A$776,$A136,СВЦЭМ!$B$33:$B$776,H$119)+'СЕТ СН'!$I$11+СВЦЭМ!$D$10+'СЕТ СН'!$I$6-'СЕТ СН'!$I$23</f>
        <v>1667.57464587</v>
      </c>
      <c r="I136" s="36">
        <f>SUMIFS(СВЦЭМ!$D$33:$D$776,СВЦЭМ!$A$33:$A$776,$A136,СВЦЭМ!$B$33:$B$776,I$119)+'СЕТ СН'!$I$11+СВЦЭМ!$D$10+'СЕТ СН'!$I$6-'СЕТ СН'!$I$23</f>
        <v>1607.8443667899999</v>
      </c>
      <c r="J136" s="36">
        <f>SUMIFS(СВЦЭМ!$D$33:$D$776,СВЦЭМ!$A$33:$A$776,$A136,СВЦЭМ!$B$33:$B$776,J$119)+'СЕТ СН'!$I$11+СВЦЭМ!$D$10+'СЕТ СН'!$I$6-'СЕТ СН'!$I$23</f>
        <v>1509.1120647400001</v>
      </c>
      <c r="K136" s="36">
        <f>SUMIFS(СВЦЭМ!$D$33:$D$776,СВЦЭМ!$A$33:$A$776,$A136,СВЦЭМ!$B$33:$B$776,K$119)+'СЕТ СН'!$I$11+СВЦЭМ!$D$10+'СЕТ СН'!$I$6-'СЕТ СН'!$I$23</f>
        <v>1439.7794103000001</v>
      </c>
      <c r="L136" s="36">
        <f>SUMIFS(СВЦЭМ!$D$33:$D$776,СВЦЭМ!$A$33:$A$776,$A136,СВЦЭМ!$B$33:$B$776,L$119)+'СЕТ СН'!$I$11+СВЦЭМ!$D$10+'СЕТ СН'!$I$6-'СЕТ СН'!$I$23</f>
        <v>1406.90661658</v>
      </c>
      <c r="M136" s="36">
        <f>SUMIFS(СВЦЭМ!$D$33:$D$776,СВЦЭМ!$A$33:$A$776,$A136,СВЦЭМ!$B$33:$B$776,M$119)+'СЕТ СН'!$I$11+СВЦЭМ!$D$10+'СЕТ СН'!$I$6-'СЕТ СН'!$I$23</f>
        <v>1413.8621026800001</v>
      </c>
      <c r="N136" s="36">
        <f>SUMIFS(СВЦЭМ!$D$33:$D$776,СВЦЭМ!$A$33:$A$776,$A136,СВЦЭМ!$B$33:$B$776,N$119)+'СЕТ СН'!$I$11+СВЦЭМ!$D$10+'СЕТ СН'!$I$6-'СЕТ СН'!$I$23</f>
        <v>1401.78634631</v>
      </c>
      <c r="O136" s="36">
        <f>SUMIFS(СВЦЭМ!$D$33:$D$776,СВЦЭМ!$A$33:$A$776,$A136,СВЦЭМ!$B$33:$B$776,O$119)+'СЕТ СН'!$I$11+СВЦЭМ!$D$10+'СЕТ СН'!$I$6-'СЕТ СН'!$I$23</f>
        <v>1405.2286255900001</v>
      </c>
      <c r="P136" s="36">
        <f>SUMIFS(СВЦЭМ!$D$33:$D$776,СВЦЭМ!$A$33:$A$776,$A136,СВЦЭМ!$B$33:$B$776,P$119)+'СЕТ СН'!$I$11+СВЦЭМ!$D$10+'СЕТ СН'!$I$6-'СЕТ СН'!$I$23</f>
        <v>1416.98773738</v>
      </c>
      <c r="Q136" s="36">
        <f>SUMIFS(СВЦЭМ!$D$33:$D$776,СВЦЭМ!$A$33:$A$776,$A136,СВЦЭМ!$B$33:$B$776,Q$119)+'СЕТ СН'!$I$11+СВЦЭМ!$D$10+'СЕТ СН'!$I$6-'СЕТ СН'!$I$23</f>
        <v>1438.3502310000001</v>
      </c>
      <c r="R136" s="36">
        <f>SUMIFS(СВЦЭМ!$D$33:$D$776,СВЦЭМ!$A$33:$A$776,$A136,СВЦЭМ!$B$33:$B$776,R$119)+'СЕТ СН'!$I$11+СВЦЭМ!$D$10+'СЕТ СН'!$I$6-'СЕТ СН'!$I$23</f>
        <v>1435.88063139</v>
      </c>
      <c r="S136" s="36">
        <f>SUMIFS(СВЦЭМ!$D$33:$D$776,СВЦЭМ!$A$33:$A$776,$A136,СВЦЭМ!$B$33:$B$776,S$119)+'СЕТ СН'!$I$11+СВЦЭМ!$D$10+'СЕТ СН'!$I$6-'СЕТ СН'!$I$23</f>
        <v>1420.49627476</v>
      </c>
      <c r="T136" s="36">
        <f>SUMIFS(СВЦЭМ!$D$33:$D$776,СВЦЭМ!$A$33:$A$776,$A136,СВЦЭМ!$B$33:$B$776,T$119)+'СЕТ СН'!$I$11+СВЦЭМ!$D$10+'СЕТ СН'!$I$6-'СЕТ СН'!$I$23</f>
        <v>1428.1207068599999</v>
      </c>
      <c r="U136" s="36">
        <f>SUMIFS(СВЦЭМ!$D$33:$D$776,СВЦЭМ!$A$33:$A$776,$A136,СВЦЭМ!$B$33:$B$776,U$119)+'СЕТ СН'!$I$11+СВЦЭМ!$D$10+'СЕТ СН'!$I$6-'СЕТ СН'!$I$23</f>
        <v>1431.24113405</v>
      </c>
      <c r="V136" s="36">
        <f>SUMIFS(СВЦЭМ!$D$33:$D$776,СВЦЭМ!$A$33:$A$776,$A136,СВЦЭМ!$B$33:$B$776,V$119)+'СЕТ СН'!$I$11+СВЦЭМ!$D$10+'СЕТ СН'!$I$6-'СЕТ СН'!$I$23</f>
        <v>1422.63662168</v>
      </c>
      <c r="W136" s="36">
        <f>SUMIFS(СВЦЭМ!$D$33:$D$776,СВЦЭМ!$A$33:$A$776,$A136,СВЦЭМ!$B$33:$B$776,W$119)+'СЕТ СН'!$I$11+СВЦЭМ!$D$10+'СЕТ СН'!$I$6-'СЕТ СН'!$I$23</f>
        <v>1432.9446765800001</v>
      </c>
      <c r="X136" s="36">
        <f>SUMIFS(СВЦЭМ!$D$33:$D$776,СВЦЭМ!$A$33:$A$776,$A136,СВЦЭМ!$B$33:$B$776,X$119)+'СЕТ СН'!$I$11+СВЦЭМ!$D$10+'СЕТ СН'!$I$6-'СЕТ СН'!$I$23</f>
        <v>1466.95733974</v>
      </c>
      <c r="Y136" s="36">
        <f>SUMIFS(СВЦЭМ!$D$33:$D$776,СВЦЭМ!$A$33:$A$776,$A136,СВЦЭМ!$B$33:$B$776,Y$119)+'СЕТ СН'!$I$11+СВЦЭМ!$D$10+'СЕТ СН'!$I$6-'СЕТ СН'!$I$23</f>
        <v>1544.51821503</v>
      </c>
    </row>
    <row r="137" spans="1:25" ht="15.75" x14ac:dyDescent="0.2">
      <c r="A137" s="35">
        <f t="shared" si="3"/>
        <v>43573</v>
      </c>
      <c r="B137" s="36">
        <f>SUMIFS(СВЦЭМ!$D$33:$D$776,СВЦЭМ!$A$33:$A$776,$A137,СВЦЭМ!$B$33:$B$776,B$119)+'СЕТ СН'!$I$11+СВЦЭМ!$D$10+'СЕТ СН'!$I$6-'СЕТ СН'!$I$23</f>
        <v>1580.71865045</v>
      </c>
      <c r="C137" s="36">
        <f>SUMIFS(СВЦЭМ!$D$33:$D$776,СВЦЭМ!$A$33:$A$776,$A137,СВЦЭМ!$B$33:$B$776,C$119)+'СЕТ СН'!$I$11+СВЦЭМ!$D$10+'СЕТ СН'!$I$6-'СЕТ СН'!$I$23</f>
        <v>1654.15470557</v>
      </c>
      <c r="D137" s="36">
        <f>SUMIFS(СВЦЭМ!$D$33:$D$776,СВЦЭМ!$A$33:$A$776,$A137,СВЦЭМ!$B$33:$B$776,D$119)+'СЕТ СН'!$I$11+СВЦЭМ!$D$10+'СЕТ СН'!$I$6-'СЕТ СН'!$I$23</f>
        <v>1717.36626548</v>
      </c>
      <c r="E137" s="36">
        <f>SUMIFS(СВЦЭМ!$D$33:$D$776,СВЦЭМ!$A$33:$A$776,$A137,СВЦЭМ!$B$33:$B$776,E$119)+'СЕТ СН'!$I$11+СВЦЭМ!$D$10+'СЕТ СН'!$I$6-'СЕТ СН'!$I$23</f>
        <v>1713.1763997099999</v>
      </c>
      <c r="F137" s="36">
        <f>SUMIFS(СВЦЭМ!$D$33:$D$776,СВЦЭМ!$A$33:$A$776,$A137,СВЦЭМ!$B$33:$B$776,F$119)+'СЕТ СН'!$I$11+СВЦЭМ!$D$10+'СЕТ СН'!$I$6-'СЕТ СН'!$I$23</f>
        <v>1718.8029202600001</v>
      </c>
      <c r="G137" s="36">
        <f>SUMIFS(СВЦЭМ!$D$33:$D$776,СВЦЭМ!$A$33:$A$776,$A137,СВЦЭМ!$B$33:$B$776,G$119)+'СЕТ СН'!$I$11+СВЦЭМ!$D$10+'СЕТ СН'!$I$6-'СЕТ СН'!$I$23</f>
        <v>1717.74069059</v>
      </c>
      <c r="H137" s="36">
        <f>SUMIFS(СВЦЭМ!$D$33:$D$776,СВЦЭМ!$A$33:$A$776,$A137,СВЦЭМ!$B$33:$B$776,H$119)+'СЕТ СН'!$I$11+СВЦЭМ!$D$10+'СЕТ СН'!$I$6-'СЕТ СН'!$I$23</f>
        <v>1655.3863279</v>
      </c>
      <c r="I137" s="36">
        <f>SUMIFS(СВЦЭМ!$D$33:$D$776,СВЦЭМ!$A$33:$A$776,$A137,СВЦЭМ!$B$33:$B$776,I$119)+'СЕТ СН'!$I$11+СВЦЭМ!$D$10+'СЕТ СН'!$I$6-'СЕТ СН'!$I$23</f>
        <v>1594.0105076099999</v>
      </c>
      <c r="J137" s="36">
        <f>SUMIFS(СВЦЭМ!$D$33:$D$776,СВЦЭМ!$A$33:$A$776,$A137,СВЦЭМ!$B$33:$B$776,J$119)+'СЕТ СН'!$I$11+СВЦЭМ!$D$10+'СЕТ СН'!$I$6-'СЕТ СН'!$I$23</f>
        <v>1511.5518776399999</v>
      </c>
      <c r="K137" s="36">
        <f>SUMIFS(СВЦЭМ!$D$33:$D$776,СВЦЭМ!$A$33:$A$776,$A137,СВЦЭМ!$B$33:$B$776,K$119)+'СЕТ СН'!$I$11+СВЦЭМ!$D$10+'СЕТ СН'!$I$6-'СЕТ СН'!$I$23</f>
        <v>1424.9618173399999</v>
      </c>
      <c r="L137" s="36">
        <f>SUMIFS(СВЦЭМ!$D$33:$D$776,СВЦЭМ!$A$33:$A$776,$A137,СВЦЭМ!$B$33:$B$776,L$119)+'СЕТ СН'!$I$11+СВЦЭМ!$D$10+'СЕТ СН'!$I$6-'СЕТ СН'!$I$23</f>
        <v>1389.5827204700001</v>
      </c>
      <c r="M137" s="36">
        <f>SUMIFS(СВЦЭМ!$D$33:$D$776,СВЦЭМ!$A$33:$A$776,$A137,СВЦЭМ!$B$33:$B$776,M$119)+'СЕТ СН'!$I$11+СВЦЭМ!$D$10+'СЕТ СН'!$I$6-'СЕТ СН'!$I$23</f>
        <v>1407.8163199800001</v>
      </c>
      <c r="N137" s="36">
        <f>SUMIFS(СВЦЭМ!$D$33:$D$776,СВЦЭМ!$A$33:$A$776,$A137,СВЦЭМ!$B$33:$B$776,N$119)+'СЕТ СН'!$I$11+СВЦЭМ!$D$10+'СЕТ СН'!$I$6-'СЕТ СН'!$I$23</f>
        <v>1390.4535555300001</v>
      </c>
      <c r="O137" s="36">
        <f>SUMIFS(СВЦЭМ!$D$33:$D$776,СВЦЭМ!$A$33:$A$776,$A137,СВЦЭМ!$B$33:$B$776,O$119)+'СЕТ СН'!$I$11+СВЦЭМ!$D$10+'СЕТ СН'!$I$6-'СЕТ СН'!$I$23</f>
        <v>1395.14944257</v>
      </c>
      <c r="P137" s="36">
        <f>SUMIFS(СВЦЭМ!$D$33:$D$776,СВЦЭМ!$A$33:$A$776,$A137,СВЦЭМ!$B$33:$B$776,P$119)+'СЕТ СН'!$I$11+СВЦЭМ!$D$10+'СЕТ СН'!$I$6-'СЕТ СН'!$I$23</f>
        <v>1391.8291398900001</v>
      </c>
      <c r="Q137" s="36">
        <f>SUMIFS(СВЦЭМ!$D$33:$D$776,СВЦЭМ!$A$33:$A$776,$A137,СВЦЭМ!$B$33:$B$776,Q$119)+'СЕТ СН'!$I$11+СВЦЭМ!$D$10+'СЕТ СН'!$I$6-'СЕТ СН'!$I$23</f>
        <v>1392.3204589700001</v>
      </c>
      <c r="R137" s="36">
        <f>SUMIFS(СВЦЭМ!$D$33:$D$776,СВЦЭМ!$A$33:$A$776,$A137,СВЦЭМ!$B$33:$B$776,R$119)+'СЕТ СН'!$I$11+СВЦЭМ!$D$10+'СЕТ СН'!$I$6-'СЕТ СН'!$I$23</f>
        <v>1392.5246450700001</v>
      </c>
      <c r="S137" s="36">
        <f>SUMIFS(СВЦЭМ!$D$33:$D$776,СВЦЭМ!$A$33:$A$776,$A137,СВЦЭМ!$B$33:$B$776,S$119)+'СЕТ СН'!$I$11+СВЦЭМ!$D$10+'СЕТ СН'!$I$6-'СЕТ СН'!$I$23</f>
        <v>1394.8832406500001</v>
      </c>
      <c r="T137" s="36">
        <f>SUMIFS(СВЦЭМ!$D$33:$D$776,СВЦЭМ!$A$33:$A$776,$A137,СВЦЭМ!$B$33:$B$776,T$119)+'СЕТ СН'!$I$11+СВЦЭМ!$D$10+'СЕТ СН'!$I$6-'СЕТ СН'!$I$23</f>
        <v>1398.40475917</v>
      </c>
      <c r="U137" s="36">
        <f>SUMIFS(СВЦЭМ!$D$33:$D$776,СВЦЭМ!$A$33:$A$776,$A137,СВЦЭМ!$B$33:$B$776,U$119)+'СЕТ СН'!$I$11+СВЦЭМ!$D$10+'СЕТ СН'!$I$6-'СЕТ СН'!$I$23</f>
        <v>1399.95308163</v>
      </c>
      <c r="V137" s="36">
        <f>SUMIFS(СВЦЭМ!$D$33:$D$776,СВЦЭМ!$A$33:$A$776,$A137,СВЦЭМ!$B$33:$B$776,V$119)+'СЕТ СН'!$I$11+СВЦЭМ!$D$10+'СЕТ СН'!$I$6-'СЕТ СН'!$I$23</f>
        <v>1400.3284117000001</v>
      </c>
      <c r="W137" s="36">
        <f>SUMIFS(СВЦЭМ!$D$33:$D$776,СВЦЭМ!$A$33:$A$776,$A137,СВЦЭМ!$B$33:$B$776,W$119)+'СЕТ СН'!$I$11+СВЦЭМ!$D$10+'СЕТ СН'!$I$6-'СЕТ СН'!$I$23</f>
        <v>1383.64788828</v>
      </c>
      <c r="X137" s="36">
        <f>SUMIFS(СВЦЭМ!$D$33:$D$776,СВЦЭМ!$A$33:$A$776,$A137,СВЦЭМ!$B$33:$B$776,X$119)+'СЕТ СН'!$I$11+СВЦЭМ!$D$10+'СЕТ СН'!$I$6-'СЕТ СН'!$I$23</f>
        <v>1421.1132631800001</v>
      </c>
      <c r="Y137" s="36">
        <f>SUMIFS(СВЦЭМ!$D$33:$D$776,СВЦЭМ!$A$33:$A$776,$A137,СВЦЭМ!$B$33:$B$776,Y$119)+'СЕТ СН'!$I$11+СВЦЭМ!$D$10+'СЕТ СН'!$I$6-'СЕТ СН'!$I$23</f>
        <v>1495.78129558</v>
      </c>
    </row>
    <row r="138" spans="1:25" ht="15.75" x14ac:dyDescent="0.2">
      <c r="A138" s="35">
        <f t="shared" si="3"/>
        <v>43574</v>
      </c>
      <c r="B138" s="36">
        <f>SUMIFS(СВЦЭМ!$D$33:$D$776,СВЦЭМ!$A$33:$A$776,$A138,СВЦЭМ!$B$33:$B$776,B$119)+'СЕТ СН'!$I$11+СВЦЭМ!$D$10+'СЕТ СН'!$I$6-'СЕТ СН'!$I$23</f>
        <v>1583.45314362</v>
      </c>
      <c r="C138" s="36">
        <f>SUMIFS(СВЦЭМ!$D$33:$D$776,СВЦЭМ!$A$33:$A$776,$A138,СВЦЭМ!$B$33:$B$776,C$119)+'СЕТ СН'!$I$11+СВЦЭМ!$D$10+'СЕТ СН'!$I$6-'СЕТ СН'!$I$23</f>
        <v>1655.72925433</v>
      </c>
      <c r="D138" s="36">
        <f>SUMIFS(СВЦЭМ!$D$33:$D$776,СВЦЭМ!$A$33:$A$776,$A138,СВЦЭМ!$B$33:$B$776,D$119)+'СЕТ СН'!$I$11+СВЦЭМ!$D$10+'СЕТ СН'!$I$6-'СЕТ СН'!$I$23</f>
        <v>1715.7742112399999</v>
      </c>
      <c r="E138" s="36">
        <f>SUMIFS(СВЦЭМ!$D$33:$D$776,СВЦЭМ!$A$33:$A$776,$A138,СВЦЭМ!$B$33:$B$776,E$119)+'СЕТ СН'!$I$11+СВЦЭМ!$D$10+'СЕТ СН'!$I$6-'СЕТ СН'!$I$23</f>
        <v>1720.1780242699999</v>
      </c>
      <c r="F138" s="36">
        <f>SUMIFS(СВЦЭМ!$D$33:$D$776,СВЦЭМ!$A$33:$A$776,$A138,СВЦЭМ!$B$33:$B$776,F$119)+'СЕТ СН'!$I$11+СВЦЭМ!$D$10+'СЕТ СН'!$I$6-'СЕТ СН'!$I$23</f>
        <v>1720.71771337</v>
      </c>
      <c r="G138" s="36">
        <f>SUMIFS(СВЦЭМ!$D$33:$D$776,СВЦЭМ!$A$33:$A$776,$A138,СВЦЭМ!$B$33:$B$776,G$119)+'СЕТ СН'!$I$11+СВЦЭМ!$D$10+'СЕТ СН'!$I$6-'СЕТ СН'!$I$23</f>
        <v>1720.4569229599999</v>
      </c>
      <c r="H138" s="36">
        <f>SUMIFS(СВЦЭМ!$D$33:$D$776,СВЦЭМ!$A$33:$A$776,$A138,СВЦЭМ!$B$33:$B$776,H$119)+'СЕТ СН'!$I$11+СВЦЭМ!$D$10+'СЕТ СН'!$I$6-'СЕТ СН'!$I$23</f>
        <v>1663.8791297600001</v>
      </c>
      <c r="I138" s="36">
        <f>SUMIFS(СВЦЭМ!$D$33:$D$776,СВЦЭМ!$A$33:$A$776,$A138,СВЦЭМ!$B$33:$B$776,I$119)+'СЕТ СН'!$I$11+СВЦЭМ!$D$10+'СЕТ СН'!$I$6-'СЕТ СН'!$I$23</f>
        <v>1594.1901896100001</v>
      </c>
      <c r="J138" s="36">
        <f>SUMIFS(СВЦЭМ!$D$33:$D$776,СВЦЭМ!$A$33:$A$776,$A138,СВЦЭМ!$B$33:$B$776,J$119)+'СЕТ СН'!$I$11+СВЦЭМ!$D$10+'СЕТ СН'!$I$6-'СЕТ СН'!$I$23</f>
        <v>1505.9802538900001</v>
      </c>
      <c r="K138" s="36">
        <f>SUMIFS(СВЦЭМ!$D$33:$D$776,СВЦЭМ!$A$33:$A$776,$A138,СВЦЭМ!$B$33:$B$776,K$119)+'СЕТ СН'!$I$11+СВЦЭМ!$D$10+'СЕТ СН'!$I$6-'СЕТ СН'!$I$23</f>
        <v>1432.20857133</v>
      </c>
      <c r="L138" s="36">
        <f>SUMIFS(СВЦЭМ!$D$33:$D$776,СВЦЭМ!$A$33:$A$776,$A138,СВЦЭМ!$B$33:$B$776,L$119)+'СЕТ СН'!$I$11+СВЦЭМ!$D$10+'СЕТ СН'!$I$6-'СЕТ СН'!$I$23</f>
        <v>1395.44928985</v>
      </c>
      <c r="M138" s="36">
        <f>SUMIFS(СВЦЭМ!$D$33:$D$776,СВЦЭМ!$A$33:$A$776,$A138,СВЦЭМ!$B$33:$B$776,M$119)+'СЕТ СН'!$I$11+СВЦЭМ!$D$10+'СЕТ СН'!$I$6-'СЕТ СН'!$I$23</f>
        <v>1394.4551237800001</v>
      </c>
      <c r="N138" s="36">
        <f>SUMIFS(СВЦЭМ!$D$33:$D$776,СВЦЭМ!$A$33:$A$776,$A138,СВЦЭМ!$B$33:$B$776,N$119)+'СЕТ СН'!$I$11+СВЦЭМ!$D$10+'СЕТ СН'!$I$6-'СЕТ СН'!$I$23</f>
        <v>1382.5100474400001</v>
      </c>
      <c r="O138" s="36">
        <f>SUMIFS(СВЦЭМ!$D$33:$D$776,СВЦЭМ!$A$33:$A$776,$A138,СВЦЭМ!$B$33:$B$776,O$119)+'СЕТ СН'!$I$11+СВЦЭМ!$D$10+'СЕТ СН'!$I$6-'СЕТ СН'!$I$23</f>
        <v>1381.38551949</v>
      </c>
      <c r="P138" s="36">
        <f>SUMIFS(СВЦЭМ!$D$33:$D$776,СВЦЭМ!$A$33:$A$776,$A138,СВЦЭМ!$B$33:$B$776,P$119)+'СЕТ СН'!$I$11+СВЦЭМ!$D$10+'СЕТ СН'!$I$6-'СЕТ СН'!$I$23</f>
        <v>1385.3990540500001</v>
      </c>
      <c r="Q138" s="36">
        <f>SUMIFS(СВЦЭМ!$D$33:$D$776,СВЦЭМ!$A$33:$A$776,$A138,СВЦЭМ!$B$33:$B$776,Q$119)+'СЕТ СН'!$I$11+СВЦЭМ!$D$10+'СЕТ СН'!$I$6-'СЕТ СН'!$I$23</f>
        <v>1384.5354248900001</v>
      </c>
      <c r="R138" s="36">
        <f>SUMIFS(СВЦЭМ!$D$33:$D$776,СВЦЭМ!$A$33:$A$776,$A138,СВЦЭМ!$B$33:$B$776,R$119)+'СЕТ СН'!$I$11+СВЦЭМ!$D$10+'СЕТ СН'!$I$6-'СЕТ СН'!$I$23</f>
        <v>1383.50687367</v>
      </c>
      <c r="S138" s="36">
        <f>SUMIFS(СВЦЭМ!$D$33:$D$776,СВЦЭМ!$A$33:$A$776,$A138,СВЦЭМ!$B$33:$B$776,S$119)+'СЕТ СН'!$I$11+СВЦЭМ!$D$10+'СЕТ СН'!$I$6-'СЕТ СН'!$I$23</f>
        <v>1374.5602914600001</v>
      </c>
      <c r="T138" s="36">
        <f>SUMIFS(СВЦЭМ!$D$33:$D$776,СВЦЭМ!$A$33:$A$776,$A138,СВЦЭМ!$B$33:$B$776,T$119)+'СЕТ СН'!$I$11+СВЦЭМ!$D$10+'СЕТ СН'!$I$6-'СЕТ СН'!$I$23</f>
        <v>1379.41174798</v>
      </c>
      <c r="U138" s="36">
        <f>SUMIFS(СВЦЭМ!$D$33:$D$776,СВЦЭМ!$A$33:$A$776,$A138,СВЦЭМ!$B$33:$B$776,U$119)+'СЕТ СН'!$I$11+СВЦЭМ!$D$10+'СЕТ СН'!$I$6-'СЕТ СН'!$I$23</f>
        <v>1380.86831882</v>
      </c>
      <c r="V138" s="36">
        <f>SUMIFS(СВЦЭМ!$D$33:$D$776,СВЦЭМ!$A$33:$A$776,$A138,СВЦЭМ!$B$33:$B$776,V$119)+'СЕТ СН'!$I$11+СВЦЭМ!$D$10+'СЕТ СН'!$I$6-'СЕТ СН'!$I$23</f>
        <v>1389.8053569200001</v>
      </c>
      <c r="W138" s="36">
        <f>SUMIFS(СВЦЭМ!$D$33:$D$776,СВЦЭМ!$A$33:$A$776,$A138,СВЦЭМ!$B$33:$B$776,W$119)+'СЕТ СН'!$I$11+СВЦЭМ!$D$10+'СЕТ СН'!$I$6-'СЕТ СН'!$I$23</f>
        <v>1385.3591943200001</v>
      </c>
      <c r="X138" s="36">
        <f>SUMIFS(СВЦЭМ!$D$33:$D$776,СВЦЭМ!$A$33:$A$776,$A138,СВЦЭМ!$B$33:$B$776,X$119)+'СЕТ СН'!$I$11+СВЦЭМ!$D$10+'СЕТ СН'!$I$6-'СЕТ СН'!$I$23</f>
        <v>1407.66354832</v>
      </c>
      <c r="Y138" s="36">
        <f>SUMIFS(СВЦЭМ!$D$33:$D$776,СВЦЭМ!$A$33:$A$776,$A138,СВЦЭМ!$B$33:$B$776,Y$119)+'СЕТ СН'!$I$11+СВЦЭМ!$D$10+'СЕТ СН'!$I$6-'СЕТ СН'!$I$23</f>
        <v>1488.46206317</v>
      </c>
    </row>
    <row r="139" spans="1:25" ht="15.75" x14ac:dyDescent="0.2">
      <c r="A139" s="35">
        <f t="shared" si="3"/>
        <v>43575</v>
      </c>
      <c r="B139" s="36">
        <f>SUMIFS(СВЦЭМ!$D$33:$D$776,СВЦЭМ!$A$33:$A$776,$A139,СВЦЭМ!$B$33:$B$776,B$119)+'СЕТ СН'!$I$11+СВЦЭМ!$D$10+'СЕТ СН'!$I$6-'СЕТ СН'!$I$23</f>
        <v>1585.9907028099999</v>
      </c>
      <c r="C139" s="36">
        <f>SUMIFS(СВЦЭМ!$D$33:$D$776,СВЦЭМ!$A$33:$A$776,$A139,СВЦЭМ!$B$33:$B$776,C$119)+'СЕТ СН'!$I$11+СВЦЭМ!$D$10+'СЕТ СН'!$I$6-'СЕТ СН'!$I$23</f>
        <v>1660.7496776799999</v>
      </c>
      <c r="D139" s="36">
        <f>SUMIFS(СВЦЭМ!$D$33:$D$776,СВЦЭМ!$A$33:$A$776,$A139,СВЦЭМ!$B$33:$B$776,D$119)+'СЕТ СН'!$I$11+СВЦЭМ!$D$10+'СЕТ СН'!$I$6-'СЕТ СН'!$I$23</f>
        <v>1725.2872367299999</v>
      </c>
      <c r="E139" s="36">
        <f>SUMIFS(СВЦЭМ!$D$33:$D$776,СВЦЭМ!$A$33:$A$776,$A139,СВЦЭМ!$B$33:$B$776,E$119)+'СЕТ СН'!$I$11+СВЦЭМ!$D$10+'СЕТ СН'!$I$6-'СЕТ СН'!$I$23</f>
        <v>1729.4850032100001</v>
      </c>
      <c r="F139" s="36">
        <f>SUMIFS(СВЦЭМ!$D$33:$D$776,СВЦЭМ!$A$33:$A$776,$A139,СВЦЭМ!$B$33:$B$776,F$119)+'СЕТ СН'!$I$11+СВЦЭМ!$D$10+'СЕТ СН'!$I$6-'СЕТ СН'!$I$23</f>
        <v>1733.13639715</v>
      </c>
      <c r="G139" s="36">
        <f>SUMIFS(СВЦЭМ!$D$33:$D$776,СВЦЭМ!$A$33:$A$776,$A139,СВЦЭМ!$B$33:$B$776,G$119)+'СЕТ СН'!$I$11+СВЦЭМ!$D$10+'СЕТ СН'!$I$6-'СЕТ СН'!$I$23</f>
        <v>1725.37728965</v>
      </c>
      <c r="H139" s="36">
        <f>SUMIFS(СВЦЭМ!$D$33:$D$776,СВЦЭМ!$A$33:$A$776,$A139,СВЦЭМ!$B$33:$B$776,H$119)+'СЕТ СН'!$I$11+СВЦЭМ!$D$10+'СЕТ СН'!$I$6-'СЕТ СН'!$I$23</f>
        <v>1661.10537815</v>
      </c>
      <c r="I139" s="36">
        <f>SUMIFS(СВЦЭМ!$D$33:$D$776,СВЦЭМ!$A$33:$A$776,$A139,СВЦЭМ!$B$33:$B$776,I$119)+'СЕТ СН'!$I$11+СВЦЭМ!$D$10+'СЕТ СН'!$I$6-'СЕТ СН'!$I$23</f>
        <v>1626.2295959200001</v>
      </c>
      <c r="J139" s="36">
        <f>SUMIFS(СВЦЭМ!$D$33:$D$776,СВЦЭМ!$A$33:$A$776,$A139,СВЦЭМ!$B$33:$B$776,J$119)+'СЕТ СН'!$I$11+СВЦЭМ!$D$10+'СЕТ СН'!$I$6-'СЕТ СН'!$I$23</f>
        <v>1540.95374477</v>
      </c>
      <c r="K139" s="36">
        <f>SUMIFS(СВЦЭМ!$D$33:$D$776,СВЦЭМ!$A$33:$A$776,$A139,СВЦЭМ!$B$33:$B$776,K$119)+'СЕТ СН'!$I$11+СВЦЭМ!$D$10+'СЕТ СН'!$I$6-'СЕТ СН'!$I$23</f>
        <v>1409.5455023700001</v>
      </c>
      <c r="L139" s="36">
        <f>SUMIFS(СВЦЭМ!$D$33:$D$776,СВЦЭМ!$A$33:$A$776,$A139,СВЦЭМ!$B$33:$B$776,L$119)+'СЕТ СН'!$I$11+СВЦЭМ!$D$10+'СЕТ СН'!$I$6-'СЕТ СН'!$I$23</f>
        <v>1360.59457116</v>
      </c>
      <c r="M139" s="36">
        <f>SUMIFS(СВЦЭМ!$D$33:$D$776,СВЦЭМ!$A$33:$A$776,$A139,СВЦЭМ!$B$33:$B$776,M$119)+'СЕТ СН'!$I$11+СВЦЭМ!$D$10+'СЕТ СН'!$I$6-'СЕТ СН'!$I$23</f>
        <v>1365.72047376</v>
      </c>
      <c r="N139" s="36">
        <f>SUMIFS(СВЦЭМ!$D$33:$D$776,СВЦЭМ!$A$33:$A$776,$A139,СВЦЭМ!$B$33:$B$776,N$119)+'СЕТ СН'!$I$11+СВЦЭМ!$D$10+'СЕТ СН'!$I$6-'СЕТ СН'!$I$23</f>
        <v>1373.03962731</v>
      </c>
      <c r="O139" s="36">
        <f>SUMIFS(СВЦЭМ!$D$33:$D$776,СВЦЭМ!$A$33:$A$776,$A139,СВЦЭМ!$B$33:$B$776,O$119)+'СЕТ СН'!$I$11+СВЦЭМ!$D$10+'СЕТ СН'!$I$6-'СЕТ СН'!$I$23</f>
        <v>1381.26272404</v>
      </c>
      <c r="P139" s="36">
        <f>SUMIFS(СВЦЭМ!$D$33:$D$776,СВЦЭМ!$A$33:$A$776,$A139,СВЦЭМ!$B$33:$B$776,P$119)+'СЕТ СН'!$I$11+СВЦЭМ!$D$10+'СЕТ СН'!$I$6-'СЕТ СН'!$I$23</f>
        <v>1387.3735124899999</v>
      </c>
      <c r="Q139" s="36">
        <f>SUMIFS(СВЦЭМ!$D$33:$D$776,СВЦЭМ!$A$33:$A$776,$A139,СВЦЭМ!$B$33:$B$776,Q$119)+'СЕТ СН'!$I$11+СВЦЭМ!$D$10+'СЕТ СН'!$I$6-'СЕТ СН'!$I$23</f>
        <v>1397.3746572800001</v>
      </c>
      <c r="R139" s="36">
        <f>SUMIFS(СВЦЭМ!$D$33:$D$776,СВЦЭМ!$A$33:$A$776,$A139,СВЦЭМ!$B$33:$B$776,R$119)+'СЕТ СН'!$I$11+СВЦЭМ!$D$10+'СЕТ СН'!$I$6-'СЕТ СН'!$I$23</f>
        <v>1396.85151316</v>
      </c>
      <c r="S139" s="36">
        <f>SUMIFS(СВЦЭМ!$D$33:$D$776,СВЦЭМ!$A$33:$A$776,$A139,СВЦЭМ!$B$33:$B$776,S$119)+'СЕТ СН'!$I$11+СВЦЭМ!$D$10+'СЕТ СН'!$I$6-'СЕТ СН'!$I$23</f>
        <v>1404.8969209700001</v>
      </c>
      <c r="T139" s="36">
        <f>SUMIFS(СВЦЭМ!$D$33:$D$776,СВЦЭМ!$A$33:$A$776,$A139,СВЦЭМ!$B$33:$B$776,T$119)+'СЕТ СН'!$I$11+СВЦЭМ!$D$10+'СЕТ СН'!$I$6-'СЕТ СН'!$I$23</f>
        <v>1396.9958507700001</v>
      </c>
      <c r="U139" s="36">
        <f>SUMIFS(СВЦЭМ!$D$33:$D$776,СВЦЭМ!$A$33:$A$776,$A139,СВЦЭМ!$B$33:$B$776,U$119)+'СЕТ СН'!$I$11+СВЦЭМ!$D$10+'СЕТ СН'!$I$6-'СЕТ СН'!$I$23</f>
        <v>1354.8166131</v>
      </c>
      <c r="V139" s="36">
        <f>SUMIFS(СВЦЭМ!$D$33:$D$776,СВЦЭМ!$A$33:$A$776,$A139,СВЦЭМ!$B$33:$B$776,V$119)+'СЕТ СН'!$I$11+СВЦЭМ!$D$10+'СЕТ СН'!$I$6-'СЕТ СН'!$I$23</f>
        <v>1356.47129498</v>
      </c>
      <c r="W139" s="36">
        <f>SUMIFS(СВЦЭМ!$D$33:$D$776,СВЦЭМ!$A$33:$A$776,$A139,СВЦЭМ!$B$33:$B$776,W$119)+'СЕТ СН'!$I$11+СВЦЭМ!$D$10+'СЕТ СН'!$I$6-'СЕТ СН'!$I$23</f>
        <v>1461.17104326</v>
      </c>
      <c r="X139" s="36">
        <f>SUMIFS(СВЦЭМ!$D$33:$D$776,СВЦЭМ!$A$33:$A$776,$A139,СВЦЭМ!$B$33:$B$776,X$119)+'СЕТ СН'!$I$11+СВЦЭМ!$D$10+'СЕТ СН'!$I$6-'СЕТ СН'!$I$23</f>
        <v>1581.8706474000001</v>
      </c>
      <c r="Y139" s="36">
        <f>SUMIFS(СВЦЭМ!$D$33:$D$776,СВЦЭМ!$A$33:$A$776,$A139,СВЦЭМ!$B$33:$B$776,Y$119)+'СЕТ СН'!$I$11+СВЦЭМ!$D$10+'СЕТ СН'!$I$6-'СЕТ СН'!$I$23</f>
        <v>1628.19862607</v>
      </c>
    </row>
    <row r="140" spans="1:25" ht="15.75" x14ac:dyDescent="0.2">
      <c r="A140" s="35">
        <f t="shared" si="3"/>
        <v>43576</v>
      </c>
      <c r="B140" s="36">
        <f>SUMIFS(СВЦЭМ!$D$33:$D$776,СВЦЭМ!$A$33:$A$776,$A140,СВЦЭМ!$B$33:$B$776,B$119)+'СЕТ СН'!$I$11+СВЦЭМ!$D$10+'СЕТ СН'!$I$6-'СЕТ СН'!$I$23</f>
        <v>1522.09557989</v>
      </c>
      <c r="C140" s="36">
        <f>SUMIFS(СВЦЭМ!$D$33:$D$776,СВЦЭМ!$A$33:$A$776,$A140,СВЦЭМ!$B$33:$B$776,C$119)+'СЕТ СН'!$I$11+СВЦЭМ!$D$10+'СЕТ СН'!$I$6-'СЕТ СН'!$I$23</f>
        <v>1549.2629811299998</v>
      </c>
      <c r="D140" s="36">
        <f>SUMIFS(СВЦЭМ!$D$33:$D$776,СВЦЭМ!$A$33:$A$776,$A140,СВЦЭМ!$B$33:$B$776,D$119)+'СЕТ СН'!$I$11+СВЦЭМ!$D$10+'СЕТ СН'!$I$6-'СЕТ СН'!$I$23</f>
        <v>1580.6344242499999</v>
      </c>
      <c r="E140" s="36">
        <f>SUMIFS(СВЦЭМ!$D$33:$D$776,СВЦЭМ!$A$33:$A$776,$A140,СВЦЭМ!$B$33:$B$776,E$119)+'СЕТ СН'!$I$11+СВЦЭМ!$D$10+'СЕТ СН'!$I$6-'СЕТ СН'!$I$23</f>
        <v>1587.7635173199999</v>
      </c>
      <c r="F140" s="36">
        <f>SUMIFS(СВЦЭМ!$D$33:$D$776,СВЦЭМ!$A$33:$A$776,$A140,СВЦЭМ!$B$33:$B$776,F$119)+'СЕТ СН'!$I$11+СВЦЭМ!$D$10+'СЕТ СН'!$I$6-'СЕТ СН'!$I$23</f>
        <v>1591.6769610900001</v>
      </c>
      <c r="G140" s="36">
        <f>SUMIFS(СВЦЭМ!$D$33:$D$776,СВЦЭМ!$A$33:$A$776,$A140,СВЦЭМ!$B$33:$B$776,G$119)+'СЕТ СН'!$I$11+СВЦЭМ!$D$10+'СЕТ СН'!$I$6-'СЕТ СН'!$I$23</f>
        <v>1581.3039275699998</v>
      </c>
      <c r="H140" s="36">
        <f>SUMIFS(СВЦЭМ!$D$33:$D$776,СВЦЭМ!$A$33:$A$776,$A140,СВЦЭМ!$B$33:$B$776,H$119)+'СЕТ СН'!$I$11+СВЦЭМ!$D$10+'СЕТ СН'!$I$6-'СЕТ СН'!$I$23</f>
        <v>1565.6507990499999</v>
      </c>
      <c r="I140" s="36">
        <f>SUMIFS(СВЦЭМ!$D$33:$D$776,СВЦЭМ!$A$33:$A$776,$A140,СВЦЭМ!$B$33:$B$776,I$119)+'СЕТ СН'!$I$11+СВЦЭМ!$D$10+'СЕТ СН'!$I$6-'СЕТ СН'!$I$23</f>
        <v>1553.8366372199998</v>
      </c>
      <c r="J140" s="36">
        <f>SUMIFS(СВЦЭМ!$D$33:$D$776,СВЦЭМ!$A$33:$A$776,$A140,СВЦЭМ!$B$33:$B$776,J$119)+'СЕТ СН'!$I$11+СВЦЭМ!$D$10+'СЕТ СН'!$I$6-'СЕТ СН'!$I$23</f>
        <v>1509.2810954500001</v>
      </c>
      <c r="K140" s="36">
        <f>SUMIFS(СВЦЭМ!$D$33:$D$776,СВЦЭМ!$A$33:$A$776,$A140,СВЦЭМ!$B$33:$B$776,K$119)+'СЕТ СН'!$I$11+СВЦЭМ!$D$10+'СЕТ СН'!$I$6-'СЕТ СН'!$I$23</f>
        <v>1467.6202581699999</v>
      </c>
      <c r="L140" s="36">
        <f>SUMIFS(СВЦЭМ!$D$33:$D$776,СВЦЭМ!$A$33:$A$776,$A140,СВЦЭМ!$B$33:$B$776,L$119)+'СЕТ СН'!$I$11+СВЦЭМ!$D$10+'СЕТ СН'!$I$6-'СЕТ СН'!$I$23</f>
        <v>1448.36528348</v>
      </c>
      <c r="M140" s="36">
        <f>SUMIFS(СВЦЭМ!$D$33:$D$776,СВЦЭМ!$A$33:$A$776,$A140,СВЦЭМ!$B$33:$B$776,M$119)+'СЕТ СН'!$I$11+СВЦЭМ!$D$10+'СЕТ СН'!$I$6-'СЕТ СН'!$I$23</f>
        <v>1459.39196455</v>
      </c>
      <c r="N140" s="36">
        <f>SUMIFS(СВЦЭМ!$D$33:$D$776,СВЦЭМ!$A$33:$A$776,$A140,СВЦЭМ!$B$33:$B$776,N$119)+'СЕТ СН'!$I$11+СВЦЭМ!$D$10+'СЕТ СН'!$I$6-'СЕТ СН'!$I$23</f>
        <v>1474.24368553</v>
      </c>
      <c r="O140" s="36">
        <f>SUMIFS(СВЦЭМ!$D$33:$D$776,СВЦЭМ!$A$33:$A$776,$A140,СВЦЭМ!$B$33:$B$776,O$119)+'СЕТ СН'!$I$11+СВЦЭМ!$D$10+'СЕТ СН'!$I$6-'СЕТ СН'!$I$23</f>
        <v>1488.00415327</v>
      </c>
      <c r="P140" s="36">
        <f>SUMIFS(СВЦЭМ!$D$33:$D$776,СВЦЭМ!$A$33:$A$776,$A140,СВЦЭМ!$B$33:$B$776,P$119)+'СЕТ СН'!$I$11+СВЦЭМ!$D$10+'СЕТ СН'!$I$6-'СЕТ СН'!$I$23</f>
        <v>1494.2759378000001</v>
      </c>
      <c r="Q140" s="36">
        <f>SUMIFS(СВЦЭМ!$D$33:$D$776,СВЦЭМ!$A$33:$A$776,$A140,СВЦЭМ!$B$33:$B$776,Q$119)+'СЕТ СН'!$I$11+СВЦЭМ!$D$10+'СЕТ СН'!$I$6-'СЕТ СН'!$I$23</f>
        <v>1514.41810908</v>
      </c>
      <c r="R140" s="36">
        <f>SUMIFS(СВЦЭМ!$D$33:$D$776,СВЦЭМ!$A$33:$A$776,$A140,СВЦЭМ!$B$33:$B$776,R$119)+'СЕТ СН'!$I$11+СВЦЭМ!$D$10+'СЕТ СН'!$I$6-'СЕТ СН'!$I$23</f>
        <v>1535.0787188899999</v>
      </c>
      <c r="S140" s="36">
        <f>SUMIFS(СВЦЭМ!$D$33:$D$776,СВЦЭМ!$A$33:$A$776,$A140,СВЦЭМ!$B$33:$B$776,S$119)+'СЕТ СН'!$I$11+СВЦЭМ!$D$10+'СЕТ СН'!$I$6-'СЕТ СН'!$I$23</f>
        <v>1517.34033011</v>
      </c>
      <c r="T140" s="36">
        <f>SUMIFS(СВЦЭМ!$D$33:$D$776,СВЦЭМ!$A$33:$A$776,$A140,СВЦЭМ!$B$33:$B$776,T$119)+'СЕТ СН'!$I$11+СВЦЭМ!$D$10+'СЕТ СН'!$I$6-'СЕТ СН'!$I$23</f>
        <v>1482.0569201000001</v>
      </c>
      <c r="U140" s="36">
        <f>SUMIFS(СВЦЭМ!$D$33:$D$776,СВЦЭМ!$A$33:$A$776,$A140,СВЦЭМ!$B$33:$B$776,U$119)+'СЕТ СН'!$I$11+СВЦЭМ!$D$10+'СЕТ СН'!$I$6-'СЕТ СН'!$I$23</f>
        <v>1457.08989127</v>
      </c>
      <c r="V140" s="36">
        <f>SUMIFS(СВЦЭМ!$D$33:$D$776,СВЦЭМ!$A$33:$A$776,$A140,СВЦЭМ!$B$33:$B$776,V$119)+'СЕТ СН'!$I$11+СВЦЭМ!$D$10+'СЕТ СН'!$I$6-'СЕТ СН'!$I$23</f>
        <v>1424.17527627</v>
      </c>
      <c r="W140" s="36">
        <f>SUMIFS(СВЦЭМ!$D$33:$D$776,СВЦЭМ!$A$33:$A$776,$A140,СВЦЭМ!$B$33:$B$776,W$119)+'СЕТ СН'!$I$11+СВЦЭМ!$D$10+'СЕТ СН'!$I$6-'СЕТ СН'!$I$23</f>
        <v>1423.4611580600001</v>
      </c>
      <c r="X140" s="36">
        <f>SUMIFS(СВЦЭМ!$D$33:$D$776,СВЦЭМ!$A$33:$A$776,$A140,СВЦЭМ!$B$33:$B$776,X$119)+'СЕТ СН'!$I$11+СВЦЭМ!$D$10+'СЕТ СН'!$I$6-'СЕТ СН'!$I$23</f>
        <v>1426.0877398800001</v>
      </c>
      <c r="Y140" s="36">
        <f>SUMIFS(СВЦЭМ!$D$33:$D$776,СВЦЭМ!$A$33:$A$776,$A140,СВЦЭМ!$B$33:$B$776,Y$119)+'СЕТ СН'!$I$11+СВЦЭМ!$D$10+'СЕТ СН'!$I$6-'СЕТ СН'!$I$23</f>
        <v>1475.3088771100001</v>
      </c>
    </row>
    <row r="141" spans="1:25" ht="15.75" x14ac:dyDescent="0.2">
      <c r="A141" s="35">
        <f t="shared" si="3"/>
        <v>43577</v>
      </c>
      <c r="B141" s="36">
        <f>SUMIFS(СВЦЭМ!$D$33:$D$776,СВЦЭМ!$A$33:$A$776,$A141,СВЦЭМ!$B$33:$B$776,B$119)+'СЕТ СН'!$I$11+СВЦЭМ!$D$10+'СЕТ СН'!$I$6-'СЕТ СН'!$I$23</f>
        <v>1481.61614336</v>
      </c>
      <c r="C141" s="36">
        <f>SUMIFS(СВЦЭМ!$D$33:$D$776,СВЦЭМ!$A$33:$A$776,$A141,СВЦЭМ!$B$33:$B$776,C$119)+'СЕТ СН'!$I$11+СВЦЭМ!$D$10+'СЕТ СН'!$I$6-'СЕТ СН'!$I$23</f>
        <v>1502.52349617</v>
      </c>
      <c r="D141" s="36">
        <f>SUMIFS(СВЦЭМ!$D$33:$D$776,СВЦЭМ!$A$33:$A$776,$A141,СВЦЭМ!$B$33:$B$776,D$119)+'СЕТ СН'!$I$11+СВЦЭМ!$D$10+'СЕТ СН'!$I$6-'СЕТ СН'!$I$23</f>
        <v>1547.8409188800001</v>
      </c>
      <c r="E141" s="36">
        <f>SUMIFS(СВЦЭМ!$D$33:$D$776,СВЦЭМ!$A$33:$A$776,$A141,СВЦЭМ!$B$33:$B$776,E$119)+'СЕТ СН'!$I$11+СВЦЭМ!$D$10+'СЕТ СН'!$I$6-'СЕТ СН'!$I$23</f>
        <v>1583.67419004</v>
      </c>
      <c r="F141" s="36">
        <f>SUMIFS(СВЦЭМ!$D$33:$D$776,СВЦЭМ!$A$33:$A$776,$A141,СВЦЭМ!$B$33:$B$776,F$119)+'СЕТ СН'!$I$11+СВЦЭМ!$D$10+'СЕТ СН'!$I$6-'СЕТ СН'!$I$23</f>
        <v>1596.7622825199999</v>
      </c>
      <c r="G141" s="36">
        <f>SUMIFS(СВЦЭМ!$D$33:$D$776,СВЦЭМ!$A$33:$A$776,$A141,СВЦЭМ!$B$33:$B$776,G$119)+'СЕТ СН'!$I$11+СВЦЭМ!$D$10+'СЕТ СН'!$I$6-'СЕТ СН'!$I$23</f>
        <v>1551.2228088900001</v>
      </c>
      <c r="H141" s="36">
        <f>SUMIFS(СВЦЭМ!$D$33:$D$776,СВЦЭМ!$A$33:$A$776,$A141,СВЦЭМ!$B$33:$B$776,H$119)+'СЕТ СН'!$I$11+СВЦЭМ!$D$10+'СЕТ СН'!$I$6-'СЕТ СН'!$I$23</f>
        <v>1530.75348665</v>
      </c>
      <c r="I141" s="36">
        <f>SUMIFS(СВЦЭМ!$D$33:$D$776,СВЦЭМ!$A$33:$A$776,$A141,СВЦЭМ!$B$33:$B$776,I$119)+'СЕТ СН'!$I$11+СВЦЭМ!$D$10+'СЕТ СН'!$I$6-'СЕТ СН'!$I$23</f>
        <v>1525.0176698299999</v>
      </c>
      <c r="J141" s="36">
        <f>SUMIFS(СВЦЭМ!$D$33:$D$776,СВЦЭМ!$A$33:$A$776,$A141,СВЦЭМ!$B$33:$B$776,J$119)+'СЕТ СН'!$I$11+СВЦЭМ!$D$10+'СЕТ СН'!$I$6-'СЕТ СН'!$I$23</f>
        <v>1516.6307850800001</v>
      </c>
      <c r="K141" s="36">
        <f>SUMIFS(СВЦЭМ!$D$33:$D$776,СВЦЭМ!$A$33:$A$776,$A141,СВЦЭМ!$B$33:$B$776,K$119)+'СЕТ СН'!$I$11+СВЦЭМ!$D$10+'СЕТ СН'!$I$6-'СЕТ СН'!$I$23</f>
        <v>1521.67823862</v>
      </c>
      <c r="L141" s="36">
        <f>SUMIFS(СВЦЭМ!$D$33:$D$776,СВЦЭМ!$A$33:$A$776,$A141,СВЦЭМ!$B$33:$B$776,L$119)+'СЕТ СН'!$I$11+СВЦЭМ!$D$10+'СЕТ СН'!$I$6-'СЕТ СН'!$I$23</f>
        <v>1514.90384475</v>
      </c>
      <c r="M141" s="36">
        <f>SUMIFS(СВЦЭМ!$D$33:$D$776,СВЦЭМ!$A$33:$A$776,$A141,СВЦЭМ!$B$33:$B$776,M$119)+'СЕТ СН'!$I$11+СВЦЭМ!$D$10+'СЕТ СН'!$I$6-'СЕТ СН'!$I$23</f>
        <v>1512.5627246700001</v>
      </c>
      <c r="N141" s="36">
        <f>SUMIFS(СВЦЭМ!$D$33:$D$776,СВЦЭМ!$A$33:$A$776,$A141,СВЦЭМ!$B$33:$B$776,N$119)+'СЕТ СН'!$I$11+СВЦЭМ!$D$10+'СЕТ СН'!$I$6-'СЕТ СН'!$I$23</f>
        <v>1510.65305571</v>
      </c>
      <c r="O141" s="36">
        <f>SUMIFS(СВЦЭМ!$D$33:$D$776,СВЦЭМ!$A$33:$A$776,$A141,СВЦЭМ!$B$33:$B$776,O$119)+'СЕТ СН'!$I$11+СВЦЭМ!$D$10+'СЕТ СН'!$I$6-'СЕТ СН'!$I$23</f>
        <v>1518.2142867800001</v>
      </c>
      <c r="P141" s="36">
        <f>SUMIFS(СВЦЭМ!$D$33:$D$776,СВЦЭМ!$A$33:$A$776,$A141,СВЦЭМ!$B$33:$B$776,P$119)+'СЕТ СН'!$I$11+СВЦЭМ!$D$10+'СЕТ СН'!$I$6-'СЕТ СН'!$I$23</f>
        <v>1523.7268421399999</v>
      </c>
      <c r="Q141" s="36">
        <f>SUMIFS(СВЦЭМ!$D$33:$D$776,СВЦЭМ!$A$33:$A$776,$A141,СВЦЭМ!$B$33:$B$776,Q$119)+'СЕТ СН'!$I$11+СВЦЭМ!$D$10+'СЕТ СН'!$I$6-'СЕТ СН'!$I$23</f>
        <v>1533.75618078</v>
      </c>
      <c r="R141" s="36">
        <f>SUMIFS(СВЦЭМ!$D$33:$D$776,СВЦЭМ!$A$33:$A$776,$A141,СВЦЭМ!$B$33:$B$776,R$119)+'СЕТ СН'!$I$11+СВЦЭМ!$D$10+'СЕТ СН'!$I$6-'СЕТ СН'!$I$23</f>
        <v>1531.9992379999999</v>
      </c>
      <c r="S141" s="36">
        <f>SUMIFS(СВЦЭМ!$D$33:$D$776,СВЦЭМ!$A$33:$A$776,$A141,СВЦЭМ!$B$33:$B$776,S$119)+'СЕТ СН'!$I$11+СВЦЭМ!$D$10+'СЕТ СН'!$I$6-'СЕТ СН'!$I$23</f>
        <v>1510.2047269500001</v>
      </c>
      <c r="T141" s="36">
        <f>SUMIFS(СВЦЭМ!$D$33:$D$776,СВЦЭМ!$A$33:$A$776,$A141,СВЦЭМ!$B$33:$B$776,T$119)+'СЕТ СН'!$I$11+СВЦЭМ!$D$10+'СЕТ СН'!$I$6-'СЕТ СН'!$I$23</f>
        <v>1507.7649728399999</v>
      </c>
      <c r="U141" s="36">
        <f>SUMIFS(СВЦЭМ!$D$33:$D$776,СВЦЭМ!$A$33:$A$776,$A141,СВЦЭМ!$B$33:$B$776,U$119)+'СЕТ СН'!$I$11+СВЦЭМ!$D$10+'СЕТ СН'!$I$6-'СЕТ СН'!$I$23</f>
        <v>1492.9501856300001</v>
      </c>
      <c r="V141" s="36">
        <f>SUMIFS(СВЦЭМ!$D$33:$D$776,СВЦЭМ!$A$33:$A$776,$A141,СВЦЭМ!$B$33:$B$776,V$119)+'СЕТ СН'!$I$11+СВЦЭМ!$D$10+'СЕТ СН'!$I$6-'СЕТ СН'!$I$23</f>
        <v>1480.3364090699999</v>
      </c>
      <c r="W141" s="36">
        <f>SUMIFS(СВЦЭМ!$D$33:$D$776,СВЦЭМ!$A$33:$A$776,$A141,СВЦЭМ!$B$33:$B$776,W$119)+'СЕТ СН'!$I$11+СВЦЭМ!$D$10+'СЕТ СН'!$I$6-'СЕТ СН'!$I$23</f>
        <v>1484.1207953400001</v>
      </c>
      <c r="X141" s="36">
        <f>SUMIFS(СВЦЭМ!$D$33:$D$776,СВЦЭМ!$A$33:$A$776,$A141,СВЦЭМ!$B$33:$B$776,X$119)+'СЕТ СН'!$I$11+СВЦЭМ!$D$10+'СЕТ СН'!$I$6-'СЕТ СН'!$I$23</f>
        <v>1513.1997891400001</v>
      </c>
      <c r="Y141" s="36">
        <f>SUMIFS(СВЦЭМ!$D$33:$D$776,СВЦЭМ!$A$33:$A$776,$A141,СВЦЭМ!$B$33:$B$776,Y$119)+'СЕТ СН'!$I$11+СВЦЭМ!$D$10+'СЕТ СН'!$I$6-'СЕТ СН'!$I$23</f>
        <v>1527.6925244000001</v>
      </c>
    </row>
    <row r="142" spans="1:25" ht="15.75" x14ac:dyDescent="0.2">
      <c r="A142" s="35">
        <f t="shared" si="3"/>
        <v>43578</v>
      </c>
      <c r="B142" s="36">
        <f>SUMIFS(СВЦЭМ!$D$33:$D$776,СВЦЭМ!$A$33:$A$776,$A142,СВЦЭМ!$B$33:$B$776,B$119)+'СЕТ СН'!$I$11+СВЦЭМ!$D$10+'СЕТ СН'!$I$6-'СЕТ СН'!$I$23</f>
        <v>1494.2382980100001</v>
      </c>
      <c r="C142" s="36">
        <f>SUMIFS(СВЦЭМ!$D$33:$D$776,СВЦЭМ!$A$33:$A$776,$A142,СВЦЭМ!$B$33:$B$776,C$119)+'СЕТ СН'!$I$11+СВЦЭМ!$D$10+'СЕТ СН'!$I$6-'СЕТ СН'!$I$23</f>
        <v>1542.6403322199999</v>
      </c>
      <c r="D142" s="36">
        <f>SUMIFS(СВЦЭМ!$D$33:$D$776,СВЦЭМ!$A$33:$A$776,$A142,СВЦЭМ!$B$33:$B$776,D$119)+'СЕТ СН'!$I$11+СВЦЭМ!$D$10+'СЕТ СН'!$I$6-'СЕТ СН'!$I$23</f>
        <v>1575.7514175699998</v>
      </c>
      <c r="E142" s="36">
        <f>SUMIFS(СВЦЭМ!$D$33:$D$776,СВЦЭМ!$A$33:$A$776,$A142,СВЦЭМ!$B$33:$B$776,E$119)+'СЕТ СН'!$I$11+СВЦЭМ!$D$10+'СЕТ СН'!$I$6-'СЕТ СН'!$I$23</f>
        <v>1587.1546630799999</v>
      </c>
      <c r="F142" s="36">
        <f>SUMIFS(СВЦЭМ!$D$33:$D$776,СВЦЭМ!$A$33:$A$776,$A142,СВЦЭМ!$B$33:$B$776,F$119)+'СЕТ СН'!$I$11+СВЦЭМ!$D$10+'СЕТ СН'!$I$6-'СЕТ СН'!$I$23</f>
        <v>1591.468421</v>
      </c>
      <c r="G142" s="36">
        <f>SUMIFS(СВЦЭМ!$D$33:$D$776,СВЦЭМ!$A$33:$A$776,$A142,СВЦЭМ!$B$33:$B$776,G$119)+'СЕТ СН'!$I$11+СВЦЭМ!$D$10+'СЕТ СН'!$I$6-'СЕТ СН'!$I$23</f>
        <v>1562.0518456699999</v>
      </c>
      <c r="H142" s="36">
        <f>SUMIFS(СВЦЭМ!$D$33:$D$776,СВЦЭМ!$A$33:$A$776,$A142,СВЦЭМ!$B$33:$B$776,H$119)+'СЕТ СН'!$I$11+СВЦЭМ!$D$10+'СЕТ СН'!$I$6-'СЕТ СН'!$I$23</f>
        <v>1541.82613939</v>
      </c>
      <c r="I142" s="36">
        <f>SUMIFS(СВЦЭМ!$D$33:$D$776,СВЦЭМ!$A$33:$A$776,$A142,СВЦЭМ!$B$33:$B$776,I$119)+'СЕТ СН'!$I$11+СВЦЭМ!$D$10+'СЕТ СН'!$I$6-'СЕТ СН'!$I$23</f>
        <v>1555.59956749</v>
      </c>
      <c r="J142" s="36">
        <f>SUMIFS(СВЦЭМ!$D$33:$D$776,СВЦЭМ!$A$33:$A$776,$A142,СВЦЭМ!$B$33:$B$776,J$119)+'СЕТ СН'!$I$11+СВЦЭМ!$D$10+'СЕТ СН'!$I$6-'СЕТ СН'!$I$23</f>
        <v>1523.2615698700001</v>
      </c>
      <c r="K142" s="36">
        <f>SUMIFS(СВЦЭМ!$D$33:$D$776,СВЦЭМ!$A$33:$A$776,$A142,СВЦЭМ!$B$33:$B$776,K$119)+'СЕТ СН'!$I$11+СВЦЭМ!$D$10+'СЕТ СН'!$I$6-'СЕТ СН'!$I$23</f>
        <v>1526.9329062700001</v>
      </c>
      <c r="L142" s="36">
        <f>SUMIFS(СВЦЭМ!$D$33:$D$776,СВЦЭМ!$A$33:$A$776,$A142,СВЦЭМ!$B$33:$B$776,L$119)+'СЕТ СН'!$I$11+СВЦЭМ!$D$10+'СЕТ СН'!$I$6-'СЕТ СН'!$I$23</f>
        <v>1512.1006889099999</v>
      </c>
      <c r="M142" s="36">
        <f>SUMIFS(СВЦЭМ!$D$33:$D$776,СВЦЭМ!$A$33:$A$776,$A142,СВЦЭМ!$B$33:$B$776,M$119)+'СЕТ СН'!$I$11+СВЦЭМ!$D$10+'СЕТ СН'!$I$6-'СЕТ СН'!$I$23</f>
        <v>1523.05760532</v>
      </c>
      <c r="N142" s="36">
        <f>SUMIFS(СВЦЭМ!$D$33:$D$776,СВЦЭМ!$A$33:$A$776,$A142,СВЦЭМ!$B$33:$B$776,N$119)+'СЕТ СН'!$I$11+СВЦЭМ!$D$10+'СЕТ СН'!$I$6-'СЕТ СН'!$I$23</f>
        <v>1512.7052206999999</v>
      </c>
      <c r="O142" s="36">
        <f>SUMIFS(СВЦЭМ!$D$33:$D$776,СВЦЭМ!$A$33:$A$776,$A142,СВЦЭМ!$B$33:$B$776,O$119)+'СЕТ СН'!$I$11+СВЦЭМ!$D$10+'СЕТ СН'!$I$6-'СЕТ СН'!$I$23</f>
        <v>1520.0644792200001</v>
      </c>
      <c r="P142" s="36">
        <f>SUMIFS(СВЦЭМ!$D$33:$D$776,СВЦЭМ!$A$33:$A$776,$A142,СВЦЭМ!$B$33:$B$776,P$119)+'СЕТ СН'!$I$11+СВЦЭМ!$D$10+'СЕТ СН'!$I$6-'СЕТ СН'!$I$23</f>
        <v>1539.0365631999998</v>
      </c>
      <c r="Q142" s="36">
        <f>SUMIFS(СВЦЭМ!$D$33:$D$776,СВЦЭМ!$A$33:$A$776,$A142,СВЦЭМ!$B$33:$B$776,Q$119)+'СЕТ СН'!$I$11+СВЦЭМ!$D$10+'СЕТ СН'!$I$6-'СЕТ СН'!$I$23</f>
        <v>1549.85398416</v>
      </c>
      <c r="R142" s="36">
        <f>SUMIFS(СВЦЭМ!$D$33:$D$776,СВЦЭМ!$A$33:$A$776,$A142,СВЦЭМ!$B$33:$B$776,R$119)+'СЕТ СН'!$I$11+СВЦЭМ!$D$10+'СЕТ СН'!$I$6-'СЕТ СН'!$I$23</f>
        <v>1547.18460682</v>
      </c>
      <c r="S142" s="36">
        <f>SUMIFS(СВЦЭМ!$D$33:$D$776,СВЦЭМ!$A$33:$A$776,$A142,СВЦЭМ!$B$33:$B$776,S$119)+'СЕТ СН'!$I$11+СВЦЭМ!$D$10+'СЕТ СН'!$I$6-'СЕТ СН'!$I$23</f>
        <v>1555.9337950700001</v>
      </c>
      <c r="T142" s="36">
        <f>SUMIFS(СВЦЭМ!$D$33:$D$776,СВЦЭМ!$A$33:$A$776,$A142,СВЦЭМ!$B$33:$B$776,T$119)+'СЕТ СН'!$I$11+СВЦЭМ!$D$10+'СЕТ СН'!$I$6-'СЕТ СН'!$I$23</f>
        <v>1540.1548940499999</v>
      </c>
      <c r="U142" s="36">
        <f>SUMIFS(СВЦЭМ!$D$33:$D$776,СВЦЭМ!$A$33:$A$776,$A142,СВЦЭМ!$B$33:$B$776,U$119)+'СЕТ СН'!$I$11+СВЦЭМ!$D$10+'СЕТ СН'!$I$6-'СЕТ СН'!$I$23</f>
        <v>1513.6292313599999</v>
      </c>
      <c r="V142" s="36">
        <f>SUMIFS(СВЦЭМ!$D$33:$D$776,СВЦЭМ!$A$33:$A$776,$A142,СВЦЭМ!$B$33:$B$776,V$119)+'СЕТ СН'!$I$11+СВЦЭМ!$D$10+'СЕТ СН'!$I$6-'СЕТ СН'!$I$23</f>
        <v>1497.85485217</v>
      </c>
      <c r="W142" s="36">
        <f>SUMIFS(СВЦЭМ!$D$33:$D$776,СВЦЭМ!$A$33:$A$776,$A142,СВЦЭМ!$B$33:$B$776,W$119)+'СЕТ СН'!$I$11+СВЦЭМ!$D$10+'СЕТ СН'!$I$6-'СЕТ СН'!$I$23</f>
        <v>1494.4038704899999</v>
      </c>
      <c r="X142" s="36">
        <f>SUMIFS(СВЦЭМ!$D$33:$D$776,СВЦЭМ!$A$33:$A$776,$A142,СВЦЭМ!$B$33:$B$776,X$119)+'СЕТ СН'!$I$11+СВЦЭМ!$D$10+'СЕТ СН'!$I$6-'СЕТ СН'!$I$23</f>
        <v>1530.0712042100001</v>
      </c>
      <c r="Y142" s="36">
        <f>SUMIFS(СВЦЭМ!$D$33:$D$776,СВЦЭМ!$A$33:$A$776,$A142,СВЦЭМ!$B$33:$B$776,Y$119)+'СЕТ СН'!$I$11+СВЦЭМ!$D$10+'СЕТ СН'!$I$6-'СЕТ СН'!$I$23</f>
        <v>1565.8519959800001</v>
      </c>
    </row>
    <row r="143" spans="1:25" ht="15.75" x14ac:dyDescent="0.2">
      <c r="A143" s="35">
        <f t="shared" si="3"/>
        <v>43579</v>
      </c>
      <c r="B143" s="36">
        <f>SUMIFS(СВЦЭМ!$D$33:$D$776,СВЦЭМ!$A$33:$A$776,$A143,СВЦЭМ!$B$33:$B$776,B$119)+'СЕТ СН'!$I$11+СВЦЭМ!$D$10+'СЕТ СН'!$I$6-'СЕТ СН'!$I$23</f>
        <v>1450.2861272499999</v>
      </c>
      <c r="C143" s="36">
        <f>SUMIFS(СВЦЭМ!$D$33:$D$776,СВЦЭМ!$A$33:$A$776,$A143,СВЦЭМ!$B$33:$B$776,C$119)+'СЕТ СН'!$I$11+СВЦЭМ!$D$10+'СЕТ СН'!$I$6-'СЕТ СН'!$I$23</f>
        <v>1494.4936828300001</v>
      </c>
      <c r="D143" s="36">
        <f>SUMIFS(СВЦЭМ!$D$33:$D$776,СВЦЭМ!$A$33:$A$776,$A143,СВЦЭМ!$B$33:$B$776,D$119)+'СЕТ СН'!$I$11+СВЦЭМ!$D$10+'СЕТ СН'!$I$6-'СЕТ СН'!$I$23</f>
        <v>1530.9113502100001</v>
      </c>
      <c r="E143" s="36">
        <f>SUMIFS(СВЦЭМ!$D$33:$D$776,СВЦЭМ!$A$33:$A$776,$A143,СВЦЭМ!$B$33:$B$776,E$119)+'СЕТ СН'!$I$11+СВЦЭМ!$D$10+'СЕТ СН'!$I$6-'СЕТ СН'!$I$23</f>
        <v>1540.0830730499999</v>
      </c>
      <c r="F143" s="36">
        <f>SUMIFS(СВЦЭМ!$D$33:$D$776,СВЦЭМ!$A$33:$A$776,$A143,СВЦЭМ!$B$33:$B$776,F$119)+'СЕТ СН'!$I$11+СВЦЭМ!$D$10+'СЕТ СН'!$I$6-'СЕТ СН'!$I$23</f>
        <v>1563.6881122300001</v>
      </c>
      <c r="G143" s="36">
        <f>SUMIFS(СВЦЭМ!$D$33:$D$776,СВЦЭМ!$A$33:$A$776,$A143,СВЦЭМ!$B$33:$B$776,G$119)+'СЕТ СН'!$I$11+СВЦЭМ!$D$10+'СЕТ СН'!$I$6-'СЕТ СН'!$I$23</f>
        <v>1557.6892673899999</v>
      </c>
      <c r="H143" s="36">
        <f>SUMIFS(СВЦЭМ!$D$33:$D$776,СВЦЭМ!$A$33:$A$776,$A143,СВЦЭМ!$B$33:$B$776,H$119)+'СЕТ СН'!$I$11+СВЦЭМ!$D$10+'СЕТ СН'!$I$6-'СЕТ СН'!$I$23</f>
        <v>1536.4000728799999</v>
      </c>
      <c r="I143" s="36">
        <f>SUMIFS(СВЦЭМ!$D$33:$D$776,СВЦЭМ!$A$33:$A$776,$A143,СВЦЭМ!$B$33:$B$776,I$119)+'СЕТ СН'!$I$11+СВЦЭМ!$D$10+'СЕТ СН'!$I$6-'СЕТ СН'!$I$23</f>
        <v>1499.2677995399999</v>
      </c>
      <c r="J143" s="36">
        <f>SUMIFS(СВЦЭМ!$D$33:$D$776,СВЦЭМ!$A$33:$A$776,$A143,СВЦЭМ!$B$33:$B$776,J$119)+'СЕТ СН'!$I$11+СВЦЭМ!$D$10+'СЕТ СН'!$I$6-'СЕТ СН'!$I$23</f>
        <v>1460.8601541200001</v>
      </c>
      <c r="K143" s="36">
        <f>SUMIFS(СВЦЭМ!$D$33:$D$776,СВЦЭМ!$A$33:$A$776,$A143,СВЦЭМ!$B$33:$B$776,K$119)+'СЕТ СН'!$I$11+СВЦЭМ!$D$10+'СЕТ СН'!$I$6-'СЕТ СН'!$I$23</f>
        <v>1477.74108101</v>
      </c>
      <c r="L143" s="36">
        <f>SUMIFS(СВЦЭМ!$D$33:$D$776,СВЦЭМ!$A$33:$A$776,$A143,СВЦЭМ!$B$33:$B$776,L$119)+'СЕТ СН'!$I$11+СВЦЭМ!$D$10+'СЕТ СН'!$I$6-'СЕТ СН'!$I$23</f>
        <v>1512.10891109</v>
      </c>
      <c r="M143" s="36">
        <f>SUMIFS(СВЦЭМ!$D$33:$D$776,СВЦЭМ!$A$33:$A$776,$A143,СВЦЭМ!$B$33:$B$776,M$119)+'СЕТ СН'!$I$11+СВЦЭМ!$D$10+'СЕТ СН'!$I$6-'СЕТ СН'!$I$23</f>
        <v>1531.2421954000001</v>
      </c>
      <c r="N143" s="36">
        <f>SUMIFS(СВЦЭМ!$D$33:$D$776,СВЦЭМ!$A$33:$A$776,$A143,СВЦЭМ!$B$33:$B$776,N$119)+'СЕТ СН'!$I$11+СВЦЭМ!$D$10+'СЕТ СН'!$I$6-'СЕТ СН'!$I$23</f>
        <v>1519.56393437</v>
      </c>
      <c r="O143" s="36">
        <f>SUMIFS(СВЦЭМ!$D$33:$D$776,СВЦЭМ!$A$33:$A$776,$A143,СВЦЭМ!$B$33:$B$776,O$119)+'СЕТ СН'!$I$11+СВЦЭМ!$D$10+'СЕТ СН'!$I$6-'СЕТ СН'!$I$23</f>
        <v>1527.6821970600001</v>
      </c>
      <c r="P143" s="36">
        <f>SUMIFS(СВЦЭМ!$D$33:$D$776,СВЦЭМ!$A$33:$A$776,$A143,СВЦЭМ!$B$33:$B$776,P$119)+'СЕТ СН'!$I$11+СВЦЭМ!$D$10+'СЕТ СН'!$I$6-'СЕТ СН'!$I$23</f>
        <v>1536.28993954</v>
      </c>
      <c r="Q143" s="36">
        <f>SUMIFS(СВЦЭМ!$D$33:$D$776,СВЦЭМ!$A$33:$A$776,$A143,СВЦЭМ!$B$33:$B$776,Q$119)+'СЕТ СН'!$I$11+СВЦЭМ!$D$10+'СЕТ СН'!$I$6-'СЕТ СН'!$I$23</f>
        <v>1540.8551785700001</v>
      </c>
      <c r="R143" s="36">
        <f>SUMIFS(СВЦЭМ!$D$33:$D$776,СВЦЭМ!$A$33:$A$776,$A143,СВЦЭМ!$B$33:$B$776,R$119)+'СЕТ СН'!$I$11+СВЦЭМ!$D$10+'СЕТ СН'!$I$6-'СЕТ СН'!$I$23</f>
        <v>1543.79533885</v>
      </c>
      <c r="S143" s="36">
        <f>SUMIFS(СВЦЭМ!$D$33:$D$776,СВЦЭМ!$A$33:$A$776,$A143,СВЦЭМ!$B$33:$B$776,S$119)+'СЕТ СН'!$I$11+СВЦЭМ!$D$10+'СЕТ СН'!$I$6-'СЕТ СН'!$I$23</f>
        <v>1545.0000428200001</v>
      </c>
      <c r="T143" s="36">
        <f>SUMIFS(СВЦЭМ!$D$33:$D$776,СВЦЭМ!$A$33:$A$776,$A143,СВЦЭМ!$B$33:$B$776,T$119)+'СЕТ СН'!$I$11+СВЦЭМ!$D$10+'СЕТ СН'!$I$6-'СЕТ СН'!$I$23</f>
        <v>1531.6742167899999</v>
      </c>
      <c r="U143" s="36">
        <f>SUMIFS(СВЦЭМ!$D$33:$D$776,СВЦЭМ!$A$33:$A$776,$A143,СВЦЭМ!$B$33:$B$776,U$119)+'СЕТ СН'!$I$11+СВЦЭМ!$D$10+'СЕТ СН'!$I$6-'СЕТ СН'!$I$23</f>
        <v>1525.29321471</v>
      </c>
      <c r="V143" s="36">
        <f>SUMIFS(СВЦЭМ!$D$33:$D$776,СВЦЭМ!$A$33:$A$776,$A143,СВЦЭМ!$B$33:$B$776,V$119)+'СЕТ СН'!$I$11+СВЦЭМ!$D$10+'СЕТ СН'!$I$6-'СЕТ СН'!$I$23</f>
        <v>1500.69683037</v>
      </c>
      <c r="W143" s="36">
        <f>SUMIFS(СВЦЭМ!$D$33:$D$776,СВЦЭМ!$A$33:$A$776,$A143,СВЦЭМ!$B$33:$B$776,W$119)+'СЕТ СН'!$I$11+СВЦЭМ!$D$10+'СЕТ СН'!$I$6-'СЕТ СН'!$I$23</f>
        <v>1488.7175666000001</v>
      </c>
      <c r="X143" s="36">
        <f>SUMIFS(СВЦЭМ!$D$33:$D$776,СВЦЭМ!$A$33:$A$776,$A143,СВЦЭМ!$B$33:$B$776,X$119)+'СЕТ СН'!$I$11+СВЦЭМ!$D$10+'СЕТ СН'!$I$6-'СЕТ СН'!$I$23</f>
        <v>1499.99070076</v>
      </c>
      <c r="Y143" s="36">
        <f>SUMIFS(СВЦЭМ!$D$33:$D$776,СВЦЭМ!$A$33:$A$776,$A143,СВЦЭМ!$B$33:$B$776,Y$119)+'СЕТ СН'!$I$11+СВЦЭМ!$D$10+'СЕТ СН'!$I$6-'СЕТ СН'!$I$23</f>
        <v>1539.9288874200001</v>
      </c>
    </row>
    <row r="144" spans="1:25" ht="15.75" x14ac:dyDescent="0.2">
      <c r="A144" s="35">
        <f t="shared" si="3"/>
        <v>43580</v>
      </c>
      <c r="B144" s="36">
        <f>SUMIFS(СВЦЭМ!$D$33:$D$776,СВЦЭМ!$A$33:$A$776,$A144,СВЦЭМ!$B$33:$B$776,B$119)+'СЕТ СН'!$I$11+СВЦЭМ!$D$10+'СЕТ СН'!$I$6-'СЕТ СН'!$I$23</f>
        <v>1524.29992137</v>
      </c>
      <c r="C144" s="36">
        <f>SUMIFS(СВЦЭМ!$D$33:$D$776,СВЦЭМ!$A$33:$A$776,$A144,СВЦЭМ!$B$33:$B$776,C$119)+'СЕТ СН'!$I$11+СВЦЭМ!$D$10+'СЕТ СН'!$I$6-'СЕТ СН'!$I$23</f>
        <v>1562.89282153</v>
      </c>
      <c r="D144" s="36">
        <f>SUMIFS(СВЦЭМ!$D$33:$D$776,СВЦЭМ!$A$33:$A$776,$A144,СВЦЭМ!$B$33:$B$776,D$119)+'СЕТ СН'!$I$11+СВЦЭМ!$D$10+'СЕТ СН'!$I$6-'СЕТ СН'!$I$23</f>
        <v>1596.0961440999999</v>
      </c>
      <c r="E144" s="36">
        <f>SUMIFS(СВЦЭМ!$D$33:$D$776,СВЦЭМ!$A$33:$A$776,$A144,СВЦЭМ!$B$33:$B$776,E$119)+'СЕТ СН'!$I$11+СВЦЭМ!$D$10+'СЕТ СН'!$I$6-'СЕТ СН'!$I$23</f>
        <v>1611.39342627</v>
      </c>
      <c r="F144" s="36">
        <f>SUMIFS(СВЦЭМ!$D$33:$D$776,СВЦЭМ!$A$33:$A$776,$A144,СВЦЭМ!$B$33:$B$776,F$119)+'СЕТ СН'!$I$11+СВЦЭМ!$D$10+'СЕТ СН'!$I$6-'СЕТ СН'!$I$23</f>
        <v>1615.1948790900001</v>
      </c>
      <c r="G144" s="36">
        <f>SUMIFS(СВЦЭМ!$D$33:$D$776,СВЦЭМ!$A$33:$A$776,$A144,СВЦЭМ!$B$33:$B$776,G$119)+'СЕТ СН'!$I$11+СВЦЭМ!$D$10+'СЕТ СН'!$I$6-'СЕТ СН'!$I$23</f>
        <v>1598.4312806999999</v>
      </c>
      <c r="H144" s="36">
        <f>SUMIFS(СВЦЭМ!$D$33:$D$776,СВЦЭМ!$A$33:$A$776,$A144,СВЦЭМ!$B$33:$B$776,H$119)+'СЕТ СН'!$I$11+СВЦЭМ!$D$10+'СЕТ СН'!$I$6-'СЕТ СН'!$I$23</f>
        <v>1558.5600324699999</v>
      </c>
      <c r="I144" s="36">
        <f>SUMIFS(СВЦЭМ!$D$33:$D$776,СВЦЭМ!$A$33:$A$776,$A144,СВЦЭМ!$B$33:$B$776,I$119)+'СЕТ СН'!$I$11+СВЦЭМ!$D$10+'СЕТ СН'!$I$6-'СЕТ СН'!$I$23</f>
        <v>1513.91559319</v>
      </c>
      <c r="J144" s="36">
        <f>SUMIFS(СВЦЭМ!$D$33:$D$776,СВЦЭМ!$A$33:$A$776,$A144,СВЦЭМ!$B$33:$B$776,J$119)+'СЕТ СН'!$I$11+СВЦЭМ!$D$10+'СЕТ СН'!$I$6-'СЕТ СН'!$I$23</f>
        <v>1473.9039389300001</v>
      </c>
      <c r="K144" s="36">
        <f>SUMIFS(СВЦЭМ!$D$33:$D$776,СВЦЭМ!$A$33:$A$776,$A144,СВЦЭМ!$B$33:$B$776,K$119)+'СЕТ СН'!$I$11+СВЦЭМ!$D$10+'СЕТ СН'!$I$6-'СЕТ СН'!$I$23</f>
        <v>1469.61456372</v>
      </c>
      <c r="L144" s="36">
        <f>SUMIFS(СВЦЭМ!$D$33:$D$776,СВЦЭМ!$A$33:$A$776,$A144,СВЦЭМ!$B$33:$B$776,L$119)+'СЕТ СН'!$I$11+СВЦЭМ!$D$10+'СЕТ СН'!$I$6-'СЕТ СН'!$I$23</f>
        <v>1462.6160319600001</v>
      </c>
      <c r="M144" s="36">
        <f>SUMIFS(СВЦЭМ!$D$33:$D$776,СВЦЭМ!$A$33:$A$776,$A144,СВЦЭМ!$B$33:$B$776,M$119)+'СЕТ СН'!$I$11+СВЦЭМ!$D$10+'СЕТ СН'!$I$6-'СЕТ СН'!$I$23</f>
        <v>1479.93145164</v>
      </c>
      <c r="N144" s="36">
        <f>SUMIFS(СВЦЭМ!$D$33:$D$776,СВЦЭМ!$A$33:$A$776,$A144,СВЦЭМ!$B$33:$B$776,N$119)+'СЕТ СН'!$I$11+СВЦЭМ!$D$10+'СЕТ СН'!$I$6-'СЕТ СН'!$I$23</f>
        <v>1471.33952858</v>
      </c>
      <c r="O144" s="36">
        <f>SUMIFS(СВЦЭМ!$D$33:$D$776,СВЦЭМ!$A$33:$A$776,$A144,СВЦЭМ!$B$33:$B$776,O$119)+'СЕТ СН'!$I$11+СВЦЭМ!$D$10+'СЕТ СН'!$I$6-'СЕТ СН'!$I$23</f>
        <v>1471.68355481</v>
      </c>
      <c r="P144" s="36">
        <f>SUMIFS(СВЦЭМ!$D$33:$D$776,СВЦЭМ!$A$33:$A$776,$A144,СВЦЭМ!$B$33:$B$776,P$119)+'СЕТ СН'!$I$11+СВЦЭМ!$D$10+'СЕТ СН'!$I$6-'СЕТ СН'!$I$23</f>
        <v>1482.1054997200001</v>
      </c>
      <c r="Q144" s="36">
        <f>SUMIFS(СВЦЭМ!$D$33:$D$776,СВЦЭМ!$A$33:$A$776,$A144,СВЦЭМ!$B$33:$B$776,Q$119)+'СЕТ СН'!$I$11+СВЦЭМ!$D$10+'СЕТ СН'!$I$6-'СЕТ СН'!$I$23</f>
        <v>1501.2471776899999</v>
      </c>
      <c r="R144" s="36">
        <f>SUMIFS(СВЦЭМ!$D$33:$D$776,СВЦЭМ!$A$33:$A$776,$A144,СВЦЭМ!$B$33:$B$776,R$119)+'СЕТ СН'!$I$11+СВЦЭМ!$D$10+'СЕТ СН'!$I$6-'СЕТ СН'!$I$23</f>
        <v>1512.8366465199999</v>
      </c>
      <c r="S144" s="36">
        <f>SUMIFS(СВЦЭМ!$D$33:$D$776,СВЦЭМ!$A$33:$A$776,$A144,СВЦЭМ!$B$33:$B$776,S$119)+'СЕТ СН'!$I$11+СВЦЭМ!$D$10+'СЕТ СН'!$I$6-'СЕТ СН'!$I$23</f>
        <v>1511.80034654</v>
      </c>
      <c r="T144" s="36">
        <f>SUMIFS(СВЦЭМ!$D$33:$D$776,СВЦЭМ!$A$33:$A$776,$A144,СВЦЭМ!$B$33:$B$776,T$119)+'СЕТ СН'!$I$11+СВЦЭМ!$D$10+'СЕТ СН'!$I$6-'СЕТ СН'!$I$23</f>
        <v>1496.6088246300001</v>
      </c>
      <c r="U144" s="36">
        <f>SUMIFS(СВЦЭМ!$D$33:$D$776,СВЦЭМ!$A$33:$A$776,$A144,СВЦЭМ!$B$33:$B$776,U$119)+'СЕТ СН'!$I$11+СВЦЭМ!$D$10+'СЕТ СН'!$I$6-'СЕТ СН'!$I$23</f>
        <v>1477.13170152</v>
      </c>
      <c r="V144" s="36">
        <f>SUMIFS(СВЦЭМ!$D$33:$D$776,СВЦЭМ!$A$33:$A$776,$A144,СВЦЭМ!$B$33:$B$776,V$119)+'СЕТ СН'!$I$11+СВЦЭМ!$D$10+'СЕТ СН'!$I$6-'СЕТ СН'!$I$23</f>
        <v>1461.0371203500001</v>
      </c>
      <c r="W144" s="36">
        <f>SUMIFS(СВЦЭМ!$D$33:$D$776,СВЦЭМ!$A$33:$A$776,$A144,СВЦЭМ!$B$33:$B$776,W$119)+'СЕТ СН'!$I$11+СВЦЭМ!$D$10+'СЕТ СН'!$I$6-'СЕТ СН'!$I$23</f>
        <v>1460.93131612</v>
      </c>
      <c r="X144" s="36">
        <f>SUMIFS(СВЦЭМ!$D$33:$D$776,СВЦЭМ!$A$33:$A$776,$A144,СВЦЭМ!$B$33:$B$776,X$119)+'СЕТ СН'!$I$11+СВЦЭМ!$D$10+'СЕТ СН'!$I$6-'СЕТ СН'!$I$23</f>
        <v>1444.7011498700001</v>
      </c>
      <c r="Y144" s="36">
        <f>SUMIFS(СВЦЭМ!$D$33:$D$776,СВЦЭМ!$A$33:$A$776,$A144,СВЦЭМ!$B$33:$B$776,Y$119)+'СЕТ СН'!$I$11+СВЦЭМ!$D$10+'СЕТ СН'!$I$6-'СЕТ СН'!$I$23</f>
        <v>1508.31617119</v>
      </c>
    </row>
    <row r="145" spans="1:27" ht="15.75" x14ac:dyDescent="0.2">
      <c r="A145" s="35">
        <f t="shared" si="3"/>
        <v>43581</v>
      </c>
      <c r="B145" s="36">
        <f>SUMIFS(СВЦЭМ!$D$33:$D$776,СВЦЭМ!$A$33:$A$776,$A145,СВЦЭМ!$B$33:$B$776,B$119)+'СЕТ СН'!$I$11+СВЦЭМ!$D$10+'СЕТ СН'!$I$6-'СЕТ СН'!$I$23</f>
        <v>1543.8221102499999</v>
      </c>
      <c r="C145" s="36">
        <f>SUMIFS(СВЦЭМ!$D$33:$D$776,СВЦЭМ!$A$33:$A$776,$A145,СВЦЭМ!$B$33:$B$776,C$119)+'СЕТ СН'!$I$11+СВЦЭМ!$D$10+'СЕТ СН'!$I$6-'СЕТ СН'!$I$23</f>
        <v>1580.99391795</v>
      </c>
      <c r="D145" s="36">
        <f>SUMIFS(СВЦЭМ!$D$33:$D$776,СВЦЭМ!$A$33:$A$776,$A145,СВЦЭМ!$B$33:$B$776,D$119)+'СЕТ СН'!$I$11+СВЦЭМ!$D$10+'СЕТ СН'!$I$6-'СЕТ СН'!$I$23</f>
        <v>1597.4237573999999</v>
      </c>
      <c r="E145" s="36">
        <f>SUMIFS(СВЦЭМ!$D$33:$D$776,СВЦЭМ!$A$33:$A$776,$A145,СВЦЭМ!$B$33:$B$776,E$119)+'СЕТ СН'!$I$11+СВЦЭМ!$D$10+'СЕТ СН'!$I$6-'СЕТ СН'!$I$23</f>
        <v>1605.1223611299999</v>
      </c>
      <c r="F145" s="36">
        <f>SUMIFS(СВЦЭМ!$D$33:$D$776,СВЦЭМ!$A$33:$A$776,$A145,СВЦЭМ!$B$33:$B$776,F$119)+'СЕТ СН'!$I$11+СВЦЭМ!$D$10+'СЕТ СН'!$I$6-'СЕТ СН'!$I$23</f>
        <v>1611.44288714</v>
      </c>
      <c r="G145" s="36">
        <f>SUMIFS(СВЦЭМ!$D$33:$D$776,СВЦЭМ!$A$33:$A$776,$A145,СВЦЭМ!$B$33:$B$776,G$119)+'СЕТ СН'!$I$11+СВЦЭМ!$D$10+'СЕТ СН'!$I$6-'СЕТ СН'!$I$23</f>
        <v>1598.3322819699999</v>
      </c>
      <c r="H145" s="36">
        <f>SUMIFS(СВЦЭМ!$D$33:$D$776,СВЦЭМ!$A$33:$A$776,$A145,СВЦЭМ!$B$33:$B$776,H$119)+'СЕТ СН'!$I$11+СВЦЭМ!$D$10+'СЕТ СН'!$I$6-'СЕТ СН'!$I$23</f>
        <v>1561.4789398299999</v>
      </c>
      <c r="I145" s="36">
        <f>SUMIFS(СВЦЭМ!$D$33:$D$776,СВЦЭМ!$A$33:$A$776,$A145,СВЦЭМ!$B$33:$B$776,I$119)+'СЕТ СН'!$I$11+СВЦЭМ!$D$10+'СЕТ СН'!$I$6-'СЕТ СН'!$I$23</f>
        <v>1519.7342924700001</v>
      </c>
      <c r="J145" s="36">
        <f>SUMIFS(СВЦЭМ!$D$33:$D$776,СВЦЭМ!$A$33:$A$776,$A145,СВЦЭМ!$B$33:$B$776,J$119)+'СЕТ СН'!$I$11+СВЦЭМ!$D$10+'СЕТ СН'!$I$6-'СЕТ СН'!$I$23</f>
        <v>1486.04203052</v>
      </c>
      <c r="K145" s="36">
        <f>SUMIFS(СВЦЭМ!$D$33:$D$776,СВЦЭМ!$A$33:$A$776,$A145,СВЦЭМ!$B$33:$B$776,K$119)+'СЕТ СН'!$I$11+СВЦЭМ!$D$10+'СЕТ СН'!$I$6-'СЕТ СН'!$I$23</f>
        <v>1475.22318982</v>
      </c>
      <c r="L145" s="36">
        <f>SUMIFS(СВЦЭМ!$D$33:$D$776,СВЦЭМ!$A$33:$A$776,$A145,СВЦЭМ!$B$33:$B$776,L$119)+'СЕТ СН'!$I$11+СВЦЭМ!$D$10+'СЕТ СН'!$I$6-'СЕТ СН'!$I$23</f>
        <v>1477.7820665700001</v>
      </c>
      <c r="M145" s="36">
        <f>SUMIFS(СВЦЭМ!$D$33:$D$776,СВЦЭМ!$A$33:$A$776,$A145,СВЦЭМ!$B$33:$B$776,M$119)+'СЕТ СН'!$I$11+СВЦЭМ!$D$10+'СЕТ СН'!$I$6-'СЕТ СН'!$I$23</f>
        <v>1485.91635647</v>
      </c>
      <c r="N145" s="36">
        <f>SUMIFS(СВЦЭМ!$D$33:$D$776,СВЦЭМ!$A$33:$A$776,$A145,СВЦЭМ!$B$33:$B$776,N$119)+'СЕТ СН'!$I$11+СВЦЭМ!$D$10+'СЕТ СН'!$I$6-'СЕТ СН'!$I$23</f>
        <v>1489.5431797599999</v>
      </c>
      <c r="O145" s="36">
        <f>SUMIFS(СВЦЭМ!$D$33:$D$776,СВЦЭМ!$A$33:$A$776,$A145,СВЦЭМ!$B$33:$B$776,O$119)+'СЕТ СН'!$I$11+СВЦЭМ!$D$10+'СЕТ СН'!$I$6-'СЕТ СН'!$I$23</f>
        <v>1492.3965174</v>
      </c>
      <c r="P145" s="36">
        <f>SUMIFS(СВЦЭМ!$D$33:$D$776,СВЦЭМ!$A$33:$A$776,$A145,СВЦЭМ!$B$33:$B$776,P$119)+'СЕТ СН'!$I$11+СВЦЭМ!$D$10+'СЕТ СН'!$I$6-'СЕТ СН'!$I$23</f>
        <v>1500.15599926</v>
      </c>
      <c r="Q145" s="36">
        <f>SUMIFS(СВЦЭМ!$D$33:$D$776,СВЦЭМ!$A$33:$A$776,$A145,СВЦЭМ!$B$33:$B$776,Q$119)+'СЕТ СН'!$I$11+СВЦЭМ!$D$10+'СЕТ СН'!$I$6-'СЕТ СН'!$I$23</f>
        <v>1509.4068469000001</v>
      </c>
      <c r="R145" s="36">
        <f>SUMIFS(СВЦЭМ!$D$33:$D$776,СВЦЭМ!$A$33:$A$776,$A145,СВЦЭМ!$B$33:$B$776,R$119)+'СЕТ СН'!$I$11+СВЦЭМ!$D$10+'СЕТ СН'!$I$6-'СЕТ СН'!$I$23</f>
        <v>1514.1193647499999</v>
      </c>
      <c r="S145" s="36">
        <f>SUMIFS(СВЦЭМ!$D$33:$D$776,СВЦЭМ!$A$33:$A$776,$A145,СВЦЭМ!$B$33:$B$776,S$119)+'СЕТ СН'!$I$11+СВЦЭМ!$D$10+'СЕТ СН'!$I$6-'СЕТ СН'!$I$23</f>
        <v>1499.01252871</v>
      </c>
      <c r="T145" s="36">
        <f>SUMIFS(СВЦЭМ!$D$33:$D$776,СВЦЭМ!$A$33:$A$776,$A145,СВЦЭМ!$B$33:$B$776,T$119)+'СЕТ СН'!$I$11+СВЦЭМ!$D$10+'СЕТ СН'!$I$6-'СЕТ СН'!$I$23</f>
        <v>1477.9623186399999</v>
      </c>
      <c r="U145" s="36">
        <f>SUMIFS(СВЦЭМ!$D$33:$D$776,СВЦЭМ!$A$33:$A$776,$A145,СВЦЭМ!$B$33:$B$776,U$119)+'СЕТ СН'!$I$11+СВЦЭМ!$D$10+'СЕТ СН'!$I$6-'СЕТ СН'!$I$23</f>
        <v>1443.5486939500001</v>
      </c>
      <c r="V145" s="36">
        <f>SUMIFS(СВЦЭМ!$D$33:$D$776,СВЦЭМ!$A$33:$A$776,$A145,СВЦЭМ!$B$33:$B$776,V$119)+'СЕТ СН'!$I$11+СВЦЭМ!$D$10+'СЕТ СН'!$I$6-'СЕТ СН'!$I$23</f>
        <v>1435.84703608</v>
      </c>
      <c r="W145" s="36">
        <f>SUMIFS(СВЦЭМ!$D$33:$D$776,СВЦЭМ!$A$33:$A$776,$A145,СВЦЭМ!$B$33:$B$776,W$119)+'СЕТ СН'!$I$11+СВЦЭМ!$D$10+'СЕТ СН'!$I$6-'СЕТ СН'!$I$23</f>
        <v>1453.8332273999999</v>
      </c>
      <c r="X145" s="36">
        <f>SUMIFS(СВЦЭМ!$D$33:$D$776,СВЦЭМ!$A$33:$A$776,$A145,СВЦЭМ!$B$33:$B$776,X$119)+'СЕТ СН'!$I$11+СВЦЭМ!$D$10+'СЕТ СН'!$I$6-'СЕТ СН'!$I$23</f>
        <v>1489.56169817</v>
      </c>
      <c r="Y145" s="36">
        <f>SUMIFS(СВЦЭМ!$D$33:$D$776,СВЦЭМ!$A$33:$A$776,$A145,СВЦЭМ!$B$33:$B$776,Y$119)+'СЕТ СН'!$I$11+СВЦЭМ!$D$10+'СЕТ СН'!$I$6-'СЕТ СН'!$I$23</f>
        <v>1525.84516796</v>
      </c>
    </row>
    <row r="146" spans="1:27" ht="15.75" x14ac:dyDescent="0.2">
      <c r="A146" s="35">
        <f t="shared" si="3"/>
        <v>43582</v>
      </c>
      <c r="B146" s="36">
        <f>SUMIFS(СВЦЭМ!$D$33:$D$776,СВЦЭМ!$A$33:$A$776,$A146,СВЦЭМ!$B$33:$B$776,B$119)+'СЕТ СН'!$I$11+СВЦЭМ!$D$10+'СЕТ СН'!$I$6-'СЕТ СН'!$I$23</f>
        <v>1527.36164373</v>
      </c>
      <c r="C146" s="36">
        <f>SUMIFS(СВЦЭМ!$D$33:$D$776,СВЦЭМ!$A$33:$A$776,$A146,СВЦЭМ!$B$33:$B$776,C$119)+'СЕТ СН'!$I$11+СВЦЭМ!$D$10+'СЕТ СН'!$I$6-'СЕТ СН'!$I$23</f>
        <v>1517.9349053999999</v>
      </c>
      <c r="D146" s="36">
        <f>SUMIFS(СВЦЭМ!$D$33:$D$776,СВЦЭМ!$A$33:$A$776,$A146,СВЦЭМ!$B$33:$B$776,D$119)+'СЕТ СН'!$I$11+СВЦЭМ!$D$10+'СЕТ СН'!$I$6-'СЕТ СН'!$I$23</f>
        <v>1527.6670788900001</v>
      </c>
      <c r="E146" s="36">
        <f>SUMIFS(СВЦЭМ!$D$33:$D$776,СВЦЭМ!$A$33:$A$776,$A146,СВЦЭМ!$B$33:$B$776,E$119)+'СЕТ СН'!$I$11+СВЦЭМ!$D$10+'СЕТ СН'!$I$6-'СЕТ СН'!$I$23</f>
        <v>1536.7150728199999</v>
      </c>
      <c r="F146" s="36">
        <f>SUMIFS(СВЦЭМ!$D$33:$D$776,СВЦЭМ!$A$33:$A$776,$A146,СВЦЭМ!$B$33:$B$776,F$119)+'СЕТ СН'!$I$11+СВЦЭМ!$D$10+'СЕТ СН'!$I$6-'СЕТ СН'!$I$23</f>
        <v>1564.0316701299998</v>
      </c>
      <c r="G146" s="36">
        <f>SUMIFS(СВЦЭМ!$D$33:$D$776,СВЦЭМ!$A$33:$A$776,$A146,СВЦЭМ!$B$33:$B$776,G$119)+'СЕТ СН'!$I$11+СВЦЭМ!$D$10+'СЕТ СН'!$I$6-'СЕТ СН'!$I$23</f>
        <v>1543.6799402199999</v>
      </c>
      <c r="H146" s="36">
        <f>SUMIFS(СВЦЭМ!$D$33:$D$776,СВЦЭМ!$A$33:$A$776,$A146,СВЦЭМ!$B$33:$B$776,H$119)+'СЕТ СН'!$I$11+СВЦЭМ!$D$10+'СЕТ СН'!$I$6-'СЕТ СН'!$I$23</f>
        <v>1541.3602811400001</v>
      </c>
      <c r="I146" s="36">
        <f>SUMIFS(СВЦЭМ!$D$33:$D$776,СВЦЭМ!$A$33:$A$776,$A146,СВЦЭМ!$B$33:$B$776,I$119)+'СЕТ СН'!$I$11+СВЦЭМ!$D$10+'СЕТ СН'!$I$6-'СЕТ СН'!$I$23</f>
        <v>1517.1952383299999</v>
      </c>
      <c r="J146" s="36">
        <f>SUMIFS(СВЦЭМ!$D$33:$D$776,СВЦЭМ!$A$33:$A$776,$A146,СВЦЭМ!$B$33:$B$776,J$119)+'СЕТ СН'!$I$11+СВЦЭМ!$D$10+'СЕТ СН'!$I$6-'СЕТ СН'!$I$23</f>
        <v>1469.96584704</v>
      </c>
      <c r="K146" s="36">
        <f>SUMIFS(СВЦЭМ!$D$33:$D$776,СВЦЭМ!$A$33:$A$776,$A146,СВЦЭМ!$B$33:$B$776,K$119)+'СЕТ СН'!$I$11+СВЦЭМ!$D$10+'СЕТ СН'!$I$6-'СЕТ СН'!$I$23</f>
        <v>1446.7647305800001</v>
      </c>
      <c r="L146" s="36">
        <f>SUMIFS(СВЦЭМ!$D$33:$D$776,СВЦЭМ!$A$33:$A$776,$A146,СВЦЭМ!$B$33:$B$776,L$119)+'СЕТ СН'!$I$11+СВЦЭМ!$D$10+'СЕТ СН'!$I$6-'СЕТ СН'!$I$23</f>
        <v>1430.6627414500001</v>
      </c>
      <c r="M146" s="36">
        <f>SUMIFS(СВЦЭМ!$D$33:$D$776,СВЦЭМ!$A$33:$A$776,$A146,СВЦЭМ!$B$33:$B$776,M$119)+'СЕТ СН'!$I$11+СВЦЭМ!$D$10+'СЕТ СН'!$I$6-'СЕТ СН'!$I$23</f>
        <v>1444.15737274</v>
      </c>
      <c r="N146" s="36">
        <f>SUMIFS(СВЦЭМ!$D$33:$D$776,СВЦЭМ!$A$33:$A$776,$A146,СВЦЭМ!$B$33:$B$776,N$119)+'СЕТ СН'!$I$11+СВЦЭМ!$D$10+'СЕТ СН'!$I$6-'СЕТ СН'!$I$23</f>
        <v>1444.5738258000001</v>
      </c>
      <c r="O146" s="36">
        <f>SUMIFS(СВЦЭМ!$D$33:$D$776,СВЦЭМ!$A$33:$A$776,$A146,СВЦЭМ!$B$33:$B$776,O$119)+'СЕТ СН'!$I$11+СВЦЭМ!$D$10+'СЕТ СН'!$I$6-'СЕТ СН'!$I$23</f>
        <v>1440.05848072</v>
      </c>
      <c r="P146" s="36">
        <f>SUMIFS(СВЦЭМ!$D$33:$D$776,СВЦЭМ!$A$33:$A$776,$A146,СВЦЭМ!$B$33:$B$776,P$119)+'СЕТ СН'!$I$11+СВЦЭМ!$D$10+'СЕТ СН'!$I$6-'СЕТ СН'!$I$23</f>
        <v>1449.4535061199999</v>
      </c>
      <c r="Q146" s="36">
        <f>SUMIFS(СВЦЭМ!$D$33:$D$776,СВЦЭМ!$A$33:$A$776,$A146,СВЦЭМ!$B$33:$B$776,Q$119)+'СЕТ СН'!$I$11+СВЦЭМ!$D$10+'СЕТ СН'!$I$6-'СЕТ СН'!$I$23</f>
        <v>1465.28129395</v>
      </c>
      <c r="R146" s="36">
        <f>SUMIFS(СВЦЭМ!$D$33:$D$776,СВЦЭМ!$A$33:$A$776,$A146,СВЦЭМ!$B$33:$B$776,R$119)+'СЕТ СН'!$I$11+СВЦЭМ!$D$10+'СЕТ СН'!$I$6-'СЕТ СН'!$I$23</f>
        <v>1469.6051781900001</v>
      </c>
      <c r="S146" s="36">
        <f>SUMIFS(СВЦЭМ!$D$33:$D$776,СВЦЭМ!$A$33:$A$776,$A146,СВЦЭМ!$B$33:$B$776,S$119)+'СЕТ СН'!$I$11+СВЦЭМ!$D$10+'СЕТ СН'!$I$6-'СЕТ СН'!$I$23</f>
        <v>1477.5743052600001</v>
      </c>
      <c r="T146" s="36">
        <f>SUMIFS(СВЦЭМ!$D$33:$D$776,СВЦЭМ!$A$33:$A$776,$A146,СВЦЭМ!$B$33:$B$776,T$119)+'СЕТ СН'!$I$11+СВЦЭМ!$D$10+'СЕТ СН'!$I$6-'СЕТ СН'!$I$23</f>
        <v>1485.9198151400001</v>
      </c>
      <c r="U146" s="36">
        <f>SUMIFS(СВЦЭМ!$D$33:$D$776,СВЦЭМ!$A$33:$A$776,$A146,СВЦЭМ!$B$33:$B$776,U$119)+'СЕТ СН'!$I$11+СВЦЭМ!$D$10+'СЕТ СН'!$I$6-'СЕТ СН'!$I$23</f>
        <v>1498.26310577</v>
      </c>
      <c r="V146" s="36">
        <f>SUMIFS(СВЦЭМ!$D$33:$D$776,СВЦЭМ!$A$33:$A$776,$A146,СВЦЭМ!$B$33:$B$776,V$119)+'СЕТ СН'!$I$11+СВЦЭМ!$D$10+'СЕТ СН'!$I$6-'СЕТ СН'!$I$23</f>
        <v>1466.3850224</v>
      </c>
      <c r="W146" s="36">
        <f>SUMIFS(СВЦЭМ!$D$33:$D$776,СВЦЭМ!$A$33:$A$776,$A146,СВЦЭМ!$B$33:$B$776,W$119)+'СЕТ СН'!$I$11+СВЦЭМ!$D$10+'СЕТ СН'!$I$6-'СЕТ СН'!$I$23</f>
        <v>1455.0761110400001</v>
      </c>
      <c r="X146" s="36">
        <f>SUMIFS(СВЦЭМ!$D$33:$D$776,СВЦЭМ!$A$33:$A$776,$A146,СВЦЭМ!$B$33:$B$776,X$119)+'СЕТ СН'!$I$11+СВЦЭМ!$D$10+'СЕТ СН'!$I$6-'СЕТ СН'!$I$23</f>
        <v>1473.85616336</v>
      </c>
      <c r="Y146" s="36">
        <f>SUMIFS(СВЦЭМ!$D$33:$D$776,СВЦЭМ!$A$33:$A$776,$A146,СВЦЭМ!$B$33:$B$776,Y$119)+'СЕТ СН'!$I$11+СВЦЭМ!$D$10+'СЕТ СН'!$I$6-'СЕТ СН'!$I$23</f>
        <v>1489.60881546</v>
      </c>
    </row>
    <row r="147" spans="1:27" ht="15.75" x14ac:dyDescent="0.2">
      <c r="A147" s="35">
        <f t="shared" si="3"/>
        <v>43583</v>
      </c>
      <c r="B147" s="36">
        <f>SUMIFS(СВЦЭМ!$D$33:$D$776,СВЦЭМ!$A$33:$A$776,$A147,СВЦЭМ!$B$33:$B$776,B$119)+'СЕТ СН'!$I$11+СВЦЭМ!$D$10+'СЕТ СН'!$I$6-'СЕТ СН'!$I$23</f>
        <v>1448.23904971</v>
      </c>
      <c r="C147" s="36">
        <f>SUMIFS(СВЦЭМ!$D$33:$D$776,СВЦЭМ!$A$33:$A$776,$A147,СВЦЭМ!$B$33:$B$776,C$119)+'СЕТ СН'!$I$11+СВЦЭМ!$D$10+'СЕТ СН'!$I$6-'СЕТ СН'!$I$23</f>
        <v>1524.13991775</v>
      </c>
      <c r="D147" s="36">
        <f>SUMIFS(СВЦЭМ!$D$33:$D$776,СВЦЭМ!$A$33:$A$776,$A147,СВЦЭМ!$B$33:$B$776,D$119)+'СЕТ СН'!$I$11+СВЦЭМ!$D$10+'СЕТ СН'!$I$6-'СЕТ СН'!$I$23</f>
        <v>1560.6481599899998</v>
      </c>
      <c r="E147" s="36">
        <f>SUMIFS(СВЦЭМ!$D$33:$D$776,СВЦЭМ!$A$33:$A$776,$A147,СВЦЭМ!$B$33:$B$776,E$119)+'СЕТ СН'!$I$11+СВЦЭМ!$D$10+'СЕТ СН'!$I$6-'СЕТ СН'!$I$23</f>
        <v>1584.27662259</v>
      </c>
      <c r="F147" s="36">
        <f>SUMIFS(СВЦЭМ!$D$33:$D$776,СВЦЭМ!$A$33:$A$776,$A147,СВЦЭМ!$B$33:$B$776,F$119)+'СЕТ СН'!$I$11+СВЦЭМ!$D$10+'СЕТ СН'!$I$6-'СЕТ СН'!$I$23</f>
        <v>1587.8164021499999</v>
      </c>
      <c r="G147" s="36">
        <f>SUMIFS(СВЦЭМ!$D$33:$D$776,СВЦЭМ!$A$33:$A$776,$A147,СВЦЭМ!$B$33:$B$776,G$119)+'СЕТ СН'!$I$11+СВЦЭМ!$D$10+'СЕТ СН'!$I$6-'СЕТ СН'!$I$23</f>
        <v>1576.2808131900001</v>
      </c>
      <c r="H147" s="36">
        <f>SUMIFS(СВЦЭМ!$D$33:$D$776,СВЦЭМ!$A$33:$A$776,$A147,СВЦЭМ!$B$33:$B$776,H$119)+'СЕТ СН'!$I$11+СВЦЭМ!$D$10+'СЕТ СН'!$I$6-'СЕТ СН'!$I$23</f>
        <v>1586.4366367099999</v>
      </c>
      <c r="I147" s="36">
        <f>SUMIFS(СВЦЭМ!$D$33:$D$776,СВЦЭМ!$A$33:$A$776,$A147,СВЦЭМ!$B$33:$B$776,I$119)+'СЕТ СН'!$I$11+СВЦЭМ!$D$10+'СЕТ СН'!$I$6-'СЕТ СН'!$I$23</f>
        <v>1540.1100503100001</v>
      </c>
      <c r="J147" s="36">
        <f>SUMIFS(СВЦЭМ!$D$33:$D$776,СВЦЭМ!$A$33:$A$776,$A147,СВЦЭМ!$B$33:$B$776,J$119)+'СЕТ СН'!$I$11+СВЦЭМ!$D$10+'СЕТ СН'!$I$6-'СЕТ СН'!$I$23</f>
        <v>1497.4271638800001</v>
      </c>
      <c r="K147" s="36">
        <f>SUMIFS(СВЦЭМ!$D$33:$D$776,СВЦЭМ!$A$33:$A$776,$A147,СВЦЭМ!$B$33:$B$776,K$119)+'СЕТ СН'!$I$11+СВЦЭМ!$D$10+'СЕТ СН'!$I$6-'СЕТ СН'!$I$23</f>
        <v>1453.3314590499999</v>
      </c>
      <c r="L147" s="36">
        <f>SUMIFS(СВЦЭМ!$D$33:$D$776,СВЦЭМ!$A$33:$A$776,$A147,СВЦЭМ!$B$33:$B$776,L$119)+'СЕТ СН'!$I$11+СВЦЭМ!$D$10+'СЕТ СН'!$I$6-'СЕТ СН'!$I$23</f>
        <v>1440.4949758499999</v>
      </c>
      <c r="M147" s="36">
        <f>SUMIFS(СВЦЭМ!$D$33:$D$776,СВЦЭМ!$A$33:$A$776,$A147,СВЦЭМ!$B$33:$B$776,M$119)+'СЕТ СН'!$I$11+СВЦЭМ!$D$10+'СЕТ СН'!$I$6-'СЕТ СН'!$I$23</f>
        <v>1441.3331915900001</v>
      </c>
      <c r="N147" s="36">
        <f>SUMIFS(СВЦЭМ!$D$33:$D$776,СВЦЭМ!$A$33:$A$776,$A147,СВЦЭМ!$B$33:$B$776,N$119)+'СЕТ СН'!$I$11+СВЦЭМ!$D$10+'СЕТ СН'!$I$6-'СЕТ СН'!$I$23</f>
        <v>1469.4241166500001</v>
      </c>
      <c r="O147" s="36">
        <f>SUMIFS(СВЦЭМ!$D$33:$D$776,СВЦЭМ!$A$33:$A$776,$A147,СВЦЭМ!$B$33:$B$776,O$119)+'СЕТ СН'!$I$11+СВЦЭМ!$D$10+'СЕТ СН'!$I$6-'СЕТ СН'!$I$23</f>
        <v>1488.9345884300001</v>
      </c>
      <c r="P147" s="36">
        <f>SUMIFS(СВЦЭМ!$D$33:$D$776,СВЦЭМ!$A$33:$A$776,$A147,СВЦЭМ!$B$33:$B$776,P$119)+'СЕТ СН'!$I$11+СВЦЭМ!$D$10+'СЕТ СН'!$I$6-'СЕТ СН'!$I$23</f>
        <v>1513.91396169</v>
      </c>
      <c r="Q147" s="36">
        <f>SUMIFS(СВЦЭМ!$D$33:$D$776,СВЦЭМ!$A$33:$A$776,$A147,СВЦЭМ!$B$33:$B$776,Q$119)+'СЕТ СН'!$I$11+СВЦЭМ!$D$10+'СЕТ СН'!$I$6-'СЕТ СН'!$I$23</f>
        <v>1525.2142666500001</v>
      </c>
      <c r="R147" s="36">
        <f>SUMIFS(СВЦЭМ!$D$33:$D$776,СВЦЭМ!$A$33:$A$776,$A147,СВЦЭМ!$B$33:$B$776,R$119)+'СЕТ СН'!$I$11+СВЦЭМ!$D$10+'СЕТ СН'!$I$6-'СЕТ СН'!$I$23</f>
        <v>1505.0165388200001</v>
      </c>
      <c r="S147" s="36">
        <f>SUMIFS(СВЦЭМ!$D$33:$D$776,СВЦЭМ!$A$33:$A$776,$A147,СВЦЭМ!$B$33:$B$776,S$119)+'СЕТ СН'!$I$11+СВЦЭМ!$D$10+'СЕТ СН'!$I$6-'СЕТ СН'!$I$23</f>
        <v>1474.6181709</v>
      </c>
      <c r="T147" s="36">
        <f>SUMIFS(СВЦЭМ!$D$33:$D$776,СВЦЭМ!$A$33:$A$776,$A147,СВЦЭМ!$B$33:$B$776,T$119)+'СЕТ СН'!$I$11+СВЦЭМ!$D$10+'СЕТ СН'!$I$6-'СЕТ СН'!$I$23</f>
        <v>1437.3066217600001</v>
      </c>
      <c r="U147" s="36">
        <f>SUMIFS(СВЦЭМ!$D$33:$D$776,СВЦЭМ!$A$33:$A$776,$A147,СВЦЭМ!$B$33:$B$776,U$119)+'СЕТ СН'!$I$11+СВЦЭМ!$D$10+'СЕТ СН'!$I$6-'СЕТ СН'!$I$23</f>
        <v>1388.22846368</v>
      </c>
      <c r="V147" s="36">
        <f>SUMIFS(СВЦЭМ!$D$33:$D$776,СВЦЭМ!$A$33:$A$776,$A147,СВЦЭМ!$B$33:$B$776,V$119)+'СЕТ СН'!$I$11+СВЦЭМ!$D$10+'СЕТ СН'!$I$6-'СЕТ СН'!$I$23</f>
        <v>1364.29922048</v>
      </c>
      <c r="W147" s="36">
        <f>SUMIFS(СВЦЭМ!$D$33:$D$776,СВЦЭМ!$A$33:$A$776,$A147,СВЦЭМ!$B$33:$B$776,W$119)+'СЕТ СН'!$I$11+СВЦЭМ!$D$10+'СЕТ СН'!$I$6-'СЕТ СН'!$I$23</f>
        <v>1373.3885549700001</v>
      </c>
      <c r="X147" s="36">
        <f>SUMIFS(СВЦЭМ!$D$33:$D$776,СВЦЭМ!$A$33:$A$776,$A147,СВЦЭМ!$B$33:$B$776,X$119)+'СЕТ СН'!$I$11+СВЦЭМ!$D$10+'СЕТ СН'!$I$6-'СЕТ СН'!$I$23</f>
        <v>1385.10863971</v>
      </c>
      <c r="Y147" s="36">
        <f>SUMIFS(СВЦЭМ!$D$33:$D$776,СВЦЭМ!$A$33:$A$776,$A147,СВЦЭМ!$B$33:$B$776,Y$119)+'СЕТ СН'!$I$11+СВЦЭМ!$D$10+'СЕТ СН'!$I$6-'СЕТ СН'!$I$23</f>
        <v>1425.8990591900001</v>
      </c>
    </row>
    <row r="148" spans="1:27" ht="15.75" x14ac:dyDescent="0.2">
      <c r="A148" s="35">
        <f t="shared" si="3"/>
        <v>43584</v>
      </c>
      <c r="B148" s="36">
        <f>SUMIFS(СВЦЭМ!$D$33:$D$776,СВЦЭМ!$A$33:$A$776,$A148,СВЦЭМ!$B$33:$B$776,B$119)+'СЕТ СН'!$I$11+СВЦЭМ!$D$10+'СЕТ СН'!$I$6-'СЕТ СН'!$I$23</f>
        <v>1516.4115186000001</v>
      </c>
      <c r="C148" s="36">
        <f>SUMIFS(СВЦЭМ!$D$33:$D$776,СВЦЭМ!$A$33:$A$776,$A148,СВЦЭМ!$B$33:$B$776,C$119)+'СЕТ СН'!$I$11+СВЦЭМ!$D$10+'СЕТ СН'!$I$6-'СЕТ СН'!$I$23</f>
        <v>1549.0190751800001</v>
      </c>
      <c r="D148" s="36">
        <f>SUMIFS(СВЦЭМ!$D$33:$D$776,СВЦЭМ!$A$33:$A$776,$A148,СВЦЭМ!$B$33:$B$776,D$119)+'СЕТ СН'!$I$11+СВЦЭМ!$D$10+'СЕТ СН'!$I$6-'СЕТ СН'!$I$23</f>
        <v>1570.7740793399998</v>
      </c>
      <c r="E148" s="36">
        <f>SUMIFS(СВЦЭМ!$D$33:$D$776,СВЦЭМ!$A$33:$A$776,$A148,СВЦЭМ!$B$33:$B$776,E$119)+'СЕТ СН'!$I$11+СВЦЭМ!$D$10+'СЕТ СН'!$I$6-'СЕТ СН'!$I$23</f>
        <v>1576.78399567</v>
      </c>
      <c r="F148" s="36">
        <f>SUMIFS(СВЦЭМ!$D$33:$D$776,СВЦЭМ!$A$33:$A$776,$A148,СВЦЭМ!$B$33:$B$776,F$119)+'СЕТ СН'!$I$11+СВЦЭМ!$D$10+'СЕТ СН'!$I$6-'СЕТ СН'!$I$23</f>
        <v>1585.90739594</v>
      </c>
      <c r="G148" s="36">
        <f>SUMIFS(СВЦЭМ!$D$33:$D$776,СВЦЭМ!$A$33:$A$776,$A148,СВЦЭМ!$B$33:$B$776,G$119)+'СЕТ СН'!$I$11+СВЦЭМ!$D$10+'СЕТ СН'!$I$6-'СЕТ СН'!$I$23</f>
        <v>1572.5444057300001</v>
      </c>
      <c r="H148" s="36">
        <f>SUMIFS(СВЦЭМ!$D$33:$D$776,СВЦЭМ!$A$33:$A$776,$A148,СВЦЭМ!$B$33:$B$776,H$119)+'СЕТ СН'!$I$11+СВЦЭМ!$D$10+'СЕТ СН'!$I$6-'СЕТ СН'!$I$23</f>
        <v>1559.78775157</v>
      </c>
      <c r="I148" s="36">
        <f>SUMIFS(СВЦЭМ!$D$33:$D$776,СВЦЭМ!$A$33:$A$776,$A148,СВЦЭМ!$B$33:$B$776,I$119)+'СЕТ СН'!$I$11+СВЦЭМ!$D$10+'СЕТ СН'!$I$6-'СЕТ СН'!$I$23</f>
        <v>1514.60081504</v>
      </c>
      <c r="J148" s="36">
        <f>SUMIFS(СВЦЭМ!$D$33:$D$776,СВЦЭМ!$A$33:$A$776,$A148,СВЦЭМ!$B$33:$B$776,J$119)+'СЕТ СН'!$I$11+СВЦЭМ!$D$10+'СЕТ СН'!$I$6-'СЕТ СН'!$I$23</f>
        <v>1470.49178914</v>
      </c>
      <c r="K148" s="36">
        <f>SUMIFS(СВЦЭМ!$D$33:$D$776,СВЦЭМ!$A$33:$A$776,$A148,СВЦЭМ!$B$33:$B$776,K$119)+'СЕТ СН'!$I$11+СВЦЭМ!$D$10+'СЕТ СН'!$I$6-'СЕТ СН'!$I$23</f>
        <v>1458.2712428699999</v>
      </c>
      <c r="L148" s="36">
        <f>SUMIFS(СВЦЭМ!$D$33:$D$776,СВЦЭМ!$A$33:$A$776,$A148,СВЦЭМ!$B$33:$B$776,L$119)+'СЕТ СН'!$I$11+СВЦЭМ!$D$10+'СЕТ СН'!$I$6-'СЕТ СН'!$I$23</f>
        <v>1436.2521643699999</v>
      </c>
      <c r="M148" s="36">
        <f>SUMIFS(СВЦЭМ!$D$33:$D$776,СВЦЭМ!$A$33:$A$776,$A148,СВЦЭМ!$B$33:$B$776,M$119)+'СЕТ СН'!$I$11+СВЦЭМ!$D$10+'СЕТ СН'!$I$6-'СЕТ СН'!$I$23</f>
        <v>1455.16693315</v>
      </c>
      <c r="N148" s="36">
        <f>SUMIFS(СВЦЭМ!$D$33:$D$776,СВЦЭМ!$A$33:$A$776,$A148,СВЦЭМ!$B$33:$B$776,N$119)+'СЕТ СН'!$I$11+СВЦЭМ!$D$10+'СЕТ СН'!$I$6-'СЕТ СН'!$I$23</f>
        <v>1454.93053345</v>
      </c>
      <c r="O148" s="36">
        <f>SUMIFS(СВЦЭМ!$D$33:$D$776,СВЦЭМ!$A$33:$A$776,$A148,СВЦЭМ!$B$33:$B$776,O$119)+'СЕТ СН'!$I$11+СВЦЭМ!$D$10+'СЕТ СН'!$I$6-'СЕТ СН'!$I$23</f>
        <v>1456.88149546</v>
      </c>
      <c r="P148" s="36">
        <f>SUMIFS(СВЦЭМ!$D$33:$D$776,СВЦЭМ!$A$33:$A$776,$A148,СВЦЭМ!$B$33:$B$776,P$119)+'СЕТ СН'!$I$11+СВЦЭМ!$D$10+'СЕТ СН'!$I$6-'СЕТ СН'!$I$23</f>
        <v>1464.7277421700001</v>
      </c>
      <c r="Q148" s="36">
        <f>SUMIFS(СВЦЭМ!$D$33:$D$776,СВЦЭМ!$A$33:$A$776,$A148,СВЦЭМ!$B$33:$B$776,Q$119)+'СЕТ СН'!$I$11+СВЦЭМ!$D$10+'СЕТ СН'!$I$6-'СЕТ СН'!$I$23</f>
        <v>1474.4222548100001</v>
      </c>
      <c r="R148" s="36">
        <f>SUMIFS(СВЦЭМ!$D$33:$D$776,СВЦЭМ!$A$33:$A$776,$A148,СВЦЭМ!$B$33:$B$776,R$119)+'СЕТ СН'!$I$11+СВЦЭМ!$D$10+'СЕТ СН'!$I$6-'СЕТ СН'!$I$23</f>
        <v>1473.8525195</v>
      </c>
      <c r="S148" s="36">
        <f>SUMIFS(СВЦЭМ!$D$33:$D$776,СВЦЭМ!$A$33:$A$776,$A148,СВЦЭМ!$B$33:$B$776,S$119)+'СЕТ СН'!$I$11+СВЦЭМ!$D$10+'СЕТ СН'!$I$6-'СЕТ СН'!$I$23</f>
        <v>1474.39923727</v>
      </c>
      <c r="T148" s="36">
        <f>SUMIFS(СВЦЭМ!$D$33:$D$776,СВЦЭМ!$A$33:$A$776,$A148,СВЦЭМ!$B$33:$B$776,T$119)+'СЕТ СН'!$I$11+СВЦЭМ!$D$10+'СЕТ СН'!$I$6-'СЕТ СН'!$I$23</f>
        <v>1458.27133968</v>
      </c>
      <c r="U148" s="36">
        <f>SUMIFS(СВЦЭМ!$D$33:$D$776,СВЦЭМ!$A$33:$A$776,$A148,СВЦЭМ!$B$33:$B$776,U$119)+'СЕТ СН'!$I$11+СВЦЭМ!$D$10+'СЕТ СН'!$I$6-'СЕТ СН'!$I$23</f>
        <v>1445.28845065</v>
      </c>
      <c r="V148" s="36">
        <f>SUMIFS(СВЦЭМ!$D$33:$D$776,СВЦЭМ!$A$33:$A$776,$A148,СВЦЭМ!$B$33:$B$776,V$119)+'СЕТ СН'!$I$11+СВЦЭМ!$D$10+'СЕТ СН'!$I$6-'СЕТ СН'!$I$23</f>
        <v>1412.5740229099999</v>
      </c>
      <c r="W148" s="36">
        <f>SUMIFS(СВЦЭМ!$D$33:$D$776,СВЦЭМ!$A$33:$A$776,$A148,СВЦЭМ!$B$33:$B$776,W$119)+'СЕТ СН'!$I$11+СВЦЭМ!$D$10+'СЕТ СН'!$I$6-'СЕТ СН'!$I$23</f>
        <v>1392.1303632900001</v>
      </c>
      <c r="X148" s="36">
        <f>SUMIFS(СВЦЭМ!$D$33:$D$776,СВЦЭМ!$A$33:$A$776,$A148,СВЦЭМ!$B$33:$B$776,X$119)+'СЕТ СН'!$I$11+СВЦЭМ!$D$10+'СЕТ СН'!$I$6-'СЕТ СН'!$I$23</f>
        <v>1422.32620548</v>
      </c>
      <c r="Y148" s="36">
        <f>SUMIFS(СВЦЭМ!$D$33:$D$776,СВЦЭМ!$A$33:$A$776,$A148,СВЦЭМ!$B$33:$B$776,Y$119)+'СЕТ СН'!$I$11+СВЦЭМ!$D$10+'СЕТ СН'!$I$6-'СЕТ СН'!$I$23</f>
        <v>1455.75329975</v>
      </c>
    </row>
    <row r="149" spans="1:27" ht="15.75" x14ac:dyDescent="0.2">
      <c r="A149" s="35">
        <f t="shared" si="3"/>
        <v>43585</v>
      </c>
      <c r="B149" s="36">
        <f>SUMIFS(СВЦЭМ!$D$33:$D$776,СВЦЭМ!$A$33:$A$776,$A149,СВЦЭМ!$B$33:$B$776,B$119)+'СЕТ СН'!$I$11+СВЦЭМ!$D$10+'СЕТ СН'!$I$6-'СЕТ СН'!$I$23</f>
        <v>1524.4396057599999</v>
      </c>
      <c r="C149" s="36">
        <f>SUMIFS(СВЦЭМ!$D$33:$D$776,СВЦЭМ!$A$33:$A$776,$A149,СВЦЭМ!$B$33:$B$776,C$119)+'СЕТ СН'!$I$11+СВЦЭМ!$D$10+'СЕТ СН'!$I$6-'СЕТ СН'!$I$23</f>
        <v>1560.6859564599999</v>
      </c>
      <c r="D149" s="36">
        <f>SUMIFS(СВЦЭМ!$D$33:$D$776,СВЦЭМ!$A$33:$A$776,$A149,СВЦЭМ!$B$33:$B$776,D$119)+'СЕТ СН'!$I$11+СВЦЭМ!$D$10+'СЕТ СН'!$I$6-'СЕТ СН'!$I$23</f>
        <v>1592.25478241</v>
      </c>
      <c r="E149" s="36">
        <f>SUMIFS(СВЦЭМ!$D$33:$D$776,СВЦЭМ!$A$33:$A$776,$A149,СВЦЭМ!$B$33:$B$776,E$119)+'СЕТ СН'!$I$11+СВЦЭМ!$D$10+'СЕТ СН'!$I$6-'СЕТ СН'!$I$23</f>
        <v>1598.0450096</v>
      </c>
      <c r="F149" s="36">
        <f>SUMIFS(СВЦЭМ!$D$33:$D$776,СВЦЭМ!$A$33:$A$776,$A149,СВЦЭМ!$B$33:$B$776,F$119)+'СЕТ СН'!$I$11+СВЦЭМ!$D$10+'СЕТ СН'!$I$6-'СЕТ СН'!$I$23</f>
        <v>1602.3377874099999</v>
      </c>
      <c r="G149" s="36">
        <f>SUMIFS(СВЦЭМ!$D$33:$D$776,СВЦЭМ!$A$33:$A$776,$A149,СВЦЭМ!$B$33:$B$776,G$119)+'СЕТ СН'!$I$11+СВЦЭМ!$D$10+'СЕТ СН'!$I$6-'СЕТ СН'!$I$23</f>
        <v>1583.00001047</v>
      </c>
      <c r="H149" s="36">
        <f>SUMIFS(СВЦЭМ!$D$33:$D$776,СВЦЭМ!$A$33:$A$776,$A149,СВЦЭМ!$B$33:$B$776,H$119)+'СЕТ СН'!$I$11+СВЦЭМ!$D$10+'СЕТ СН'!$I$6-'СЕТ СН'!$I$23</f>
        <v>1518.2801082000001</v>
      </c>
      <c r="I149" s="36">
        <f>SUMIFS(СВЦЭМ!$D$33:$D$776,СВЦЭМ!$A$33:$A$776,$A149,СВЦЭМ!$B$33:$B$776,I$119)+'СЕТ СН'!$I$11+СВЦЭМ!$D$10+'СЕТ СН'!$I$6-'СЕТ СН'!$I$23</f>
        <v>1463.24732382</v>
      </c>
      <c r="J149" s="36">
        <f>SUMIFS(СВЦЭМ!$D$33:$D$776,СВЦЭМ!$A$33:$A$776,$A149,СВЦЭМ!$B$33:$B$776,J$119)+'СЕТ СН'!$I$11+СВЦЭМ!$D$10+'СЕТ СН'!$I$6-'СЕТ СН'!$I$23</f>
        <v>1451.4132841000001</v>
      </c>
      <c r="K149" s="36">
        <f>SUMIFS(СВЦЭМ!$D$33:$D$776,СВЦЭМ!$A$33:$A$776,$A149,СВЦЭМ!$B$33:$B$776,K$119)+'СЕТ СН'!$I$11+СВЦЭМ!$D$10+'СЕТ СН'!$I$6-'СЕТ СН'!$I$23</f>
        <v>1450.84441657</v>
      </c>
      <c r="L149" s="36">
        <f>SUMIFS(СВЦЭМ!$D$33:$D$776,СВЦЭМ!$A$33:$A$776,$A149,СВЦЭМ!$B$33:$B$776,L$119)+'СЕТ СН'!$I$11+СВЦЭМ!$D$10+'СЕТ СН'!$I$6-'СЕТ СН'!$I$23</f>
        <v>1450.29518882</v>
      </c>
      <c r="M149" s="36">
        <f>SUMIFS(СВЦЭМ!$D$33:$D$776,СВЦЭМ!$A$33:$A$776,$A149,СВЦЭМ!$B$33:$B$776,M$119)+'СЕТ СН'!$I$11+СВЦЭМ!$D$10+'СЕТ СН'!$I$6-'СЕТ СН'!$I$23</f>
        <v>1435.0630001500001</v>
      </c>
      <c r="N149" s="36">
        <f>SUMIFS(СВЦЭМ!$D$33:$D$776,СВЦЭМ!$A$33:$A$776,$A149,СВЦЭМ!$B$33:$B$776,N$119)+'СЕТ СН'!$I$11+СВЦЭМ!$D$10+'СЕТ СН'!$I$6-'СЕТ СН'!$I$23</f>
        <v>1434.6515129100001</v>
      </c>
      <c r="O149" s="36">
        <f>SUMIFS(СВЦЭМ!$D$33:$D$776,СВЦЭМ!$A$33:$A$776,$A149,СВЦЭМ!$B$33:$B$776,O$119)+'СЕТ СН'!$I$11+СВЦЭМ!$D$10+'СЕТ СН'!$I$6-'СЕТ СН'!$I$23</f>
        <v>1437.55308051</v>
      </c>
      <c r="P149" s="36">
        <f>SUMIFS(СВЦЭМ!$D$33:$D$776,СВЦЭМ!$A$33:$A$776,$A149,СВЦЭМ!$B$33:$B$776,P$119)+'СЕТ СН'!$I$11+СВЦЭМ!$D$10+'СЕТ СН'!$I$6-'СЕТ СН'!$I$23</f>
        <v>1449.7564663000001</v>
      </c>
      <c r="Q149" s="36">
        <f>SUMIFS(СВЦЭМ!$D$33:$D$776,СВЦЭМ!$A$33:$A$776,$A149,СВЦЭМ!$B$33:$B$776,Q$119)+'СЕТ СН'!$I$11+СВЦЭМ!$D$10+'СЕТ СН'!$I$6-'СЕТ СН'!$I$23</f>
        <v>1455.82462012</v>
      </c>
      <c r="R149" s="36">
        <f>SUMIFS(СВЦЭМ!$D$33:$D$776,СВЦЭМ!$A$33:$A$776,$A149,СВЦЭМ!$B$33:$B$776,R$119)+'СЕТ СН'!$I$11+СВЦЭМ!$D$10+'СЕТ СН'!$I$6-'СЕТ СН'!$I$23</f>
        <v>1455.2389237300001</v>
      </c>
      <c r="S149" s="36">
        <f>SUMIFS(СВЦЭМ!$D$33:$D$776,СВЦЭМ!$A$33:$A$776,$A149,СВЦЭМ!$B$33:$B$776,S$119)+'СЕТ СН'!$I$11+СВЦЭМ!$D$10+'СЕТ СН'!$I$6-'СЕТ СН'!$I$23</f>
        <v>1442.98823586</v>
      </c>
      <c r="T149" s="36">
        <f>SUMIFS(СВЦЭМ!$D$33:$D$776,СВЦЭМ!$A$33:$A$776,$A149,СВЦЭМ!$B$33:$B$776,T$119)+'СЕТ СН'!$I$11+СВЦЭМ!$D$10+'СЕТ СН'!$I$6-'СЕТ СН'!$I$23</f>
        <v>1427.39834206</v>
      </c>
      <c r="U149" s="36">
        <f>SUMIFS(СВЦЭМ!$D$33:$D$776,СВЦЭМ!$A$33:$A$776,$A149,СВЦЭМ!$B$33:$B$776,U$119)+'СЕТ СН'!$I$11+СВЦЭМ!$D$10+'СЕТ СН'!$I$6-'СЕТ СН'!$I$23</f>
        <v>1414.4355844700001</v>
      </c>
      <c r="V149" s="36">
        <f>SUMIFS(СВЦЭМ!$D$33:$D$776,СВЦЭМ!$A$33:$A$776,$A149,СВЦЭМ!$B$33:$B$776,V$119)+'СЕТ СН'!$I$11+СВЦЭМ!$D$10+'СЕТ СН'!$I$6-'СЕТ СН'!$I$23</f>
        <v>1401.9372863900001</v>
      </c>
      <c r="W149" s="36">
        <f>SUMIFS(СВЦЭМ!$D$33:$D$776,СВЦЭМ!$A$33:$A$776,$A149,СВЦЭМ!$B$33:$B$776,W$119)+'СЕТ СН'!$I$11+СВЦЭМ!$D$10+'СЕТ СН'!$I$6-'СЕТ СН'!$I$23</f>
        <v>1399.24545461</v>
      </c>
      <c r="X149" s="36">
        <f>SUMIFS(СВЦЭМ!$D$33:$D$776,СВЦЭМ!$A$33:$A$776,$A149,СВЦЭМ!$B$33:$B$776,X$119)+'СЕТ СН'!$I$11+СВЦЭМ!$D$10+'СЕТ СН'!$I$6-'СЕТ СН'!$I$23</f>
        <v>1419.46770408</v>
      </c>
      <c r="Y149" s="36">
        <f>SUMIFS(СВЦЭМ!$D$33:$D$776,СВЦЭМ!$A$33:$A$776,$A149,СВЦЭМ!$B$33:$B$776,Y$119)+'СЕТ СН'!$I$11+СВЦЭМ!$D$10+'СЕТ СН'!$I$6-'СЕТ СН'!$I$23</f>
        <v>1439.3025707700001</v>
      </c>
    </row>
    <row r="150" spans="1:27" ht="15.75" hidden="1" x14ac:dyDescent="0.2">
      <c r="A150" s="35">
        <f t="shared" si="3"/>
        <v>43586</v>
      </c>
      <c r="B150" s="36">
        <f>SUMIFS(СВЦЭМ!$D$33:$D$776,СВЦЭМ!$A$33:$A$776,$A150,СВЦЭМ!$B$33:$B$776,B$119)+'СЕТ СН'!$I$11+СВЦЭМ!$D$10+'СЕТ СН'!$I$6-'СЕТ СН'!$I$23</f>
        <v>561.23344386999997</v>
      </c>
      <c r="C150" s="36">
        <f>SUMIFS(СВЦЭМ!$D$33:$D$776,СВЦЭМ!$A$33:$A$776,$A150,СВЦЭМ!$B$33:$B$776,C$119)+'СЕТ СН'!$I$11+СВЦЭМ!$D$10+'СЕТ СН'!$I$6-'СЕТ СН'!$I$23</f>
        <v>561.23344386999997</v>
      </c>
      <c r="D150" s="36">
        <f>SUMIFS(СВЦЭМ!$D$33:$D$776,СВЦЭМ!$A$33:$A$776,$A150,СВЦЭМ!$B$33:$B$776,D$119)+'СЕТ СН'!$I$11+СВЦЭМ!$D$10+'СЕТ СН'!$I$6-'СЕТ СН'!$I$23</f>
        <v>561.23344386999997</v>
      </c>
      <c r="E150" s="36">
        <f>SUMIFS(СВЦЭМ!$D$33:$D$776,СВЦЭМ!$A$33:$A$776,$A150,СВЦЭМ!$B$33:$B$776,E$119)+'СЕТ СН'!$I$11+СВЦЭМ!$D$10+'СЕТ СН'!$I$6-'СЕТ СН'!$I$23</f>
        <v>561.23344386999997</v>
      </c>
      <c r="F150" s="36">
        <f>SUMIFS(СВЦЭМ!$D$33:$D$776,СВЦЭМ!$A$33:$A$776,$A150,СВЦЭМ!$B$33:$B$776,F$119)+'СЕТ СН'!$I$11+СВЦЭМ!$D$10+'СЕТ СН'!$I$6-'СЕТ СН'!$I$23</f>
        <v>561.23344386999997</v>
      </c>
      <c r="G150" s="36">
        <f>SUMIFS(СВЦЭМ!$D$33:$D$776,СВЦЭМ!$A$33:$A$776,$A150,СВЦЭМ!$B$33:$B$776,G$119)+'СЕТ СН'!$I$11+СВЦЭМ!$D$10+'СЕТ СН'!$I$6-'СЕТ СН'!$I$23</f>
        <v>561.23344386999997</v>
      </c>
      <c r="H150" s="36">
        <f>SUMIFS(СВЦЭМ!$D$33:$D$776,СВЦЭМ!$A$33:$A$776,$A150,СВЦЭМ!$B$33:$B$776,H$119)+'СЕТ СН'!$I$11+СВЦЭМ!$D$10+'СЕТ СН'!$I$6-'СЕТ СН'!$I$23</f>
        <v>561.23344386999997</v>
      </c>
      <c r="I150" s="36">
        <f>SUMIFS(СВЦЭМ!$D$33:$D$776,СВЦЭМ!$A$33:$A$776,$A150,СВЦЭМ!$B$33:$B$776,I$119)+'СЕТ СН'!$I$11+СВЦЭМ!$D$10+'СЕТ СН'!$I$6-'СЕТ СН'!$I$23</f>
        <v>561.23344386999997</v>
      </c>
      <c r="J150" s="36">
        <f>SUMIFS(СВЦЭМ!$D$33:$D$776,СВЦЭМ!$A$33:$A$776,$A150,СВЦЭМ!$B$33:$B$776,J$119)+'СЕТ СН'!$I$11+СВЦЭМ!$D$10+'СЕТ СН'!$I$6-'СЕТ СН'!$I$23</f>
        <v>561.23344386999997</v>
      </c>
      <c r="K150" s="36">
        <f>SUMIFS(СВЦЭМ!$D$33:$D$776,СВЦЭМ!$A$33:$A$776,$A150,СВЦЭМ!$B$33:$B$776,K$119)+'СЕТ СН'!$I$11+СВЦЭМ!$D$10+'СЕТ СН'!$I$6-'СЕТ СН'!$I$23</f>
        <v>561.23344386999997</v>
      </c>
      <c r="L150" s="36">
        <f>SUMIFS(СВЦЭМ!$D$33:$D$776,СВЦЭМ!$A$33:$A$776,$A150,СВЦЭМ!$B$33:$B$776,L$119)+'СЕТ СН'!$I$11+СВЦЭМ!$D$10+'СЕТ СН'!$I$6-'СЕТ СН'!$I$23</f>
        <v>561.23344386999997</v>
      </c>
      <c r="M150" s="36">
        <f>SUMIFS(СВЦЭМ!$D$33:$D$776,СВЦЭМ!$A$33:$A$776,$A150,СВЦЭМ!$B$33:$B$776,M$119)+'СЕТ СН'!$I$11+СВЦЭМ!$D$10+'СЕТ СН'!$I$6-'СЕТ СН'!$I$23</f>
        <v>561.23344386999997</v>
      </c>
      <c r="N150" s="36">
        <f>SUMIFS(СВЦЭМ!$D$33:$D$776,СВЦЭМ!$A$33:$A$776,$A150,СВЦЭМ!$B$33:$B$776,N$119)+'СЕТ СН'!$I$11+СВЦЭМ!$D$10+'СЕТ СН'!$I$6-'СЕТ СН'!$I$23</f>
        <v>561.23344386999997</v>
      </c>
      <c r="O150" s="36">
        <f>SUMIFS(СВЦЭМ!$D$33:$D$776,СВЦЭМ!$A$33:$A$776,$A150,СВЦЭМ!$B$33:$B$776,O$119)+'СЕТ СН'!$I$11+СВЦЭМ!$D$10+'СЕТ СН'!$I$6-'СЕТ СН'!$I$23</f>
        <v>561.23344386999997</v>
      </c>
      <c r="P150" s="36">
        <f>SUMIFS(СВЦЭМ!$D$33:$D$776,СВЦЭМ!$A$33:$A$776,$A150,СВЦЭМ!$B$33:$B$776,P$119)+'СЕТ СН'!$I$11+СВЦЭМ!$D$10+'СЕТ СН'!$I$6-'СЕТ СН'!$I$23</f>
        <v>561.23344386999997</v>
      </c>
      <c r="Q150" s="36">
        <f>SUMIFS(СВЦЭМ!$D$33:$D$776,СВЦЭМ!$A$33:$A$776,$A150,СВЦЭМ!$B$33:$B$776,Q$119)+'СЕТ СН'!$I$11+СВЦЭМ!$D$10+'СЕТ СН'!$I$6-'СЕТ СН'!$I$23</f>
        <v>561.23344386999997</v>
      </c>
      <c r="R150" s="36">
        <f>SUMIFS(СВЦЭМ!$D$33:$D$776,СВЦЭМ!$A$33:$A$776,$A150,СВЦЭМ!$B$33:$B$776,R$119)+'СЕТ СН'!$I$11+СВЦЭМ!$D$10+'СЕТ СН'!$I$6-'СЕТ СН'!$I$23</f>
        <v>561.23344386999997</v>
      </c>
      <c r="S150" s="36">
        <f>SUMIFS(СВЦЭМ!$D$33:$D$776,СВЦЭМ!$A$33:$A$776,$A150,СВЦЭМ!$B$33:$B$776,S$119)+'СЕТ СН'!$I$11+СВЦЭМ!$D$10+'СЕТ СН'!$I$6-'СЕТ СН'!$I$23</f>
        <v>561.23344386999997</v>
      </c>
      <c r="T150" s="36">
        <f>SUMIFS(СВЦЭМ!$D$33:$D$776,СВЦЭМ!$A$33:$A$776,$A150,СВЦЭМ!$B$33:$B$776,T$119)+'СЕТ СН'!$I$11+СВЦЭМ!$D$10+'СЕТ СН'!$I$6-'СЕТ СН'!$I$23</f>
        <v>561.23344386999997</v>
      </c>
      <c r="U150" s="36">
        <f>SUMIFS(СВЦЭМ!$D$33:$D$776,СВЦЭМ!$A$33:$A$776,$A150,СВЦЭМ!$B$33:$B$776,U$119)+'СЕТ СН'!$I$11+СВЦЭМ!$D$10+'СЕТ СН'!$I$6-'СЕТ СН'!$I$23</f>
        <v>561.23344386999997</v>
      </c>
      <c r="V150" s="36">
        <f>SUMIFS(СВЦЭМ!$D$33:$D$776,СВЦЭМ!$A$33:$A$776,$A150,СВЦЭМ!$B$33:$B$776,V$119)+'СЕТ СН'!$I$11+СВЦЭМ!$D$10+'СЕТ СН'!$I$6-'СЕТ СН'!$I$23</f>
        <v>561.23344386999997</v>
      </c>
      <c r="W150" s="36">
        <f>SUMIFS(СВЦЭМ!$D$33:$D$776,СВЦЭМ!$A$33:$A$776,$A150,СВЦЭМ!$B$33:$B$776,W$119)+'СЕТ СН'!$I$11+СВЦЭМ!$D$10+'СЕТ СН'!$I$6-'СЕТ СН'!$I$23</f>
        <v>561.23344386999997</v>
      </c>
      <c r="X150" s="36">
        <f>SUMIFS(СВЦЭМ!$D$33:$D$776,СВЦЭМ!$A$33:$A$776,$A150,СВЦЭМ!$B$33:$B$776,X$119)+'СЕТ СН'!$I$11+СВЦЭМ!$D$10+'СЕТ СН'!$I$6-'СЕТ СН'!$I$23</f>
        <v>561.23344386999997</v>
      </c>
      <c r="Y150" s="36">
        <f>SUMIFS(СВЦЭМ!$D$33:$D$776,СВЦЭМ!$A$33:$A$776,$A150,СВЦЭМ!$B$33:$B$776,Y$119)+'СЕТ СН'!$I$11+СВЦЭМ!$D$10+'СЕТ СН'!$I$6-'СЕТ СН'!$I$23</f>
        <v>561.23344386999997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140</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01.04.2019</v>
      </c>
      <c r="B156" s="36">
        <f>SUMIFS(СВЦЭМ!$E$33:$E$776,СВЦЭМ!$A$33:$A$776,$A156,СВЦЭМ!$B$33:$B$776,B$155)+'СЕТ СН'!$F$12</f>
        <v>201.32966063000001</v>
      </c>
      <c r="C156" s="36">
        <f>SUMIFS(СВЦЭМ!$E$33:$E$776,СВЦЭМ!$A$33:$A$776,$A156,СВЦЭМ!$B$33:$B$776,C$155)+'СЕТ СН'!$F$12</f>
        <v>209.45849330999999</v>
      </c>
      <c r="D156" s="36">
        <f>SUMIFS(СВЦЭМ!$E$33:$E$776,СВЦЭМ!$A$33:$A$776,$A156,СВЦЭМ!$B$33:$B$776,D$155)+'СЕТ СН'!$F$12</f>
        <v>213.71762093000001</v>
      </c>
      <c r="E156" s="36">
        <f>SUMIFS(СВЦЭМ!$E$33:$E$776,СВЦЭМ!$A$33:$A$776,$A156,СВЦЭМ!$B$33:$B$776,E$155)+'СЕТ СН'!$F$12</f>
        <v>217.47567649000001</v>
      </c>
      <c r="F156" s="36">
        <f>SUMIFS(СВЦЭМ!$E$33:$E$776,СВЦЭМ!$A$33:$A$776,$A156,СВЦЭМ!$B$33:$B$776,F$155)+'СЕТ СН'!$F$12</f>
        <v>214.61617659999999</v>
      </c>
      <c r="G156" s="36">
        <f>SUMIFS(СВЦЭМ!$E$33:$E$776,СВЦЭМ!$A$33:$A$776,$A156,СВЦЭМ!$B$33:$B$776,G$155)+'СЕТ СН'!$F$12</f>
        <v>215.30115312999999</v>
      </c>
      <c r="H156" s="36">
        <f>SUMIFS(СВЦЭМ!$E$33:$E$776,СВЦЭМ!$A$33:$A$776,$A156,СВЦЭМ!$B$33:$B$776,H$155)+'СЕТ СН'!$F$12</f>
        <v>195.52862313</v>
      </c>
      <c r="I156" s="36">
        <f>SUMIFS(СВЦЭМ!$E$33:$E$776,СВЦЭМ!$A$33:$A$776,$A156,СВЦЭМ!$B$33:$B$776,I$155)+'СЕТ СН'!$F$12</f>
        <v>191.95520148</v>
      </c>
      <c r="J156" s="36">
        <f>SUMIFS(СВЦЭМ!$E$33:$E$776,СВЦЭМ!$A$33:$A$776,$A156,СВЦЭМ!$B$33:$B$776,J$155)+'СЕТ СН'!$F$12</f>
        <v>179.24257018</v>
      </c>
      <c r="K156" s="36">
        <f>SUMIFS(СВЦЭМ!$E$33:$E$776,СВЦЭМ!$A$33:$A$776,$A156,СВЦЭМ!$B$33:$B$776,K$155)+'СЕТ СН'!$F$12</f>
        <v>172.97760410999999</v>
      </c>
      <c r="L156" s="36">
        <f>SUMIFS(СВЦЭМ!$E$33:$E$776,СВЦЭМ!$A$33:$A$776,$A156,СВЦЭМ!$B$33:$B$776,L$155)+'СЕТ СН'!$F$12</f>
        <v>169.93304707999999</v>
      </c>
      <c r="M156" s="36">
        <f>SUMIFS(СВЦЭМ!$E$33:$E$776,СВЦЭМ!$A$33:$A$776,$A156,СВЦЭМ!$B$33:$B$776,M$155)+'СЕТ СН'!$F$12</f>
        <v>171.65149395</v>
      </c>
      <c r="N156" s="36">
        <f>SUMIFS(СВЦЭМ!$E$33:$E$776,СВЦЭМ!$A$33:$A$776,$A156,СВЦЭМ!$B$33:$B$776,N$155)+'СЕТ СН'!$F$12</f>
        <v>172.09033423</v>
      </c>
      <c r="O156" s="36">
        <f>SUMIFS(СВЦЭМ!$E$33:$E$776,СВЦЭМ!$A$33:$A$776,$A156,СВЦЭМ!$B$33:$B$776,O$155)+'СЕТ СН'!$F$12</f>
        <v>174.01525124</v>
      </c>
      <c r="P156" s="36">
        <f>SUMIFS(СВЦЭМ!$E$33:$E$776,СВЦЭМ!$A$33:$A$776,$A156,СВЦЭМ!$B$33:$B$776,P$155)+'СЕТ СН'!$F$12</f>
        <v>175.24922871999999</v>
      </c>
      <c r="Q156" s="36">
        <f>SUMIFS(СВЦЭМ!$E$33:$E$776,СВЦЭМ!$A$33:$A$776,$A156,СВЦЭМ!$B$33:$B$776,Q$155)+'СЕТ СН'!$F$12</f>
        <v>173.37307038</v>
      </c>
      <c r="R156" s="36">
        <f>SUMIFS(СВЦЭМ!$E$33:$E$776,СВЦЭМ!$A$33:$A$776,$A156,СВЦЭМ!$B$33:$B$776,R$155)+'СЕТ СН'!$F$12</f>
        <v>174.70495890999999</v>
      </c>
      <c r="S156" s="36">
        <f>SUMIFS(СВЦЭМ!$E$33:$E$776,СВЦЭМ!$A$33:$A$776,$A156,СВЦЭМ!$B$33:$B$776,S$155)+'СЕТ СН'!$F$12</f>
        <v>173.12528716</v>
      </c>
      <c r="T156" s="36">
        <f>SUMIFS(СВЦЭМ!$E$33:$E$776,СВЦЭМ!$A$33:$A$776,$A156,СВЦЭМ!$B$33:$B$776,T$155)+'СЕТ СН'!$F$12</f>
        <v>167.79088705999999</v>
      </c>
      <c r="U156" s="36">
        <f>SUMIFS(СВЦЭМ!$E$33:$E$776,СВЦЭМ!$A$33:$A$776,$A156,СВЦЭМ!$B$33:$B$776,U$155)+'СЕТ СН'!$F$12</f>
        <v>162.94191927</v>
      </c>
      <c r="V156" s="36">
        <f>SUMIFS(СВЦЭМ!$E$33:$E$776,СВЦЭМ!$A$33:$A$776,$A156,СВЦЭМ!$B$33:$B$776,V$155)+'СЕТ СН'!$F$12</f>
        <v>159.86618403</v>
      </c>
      <c r="W156" s="36">
        <f>SUMIFS(СВЦЭМ!$E$33:$E$776,СВЦЭМ!$A$33:$A$776,$A156,СВЦЭМ!$B$33:$B$776,W$155)+'СЕТ СН'!$F$12</f>
        <v>158.53362168000001</v>
      </c>
      <c r="X156" s="36">
        <f>SUMIFS(СВЦЭМ!$E$33:$E$776,СВЦЭМ!$A$33:$A$776,$A156,СВЦЭМ!$B$33:$B$776,X$155)+'СЕТ СН'!$F$12</f>
        <v>172.34593294000001</v>
      </c>
      <c r="Y156" s="36">
        <f>SUMIFS(СВЦЭМ!$E$33:$E$776,СВЦЭМ!$A$33:$A$776,$A156,СВЦЭМ!$B$33:$B$776,Y$155)+'СЕТ СН'!$F$12</f>
        <v>194.81908458999999</v>
      </c>
      <c r="AA156" s="45"/>
    </row>
    <row r="157" spans="1:27" ht="15.75" x14ac:dyDescent="0.2">
      <c r="A157" s="35">
        <f>A156+1</f>
        <v>43557</v>
      </c>
      <c r="B157" s="36">
        <f>SUMIFS(СВЦЭМ!$E$33:$E$776,СВЦЭМ!$A$33:$A$776,$A157,СВЦЭМ!$B$33:$B$776,B$155)+'СЕТ СН'!$F$12</f>
        <v>210.43572315</v>
      </c>
      <c r="C157" s="36">
        <f>SUMIFS(СВЦЭМ!$E$33:$E$776,СВЦЭМ!$A$33:$A$776,$A157,СВЦЭМ!$B$33:$B$776,C$155)+'СЕТ СН'!$F$12</f>
        <v>234.53745921000001</v>
      </c>
      <c r="D157" s="36">
        <f>SUMIFS(СВЦЭМ!$E$33:$E$776,СВЦЭМ!$A$33:$A$776,$A157,СВЦЭМ!$B$33:$B$776,D$155)+'СЕТ СН'!$F$12</f>
        <v>245.78402704999999</v>
      </c>
      <c r="E157" s="36">
        <f>SUMIFS(СВЦЭМ!$E$33:$E$776,СВЦЭМ!$A$33:$A$776,$A157,СВЦЭМ!$B$33:$B$776,E$155)+'СЕТ СН'!$F$12</f>
        <v>248.07150290000001</v>
      </c>
      <c r="F157" s="36">
        <f>SUMIFS(СВЦЭМ!$E$33:$E$776,СВЦЭМ!$A$33:$A$776,$A157,СВЦЭМ!$B$33:$B$776,F$155)+'СЕТ СН'!$F$12</f>
        <v>247.49768716</v>
      </c>
      <c r="G157" s="36">
        <f>SUMIFS(СВЦЭМ!$E$33:$E$776,СВЦЭМ!$A$33:$A$776,$A157,СВЦЭМ!$B$33:$B$776,G$155)+'СЕТ СН'!$F$12</f>
        <v>246.20752223</v>
      </c>
      <c r="H157" s="36">
        <f>SUMIFS(СВЦЭМ!$E$33:$E$776,СВЦЭМ!$A$33:$A$776,$A157,СВЦЭМ!$B$33:$B$776,H$155)+'СЕТ СН'!$F$12</f>
        <v>222.20219040000001</v>
      </c>
      <c r="I157" s="36">
        <f>SUMIFS(СВЦЭМ!$E$33:$E$776,СВЦЭМ!$A$33:$A$776,$A157,СВЦЭМ!$B$33:$B$776,I$155)+'СЕТ СН'!$F$12</f>
        <v>204.95735024999999</v>
      </c>
      <c r="J157" s="36">
        <f>SUMIFS(СВЦЭМ!$E$33:$E$776,СВЦЭМ!$A$33:$A$776,$A157,СВЦЭМ!$B$33:$B$776,J$155)+'СЕТ СН'!$F$12</f>
        <v>184.32302357</v>
      </c>
      <c r="K157" s="36">
        <f>SUMIFS(СВЦЭМ!$E$33:$E$776,СВЦЭМ!$A$33:$A$776,$A157,СВЦЭМ!$B$33:$B$776,K$155)+'СЕТ СН'!$F$12</f>
        <v>164.14259645000001</v>
      </c>
      <c r="L157" s="36">
        <f>SUMIFS(СВЦЭМ!$E$33:$E$776,СВЦЭМ!$A$33:$A$776,$A157,СВЦЭМ!$B$33:$B$776,L$155)+'СЕТ СН'!$F$12</f>
        <v>157.58066101</v>
      </c>
      <c r="M157" s="36">
        <f>SUMIFS(СВЦЭМ!$E$33:$E$776,СВЦЭМ!$A$33:$A$776,$A157,СВЦЭМ!$B$33:$B$776,M$155)+'СЕТ СН'!$F$12</f>
        <v>160.1306625</v>
      </c>
      <c r="N157" s="36">
        <f>SUMIFS(СВЦЭМ!$E$33:$E$776,СВЦЭМ!$A$33:$A$776,$A157,СВЦЭМ!$B$33:$B$776,N$155)+'СЕТ СН'!$F$12</f>
        <v>159.68545664999999</v>
      </c>
      <c r="O157" s="36">
        <f>SUMIFS(СВЦЭМ!$E$33:$E$776,СВЦЭМ!$A$33:$A$776,$A157,СВЦЭМ!$B$33:$B$776,O$155)+'СЕТ СН'!$F$12</f>
        <v>160.72342129</v>
      </c>
      <c r="P157" s="36">
        <f>SUMIFS(СВЦЭМ!$E$33:$E$776,СВЦЭМ!$A$33:$A$776,$A157,СВЦЭМ!$B$33:$B$776,P$155)+'СЕТ СН'!$F$12</f>
        <v>163.23112397</v>
      </c>
      <c r="Q157" s="36">
        <f>SUMIFS(СВЦЭМ!$E$33:$E$776,СВЦЭМ!$A$33:$A$776,$A157,СВЦЭМ!$B$33:$B$776,Q$155)+'СЕТ СН'!$F$12</f>
        <v>166.17888037</v>
      </c>
      <c r="R157" s="36">
        <f>SUMIFS(СВЦЭМ!$E$33:$E$776,СВЦЭМ!$A$33:$A$776,$A157,СВЦЭМ!$B$33:$B$776,R$155)+'СЕТ СН'!$F$12</f>
        <v>164.47176492</v>
      </c>
      <c r="S157" s="36">
        <f>SUMIFS(СВЦЭМ!$E$33:$E$776,СВЦЭМ!$A$33:$A$776,$A157,СВЦЭМ!$B$33:$B$776,S$155)+'СЕТ СН'!$F$12</f>
        <v>163.74605425999999</v>
      </c>
      <c r="T157" s="36">
        <f>SUMIFS(СВЦЭМ!$E$33:$E$776,СВЦЭМ!$A$33:$A$776,$A157,СВЦЭМ!$B$33:$B$776,T$155)+'СЕТ СН'!$F$12</f>
        <v>158.76851223</v>
      </c>
      <c r="U157" s="36">
        <f>SUMIFS(СВЦЭМ!$E$33:$E$776,СВЦЭМ!$A$33:$A$776,$A157,СВЦЭМ!$B$33:$B$776,U$155)+'СЕТ СН'!$F$12</f>
        <v>155.81291838999999</v>
      </c>
      <c r="V157" s="36">
        <f>SUMIFS(СВЦЭМ!$E$33:$E$776,СВЦЭМ!$A$33:$A$776,$A157,СВЦЭМ!$B$33:$B$776,V$155)+'СЕТ СН'!$F$12</f>
        <v>155.40254747</v>
      </c>
      <c r="W157" s="36">
        <f>SUMIFS(СВЦЭМ!$E$33:$E$776,СВЦЭМ!$A$33:$A$776,$A157,СВЦЭМ!$B$33:$B$776,W$155)+'СЕТ СН'!$F$12</f>
        <v>153.74263027000001</v>
      </c>
      <c r="X157" s="36">
        <f>SUMIFS(СВЦЭМ!$E$33:$E$776,СВЦЭМ!$A$33:$A$776,$A157,СВЦЭМ!$B$33:$B$776,X$155)+'СЕТ СН'!$F$12</f>
        <v>163.14592382000001</v>
      </c>
      <c r="Y157" s="36">
        <f>SUMIFS(СВЦЭМ!$E$33:$E$776,СВЦЭМ!$A$33:$A$776,$A157,СВЦЭМ!$B$33:$B$776,Y$155)+'СЕТ СН'!$F$12</f>
        <v>185.500078</v>
      </c>
    </row>
    <row r="158" spans="1:27" ht="15.75" x14ac:dyDescent="0.2">
      <c r="A158" s="35">
        <f t="shared" ref="A158:A186" si="4">A157+1</f>
        <v>43558</v>
      </c>
      <c r="B158" s="36">
        <f>SUMIFS(СВЦЭМ!$E$33:$E$776,СВЦЭМ!$A$33:$A$776,$A158,СВЦЭМ!$B$33:$B$776,B$155)+'СЕТ СН'!$F$12</f>
        <v>211.18605876000001</v>
      </c>
      <c r="C158" s="36">
        <f>SUMIFS(СВЦЭМ!$E$33:$E$776,СВЦЭМ!$A$33:$A$776,$A158,СВЦЭМ!$B$33:$B$776,C$155)+'СЕТ СН'!$F$12</f>
        <v>232.77081355000001</v>
      </c>
      <c r="D158" s="36">
        <f>SUMIFS(СВЦЭМ!$E$33:$E$776,СВЦЭМ!$A$33:$A$776,$A158,СВЦЭМ!$B$33:$B$776,D$155)+'СЕТ СН'!$F$12</f>
        <v>228.92865058000001</v>
      </c>
      <c r="E158" s="36">
        <f>SUMIFS(СВЦЭМ!$E$33:$E$776,СВЦЭМ!$A$33:$A$776,$A158,СВЦЭМ!$B$33:$B$776,E$155)+'СЕТ СН'!$F$12</f>
        <v>228.50739590000001</v>
      </c>
      <c r="F158" s="36">
        <f>SUMIFS(СВЦЭМ!$E$33:$E$776,СВЦЭМ!$A$33:$A$776,$A158,СВЦЭМ!$B$33:$B$776,F$155)+'СЕТ СН'!$F$12</f>
        <v>227.86391497</v>
      </c>
      <c r="G158" s="36">
        <f>SUMIFS(СВЦЭМ!$E$33:$E$776,СВЦЭМ!$A$33:$A$776,$A158,СВЦЭМ!$B$33:$B$776,G$155)+'СЕТ СН'!$F$12</f>
        <v>233.94459369</v>
      </c>
      <c r="H158" s="36">
        <f>SUMIFS(СВЦЭМ!$E$33:$E$776,СВЦЭМ!$A$33:$A$776,$A158,СВЦЭМ!$B$33:$B$776,H$155)+'СЕТ СН'!$F$12</f>
        <v>222.57167633</v>
      </c>
      <c r="I158" s="36">
        <f>SUMIFS(СВЦЭМ!$E$33:$E$776,СВЦЭМ!$A$33:$A$776,$A158,СВЦЭМ!$B$33:$B$776,I$155)+'СЕТ СН'!$F$12</f>
        <v>204.94958499000001</v>
      </c>
      <c r="J158" s="36">
        <f>SUMIFS(СВЦЭМ!$E$33:$E$776,СВЦЭМ!$A$33:$A$776,$A158,СВЦЭМ!$B$33:$B$776,J$155)+'СЕТ СН'!$F$12</f>
        <v>184.85392383999999</v>
      </c>
      <c r="K158" s="36">
        <f>SUMIFS(СВЦЭМ!$E$33:$E$776,СВЦЭМ!$A$33:$A$776,$A158,СВЦЭМ!$B$33:$B$776,K$155)+'СЕТ СН'!$F$12</f>
        <v>168.62312251</v>
      </c>
      <c r="L158" s="36">
        <f>SUMIFS(СВЦЭМ!$E$33:$E$776,СВЦЭМ!$A$33:$A$776,$A158,СВЦЭМ!$B$33:$B$776,L$155)+'СЕТ СН'!$F$12</f>
        <v>164.15144649999999</v>
      </c>
      <c r="M158" s="36">
        <f>SUMIFS(СВЦЭМ!$E$33:$E$776,СВЦЭМ!$A$33:$A$776,$A158,СВЦЭМ!$B$33:$B$776,M$155)+'СЕТ СН'!$F$12</f>
        <v>166.18650535</v>
      </c>
      <c r="N158" s="36">
        <f>SUMIFS(СВЦЭМ!$E$33:$E$776,СВЦЭМ!$A$33:$A$776,$A158,СВЦЭМ!$B$33:$B$776,N$155)+'СЕТ СН'!$F$12</f>
        <v>163.85594193</v>
      </c>
      <c r="O158" s="36">
        <f>SUMIFS(СВЦЭМ!$E$33:$E$776,СВЦЭМ!$A$33:$A$776,$A158,СВЦЭМ!$B$33:$B$776,O$155)+'СЕТ СН'!$F$12</f>
        <v>166.05855109999999</v>
      </c>
      <c r="P158" s="36">
        <f>SUMIFS(СВЦЭМ!$E$33:$E$776,СВЦЭМ!$A$33:$A$776,$A158,СВЦЭМ!$B$33:$B$776,P$155)+'СЕТ СН'!$F$12</f>
        <v>167.56136889999999</v>
      </c>
      <c r="Q158" s="36">
        <f>SUMIFS(СВЦЭМ!$E$33:$E$776,СВЦЭМ!$A$33:$A$776,$A158,СВЦЭМ!$B$33:$B$776,Q$155)+'СЕТ СН'!$F$12</f>
        <v>169.16238243999999</v>
      </c>
      <c r="R158" s="36">
        <f>SUMIFS(СВЦЭМ!$E$33:$E$776,СВЦЭМ!$A$33:$A$776,$A158,СВЦЭМ!$B$33:$B$776,R$155)+'СЕТ СН'!$F$12</f>
        <v>170.34360443</v>
      </c>
      <c r="S158" s="36">
        <f>SUMIFS(СВЦЭМ!$E$33:$E$776,СВЦЭМ!$A$33:$A$776,$A158,СВЦЭМ!$B$33:$B$776,S$155)+'СЕТ СН'!$F$12</f>
        <v>170.35149777000001</v>
      </c>
      <c r="T158" s="36">
        <f>SUMIFS(СВЦЭМ!$E$33:$E$776,СВЦЭМ!$A$33:$A$776,$A158,СВЦЭМ!$B$33:$B$776,T$155)+'СЕТ СН'!$F$12</f>
        <v>165.41027567</v>
      </c>
      <c r="U158" s="36">
        <f>SUMIFS(СВЦЭМ!$E$33:$E$776,СВЦЭМ!$A$33:$A$776,$A158,СВЦЭМ!$B$33:$B$776,U$155)+'СЕТ СН'!$F$12</f>
        <v>160.31434873000001</v>
      </c>
      <c r="V158" s="36">
        <f>SUMIFS(СВЦЭМ!$E$33:$E$776,СВЦЭМ!$A$33:$A$776,$A158,СВЦЭМ!$B$33:$B$776,V$155)+'СЕТ СН'!$F$12</f>
        <v>157.99351851</v>
      </c>
      <c r="W158" s="36">
        <f>SUMIFS(СВЦЭМ!$E$33:$E$776,СВЦЭМ!$A$33:$A$776,$A158,СВЦЭМ!$B$33:$B$776,W$155)+'СЕТ СН'!$F$12</f>
        <v>156.40662581000001</v>
      </c>
      <c r="X158" s="36">
        <f>SUMIFS(СВЦЭМ!$E$33:$E$776,СВЦЭМ!$A$33:$A$776,$A158,СВЦЭМ!$B$33:$B$776,X$155)+'СЕТ СН'!$F$12</f>
        <v>167.63109829999999</v>
      </c>
      <c r="Y158" s="36">
        <f>SUMIFS(СВЦЭМ!$E$33:$E$776,СВЦЭМ!$A$33:$A$776,$A158,СВЦЭМ!$B$33:$B$776,Y$155)+'СЕТ СН'!$F$12</f>
        <v>194.87709409000001</v>
      </c>
    </row>
    <row r="159" spans="1:27" ht="15.75" x14ac:dyDescent="0.2">
      <c r="A159" s="35">
        <f t="shared" si="4"/>
        <v>43559</v>
      </c>
      <c r="B159" s="36">
        <f>SUMIFS(СВЦЭМ!$E$33:$E$776,СВЦЭМ!$A$33:$A$776,$A159,СВЦЭМ!$B$33:$B$776,B$155)+'СЕТ СН'!$F$12</f>
        <v>207.57999888000001</v>
      </c>
      <c r="C159" s="36">
        <f>SUMIFS(СВЦЭМ!$E$33:$E$776,СВЦЭМ!$A$33:$A$776,$A159,СВЦЭМ!$B$33:$B$776,C$155)+'СЕТ СН'!$F$12</f>
        <v>227.92590096000001</v>
      </c>
      <c r="D159" s="36">
        <f>SUMIFS(СВЦЭМ!$E$33:$E$776,СВЦЭМ!$A$33:$A$776,$A159,СВЦЭМ!$B$33:$B$776,D$155)+'СЕТ СН'!$F$12</f>
        <v>236.01221140000001</v>
      </c>
      <c r="E159" s="36">
        <f>SUMIFS(СВЦЭМ!$E$33:$E$776,СВЦЭМ!$A$33:$A$776,$A159,СВЦЭМ!$B$33:$B$776,E$155)+'СЕТ СН'!$F$12</f>
        <v>235.84530927</v>
      </c>
      <c r="F159" s="36">
        <f>SUMIFS(СВЦЭМ!$E$33:$E$776,СВЦЭМ!$A$33:$A$776,$A159,СВЦЭМ!$B$33:$B$776,F$155)+'СЕТ СН'!$F$12</f>
        <v>234.28352810000001</v>
      </c>
      <c r="G159" s="36">
        <f>SUMIFS(СВЦЭМ!$E$33:$E$776,СВЦЭМ!$A$33:$A$776,$A159,СВЦЭМ!$B$33:$B$776,G$155)+'СЕТ СН'!$F$12</f>
        <v>237.48370574</v>
      </c>
      <c r="H159" s="36">
        <f>SUMIFS(СВЦЭМ!$E$33:$E$776,СВЦЭМ!$A$33:$A$776,$A159,СВЦЭМ!$B$33:$B$776,H$155)+'СЕТ СН'!$F$12</f>
        <v>218.76681912000001</v>
      </c>
      <c r="I159" s="36">
        <f>SUMIFS(СВЦЭМ!$E$33:$E$776,СВЦЭМ!$A$33:$A$776,$A159,СВЦЭМ!$B$33:$B$776,I$155)+'СЕТ СН'!$F$12</f>
        <v>204.81696518000001</v>
      </c>
      <c r="J159" s="36">
        <f>SUMIFS(СВЦЭМ!$E$33:$E$776,СВЦЭМ!$A$33:$A$776,$A159,СВЦЭМ!$B$33:$B$776,J$155)+'СЕТ СН'!$F$12</f>
        <v>183.61743720999999</v>
      </c>
      <c r="K159" s="36">
        <f>SUMIFS(СВЦЭМ!$E$33:$E$776,СВЦЭМ!$A$33:$A$776,$A159,СВЦЭМ!$B$33:$B$776,K$155)+'СЕТ СН'!$F$12</f>
        <v>168.31088241</v>
      </c>
      <c r="L159" s="36">
        <f>SUMIFS(СВЦЭМ!$E$33:$E$776,СВЦЭМ!$A$33:$A$776,$A159,СВЦЭМ!$B$33:$B$776,L$155)+'СЕТ СН'!$F$12</f>
        <v>161.99228658999999</v>
      </c>
      <c r="M159" s="36">
        <f>SUMIFS(СВЦЭМ!$E$33:$E$776,СВЦЭМ!$A$33:$A$776,$A159,СВЦЭМ!$B$33:$B$776,M$155)+'СЕТ СН'!$F$12</f>
        <v>162.49012105</v>
      </c>
      <c r="N159" s="36">
        <f>SUMIFS(СВЦЭМ!$E$33:$E$776,СВЦЭМ!$A$33:$A$776,$A159,СВЦЭМ!$B$33:$B$776,N$155)+'СЕТ СН'!$F$12</f>
        <v>159.57319575</v>
      </c>
      <c r="O159" s="36">
        <f>SUMIFS(СВЦЭМ!$E$33:$E$776,СВЦЭМ!$A$33:$A$776,$A159,СВЦЭМ!$B$33:$B$776,O$155)+'СЕТ СН'!$F$12</f>
        <v>165.00505340999999</v>
      </c>
      <c r="P159" s="36">
        <f>SUMIFS(СВЦЭМ!$E$33:$E$776,СВЦЭМ!$A$33:$A$776,$A159,СВЦЭМ!$B$33:$B$776,P$155)+'СЕТ СН'!$F$12</f>
        <v>168.12017667000001</v>
      </c>
      <c r="Q159" s="36">
        <f>SUMIFS(СВЦЭМ!$E$33:$E$776,СВЦЭМ!$A$33:$A$776,$A159,СВЦЭМ!$B$33:$B$776,Q$155)+'СЕТ СН'!$F$12</f>
        <v>169.55075208</v>
      </c>
      <c r="R159" s="36">
        <f>SUMIFS(СВЦЭМ!$E$33:$E$776,СВЦЭМ!$A$33:$A$776,$A159,СВЦЭМ!$B$33:$B$776,R$155)+'СЕТ СН'!$F$12</f>
        <v>170.41800308000001</v>
      </c>
      <c r="S159" s="36">
        <f>SUMIFS(СВЦЭМ!$E$33:$E$776,СВЦЭМ!$A$33:$A$776,$A159,СВЦЭМ!$B$33:$B$776,S$155)+'СЕТ СН'!$F$12</f>
        <v>172.18684096000001</v>
      </c>
      <c r="T159" s="36">
        <f>SUMIFS(СВЦЭМ!$E$33:$E$776,СВЦЭМ!$A$33:$A$776,$A159,СВЦЭМ!$B$33:$B$776,T$155)+'СЕТ СН'!$F$12</f>
        <v>167.76764327000001</v>
      </c>
      <c r="U159" s="36">
        <f>SUMIFS(СВЦЭМ!$E$33:$E$776,СВЦЭМ!$A$33:$A$776,$A159,СВЦЭМ!$B$33:$B$776,U$155)+'СЕТ СН'!$F$12</f>
        <v>159.11121471000001</v>
      </c>
      <c r="V159" s="36">
        <f>SUMIFS(СВЦЭМ!$E$33:$E$776,СВЦЭМ!$A$33:$A$776,$A159,СВЦЭМ!$B$33:$B$776,V$155)+'СЕТ СН'!$F$12</f>
        <v>157.46990099999999</v>
      </c>
      <c r="W159" s="36">
        <f>SUMIFS(СВЦЭМ!$E$33:$E$776,СВЦЭМ!$A$33:$A$776,$A159,СВЦЭМ!$B$33:$B$776,W$155)+'СЕТ СН'!$F$12</f>
        <v>158.08205311</v>
      </c>
      <c r="X159" s="36">
        <f>SUMIFS(СВЦЭМ!$E$33:$E$776,СВЦЭМ!$A$33:$A$776,$A159,СВЦЭМ!$B$33:$B$776,X$155)+'СЕТ СН'!$F$12</f>
        <v>176.19854792000001</v>
      </c>
      <c r="Y159" s="36">
        <f>SUMIFS(СВЦЭМ!$E$33:$E$776,СВЦЭМ!$A$33:$A$776,$A159,СВЦЭМ!$B$33:$B$776,Y$155)+'СЕТ СН'!$F$12</f>
        <v>208.58225307000001</v>
      </c>
    </row>
    <row r="160" spans="1:27" ht="15.75" x14ac:dyDescent="0.2">
      <c r="A160" s="35">
        <f t="shared" si="4"/>
        <v>43560</v>
      </c>
      <c r="B160" s="36">
        <f>SUMIFS(СВЦЭМ!$E$33:$E$776,СВЦЭМ!$A$33:$A$776,$A160,СВЦЭМ!$B$33:$B$776,B$155)+'СЕТ СН'!$F$12</f>
        <v>206.09861552999999</v>
      </c>
      <c r="C160" s="36">
        <f>SUMIFS(СВЦЭМ!$E$33:$E$776,СВЦЭМ!$A$33:$A$776,$A160,СВЦЭМ!$B$33:$B$776,C$155)+'СЕТ СН'!$F$12</f>
        <v>225.86126655000001</v>
      </c>
      <c r="D160" s="36">
        <f>SUMIFS(СВЦЭМ!$E$33:$E$776,СВЦЭМ!$A$33:$A$776,$A160,СВЦЭМ!$B$33:$B$776,D$155)+'СЕТ СН'!$F$12</f>
        <v>238.53845530999999</v>
      </c>
      <c r="E160" s="36">
        <f>SUMIFS(СВЦЭМ!$E$33:$E$776,СВЦЭМ!$A$33:$A$776,$A160,СВЦЭМ!$B$33:$B$776,E$155)+'СЕТ СН'!$F$12</f>
        <v>237.66018008</v>
      </c>
      <c r="F160" s="36">
        <f>SUMIFS(СВЦЭМ!$E$33:$E$776,СВЦЭМ!$A$33:$A$776,$A160,СВЦЭМ!$B$33:$B$776,F$155)+'СЕТ СН'!$F$12</f>
        <v>237.00041121999999</v>
      </c>
      <c r="G160" s="36">
        <f>SUMIFS(СВЦЭМ!$E$33:$E$776,СВЦЭМ!$A$33:$A$776,$A160,СВЦЭМ!$B$33:$B$776,G$155)+'СЕТ СН'!$F$12</f>
        <v>236.52944740999999</v>
      </c>
      <c r="H160" s="36">
        <f>SUMIFS(СВЦЭМ!$E$33:$E$776,СВЦЭМ!$A$33:$A$776,$A160,СВЦЭМ!$B$33:$B$776,H$155)+'СЕТ СН'!$F$12</f>
        <v>222.09449787</v>
      </c>
      <c r="I160" s="36">
        <f>SUMIFS(СВЦЭМ!$E$33:$E$776,СВЦЭМ!$A$33:$A$776,$A160,СВЦЭМ!$B$33:$B$776,I$155)+'СЕТ СН'!$F$12</f>
        <v>209.41076842999999</v>
      </c>
      <c r="J160" s="36">
        <f>SUMIFS(СВЦЭМ!$E$33:$E$776,СВЦЭМ!$A$33:$A$776,$A160,СВЦЭМ!$B$33:$B$776,J$155)+'СЕТ СН'!$F$12</f>
        <v>190.98952193</v>
      </c>
      <c r="K160" s="36">
        <f>SUMIFS(СВЦЭМ!$E$33:$E$776,СВЦЭМ!$A$33:$A$776,$A160,СВЦЭМ!$B$33:$B$776,K$155)+'СЕТ СН'!$F$12</f>
        <v>174.68761846000001</v>
      </c>
      <c r="L160" s="36">
        <f>SUMIFS(СВЦЭМ!$E$33:$E$776,СВЦЭМ!$A$33:$A$776,$A160,СВЦЭМ!$B$33:$B$776,L$155)+'СЕТ СН'!$F$12</f>
        <v>167.21146371</v>
      </c>
      <c r="M160" s="36">
        <f>SUMIFS(СВЦЭМ!$E$33:$E$776,СВЦЭМ!$A$33:$A$776,$A160,СВЦЭМ!$B$33:$B$776,M$155)+'СЕТ СН'!$F$12</f>
        <v>165.34879172000001</v>
      </c>
      <c r="N160" s="36">
        <f>SUMIFS(СВЦЭМ!$E$33:$E$776,СВЦЭМ!$A$33:$A$776,$A160,СВЦЭМ!$B$33:$B$776,N$155)+'СЕТ СН'!$F$12</f>
        <v>164.00470587999999</v>
      </c>
      <c r="O160" s="36">
        <f>SUMIFS(СВЦЭМ!$E$33:$E$776,СВЦЭМ!$A$33:$A$776,$A160,СВЦЭМ!$B$33:$B$776,O$155)+'СЕТ СН'!$F$12</f>
        <v>162.67163371000001</v>
      </c>
      <c r="P160" s="36">
        <f>SUMIFS(СВЦЭМ!$E$33:$E$776,СВЦЭМ!$A$33:$A$776,$A160,СВЦЭМ!$B$33:$B$776,P$155)+'СЕТ СН'!$F$12</f>
        <v>163.83423483000001</v>
      </c>
      <c r="Q160" s="36">
        <f>SUMIFS(СВЦЭМ!$E$33:$E$776,СВЦЭМ!$A$33:$A$776,$A160,СВЦЭМ!$B$33:$B$776,Q$155)+'СЕТ СН'!$F$12</f>
        <v>163.71953117000001</v>
      </c>
      <c r="R160" s="36">
        <f>SUMIFS(СВЦЭМ!$E$33:$E$776,СВЦЭМ!$A$33:$A$776,$A160,СВЦЭМ!$B$33:$B$776,R$155)+'СЕТ СН'!$F$12</f>
        <v>163.87042185999999</v>
      </c>
      <c r="S160" s="36">
        <f>SUMIFS(СВЦЭМ!$E$33:$E$776,СВЦЭМ!$A$33:$A$776,$A160,СВЦЭМ!$B$33:$B$776,S$155)+'СЕТ СН'!$F$12</f>
        <v>167.32308082</v>
      </c>
      <c r="T160" s="36">
        <f>SUMIFS(СВЦЭМ!$E$33:$E$776,СВЦЭМ!$A$33:$A$776,$A160,СВЦЭМ!$B$33:$B$776,T$155)+'СЕТ СН'!$F$12</f>
        <v>166.41287489000001</v>
      </c>
      <c r="U160" s="36">
        <f>SUMIFS(СВЦЭМ!$E$33:$E$776,СВЦЭМ!$A$33:$A$776,$A160,СВЦЭМ!$B$33:$B$776,U$155)+'СЕТ СН'!$F$12</f>
        <v>168.27057492</v>
      </c>
      <c r="V160" s="36">
        <f>SUMIFS(СВЦЭМ!$E$33:$E$776,СВЦЭМ!$A$33:$A$776,$A160,СВЦЭМ!$B$33:$B$776,V$155)+'СЕТ СН'!$F$12</f>
        <v>170.36138982</v>
      </c>
      <c r="W160" s="36">
        <f>SUMIFS(СВЦЭМ!$E$33:$E$776,СВЦЭМ!$A$33:$A$776,$A160,СВЦЭМ!$B$33:$B$776,W$155)+'СЕТ СН'!$F$12</f>
        <v>171.92194372</v>
      </c>
      <c r="X160" s="36">
        <f>SUMIFS(СВЦЭМ!$E$33:$E$776,СВЦЭМ!$A$33:$A$776,$A160,СВЦЭМ!$B$33:$B$776,X$155)+'СЕТ СН'!$F$12</f>
        <v>180.68508987000001</v>
      </c>
      <c r="Y160" s="36">
        <f>SUMIFS(СВЦЭМ!$E$33:$E$776,СВЦЭМ!$A$33:$A$776,$A160,СВЦЭМ!$B$33:$B$776,Y$155)+'СЕТ СН'!$F$12</f>
        <v>201.14504085999999</v>
      </c>
    </row>
    <row r="161" spans="1:25" ht="15.75" x14ac:dyDescent="0.2">
      <c r="A161" s="35">
        <f t="shared" si="4"/>
        <v>43561</v>
      </c>
      <c r="B161" s="36">
        <f>SUMIFS(СВЦЭМ!$E$33:$E$776,СВЦЭМ!$A$33:$A$776,$A161,СВЦЭМ!$B$33:$B$776,B$155)+'СЕТ СН'!$F$12</f>
        <v>214.46637815</v>
      </c>
      <c r="C161" s="36">
        <f>SUMIFS(СВЦЭМ!$E$33:$E$776,СВЦЭМ!$A$33:$A$776,$A161,СВЦЭМ!$B$33:$B$776,C$155)+'СЕТ СН'!$F$12</f>
        <v>232.02353994000001</v>
      </c>
      <c r="D161" s="36">
        <f>SUMIFS(СВЦЭМ!$E$33:$E$776,СВЦЭМ!$A$33:$A$776,$A161,СВЦЭМ!$B$33:$B$776,D$155)+'СЕТ СН'!$F$12</f>
        <v>237.18654644</v>
      </c>
      <c r="E161" s="36">
        <f>SUMIFS(СВЦЭМ!$E$33:$E$776,СВЦЭМ!$A$33:$A$776,$A161,СВЦЭМ!$B$33:$B$776,E$155)+'СЕТ СН'!$F$12</f>
        <v>235.41225426</v>
      </c>
      <c r="F161" s="36">
        <f>SUMIFS(СВЦЭМ!$E$33:$E$776,СВЦЭМ!$A$33:$A$776,$A161,СВЦЭМ!$B$33:$B$776,F$155)+'СЕТ СН'!$F$12</f>
        <v>234.97430818000001</v>
      </c>
      <c r="G161" s="36">
        <f>SUMIFS(СВЦЭМ!$E$33:$E$776,СВЦЭМ!$A$33:$A$776,$A161,СВЦЭМ!$B$33:$B$776,G$155)+'СЕТ СН'!$F$12</f>
        <v>237.08619437999999</v>
      </c>
      <c r="H161" s="36">
        <f>SUMIFS(СВЦЭМ!$E$33:$E$776,СВЦЭМ!$A$33:$A$776,$A161,СВЦЭМ!$B$33:$B$776,H$155)+'СЕТ СН'!$F$12</f>
        <v>219.29288122</v>
      </c>
      <c r="I161" s="36">
        <f>SUMIFS(СВЦЭМ!$E$33:$E$776,СВЦЭМ!$A$33:$A$776,$A161,СВЦЭМ!$B$33:$B$776,I$155)+'СЕТ СН'!$F$12</f>
        <v>218.61399204</v>
      </c>
      <c r="J161" s="36">
        <f>SUMIFS(СВЦЭМ!$E$33:$E$776,СВЦЭМ!$A$33:$A$776,$A161,СВЦЭМ!$B$33:$B$776,J$155)+'СЕТ СН'!$F$12</f>
        <v>203.54690531</v>
      </c>
      <c r="K161" s="36">
        <f>SUMIFS(СВЦЭМ!$E$33:$E$776,СВЦЭМ!$A$33:$A$776,$A161,СВЦЭМ!$B$33:$B$776,K$155)+'СЕТ СН'!$F$12</f>
        <v>175.73533232</v>
      </c>
      <c r="L161" s="36">
        <f>SUMIFS(СВЦЭМ!$E$33:$E$776,СВЦЭМ!$A$33:$A$776,$A161,СВЦЭМ!$B$33:$B$776,L$155)+'СЕТ СН'!$F$12</f>
        <v>163.59439764000001</v>
      </c>
      <c r="M161" s="36">
        <f>SUMIFS(СВЦЭМ!$E$33:$E$776,СВЦЭМ!$A$33:$A$776,$A161,СВЦЭМ!$B$33:$B$776,M$155)+'СЕТ СН'!$F$12</f>
        <v>164.13341595</v>
      </c>
      <c r="N161" s="36">
        <f>SUMIFS(СВЦЭМ!$E$33:$E$776,СВЦЭМ!$A$33:$A$776,$A161,СВЦЭМ!$B$33:$B$776,N$155)+'СЕТ СН'!$F$12</f>
        <v>166.29923518999999</v>
      </c>
      <c r="O161" s="36">
        <f>SUMIFS(СВЦЭМ!$E$33:$E$776,СВЦЭМ!$A$33:$A$776,$A161,СВЦЭМ!$B$33:$B$776,O$155)+'СЕТ СН'!$F$12</f>
        <v>169.34451917000001</v>
      </c>
      <c r="P161" s="36">
        <f>SUMIFS(СВЦЭМ!$E$33:$E$776,СВЦЭМ!$A$33:$A$776,$A161,СВЦЭМ!$B$33:$B$776,P$155)+'СЕТ СН'!$F$12</f>
        <v>169.98602321000001</v>
      </c>
      <c r="Q161" s="36">
        <f>SUMIFS(СВЦЭМ!$E$33:$E$776,СВЦЭМ!$A$33:$A$776,$A161,СВЦЭМ!$B$33:$B$776,Q$155)+'СЕТ СН'!$F$12</f>
        <v>170.54930981999999</v>
      </c>
      <c r="R161" s="36">
        <f>SUMIFS(СВЦЭМ!$E$33:$E$776,СВЦЭМ!$A$33:$A$776,$A161,СВЦЭМ!$B$33:$B$776,R$155)+'СЕТ СН'!$F$12</f>
        <v>170.54679607</v>
      </c>
      <c r="S161" s="36">
        <f>SUMIFS(СВЦЭМ!$E$33:$E$776,СВЦЭМ!$A$33:$A$776,$A161,СВЦЭМ!$B$33:$B$776,S$155)+'СЕТ СН'!$F$12</f>
        <v>170.87302460999999</v>
      </c>
      <c r="T161" s="36">
        <f>SUMIFS(СВЦЭМ!$E$33:$E$776,СВЦЭМ!$A$33:$A$776,$A161,СВЦЭМ!$B$33:$B$776,T$155)+'СЕТ СН'!$F$12</f>
        <v>166.68698286</v>
      </c>
      <c r="U161" s="36">
        <f>SUMIFS(СВЦЭМ!$E$33:$E$776,СВЦЭМ!$A$33:$A$776,$A161,СВЦЭМ!$B$33:$B$776,U$155)+'СЕТ СН'!$F$12</f>
        <v>160.50119706000001</v>
      </c>
      <c r="V161" s="36">
        <f>SUMIFS(СВЦЭМ!$E$33:$E$776,СВЦЭМ!$A$33:$A$776,$A161,СВЦЭМ!$B$33:$B$776,V$155)+'СЕТ СН'!$F$12</f>
        <v>155.9651538</v>
      </c>
      <c r="W161" s="36">
        <f>SUMIFS(СВЦЭМ!$E$33:$E$776,СВЦЭМ!$A$33:$A$776,$A161,СВЦЭМ!$B$33:$B$776,W$155)+'СЕТ СН'!$F$12</f>
        <v>151.37849322</v>
      </c>
      <c r="X161" s="36">
        <f>SUMIFS(СВЦЭМ!$E$33:$E$776,СВЦЭМ!$A$33:$A$776,$A161,СВЦЭМ!$B$33:$B$776,X$155)+'СЕТ СН'!$F$12</f>
        <v>156.35259207999999</v>
      </c>
      <c r="Y161" s="36">
        <f>SUMIFS(СВЦЭМ!$E$33:$E$776,СВЦЭМ!$A$33:$A$776,$A161,СВЦЭМ!$B$33:$B$776,Y$155)+'СЕТ СН'!$F$12</f>
        <v>179.10326778000001</v>
      </c>
    </row>
    <row r="162" spans="1:25" ht="15.75" x14ac:dyDescent="0.2">
      <c r="A162" s="35">
        <f t="shared" si="4"/>
        <v>43562</v>
      </c>
      <c r="B162" s="36">
        <f>SUMIFS(СВЦЭМ!$E$33:$E$776,СВЦЭМ!$A$33:$A$776,$A162,СВЦЭМ!$B$33:$B$776,B$155)+'СЕТ СН'!$F$12</f>
        <v>207.86423563</v>
      </c>
      <c r="C162" s="36">
        <f>SUMIFS(СВЦЭМ!$E$33:$E$776,СВЦЭМ!$A$33:$A$776,$A162,СВЦЭМ!$B$33:$B$776,C$155)+'СЕТ СН'!$F$12</f>
        <v>229.32488577000001</v>
      </c>
      <c r="D162" s="36">
        <f>SUMIFS(СВЦЭМ!$E$33:$E$776,СВЦЭМ!$A$33:$A$776,$A162,СВЦЭМ!$B$33:$B$776,D$155)+'СЕТ СН'!$F$12</f>
        <v>244.25064592999999</v>
      </c>
      <c r="E162" s="36">
        <f>SUMIFS(СВЦЭМ!$E$33:$E$776,СВЦЭМ!$A$33:$A$776,$A162,СВЦЭМ!$B$33:$B$776,E$155)+'СЕТ СН'!$F$12</f>
        <v>249.11785304</v>
      </c>
      <c r="F162" s="36">
        <f>SUMIFS(СВЦЭМ!$E$33:$E$776,СВЦЭМ!$A$33:$A$776,$A162,СВЦЭМ!$B$33:$B$776,F$155)+'СЕТ СН'!$F$12</f>
        <v>246.86403766000001</v>
      </c>
      <c r="G162" s="36">
        <f>SUMIFS(СВЦЭМ!$E$33:$E$776,СВЦЭМ!$A$33:$A$776,$A162,СВЦЭМ!$B$33:$B$776,G$155)+'СЕТ СН'!$F$12</f>
        <v>240.58370391</v>
      </c>
      <c r="H162" s="36">
        <f>SUMIFS(СВЦЭМ!$E$33:$E$776,СВЦЭМ!$A$33:$A$776,$A162,СВЦЭМ!$B$33:$B$776,H$155)+'СЕТ СН'!$F$12</f>
        <v>224.64387382999999</v>
      </c>
      <c r="I162" s="36">
        <f>SUMIFS(СВЦЭМ!$E$33:$E$776,СВЦЭМ!$A$33:$A$776,$A162,СВЦЭМ!$B$33:$B$776,I$155)+'СЕТ СН'!$F$12</f>
        <v>217.75659863999999</v>
      </c>
      <c r="J162" s="36">
        <f>SUMIFS(СВЦЭМ!$E$33:$E$776,СВЦЭМ!$A$33:$A$776,$A162,СВЦЭМ!$B$33:$B$776,J$155)+'СЕТ СН'!$F$12</f>
        <v>196.13395093</v>
      </c>
      <c r="K162" s="36">
        <f>SUMIFS(СВЦЭМ!$E$33:$E$776,СВЦЭМ!$A$33:$A$776,$A162,СВЦЭМ!$B$33:$B$776,K$155)+'СЕТ СН'!$F$12</f>
        <v>168.80883681</v>
      </c>
      <c r="L162" s="36">
        <f>SUMIFS(СВЦЭМ!$E$33:$E$776,СВЦЭМ!$A$33:$A$776,$A162,СВЦЭМ!$B$33:$B$776,L$155)+'СЕТ СН'!$F$12</f>
        <v>160.44520120000001</v>
      </c>
      <c r="M162" s="36">
        <f>SUMIFS(СВЦЭМ!$E$33:$E$776,СВЦЭМ!$A$33:$A$776,$A162,СВЦЭМ!$B$33:$B$776,M$155)+'СЕТ СН'!$F$12</f>
        <v>157.80754679</v>
      </c>
      <c r="N162" s="36">
        <f>SUMIFS(СВЦЭМ!$E$33:$E$776,СВЦЭМ!$A$33:$A$776,$A162,СВЦЭМ!$B$33:$B$776,N$155)+'СЕТ СН'!$F$12</f>
        <v>159.35310271</v>
      </c>
      <c r="O162" s="36">
        <f>SUMIFS(СВЦЭМ!$E$33:$E$776,СВЦЭМ!$A$33:$A$776,$A162,СВЦЭМ!$B$33:$B$776,O$155)+'СЕТ СН'!$F$12</f>
        <v>161.97999992999999</v>
      </c>
      <c r="P162" s="36">
        <f>SUMIFS(СВЦЭМ!$E$33:$E$776,СВЦЭМ!$A$33:$A$776,$A162,СВЦЭМ!$B$33:$B$776,P$155)+'СЕТ СН'!$F$12</f>
        <v>165.78737898</v>
      </c>
      <c r="Q162" s="36">
        <f>SUMIFS(СВЦЭМ!$E$33:$E$776,СВЦЭМ!$A$33:$A$776,$A162,СВЦЭМ!$B$33:$B$776,Q$155)+'СЕТ СН'!$F$12</f>
        <v>168.27103460999999</v>
      </c>
      <c r="R162" s="36">
        <f>SUMIFS(СВЦЭМ!$E$33:$E$776,СВЦЭМ!$A$33:$A$776,$A162,СВЦЭМ!$B$33:$B$776,R$155)+'СЕТ СН'!$F$12</f>
        <v>170.04939182000001</v>
      </c>
      <c r="S162" s="36">
        <f>SUMIFS(СВЦЭМ!$E$33:$E$776,СВЦЭМ!$A$33:$A$776,$A162,СВЦЭМ!$B$33:$B$776,S$155)+'СЕТ СН'!$F$12</f>
        <v>169.70814092000001</v>
      </c>
      <c r="T162" s="36">
        <f>SUMIFS(СВЦЭМ!$E$33:$E$776,СВЦЭМ!$A$33:$A$776,$A162,СВЦЭМ!$B$33:$B$776,T$155)+'СЕТ СН'!$F$12</f>
        <v>161.85462606999999</v>
      </c>
      <c r="U162" s="36">
        <f>SUMIFS(СВЦЭМ!$E$33:$E$776,СВЦЭМ!$A$33:$A$776,$A162,СВЦЭМ!$B$33:$B$776,U$155)+'СЕТ СН'!$F$12</f>
        <v>153.76279885</v>
      </c>
      <c r="V162" s="36">
        <f>SUMIFS(СВЦЭМ!$E$33:$E$776,СВЦЭМ!$A$33:$A$776,$A162,СВЦЭМ!$B$33:$B$776,V$155)+'СЕТ СН'!$F$12</f>
        <v>149.84991185000001</v>
      </c>
      <c r="W162" s="36">
        <f>SUMIFS(СВЦЭМ!$E$33:$E$776,СВЦЭМ!$A$33:$A$776,$A162,СВЦЭМ!$B$33:$B$776,W$155)+'СЕТ СН'!$F$12</f>
        <v>151.00372247999999</v>
      </c>
      <c r="X162" s="36">
        <f>SUMIFS(СВЦЭМ!$E$33:$E$776,СВЦЭМ!$A$33:$A$776,$A162,СВЦЭМ!$B$33:$B$776,X$155)+'СЕТ СН'!$F$12</f>
        <v>160.85233026</v>
      </c>
      <c r="Y162" s="36">
        <f>SUMIFS(СВЦЭМ!$E$33:$E$776,СВЦЭМ!$A$33:$A$776,$A162,СВЦЭМ!$B$33:$B$776,Y$155)+'СЕТ СН'!$F$12</f>
        <v>184.20258959</v>
      </c>
    </row>
    <row r="163" spans="1:25" ht="15.75" x14ac:dyDescent="0.2">
      <c r="A163" s="35">
        <f t="shared" si="4"/>
        <v>43563</v>
      </c>
      <c r="B163" s="36">
        <f>SUMIFS(СВЦЭМ!$E$33:$E$776,СВЦЭМ!$A$33:$A$776,$A163,СВЦЭМ!$B$33:$B$776,B$155)+'СЕТ СН'!$F$12</f>
        <v>209.98327578999999</v>
      </c>
      <c r="C163" s="36">
        <f>SUMIFS(СВЦЭМ!$E$33:$E$776,СВЦЭМ!$A$33:$A$776,$A163,СВЦЭМ!$B$33:$B$776,C$155)+'СЕТ СН'!$F$12</f>
        <v>232.10626396999999</v>
      </c>
      <c r="D163" s="36">
        <f>SUMIFS(СВЦЭМ!$E$33:$E$776,СВЦЭМ!$A$33:$A$776,$A163,СВЦЭМ!$B$33:$B$776,D$155)+'СЕТ СН'!$F$12</f>
        <v>249.69506802000001</v>
      </c>
      <c r="E163" s="36">
        <f>SUMIFS(СВЦЭМ!$E$33:$E$776,СВЦЭМ!$A$33:$A$776,$A163,СВЦЭМ!$B$33:$B$776,E$155)+'СЕТ СН'!$F$12</f>
        <v>249.87025365</v>
      </c>
      <c r="F163" s="36">
        <f>SUMIFS(СВЦЭМ!$E$33:$E$776,СВЦЭМ!$A$33:$A$776,$A163,СВЦЭМ!$B$33:$B$776,F$155)+'СЕТ СН'!$F$12</f>
        <v>242.60080696</v>
      </c>
      <c r="G163" s="36">
        <f>SUMIFS(СВЦЭМ!$E$33:$E$776,СВЦЭМ!$A$33:$A$776,$A163,СВЦЭМ!$B$33:$B$776,G$155)+'СЕТ СН'!$F$12</f>
        <v>238.57352750000001</v>
      </c>
      <c r="H163" s="36">
        <f>SUMIFS(СВЦЭМ!$E$33:$E$776,СВЦЭМ!$A$33:$A$776,$A163,СВЦЭМ!$B$33:$B$776,H$155)+'СЕТ СН'!$F$12</f>
        <v>224.28547193</v>
      </c>
      <c r="I163" s="36">
        <f>SUMIFS(СВЦЭМ!$E$33:$E$776,СВЦЭМ!$A$33:$A$776,$A163,СВЦЭМ!$B$33:$B$776,I$155)+'СЕТ СН'!$F$12</f>
        <v>207.03097682999999</v>
      </c>
      <c r="J163" s="36">
        <f>SUMIFS(СВЦЭМ!$E$33:$E$776,СВЦЭМ!$A$33:$A$776,$A163,СВЦЭМ!$B$33:$B$776,J$155)+'СЕТ СН'!$F$12</f>
        <v>185.69901224</v>
      </c>
      <c r="K163" s="36">
        <f>SUMIFS(СВЦЭМ!$E$33:$E$776,СВЦЭМ!$A$33:$A$776,$A163,СВЦЭМ!$B$33:$B$776,K$155)+'СЕТ СН'!$F$12</f>
        <v>166.90294265</v>
      </c>
      <c r="L163" s="36">
        <f>SUMIFS(СВЦЭМ!$E$33:$E$776,СВЦЭМ!$A$33:$A$776,$A163,СВЦЭМ!$B$33:$B$776,L$155)+'СЕТ СН'!$F$12</f>
        <v>158.87759930999999</v>
      </c>
      <c r="M163" s="36">
        <f>SUMIFS(СВЦЭМ!$E$33:$E$776,СВЦЭМ!$A$33:$A$776,$A163,СВЦЭМ!$B$33:$B$776,M$155)+'СЕТ СН'!$F$12</f>
        <v>161.18207916</v>
      </c>
      <c r="N163" s="36">
        <f>SUMIFS(СВЦЭМ!$E$33:$E$776,СВЦЭМ!$A$33:$A$776,$A163,СВЦЭМ!$B$33:$B$776,N$155)+'СЕТ СН'!$F$12</f>
        <v>160.57790699</v>
      </c>
      <c r="O163" s="36">
        <f>SUMIFS(СВЦЭМ!$E$33:$E$776,СВЦЭМ!$A$33:$A$776,$A163,СВЦЭМ!$B$33:$B$776,O$155)+'СЕТ СН'!$F$12</f>
        <v>161.33491541000001</v>
      </c>
      <c r="P163" s="36">
        <f>SUMIFS(СВЦЭМ!$E$33:$E$776,СВЦЭМ!$A$33:$A$776,$A163,СВЦЭМ!$B$33:$B$776,P$155)+'СЕТ СН'!$F$12</f>
        <v>163.18224283999999</v>
      </c>
      <c r="Q163" s="36">
        <f>SUMIFS(СВЦЭМ!$E$33:$E$776,СВЦЭМ!$A$33:$A$776,$A163,СВЦЭМ!$B$33:$B$776,Q$155)+'СЕТ СН'!$F$12</f>
        <v>165.51855621999999</v>
      </c>
      <c r="R163" s="36">
        <f>SUMIFS(СВЦЭМ!$E$33:$E$776,СВЦЭМ!$A$33:$A$776,$A163,СВЦЭМ!$B$33:$B$776,R$155)+'СЕТ СН'!$F$12</f>
        <v>166.20644077</v>
      </c>
      <c r="S163" s="36">
        <f>SUMIFS(СВЦЭМ!$E$33:$E$776,СВЦЭМ!$A$33:$A$776,$A163,СВЦЭМ!$B$33:$B$776,S$155)+'СЕТ СН'!$F$12</f>
        <v>165.00507317</v>
      </c>
      <c r="T163" s="36">
        <f>SUMIFS(СВЦЭМ!$E$33:$E$776,СВЦЭМ!$A$33:$A$776,$A163,СВЦЭМ!$B$33:$B$776,T$155)+'СЕТ СН'!$F$12</f>
        <v>161.16226886000001</v>
      </c>
      <c r="U163" s="36">
        <f>SUMIFS(СВЦЭМ!$E$33:$E$776,СВЦЭМ!$A$33:$A$776,$A163,СВЦЭМ!$B$33:$B$776,U$155)+'СЕТ СН'!$F$12</f>
        <v>157.21131406999999</v>
      </c>
      <c r="V163" s="36">
        <f>SUMIFS(СВЦЭМ!$E$33:$E$776,СВЦЭМ!$A$33:$A$776,$A163,СВЦЭМ!$B$33:$B$776,V$155)+'СЕТ СН'!$F$12</f>
        <v>154.93769469</v>
      </c>
      <c r="W163" s="36">
        <f>SUMIFS(СВЦЭМ!$E$33:$E$776,СВЦЭМ!$A$33:$A$776,$A163,СВЦЭМ!$B$33:$B$776,W$155)+'СЕТ СН'!$F$12</f>
        <v>158.49507968</v>
      </c>
      <c r="X163" s="36">
        <f>SUMIFS(СВЦЭМ!$E$33:$E$776,СВЦЭМ!$A$33:$A$776,$A163,СВЦЭМ!$B$33:$B$776,X$155)+'СЕТ СН'!$F$12</f>
        <v>172.24963166000001</v>
      </c>
      <c r="Y163" s="36">
        <f>SUMIFS(СВЦЭМ!$E$33:$E$776,СВЦЭМ!$A$33:$A$776,$A163,СВЦЭМ!$B$33:$B$776,Y$155)+'СЕТ СН'!$F$12</f>
        <v>195.61261535</v>
      </c>
    </row>
    <row r="164" spans="1:25" ht="15.75" x14ac:dyDescent="0.2">
      <c r="A164" s="35">
        <f t="shared" si="4"/>
        <v>43564</v>
      </c>
      <c r="B164" s="36">
        <f>SUMIFS(СВЦЭМ!$E$33:$E$776,СВЦЭМ!$A$33:$A$776,$A164,СВЦЭМ!$B$33:$B$776,B$155)+'СЕТ СН'!$F$12</f>
        <v>200.31080421999999</v>
      </c>
      <c r="C164" s="36">
        <f>SUMIFS(СВЦЭМ!$E$33:$E$776,СВЦЭМ!$A$33:$A$776,$A164,СВЦЭМ!$B$33:$B$776,C$155)+'СЕТ СН'!$F$12</f>
        <v>222.01547711000001</v>
      </c>
      <c r="D164" s="36">
        <f>SUMIFS(СВЦЭМ!$E$33:$E$776,СВЦЭМ!$A$33:$A$776,$A164,СВЦЭМ!$B$33:$B$776,D$155)+'СЕТ СН'!$F$12</f>
        <v>238.29947150000001</v>
      </c>
      <c r="E164" s="36">
        <f>SUMIFS(СВЦЭМ!$E$33:$E$776,СВЦЭМ!$A$33:$A$776,$A164,СВЦЭМ!$B$33:$B$776,E$155)+'СЕТ СН'!$F$12</f>
        <v>240.01014029999999</v>
      </c>
      <c r="F164" s="36">
        <f>SUMIFS(СВЦЭМ!$E$33:$E$776,СВЦЭМ!$A$33:$A$776,$A164,СВЦЭМ!$B$33:$B$776,F$155)+'СЕТ СН'!$F$12</f>
        <v>238.85632586</v>
      </c>
      <c r="G164" s="36">
        <f>SUMIFS(СВЦЭМ!$E$33:$E$776,СВЦЭМ!$A$33:$A$776,$A164,СВЦЭМ!$B$33:$B$776,G$155)+'СЕТ СН'!$F$12</f>
        <v>234.16085161999999</v>
      </c>
      <c r="H164" s="36">
        <f>SUMIFS(СВЦЭМ!$E$33:$E$776,СВЦЭМ!$A$33:$A$776,$A164,СВЦЭМ!$B$33:$B$776,H$155)+'СЕТ СН'!$F$12</f>
        <v>212.91545952000001</v>
      </c>
      <c r="I164" s="36">
        <f>SUMIFS(СВЦЭМ!$E$33:$E$776,СВЦЭМ!$A$33:$A$776,$A164,СВЦЭМ!$B$33:$B$776,I$155)+'СЕТ СН'!$F$12</f>
        <v>200.17956538999999</v>
      </c>
      <c r="J164" s="36">
        <f>SUMIFS(СВЦЭМ!$E$33:$E$776,СВЦЭМ!$A$33:$A$776,$A164,СВЦЭМ!$B$33:$B$776,J$155)+'СЕТ СН'!$F$12</f>
        <v>184.16536346999999</v>
      </c>
      <c r="K164" s="36">
        <f>SUMIFS(СВЦЭМ!$E$33:$E$776,СВЦЭМ!$A$33:$A$776,$A164,СВЦЭМ!$B$33:$B$776,K$155)+'СЕТ СН'!$F$12</f>
        <v>171.62306093999999</v>
      </c>
      <c r="L164" s="36">
        <f>SUMIFS(СВЦЭМ!$E$33:$E$776,СВЦЭМ!$A$33:$A$776,$A164,СВЦЭМ!$B$33:$B$776,L$155)+'СЕТ СН'!$F$12</f>
        <v>164.84132013999999</v>
      </c>
      <c r="M164" s="36">
        <f>SUMIFS(СВЦЭМ!$E$33:$E$776,СВЦЭМ!$A$33:$A$776,$A164,СВЦЭМ!$B$33:$B$776,M$155)+'СЕТ СН'!$F$12</f>
        <v>162.17111512</v>
      </c>
      <c r="N164" s="36">
        <f>SUMIFS(СВЦЭМ!$E$33:$E$776,СВЦЭМ!$A$33:$A$776,$A164,СВЦЭМ!$B$33:$B$776,N$155)+'СЕТ СН'!$F$12</f>
        <v>161.28975750000001</v>
      </c>
      <c r="O164" s="36">
        <f>SUMIFS(СВЦЭМ!$E$33:$E$776,СВЦЭМ!$A$33:$A$776,$A164,СВЦЭМ!$B$33:$B$776,O$155)+'СЕТ СН'!$F$12</f>
        <v>160.27505117000001</v>
      </c>
      <c r="P164" s="36">
        <f>SUMIFS(СВЦЭМ!$E$33:$E$776,СВЦЭМ!$A$33:$A$776,$A164,СВЦЭМ!$B$33:$B$776,P$155)+'СЕТ СН'!$F$12</f>
        <v>165.09934328</v>
      </c>
      <c r="Q164" s="36">
        <f>SUMIFS(СВЦЭМ!$E$33:$E$776,СВЦЭМ!$A$33:$A$776,$A164,СВЦЭМ!$B$33:$B$776,Q$155)+'СЕТ СН'!$F$12</f>
        <v>167.70477957</v>
      </c>
      <c r="R164" s="36">
        <f>SUMIFS(СВЦЭМ!$E$33:$E$776,СВЦЭМ!$A$33:$A$776,$A164,СВЦЭМ!$B$33:$B$776,R$155)+'СЕТ СН'!$F$12</f>
        <v>168.21447132</v>
      </c>
      <c r="S164" s="36">
        <f>SUMIFS(СВЦЭМ!$E$33:$E$776,СВЦЭМ!$A$33:$A$776,$A164,СВЦЭМ!$B$33:$B$776,S$155)+'СЕТ СН'!$F$12</f>
        <v>168.91793448000001</v>
      </c>
      <c r="T164" s="36">
        <f>SUMIFS(СВЦЭМ!$E$33:$E$776,СВЦЭМ!$A$33:$A$776,$A164,СВЦЭМ!$B$33:$B$776,T$155)+'СЕТ СН'!$F$12</f>
        <v>165.5741295</v>
      </c>
      <c r="U164" s="36">
        <f>SUMIFS(СВЦЭМ!$E$33:$E$776,СВЦЭМ!$A$33:$A$776,$A164,СВЦЭМ!$B$33:$B$776,U$155)+'СЕТ СН'!$F$12</f>
        <v>156.82561401999999</v>
      </c>
      <c r="V164" s="36">
        <f>SUMIFS(СВЦЭМ!$E$33:$E$776,СВЦЭМ!$A$33:$A$776,$A164,СВЦЭМ!$B$33:$B$776,V$155)+'СЕТ СН'!$F$12</f>
        <v>154.55309204</v>
      </c>
      <c r="W164" s="36">
        <f>SUMIFS(СВЦЭМ!$E$33:$E$776,СВЦЭМ!$A$33:$A$776,$A164,СВЦЭМ!$B$33:$B$776,W$155)+'СЕТ СН'!$F$12</f>
        <v>156.40112825</v>
      </c>
      <c r="X164" s="36">
        <f>SUMIFS(СВЦЭМ!$E$33:$E$776,СВЦЭМ!$A$33:$A$776,$A164,СВЦЭМ!$B$33:$B$776,X$155)+'СЕТ СН'!$F$12</f>
        <v>160.93686224000001</v>
      </c>
      <c r="Y164" s="36">
        <f>SUMIFS(СВЦЭМ!$E$33:$E$776,СВЦЭМ!$A$33:$A$776,$A164,СВЦЭМ!$B$33:$B$776,Y$155)+'СЕТ СН'!$F$12</f>
        <v>175.54888983000001</v>
      </c>
    </row>
    <row r="165" spans="1:25" ht="15.75" x14ac:dyDescent="0.2">
      <c r="A165" s="35">
        <f t="shared" si="4"/>
        <v>43565</v>
      </c>
      <c r="B165" s="36">
        <f>SUMIFS(СВЦЭМ!$E$33:$E$776,СВЦЭМ!$A$33:$A$776,$A165,СВЦЭМ!$B$33:$B$776,B$155)+'СЕТ СН'!$F$12</f>
        <v>196.80180107999999</v>
      </c>
      <c r="C165" s="36">
        <f>SUMIFS(СВЦЭМ!$E$33:$E$776,СВЦЭМ!$A$33:$A$776,$A165,СВЦЭМ!$B$33:$B$776,C$155)+'СЕТ СН'!$F$12</f>
        <v>221.41684376000001</v>
      </c>
      <c r="D165" s="36">
        <f>SUMIFS(СВЦЭМ!$E$33:$E$776,СВЦЭМ!$A$33:$A$776,$A165,СВЦЭМ!$B$33:$B$776,D$155)+'СЕТ СН'!$F$12</f>
        <v>238.90302578000001</v>
      </c>
      <c r="E165" s="36">
        <f>SUMIFS(СВЦЭМ!$E$33:$E$776,СВЦЭМ!$A$33:$A$776,$A165,СВЦЭМ!$B$33:$B$776,E$155)+'СЕТ СН'!$F$12</f>
        <v>242.45931016</v>
      </c>
      <c r="F165" s="36">
        <f>SUMIFS(СВЦЭМ!$E$33:$E$776,СВЦЭМ!$A$33:$A$776,$A165,СВЦЭМ!$B$33:$B$776,F$155)+'СЕТ СН'!$F$12</f>
        <v>241.10458557000001</v>
      </c>
      <c r="G165" s="36">
        <f>SUMIFS(СВЦЭМ!$E$33:$E$776,СВЦЭМ!$A$33:$A$776,$A165,СВЦЭМ!$B$33:$B$776,G$155)+'СЕТ СН'!$F$12</f>
        <v>237.76600977999999</v>
      </c>
      <c r="H165" s="36">
        <f>SUMIFS(СВЦЭМ!$E$33:$E$776,СВЦЭМ!$A$33:$A$776,$A165,СВЦЭМ!$B$33:$B$776,H$155)+'СЕТ СН'!$F$12</f>
        <v>220.42706115999999</v>
      </c>
      <c r="I165" s="36">
        <f>SUMIFS(СВЦЭМ!$E$33:$E$776,СВЦЭМ!$A$33:$A$776,$A165,СВЦЭМ!$B$33:$B$776,I$155)+'СЕТ СН'!$F$12</f>
        <v>203.22887206999999</v>
      </c>
      <c r="J165" s="36">
        <f>SUMIFS(СВЦЭМ!$E$33:$E$776,СВЦЭМ!$A$33:$A$776,$A165,СВЦЭМ!$B$33:$B$776,J$155)+'СЕТ СН'!$F$12</f>
        <v>181.03783032999999</v>
      </c>
      <c r="K165" s="36">
        <f>SUMIFS(СВЦЭМ!$E$33:$E$776,СВЦЭМ!$A$33:$A$776,$A165,СВЦЭМ!$B$33:$B$776,K$155)+'СЕТ СН'!$F$12</f>
        <v>161.48239176000001</v>
      </c>
      <c r="L165" s="36">
        <f>SUMIFS(СВЦЭМ!$E$33:$E$776,СВЦЭМ!$A$33:$A$776,$A165,СВЦЭМ!$B$33:$B$776,L$155)+'СЕТ СН'!$F$12</f>
        <v>156.36967182999999</v>
      </c>
      <c r="M165" s="36">
        <f>SUMIFS(СВЦЭМ!$E$33:$E$776,СВЦЭМ!$A$33:$A$776,$A165,СВЦЭМ!$B$33:$B$776,M$155)+'СЕТ СН'!$F$12</f>
        <v>157.93287394000001</v>
      </c>
      <c r="N165" s="36">
        <f>SUMIFS(СВЦЭМ!$E$33:$E$776,СВЦЭМ!$A$33:$A$776,$A165,СВЦЭМ!$B$33:$B$776,N$155)+'СЕТ СН'!$F$12</f>
        <v>158.92437212999999</v>
      </c>
      <c r="O165" s="36">
        <f>SUMIFS(СВЦЭМ!$E$33:$E$776,СВЦЭМ!$A$33:$A$776,$A165,СВЦЭМ!$B$33:$B$776,O$155)+'СЕТ СН'!$F$12</f>
        <v>159.76831129999999</v>
      </c>
      <c r="P165" s="36">
        <f>SUMIFS(СВЦЭМ!$E$33:$E$776,СВЦЭМ!$A$33:$A$776,$A165,СВЦЭМ!$B$33:$B$776,P$155)+'СЕТ СН'!$F$12</f>
        <v>162.04032199</v>
      </c>
      <c r="Q165" s="36">
        <f>SUMIFS(СВЦЭМ!$E$33:$E$776,СВЦЭМ!$A$33:$A$776,$A165,СВЦЭМ!$B$33:$B$776,Q$155)+'СЕТ СН'!$F$12</f>
        <v>162.71469736</v>
      </c>
      <c r="R165" s="36">
        <f>SUMIFS(СВЦЭМ!$E$33:$E$776,СВЦЭМ!$A$33:$A$776,$A165,СВЦЭМ!$B$33:$B$776,R$155)+'СЕТ СН'!$F$12</f>
        <v>163.84899672</v>
      </c>
      <c r="S165" s="36">
        <f>SUMIFS(СВЦЭМ!$E$33:$E$776,СВЦЭМ!$A$33:$A$776,$A165,СВЦЭМ!$B$33:$B$776,S$155)+'СЕТ СН'!$F$12</f>
        <v>163.89329343</v>
      </c>
      <c r="T165" s="36">
        <f>SUMIFS(СВЦЭМ!$E$33:$E$776,СВЦЭМ!$A$33:$A$776,$A165,СВЦЭМ!$B$33:$B$776,T$155)+'СЕТ СН'!$F$12</f>
        <v>159.76698102</v>
      </c>
      <c r="U165" s="36">
        <f>SUMIFS(СВЦЭМ!$E$33:$E$776,СВЦЭМ!$A$33:$A$776,$A165,СВЦЭМ!$B$33:$B$776,U$155)+'СЕТ СН'!$F$12</f>
        <v>153.25568314</v>
      </c>
      <c r="V165" s="36">
        <f>SUMIFS(СВЦЭМ!$E$33:$E$776,СВЦЭМ!$A$33:$A$776,$A165,СВЦЭМ!$B$33:$B$776,V$155)+'СЕТ СН'!$F$12</f>
        <v>148.47654534</v>
      </c>
      <c r="W165" s="36">
        <f>SUMIFS(СВЦЭМ!$E$33:$E$776,СВЦЭМ!$A$33:$A$776,$A165,СВЦЭМ!$B$33:$B$776,W$155)+'СЕТ СН'!$F$12</f>
        <v>147.76809513000001</v>
      </c>
      <c r="X165" s="36">
        <f>SUMIFS(СВЦЭМ!$E$33:$E$776,СВЦЭМ!$A$33:$A$776,$A165,СВЦЭМ!$B$33:$B$776,X$155)+'СЕТ СН'!$F$12</f>
        <v>161.23034974000001</v>
      </c>
      <c r="Y165" s="36">
        <f>SUMIFS(СВЦЭМ!$E$33:$E$776,СВЦЭМ!$A$33:$A$776,$A165,СВЦЭМ!$B$33:$B$776,Y$155)+'СЕТ СН'!$F$12</f>
        <v>188.46510255000001</v>
      </c>
    </row>
    <row r="166" spans="1:25" ht="15.75" x14ac:dyDescent="0.2">
      <c r="A166" s="35">
        <f t="shared" si="4"/>
        <v>43566</v>
      </c>
      <c r="B166" s="36">
        <f>SUMIFS(СВЦЭМ!$E$33:$E$776,СВЦЭМ!$A$33:$A$776,$A166,СВЦЭМ!$B$33:$B$776,B$155)+'СЕТ СН'!$F$12</f>
        <v>201.31018601</v>
      </c>
      <c r="C166" s="36">
        <f>SUMIFS(СВЦЭМ!$E$33:$E$776,СВЦЭМ!$A$33:$A$776,$A166,СВЦЭМ!$B$33:$B$776,C$155)+'СЕТ СН'!$F$12</f>
        <v>229.19316886999999</v>
      </c>
      <c r="D166" s="36">
        <f>SUMIFS(СВЦЭМ!$E$33:$E$776,СВЦЭМ!$A$33:$A$776,$A166,СВЦЭМ!$B$33:$B$776,D$155)+'СЕТ СН'!$F$12</f>
        <v>261.50364401000002</v>
      </c>
      <c r="E166" s="36">
        <f>SUMIFS(СВЦЭМ!$E$33:$E$776,СВЦЭМ!$A$33:$A$776,$A166,СВЦЭМ!$B$33:$B$776,E$155)+'СЕТ СН'!$F$12</f>
        <v>266.43052390999998</v>
      </c>
      <c r="F166" s="36">
        <f>SUMIFS(СВЦЭМ!$E$33:$E$776,СВЦЭМ!$A$33:$A$776,$A166,СВЦЭМ!$B$33:$B$776,F$155)+'СЕТ СН'!$F$12</f>
        <v>266.96758579999999</v>
      </c>
      <c r="G166" s="36">
        <f>SUMIFS(СВЦЭМ!$E$33:$E$776,СВЦЭМ!$A$33:$A$776,$A166,СВЦЭМ!$B$33:$B$776,G$155)+'СЕТ СН'!$F$12</f>
        <v>266.12446466</v>
      </c>
      <c r="H166" s="36">
        <f>SUMIFS(СВЦЭМ!$E$33:$E$776,СВЦЭМ!$A$33:$A$776,$A166,СВЦЭМ!$B$33:$B$776,H$155)+'СЕТ СН'!$F$12</f>
        <v>248.04475829</v>
      </c>
      <c r="I166" s="36">
        <f>SUMIFS(СВЦЭМ!$E$33:$E$776,СВЦЭМ!$A$33:$A$776,$A166,СВЦЭМ!$B$33:$B$776,I$155)+'СЕТ СН'!$F$12</f>
        <v>228.25604458000001</v>
      </c>
      <c r="J166" s="36">
        <f>SUMIFS(СВЦЭМ!$E$33:$E$776,СВЦЭМ!$A$33:$A$776,$A166,СВЦЭМ!$B$33:$B$776,J$155)+'СЕТ СН'!$F$12</f>
        <v>200.80520465999999</v>
      </c>
      <c r="K166" s="36">
        <f>SUMIFS(СВЦЭМ!$E$33:$E$776,СВЦЭМ!$A$33:$A$776,$A166,СВЦЭМ!$B$33:$B$776,K$155)+'СЕТ СН'!$F$12</f>
        <v>180.41558803000001</v>
      </c>
      <c r="L166" s="36">
        <f>SUMIFS(СВЦЭМ!$E$33:$E$776,СВЦЭМ!$A$33:$A$776,$A166,СВЦЭМ!$B$33:$B$776,L$155)+'СЕТ СН'!$F$12</f>
        <v>171.24867878000001</v>
      </c>
      <c r="M166" s="36">
        <f>SUMIFS(СВЦЭМ!$E$33:$E$776,СВЦЭМ!$A$33:$A$776,$A166,СВЦЭМ!$B$33:$B$776,M$155)+'СЕТ СН'!$F$12</f>
        <v>175.44863394000001</v>
      </c>
      <c r="N166" s="36">
        <f>SUMIFS(СВЦЭМ!$E$33:$E$776,СВЦЭМ!$A$33:$A$776,$A166,СВЦЭМ!$B$33:$B$776,N$155)+'СЕТ СН'!$F$12</f>
        <v>172.40199813999999</v>
      </c>
      <c r="O166" s="36">
        <f>SUMIFS(СВЦЭМ!$E$33:$E$776,СВЦЭМ!$A$33:$A$776,$A166,СВЦЭМ!$B$33:$B$776,O$155)+'СЕТ СН'!$F$12</f>
        <v>173.89483397000001</v>
      </c>
      <c r="P166" s="36">
        <f>SUMIFS(СВЦЭМ!$E$33:$E$776,СВЦЭМ!$A$33:$A$776,$A166,СВЦЭМ!$B$33:$B$776,P$155)+'СЕТ СН'!$F$12</f>
        <v>177.2817053</v>
      </c>
      <c r="Q166" s="36">
        <f>SUMIFS(СВЦЭМ!$E$33:$E$776,СВЦЭМ!$A$33:$A$776,$A166,СВЦЭМ!$B$33:$B$776,Q$155)+'СЕТ СН'!$F$12</f>
        <v>178.69210598999999</v>
      </c>
      <c r="R166" s="36">
        <f>SUMIFS(СВЦЭМ!$E$33:$E$776,СВЦЭМ!$A$33:$A$776,$A166,СВЦЭМ!$B$33:$B$776,R$155)+'СЕТ СН'!$F$12</f>
        <v>178.38859275999999</v>
      </c>
      <c r="S166" s="36">
        <f>SUMIFS(СВЦЭМ!$E$33:$E$776,СВЦЭМ!$A$33:$A$776,$A166,СВЦЭМ!$B$33:$B$776,S$155)+'СЕТ СН'!$F$12</f>
        <v>179.62907086000001</v>
      </c>
      <c r="T166" s="36">
        <f>SUMIFS(СВЦЭМ!$E$33:$E$776,СВЦЭМ!$A$33:$A$776,$A166,СВЦЭМ!$B$33:$B$776,T$155)+'СЕТ СН'!$F$12</f>
        <v>176.10202949000001</v>
      </c>
      <c r="U166" s="36">
        <f>SUMIFS(СВЦЭМ!$E$33:$E$776,СВЦЭМ!$A$33:$A$776,$A166,СВЦЭМ!$B$33:$B$776,U$155)+'СЕТ СН'!$F$12</f>
        <v>170.93480418999999</v>
      </c>
      <c r="V166" s="36">
        <f>SUMIFS(СВЦЭМ!$E$33:$E$776,СВЦЭМ!$A$33:$A$776,$A166,СВЦЭМ!$B$33:$B$776,V$155)+'СЕТ СН'!$F$12</f>
        <v>170.27060707999999</v>
      </c>
      <c r="W166" s="36">
        <f>SUMIFS(СВЦЭМ!$E$33:$E$776,СВЦЭМ!$A$33:$A$776,$A166,СВЦЭМ!$B$33:$B$776,W$155)+'СЕТ СН'!$F$12</f>
        <v>166.46943985999999</v>
      </c>
      <c r="X166" s="36">
        <f>SUMIFS(СВЦЭМ!$E$33:$E$776,СВЦЭМ!$A$33:$A$776,$A166,СВЦЭМ!$B$33:$B$776,X$155)+'СЕТ СН'!$F$12</f>
        <v>182.55858818999999</v>
      </c>
      <c r="Y166" s="36">
        <f>SUMIFS(СВЦЭМ!$E$33:$E$776,СВЦЭМ!$A$33:$A$776,$A166,СВЦЭМ!$B$33:$B$776,Y$155)+'СЕТ СН'!$F$12</f>
        <v>209.36664300000001</v>
      </c>
    </row>
    <row r="167" spans="1:25" ht="15.75" x14ac:dyDescent="0.2">
      <c r="A167" s="35">
        <f t="shared" si="4"/>
        <v>43567</v>
      </c>
      <c r="B167" s="36">
        <f>SUMIFS(СВЦЭМ!$E$33:$E$776,СВЦЭМ!$A$33:$A$776,$A167,СВЦЭМ!$B$33:$B$776,B$155)+'СЕТ СН'!$F$12</f>
        <v>231.79763179</v>
      </c>
      <c r="C167" s="36">
        <f>SUMIFS(СВЦЭМ!$E$33:$E$776,СВЦЭМ!$A$33:$A$776,$A167,СВЦЭМ!$B$33:$B$776,C$155)+'СЕТ СН'!$F$12</f>
        <v>251.33300148000001</v>
      </c>
      <c r="D167" s="36">
        <f>SUMIFS(СВЦЭМ!$E$33:$E$776,СВЦЭМ!$A$33:$A$776,$A167,СВЦЭМ!$B$33:$B$776,D$155)+'СЕТ СН'!$F$12</f>
        <v>261.8314082</v>
      </c>
      <c r="E167" s="36">
        <f>SUMIFS(СВЦЭМ!$E$33:$E$776,СВЦЭМ!$A$33:$A$776,$A167,СВЦЭМ!$B$33:$B$776,E$155)+'СЕТ СН'!$F$12</f>
        <v>262.01452936999999</v>
      </c>
      <c r="F167" s="36">
        <f>SUMIFS(СВЦЭМ!$E$33:$E$776,СВЦЭМ!$A$33:$A$776,$A167,СВЦЭМ!$B$33:$B$776,F$155)+'СЕТ СН'!$F$12</f>
        <v>261.89017966</v>
      </c>
      <c r="G167" s="36">
        <f>SUMIFS(СВЦЭМ!$E$33:$E$776,СВЦЭМ!$A$33:$A$776,$A167,СВЦЭМ!$B$33:$B$776,G$155)+'СЕТ СН'!$F$12</f>
        <v>258.88416023000002</v>
      </c>
      <c r="H167" s="36">
        <f>SUMIFS(СВЦЭМ!$E$33:$E$776,СВЦЭМ!$A$33:$A$776,$A167,СВЦЭМ!$B$33:$B$776,H$155)+'СЕТ СН'!$F$12</f>
        <v>239.63853169999999</v>
      </c>
      <c r="I167" s="36">
        <f>SUMIFS(СВЦЭМ!$E$33:$E$776,СВЦЭМ!$A$33:$A$776,$A167,СВЦЭМ!$B$33:$B$776,I$155)+'СЕТ СН'!$F$12</f>
        <v>226.65117777</v>
      </c>
      <c r="J167" s="36">
        <f>SUMIFS(СВЦЭМ!$E$33:$E$776,СВЦЭМ!$A$33:$A$776,$A167,СВЦЭМ!$B$33:$B$776,J$155)+'СЕТ СН'!$F$12</f>
        <v>200.44677978999999</v>
      </c>
      <c r="K167" s="36">
        <f>SUMIFS(СВЦЭМ!$E$33:$E$776,СВЦЭМ!$A$33:$A$776,$A167,СВЦЭМ!$B$33:$B$776,K$155)+'СЕТ СН'!$F$12</f>
        <v>180.70072780999999</v>
      </c>
      <c r="L167" s="36">
        <f>SUMIFS(СВЦЭМ!$E$33:$E$776,СВЦЭМ!$A$33:$A$776,$A167,СВЦЭМ!$B$33:$B$776,L$155)+'СЕТ СН'!$F$12</f>
        <v>171.98645440000001</v>
      </c>
      <c r="M167" s="36">
        <f>SUMIFS(СВЦЭМ!$E$33:$E$776,СВЦЭМ!$A$33:$A$776,$A167,СВЦЭМ!$B$33:$B$776,M$155)+'СЕТ СН'!$F$12</f>
        <v>172.69274677999999</v>
      </c>
      <c r="N167" s="36">
        <f>SUMIFS(СВЦЭМ!$E$33:$E$776,СВЦЭМ!$A$33:$A$776,$A167,СВЦЭМ!$B$33:$B$776,N$155)+'СЕТ СН'!$F$12</f>
        <v>168.38858267000001</v>
      </c>
      <c r="O167" s="36">
        <f>SUMIFS(СВЦЭМ!$E$33:$E$776,СВЦЭМ!$A$33:$A$776,$A167,СВЦЭМ!$B$33:$B$776,O$155)+'СЕТ СН'!$F$12</f>
        <v>170.53892952999999</v>
      </c>
      <c r="P167" s="36">
        <f>SUMIFS(СВЦЭМ!$E$33:$E$776,СВЦЭМ!$A$33:$A$776,$A167,СВЦЭМ!$B$33:$B$776,P$155)+'СЕТ СН'!$F$12</f>
        <v>175.33879619999999</v>
      </c>
      <c r="Q167" s="36">
        <f>SUMIFS(СВЦЭМ!$E$33:$E$776,СВЦЭМ!$A$33:$A$776,$A167,СВЦЭМ!$B$33:$B$776,Q$155)+'СЕТ СН'!$F$12</f>
        <v>177.84135044000001</v>
      </c>
      <c r="R167" s="36">
        <f>SUMIFS(СВЦЭМ!$E$33:$E$776,СВЦЭМ!$A$33:$A$776,$A167,СВЦЭМ!$B$33:$B$776,R$155)+'СЕТ СН'!$F$12</f>
        <v>179.74874309</v>
      </c>
      <c r="S167" s="36">
        <f>SUMIFS(СВЦЭМ!$E$33:$E$776,СВЦЭМ!$A$33:$A$776,$A167,СВЦЭМ!$B$33:$B$776,S$155)+'СЕТ СН'!$F$12</f>
        <v>176.70823580999999</v>
      </c>
      <c r="T167" s="36">
        <f>SUMIFS(СВЦЭМ!$E$33:$E$776,СВЦЭМ!$A$33:$A$776,$A167,СВЦЭМ!$B$33:$B$776,T$155)+'СЕТ СН'!$F$12</f>
        <v>173.23122781999999</v>
      </c>
      <c r="U167" s="36">
        <f>SUMIFS(СВЦЭМ!$E$33:$E$776,СВЦЭМ!$A$33:$A$776,$A167,СВЦЭМ!$B$33:$B$776,U$155)+'СЕТ СН'!$F$12</f>
        <v>162.56045942</v>
      </c>
      <c r="V167" s="36">
        <f>SUMIFS(СВЦЭМ!$E$33:$E$776,СВЦЭМ!$A$33:$A$776,$A167,СВЦЭМ!$B$33:$B$776,V$155)+'СЕТ СН'!$F$12</f>
        <v>162.13343542999999</v>
      </c>
      <c r="W167" s="36">
        <f>SUMIFS(СВЦЭМ!$E$33:$E$776,СВЦЭМ!$A$33:$A$776,$A167,СВЦЭМ!$B$33:$B$776,W$155)+'СЕТ СН'!$F$12</f>
        <v>164.45682726999999</v>
      </c>
      <c r="X167" s="36">
        <f>SUMIFS(СВЦЭМ!$E$33:$E$776,СВЦЭМ!$A$33:$A$776,$A167,СВЦЭМ!$B$33:$B$776,X$155)+'СЕТ СН'!$F$12</f>
        <v>178.30725648999999</v>
      </c>
      <c r="Y167" s="36">
        <f>SUMIFS(СВЦЭМ!$E$33:$E$776,СВЦЭМ!$A$33:$A$776,$A167,СВЦЭМ!$B$33:$B$776,Y$155)+'СЕТ СН'!$F$12</f>
        <v>204.12470640000001</v>
      </c>
    </row>
    <row r="168" spans="1:25" ht="15.75" x14ac:dyDescent="0.2">
      <c r="A168" s="35">
        <f t="shared" si="4"/>
        <v>43568</v>
      </c>
      <c r="B168" s="36">
        <f>SUMIFS(СВЦЭМ!$E$33:$E$776,СВЦЭМ!$A$33:$A$776,$A168,СВЦЭМ!$B$33:$B$776,B$155)+'СЕТ СН'!$F$12</f>
        <v>223.06554403999999</v>
      </c>
      <c r="C168" s="36">
        <f>SUMIFS(СВЦЭМ!$E$33:$E$776,СВЦЭМ!$A$33:$A$776,$A168,СВЦЭМ!$B$33:$B$776,C$155)+'СЕТ СН'!$F$12</f>
        <v>240.98403795999999</v>
      </c>
      <c r="D168" s="36">
        <f>SUMIFS(СВЦЭМ!$E$33:$E$776,СВЦЭМ!$A$33:$A$776,$A168,СВЦЭМ!$B$33:$B$776,D$155)+'СЕТ СН'!$F$12</f>
        <v>258.24024802000002</v>
      </c>
      <c r="E168" s="36">
        <f>SUMIFS(СВЦЭМ!$E$33:$E$776,СВЦЭМ!$A$33:$A$776,$A168,СВЦЭМ!$B$33:$B$776,E$155)+'СЕТ СН'!$F$12</f>
        <v>260.22253653000001</v>
      </c>
      <c r="F168" s="36">
        <f>SUMIFS(СВЦЭМ!$E$33:$E$776,СВЦЭМ!$A$33:$A$776,$A168,СВЦЭМ!$B$33:$B$776,F$155)+'СЕТ СН'!$F$12</f>
        <v>259.80669418999997</v>
      </c>
      <c r="G168" s="36">
        <f>SUMIFS(СВЦЭМ!$E$33:$E$776,СВЦЭМ!$A$33:$A$776,$A168,СВЦЭМ!$B$33:$B$776,G$155)+'СЕТ СН'!$F$12</f>
        <v>254.03981833</v>
      </c>
      <c r="H168" s="36">
        <f>SUMIFS(СВЦЭМ!$E$33:$E$776,СВЦЭМ!$A$33:$A$776,$A168,СВЦЭМ!$B$33:$B$776,H$155)+'СЕТ СН'!$F$12</f>
        <v>233.17910534999999</v>
      </c>
      <c r="I168" s="36">
        <f>SUMIFS(СВЦЭМ!$E$33:$E$776,СВЦЭМ!$A$33:$A$776,$A168,СВЦЭМ!$B$33:$B$776,I$155)+'СЕТ СН'!$F$12</f>
        <v>220.98768085</v>
      </c>
      <c r="J168" s="36">
        <f>SUMIFS(СВЦЭМ!$E$33:$E$776,СВЦЭМ!$A$33:$A$776,$A168,СВЦЭМ!$B$33:$B$776,J$155)+'СЕТ СН'!$F$12</f>
        <v>207.29548829999999</v>
      </c>
      <c r="K168" s="36">
        <f>SUMIFS(СВЦЭМ!$E$33:$E$776,СВЦЭМ!$A$33:$A$776,$A168,СВЦЭМ!$B$33:$B$776,K$155)+'СЕТ СН'!$F$12</f>
        <v>181.09340455</v>
      </c>
      <c r="L168" s="36">
        <f>SUMIFS(СВЦЭМ!$E$33:$E$776,СВЦЭМ!$A$33:$A$776,$A168,СВЦЭМ!$B$33:$B$776,L$155)+'СЕТ СН'!$F$12</f>
        <v>172.87904578000001</v>
      </c>
      <c r="M168" s="36">
        <f>SUMIFS(СВЦЭМ!$E$33:$E$776,СВЦЭМ!$A$33:$A$776,$A168,СВЦЭМ!$B$33:$B$776,M$155)+'СЕТ СН'!$F$12</f>
        <v>171.16060422999999</v>
      </c>
      <c r="N168" s="36">
        <f>SUMIFS(СВЦЭМ!$E$33:$E$776,СВЦЭМ!$A$33:$A$776,$A168,СВЦЭМ!$B$33:$B$776,N$155)+'СЕТ СН'!$F$12</f>
        <v>174.12660159000001</v>
      </c>
      <c r="O168" s="36">
        <f>SUMIFS(СВЦЭМ!$E$33:$E$776,СВЦЭМ!$A$33:$A$776,$A168,СВЦЭМ!$B$33:$B$776,O$155)+'СЕТ СН'!$F$12</f>
        <v>176.33006119000001</v>
      </c>
      <c r="P168" s="36">
        <f>SUMIFS(СВЦЭМ!$E$33:$E$776,СВЦЭМ!$A$33:$A$776,$A168,СВЦЭМ!$B$33:$B$776,P$155)+'СЕТ СН'!$F$12</f>
        <v>178.41914656</v>
      </c>
      <c r="Q168" s="36">
        <f>SUMIFS(СВЦЭМ!$E$33:$E$776,СВЦЭМ!$A$33:$A$776,$A168,СВЦЭМ!$B$33:$B$776,Q$155)+'СЕТ СН'!$F$12</f>
        <v>180.3777034</v>
      </c>
      <c r="R168" s="36">
        <f>SUMIFS(СВЦЭМ!$E$33:$E$776,СВЦЭМ!$A$33:$A$776,$A168,СВЦЭМ!$B$33:$B$776,R$155)+'СЕТ СН'!$F$12</f>
        <v>180.94866038000001</v>
      </c>
      <c r="S168" s="36">
        <f>SUMIFS(СВЦЭМ!$E$33:$E$776,СВЦЭМ!$A$33:$A$776,$A168,СВЦЭМ!$B$33:$B$776,S$155)+'СЕТ СН'!$F$12</f>
        <v>182.45929783</v>
      </c>
      <c r="T168" s="36">
        <f>SUMIFS(СВЦЭМ!$E$33:$E$776,СВЦЭМ!$A$33:$A$776,$A168,СВЦЭМ!$B$33:$B$776,T$155)+'СЕТ СН'!$F$12</f>
        <v>181.88313952999999</v>
      </c>
      <c r="U168" s="36">
        <f>SUMIFS(СВЦЭМ!$E$33:$E$776,СВЦЭМ!$A$33:$A$776,$A168,СВЦЭМ!$B$33:$B$776,U$155)+'СЕТ СН'!$F$12</f>
        <v>177.53580468000001</v>
      </c>
      <c r="V168" s="36">
        <f>SUMIFS(СВЦЭМ!$E$33:$E$776,СВЦЭМ!$A$33:$A$776,$A168,СВЦЭМ!$B$33:$B$776,V$155)+'СЕТ СН'!$F$12</f>
        <v>172.05679968999999</v>
      </c>
      <c r="W168" s="36">
        <f>SUMIFS(СВЦЭМ!$E$33:$E$776,СВЦЭМ!$A$33:$A$776,$A168,СВЦЭМ!$B$33:$B$776,W$155)+'СЕТ СН'!$F$12</f>
        <v>171.55534571000001</v>
      </c>
      <c r="X168" s="36">
        <f>SUMIFS(СВЦЭМ!$E$33:$E$776,СВЦЭМ!$A$33:$A$776,$A168,СВЦЭМ!$B$33:$B$776,X$155)+'СЕТ СН'!$F$12</f>
        <v>190.29757943999999</v>
      </c>
      <c r="Y168" s="36">
        <f>SUMIFS(СВЦЭМ!$E$33:$E$776,СВЦЭМ!$A$33:$A$776,$A168,СВЦЭМ!$B$33:$B$776,Y$155)+'СЕТ СН'!$F$12</f>
        <v>213.87401675999999</v>
      </c>
    </row>
    <row r="169" spans="1:25" ht="15.75" x14ac:dyDescent="0.2">
      <c r="A169" s="35">
        <f t="shared" si="4"/>
        <v>43569</v>
      </c>
      <c r="B169" s="36">
        <f>SUMIFS(СВЦЭМ!$E$33:$E$776,СВЦЭМ!$A$33:$A$776,$A169,СВЦЭМ!$B$33:$B$776,B$155)+'СЕТ СН'!$F$12</f>
        <v>227.62074559999999</v>
      </c>
      <c r="C169" s="36">
        <f>SUMIFS(СВЦЭМ!$E$33:$E$776,СВЦЭМ!$A$33:$A$776,$A169,СВЦЭМ!$B$33:$B$776,C$155)+'СЕТ СН'!$F$12</f>
        <v>252.27435717</v>
      </c>
      <c r="D169" s="36">
        <f>SUMIFS(СВЦЭМ!$E$33:$E$776,СВЦЭМ!$A$33:$A$776,$A169,СВЦЭМ!$B$33:$B$776,D$155)+'СЕТ СН'!$F$12</f>
        <v>271.74478663999997</v>
      </c>
      <c r="E169" s="36">
        <f>SUMIFS(СВЦЭМ!$E$33:$E$776,СВЦЭМ!$A$33:$A$776,$A169,СВЦЭМ!$B$33:$B$776,E$155)+'СЕТ СН'!$F$12</f>
        <v>271.75950277999999</v>
      </c>
      <c r="F169" s="36">
        <f>SUMIFS(СВЦЭМ!$E$33:$E$776,СВЦЭМ!$A$33:$A$776,$A169,СВЦЭМ!$B$33:$B$776,F$155)+'СЕТ СН'!$F$12</f>
        <v>269.53016839999998</v>
      </c>
      <c r="G169" s="36">
        <f>SUMIFS(СВЦЭМ!$E$33:$E$776,СВЦЭМ!$A$33:$A$776,$A169,СВЦЭМ!$B$33:$B$776,G$155)+'СЕТ СН'!$F$12</f>
        <v>266.51417758000002</v>
      </c>
      <c r="H169" s="36">
        <f>SUMIFS(СВЦЭМ!$E$33:$E$776,СВЦЭМ!$A$33:$A$776,$A169,СВЦЭМ!$B$33:$B$776,H$155)+'СЕТ СН'!$F$12</f>
        <v>242.80748831</v>
      </c>
      <c r="I169" s="36">
        <f>SUMIFS(СВЦЭМ!$E$33:$E$776,СВЦЭМ!$A$33:$A$776,$A169,СВЦЭМ!$B$33:$B$776,I$155)+'СЕТ СН'!$F$12</f>
        <v>226.72563277</v>
      </c>
      <c r="J169" s="36">
        <f>SUMIFS(СВЦЭМ!$E$33:$E$776,СВЦЭМ!$A$33:$A$776,$A169,СВЦЭМ!$B$33:$B$776,J$155)+'СЕТ СН'!$F$12</f>
        <v>210.19980074</v>
      </c>
      <c r="K169" s="36">
        <f>SUMIFS(СВЦЭМ!$E$33:$E$776,СВЦЭМ!$A$33:$A$776,$A169,СВЦЭМ!$B$33:$B$776,K$155)+'СЕТ СН'!$F$12</f>
        <v>185.09302374999999</v>
      </c>
      <c r="L169" s="36">
        <f>SUMIFS(СВЦЭМ!$E$33:$E$776,СВЦЭМ!$A$33:$A$776,$A169,СВЦЭМ!$B$33:$B$776,L$155)+'СЕТ СН'!$F$12</f>
        <v>172.43329012000001</v>
      </c>
      <c r="M169" s="36">
        <f>SUMIFS(СВЦЭМ!$E$33:$E$776,СВЦЭМ!$A$33:$A$776,$A169,СВЦЭМ!$B$33:$B$776,M$155)+'СЕТ СН'!$F$12</f>
        <v>171.00148963999999</v>
      </c>
      <c r="N169" s="36">
        <f>SUMIFS(СВЦЭМ!$E$33:$E$776,СВЦЭМ!$A$33:$A$776,$A169,СВЦЭМ!$B$33:$B$776,N$155)+'СЕТ СН'!$F$12</f>
        <v>172.21058947</v>
      </c>
      <c r="O169" s="36">
        <f>SUMIFS(СВЦЭМ!$E$33:$E$776,СВЦЭМ!$A$33:$A$776,$A169,СВЦЭМ!$B$33:$B$776,O$155)+'СЕТ СН'!$F$12</f>
        <v>173.71733501</v>
      </c>
      <c r="P169" s="36">
        <f>SUMIFS(СВЦЭМ!$E$33:$E$776,СВЦЭМ!$A$33:$A$776,$A169,СВЦЭМ!$B$33:$B$776,P$155)+'СЕТ СН'!$F$12</f>
        <v>177.09738289000001</v>
      </c>
      <c r="Q169" s="36">
        <f>SUMIFS(СВЦЭМ!$E$33:$E$776,СВЦЭМ!$A$33:$A$776,$A169,СВЦЭМ!$B$33:$B$776,Q$155)+'СЕТ СН'!$F$12</f>
        <v>177.50577804</v>
      </c>
      <c r="R169" s="36">
        <f>SUMIFS(СВЦЭМ!$E$33:$E$776,СВЦЭМ!$A$33:$A$776,$A169,СВЦЭМ!$B$33:$B$776,R$155)+'СЕТ СН'!$F$12</f>
        <v>177.14035272000001</v>
      </c>
      <c r="S169" s="36">
        <f>SUMIFS(СВЦЭМ!$E$33:$E$776,СВЦЭМ!$A$33:$A$776,$A169,СВЦЭМ!$B$33:$B$776,S$155)+'СЕТ СН'!$F$12</f>
        <v>179.90230439999999</v>
      </c>
      <c r="T169" s="36">
        <f>SUMIFS(СВЦЭМ!$E$33:$E$776,СВЦЭМ!$A$33:$A$776,$A169,СВЦЭМ!$B$33:$B$776,T$155)+'СЕТ СН'!$F$12</f>
        <v>176.15863505999999</v>
      </c>
      <c r="U169" s="36">
        <f>SUMIFS(СВЦЭМ!$E$33:$E$776,СВЦЭМ!$A$33:$A$776,$A169,СВЦЭМ!$B$33:$B$776,U$155)+'СЕТ СН'!$F$12</f>
        <v>170.39060789000001</v>
      </c>
      <c r="V169" s="36">
        <f>SUMIFS(СВЦЭМ!$E$33:$E$776,СВЦЭМ!$A$33:$A$776,$A169,СВЦЭМ!$B$33:$B$776,V$155)+'СЕТ СН'!$F$12</f>
        <v>167.49039728</v>
      </c>
      <c r="W169" s="36">
        <f>SUMIFS(СВЦЭМ!$E$33:$E$776,СВЦЭМ!$A$33:$A$776,$A169,СВЦЭМ!$B$33:$B$776,W$155)+'СЕТ СН'!$F$12</f>
        <v>168.45382223999999</v>
      </c>
      <c r="X169" s="36">
        <f>SUMIFS(СВЦЭМ!$E$33:$E$776,СВЦЭМ!$A$33:$A$776,$A169,СВЦЭМ!$B$33:$B$776,X$155)+'СЕТ СН'!$F$12</f>
        <v>182.3169541</v>
      </c>
      <c r="Y169" s="36">
        <f>SUMIFS(СВЦЭМ!$E$33:$E$776,СВЦЭМ!$A$33:$A$776,$A169,СВЦЭМ!$B$33:$B$776,Y$155)+'СЕТ СН'!$F$12</f>
        <v>206.10769237</v>
      </c>
    </row>
    <row r="170" spans="1:25" ht="15.75" x14ac:dyDescent="0.2">
      <c r="A170" s="35">
        <f t="shared" si="4"/>
        <v>43570</v>
      </c>
      <c r="B170" s="36">
        <f>SUMIFS(СВЦЭМ!$E$33:$E$776,СВЦЭМ!$A$33:$A$776,$A170,СВЦЭМ!$B$33:$B$776,B$155)+'СЕТ СН'!$F$12</f>
        <v>217.77243815</v>
      </c>
      <c r="C170" s="36">
        <f>SUMIFS(СВЦЭМ!$E$33:$E$776,СВЦЭМ!$A$33:$A$776,$A170,СВЦЭМ!$B$33:$B$776,C$155)+'СЕТ СН'!$F$12</f>
        <v>240.28818437000001</v>
      </c>
      <c r="D170" s="36">
        <f>SUMIFS(СВЦЭМ!$E$33:$E$776,СВЦЭМ!$A$33:$A$776,$A170,СВЦЭМ!$B$33:$B$776,D$155)+'СЕТ СН'!$F$12</f>
        <v>253.21594995000001</v>
      </c>
      <c r="E170" s="36">
        <f>SUMIFS(СВЦЭМ!$E$33:$E$776,СВЦЭМ!$A$33:$A$776,$A170,СВЦЭМ!$B$33:$B$776,E$155)+'СЕТ СН'!$F$12</f>
        <v>255.08760957999999</v>
      </c>
      <c r="F170" s="36">
        <f>SUMIFS(СВЦЭМ!$E$33:$E$776,СВЦЭМ!$A$33:$A$776,$A170,СВЦЭМ!$B$33:$B$776,F$155)+'СЕТ СН'!$F$12</f>
        <v>254.08034021</v>
      </c>
      <c r="G170" s="36">
        <f>SUMIFS(СВЦЭМ!$E$33:$E$776,СВЦЭМ!$A$33:$A$776,$A170,СВЦЭМ!$B$33:$B$776,G$155)+'СЕТ СН'!$F$12</f>
        <v>254.02768553000001</v>
      </c>
      <c r="H170" s="36">
        <f>SUMIFS(СВЦЭМ!$E$33:$E$776,СВЦЭМ!$A$33:$A$776,$A170,СВЦЭМ!$B$33:$B$776,H$155)+'СЕТ СН'!$F$12</f>
        <v>235.65903886000001</v>
      </c>
      <c r="I170" s="36">
        <f>SUMIFS(СВЦЭМ!$E$33:$E$776,СВЦЭМ!$A$33:$A$776,$A170,СВЦЭМ!$B$33:$B$776,I$155)+'СЕТ СН'!$F$12</f>
        <v>224.89954402999999</v>
      </c>
      <c r="J170" s="36">
        <f>SUMIFS(СВЦЭМ!$E$33:$E$776,СВЦЭМ!$A$33:$A$776,$A170,СВЦЭМ!$B$33:$B$776,J$155)+'СЕТ СН'!$F$12</f>
        <v>203.87553435999999</v>
      </c>
      <c r="K170" s="36">
        <f>SUMIFS(СВЦЭМ!$E$33:$E$776,СВЦЭМ!$A$33:$A$776,$A170,СВЦЭМ!$B$33:$B$776,K$155)+'СЕТ СН'!$F$12</f>
        <v>184.81081191999999</v>
      </c>
      <c r="L170" s="36">
        <f>SUMIFS(СВЦЭМ!$E$33:$E$776,СВЦЭМ!$A$33:$A$776,$A170,СВЦЭМ!$B$33:$B$776,L$155)+'СЕТ СН'!$F$12</f>
        <v>177.97419045999999</v>
      </c>
      <c r="M170" s="36">
        <f>SUMIFS(СВЦЭМ!$E$33:$E$776,СВЦЭМ!$A$33:$A$776,$A170,СВЦЭМ!$B$33:$B$776,M$155)+'СЕТ СН'!$F$12</f>
        <v>178.51141172999999</v>
      </c>
      <c r="N170" s="36">
        <f>SUMIFS(СВЦЭМ!$E$33:$E$776,СВЦЭМ!$A$33:$A$776,$A170,СВЦЭМ!$B$33:$B$776,N$155)+'СЕТ СН'!$F$12</f>
        <v>177.76920554</v>
      </c>
      <c r="O170" s="36">
        <f>SUMIFS(СВЦЭМ!$E$33:$E$776,СВЦЭМ!$A$33:$A$776,$A170,СВЦЭМ!$B$33:$B$776,O$155)+'СЕТ СН'!$F$12</f>
        <v>180.26979208</v>
      </c>
      <c r="P170" s="36">
        <f>SUMIFS(СВЦЭМ!$E$33:$E$776,СВЦЭМ!$A$33:$A$776,$A170,СВЦЭМ!$B$33:$B$776,P$155)+'СЕТ СН'!$F$12</f>
        <v>183.08962531</v>
      </c>
      <c r="Q170" s="36">
        <f>SUMIFS(СВЦЭМ!$E$33:$E$776,СВЦЭМ!$A$33:$A$776,$A170,СВЦЭМ!$B$33:$B$776,Q$155)+'СЕТ СН'!$F$12</f>
        <v>184.38907710000001</v>
      </c>
      <c r="R170" s="36">
        <f>SUMIFS(СВЦЭМ!$E$33:$E$776,СВЦЭМ!$A$33:$A$776,$A170,СВЦЭМ!$B$33:$B$776,R$155)+'СЕТ СН'!$F$12</f>
        <v>184.36879644000001</v>
      </c>
      <c r="S170" s="36">
        <f>SUMIFS(СВЦЭМ!$E$33:$E$776,СВЦЭМ!$A$33:$A$776,$A170,СВЦЭМ!$B$33:$B$776,S$155)+'СЕТ СН'!$F$12</f>
        <v>185.23398673</v>
      </c>
      <c r="T170" s="36">
        <f>SUMIFS(СВЦЭМ!$E$33:$E$776,СВЦЭМ!$A$33:$A$776,$A170,СВЦЭМ!$B$33:$B$776,T$155)+'СЕТ СН'!$F$12</f>
        <v>181.44090972999999</v>
      </c>
      <c r="U170" s="36">
        <f>SUMIFS(СВЦЭМ!$E$33:$E$776,СВЦЭМ!$A$33:$A$776,$A170,СВЦЭМ!$B$33:$B$776,U$155)+'СЕТ СН'!$F$12</f>
        <v>175.68012003000001</v>
      </c>
      <c r="V170" s="36">
        <f>SUMIFS(СВЦЭМ!$E$33:$E$776,СВЦЭМ!$A$33:$A$776,$A170,СВЦЭМ!$B$33:$B$776,V$155)+'СЕТ СН'!$F$12</f>
        <v>176.38584059999999</v>
      </c>
      <c r="W170" s="36">
        <f>SUMIFS(СВЦЭМ!$E$33:$E$776,СВЦЭМ!$A$33:$A$776,$A170,СВЦЭМ!$B$33:$B$776,W$155)+'СЕТ СН'!$F$12</f>
        <v>176.70293513999999</v>
      </c>
      <c r="X170" s="36">
        <f>SUMIFS(СВЦЭМ!$E$33:$E$776,СВЦЭМ!$A$33:$A$776,$A170,СВЦЭМ!$B$33:$B$776,X$155)+'СЕТ СН'!$F$12</f>
        <v>186.41784043000001</v>
      </c>
      <c r="Y170" s="36">
        <f>SUMIFS(СВЦЭМ!$E$33:$E$776,СВЦЭМ!$A$33:$A$776,$A170,СВЦЭМ!$B$33:$B$776,Y$155)+'СЕТ СН'!$F$12</f>
        <v>205.72100427999999</v>
      </c>
    </row>
    <row r="171" spans="1:25" ht="15.75" x14ac:dyDescent="0.2">
      <c r="A171" s="35">
        <f t="shared" si="4"/>
        <v>43571</v>
      </c>
      <c r="B171" s="36">
        <f>SUMIFS(СВЦЭМ!$E$33:$E$776,СВЦЭМ!$A$33:$A$776,$A171,СВЦЭМ!$B$33:$B$776,B$155)+'СЕТ СН'!$F$12</f>
        <v>218.98899348</v>
      </c>
      <c r="C171" s="36">
        <f>SUMIFS(СВЦЭМ!$E$33:$E$776,СВЦЭМ!$A$33:$A$776,$A171,СВЦЭМ!$B$33:$B$776,C$155)+'СЕТ СН'!$F$12</f>
        <v>236.00238028999999</v>
      </c>
      <c r="D171" s="36">
        <f>SUMIFS(СВЦЭМ!$E$33:$E$776,СВЦЭМ!$A$33:$A$776,$A171,СВЦЭМ!$B$33:$B$776,D$155)+'СЕТ СН'!$F$12</f>
        <v>254.40082688000001</v>
      </c>
      <c r="E171" s="36">
        <f>SUMIFS(СВЦЭМ!$E$33:$E$776,СВЦЭМ!$A$33:$A$776,$A171,СВЦЭМ!$B$33:$B$776,E$155)+'СЕТ СН'!$F$12</f>
        <v>256.66801851999998</v>
      </c>
      <c r="F171" s="36">
        <f>SUMIFS(СВЦЭМ!$E$33:$E$776,СВЦЭМ!$A$33:$A$776,$A171,СВЦЭМ!$B$33:$B$776,F$155)+'СЕТ СН'!$F$12</f>
        <v>256.81061997</v>
      </c>
      <c r="G171" s="36">
        <f>SUMIFS(СВЦЭМ!$E$33:$E$776,СВЦЭМ!$A$33:$A$776,$A171,СВЦЭМ!$B$33:$B$776,G$155)+'СЕТ СН'!$F$12</f>
        <v>256.13676311</v>
      </c>
      <c r="H171" s="36">
        <f>SUMIFS(СВЦЭМ!$E$33:$E$776,СВЦЭМ!$A$33:$A$776,$A171,СВЦЭМ!$B$33:$B$776,H$155)+'СЕТ СН'!$F$12</f>
        <v>242.46749136</v>
      </c>
      <c r="I171" s="36">
        <f>SUMIFS(СВЦЭМ!$E$33:$E$776,СВЦЭМ!$A$33:$A$776,$A171,СВЦЭМ!$B$33:$B$776,I$155)+'СЕТ СН'!$F$12</f>
        <v>229.00895412</v>
      </c>
      <c r="J171" s="36">
        <f>SUMIFS(СВЦЭМ!$E$33:$E$776,СВЦЭМ!$A$33:$A$776,$A171,СВЦЭМ!$B$33:$B$776,J$155)+'СЕТ СН'!$F$12</f>
        <v>206.6798191</v>
      </c>
      <c r="K171" s="36">
        <f>SUMIFS(СВЦЭМ!$E$33:$E$776,СВЦЭМ!$A$33:$A$776,$A171,СВЦЭМ!$B$33:$B$776,K$155)+'СЕТ СН'!$F$12</f>
        <v>191.22451817000001</v>
      </c>
      <c r="L171" s="36">
        <f>SUMIFS(СВЦЭМ!$E$33:$E$776,СВЦЭМ!$A$33:$A$776,$A171,СВЦЭМ!$B$33:$B$776,L$155)+'СЕТ СН'!$F$12</f>
        <v>185.02221474000001</v>
      </c>
      <c r="M171" s="36">
        <f>SUMIFS(СВЦЭМ!$E$33:$E$776,СВЦЭМ!$A$33:$A$776,$A171,СВЦЭМ!$B$33:$B$776,M$155)+'СЕТ СН'!$F$12</f>
        <v>179.90536494</v>
      </c>
      <c r="N171" s="36">
        <f>SUMIFS(СВЦЭМ!$E$33:$E$776,СВЦЭМ!$A$33:$A$776,$A171,СВЦЭМ!$B$33:$B$776,N$155)+'СЕТ СН'!$F$12</f>
        <v>182.71602428</v>
      </c>
      <c r="O171" s="36">
        <f>SUMIFS(СВЦЭМ!$E$33:$E$776,СВЦЭМ!$A$33:$A$776,$A171,СВЦЭМ!$B$33:$B$776,O$155)+'СЕТ СН'!$F$12</f>
        <v>185.47845672</v>
      </c>
      <c r="P171" s="36">
        <f>SUMIFS(СВЦЭМ!$E$33:$E$776,СВЦЭМ!$A$33:$A$776,$A171,СВЦЭМ!$B$33:$B$776,P$155)+'СЕТ СН'!$F$12</f>
        <v>186.09663811999999</v>
      </c>
      <c r="Q171" s="36">
        <f>SUMIFS(СВЦЭМ!$E$33:$E$776,СВЦЭМ!$A$33:$A$776,$A171,СВЦЭМ!$B$33:$B$776,Q$155)+'СЕТ СН'!$F$12</f>
        <v>185.86006757999999</v>
      </c>
      <c r="R171" s="36">
        <f>SUMIFS(СВЦЭМ!$E$33:$E$776,СВЦЭМ!$A$33:$A$776,$A171,СВЦЭМ!$B$33:$B$776,R$155)+'СЕТ СН'!$F$12</f>
        <v>183.80549859000001</v>
      </c>
      <c r="S171" s="36">
        <f>SUMIFS(СВЦЭМ!$E$33:$E$776,СВЦЭМ!$A$33:$A$776,$A171,СВЦЭМ!$B$33:$B$776,S$155)+'СЕТ СН'!$F$12</f>
        <v>183.45006916</v>
      </c>
      <c r="T171" s="36">
        <f>SUMIFS(СВЦЭМ!$E$33:$E$776,СВЦЭМ!$A$33:$A$776,$A171,СВЦЭМ!$B$33:$B$776,T$155)+'СЕТ СН'!$F$12</f>
        <v>186.16354107000001</v>
      </c>
      <c r="U171" s="36">
        <f>SUMIFS(СВЦЭМ!$E$33:$E$776,СВЦЭМ!$A$33:$A$776,$A171,СВЦЭМ!$B$33:$B$776,U$155)+'СЕТ СН'!$F$12</f>
        <v>177.51972053</v>
      </c>
      <c r="V171" s="36">
        <f>SUMIFS(СВЦЭМ!$E$33:$E$776,СВЦЭМ!$A$33:$A$776,$A171,СВЦЭМ!$B$33:$B$776,V$155)+'СЕТ СН'!$F$12</f>
        <v>180.77765241</v>
      </c>
      <c r="W171" s="36">
        <f>SUMIFS(СВЦЭМ!$E$33:$E$776,СВЦЭМ!$A$33:$A$776,$A171,СВЦЭМ!$B$33:$B$776,W$155)+'СЕТ СН'!$F$12</f>
        <v>179.11081591000001</v>
      </c>
      <c r="X171" s="36">
        <f>SUMIFS(СВЦЭМ!$E$33:$E$776,СВЦЭМ!$A$33:$A$776,$A171,СВЦЭМ!$B$33:$B$776,X$155)+'СЕТ СН'!$F$12</f>
        <v>197.81814695</v>
      </c>
      <c r="Y171" s="36">
        <f>SUMIFS(СВЦЭМ!$E$33:$E$776,СВЦЭМ!$A$33:$A$776,$A171,СВЦЭМ!$B$33:$B$776,Y$155)+'СЕТ СН'!$F$12</f>
        <v>215.08559223</v>
      </c>
    </row>
    <row r="172" spans="1:25" ht="15.75" x14ac:dyDescent="0.2">
      <c r="A172" s="35">
        <f t="shared" si="4"/>
        <v>43572</v>
      </c>
      <c r="B172" s="36">
        <f>SUMIFS(СВЦЭМ!$E$33:$E$776,СВЦЭМ!$A$33:$A$776,$A172,СВЦЭМ!$B$33:$B$776,B$155)+'СЕТ СН'!$F$12</f>
        <v>222.41254366000001</v>
      </c>
      <c r="C172" s="36">
        <f>SUMIFS(СВЦЭМ!$E$33:$E$776,СВЦЭМ!$A$33:$A$776,$A172,СВЦЭМ!$B$33:$B$776,C$155)+'СЕТ СН'!$F$12</f>
        <v>237.38564811000001</v>
      </c>
      <c r="D172" s="36">
        <f>SUMIFS(СВЦЭМ!$E$33:$E$776,СВЦЭМ!$A$33:$A$776,$A172,СВЦЭМ!$B$33:$B$776,D$155)+'СЕТ СН'!$F$12</f>
        <v>248.83107036999999</v>
      </c>
      <c r="E172" s="36">
        <f>SUMIFS(СВЦЭМ!$E$33:$E$776,СВЦЭМ!$A$33:$A$776,$A172,СВЦЭМ!$B$33:$B$776,E$155)+'СЕТ СН'!$F$12</f>
        <v>250.83368966</v>
      </c>
      <c r="F172" s="36">
        <f>SUMIFS(СВЦЭМ!$E$33:$E$776,СВЦЭМ!$A$33:$A$776,$A172,СВЦЭМ!$B$33:$B$776,F$155)+'СЕТ СН'!$F$12</f>
        <v>251.13914338999999</v>
      </c>
      <c r="G172" s="36">
        <f>SUMIFS(СВЦЭМ!$E$33:$E$776,СВЦЭМ!$A$33:$A$776,$A172,СВЦЭМ!$B$33:$B$776,G$155)+'СЕТ СН'!$F$12</f>
        <v>250.96817892000001</v>
      </c>
      <c r="H172" s="36">
        <f>SUMIFS(СВЦЭМ!$E$33:$E$776,СВЦЭМ!$A$33:$A$776,$A172,СВЦЭМ!$B$33:$B$776,H$155)+'СЕТ СН'!$F$12</f>
        <v>236.62406702000001</v>
      </c>
      <c r="I172" s="36">
        <f>SUMIFS(СВЦЭМ!$E$33:$E$776,СВЦЭМ!$A$33:$A$776,$A172,СВЦЭМ!$B$33:$B$776,I$155)+'СЕТ СН'!$F$12</f>
        <v>223.84896515</v>
      </c>
      <c r="J172" s="36">
        <f>SUMIFS(СВЦЭМ!$E$33:$E$776,СВЦЭМ!$A$33:$A$776,$A172,СВЦЭМ!$B$33:$B$776,J$155)+'СЕТ СН'!$F$12</f>
        <v>202.73211728000001</v>
      </c>
      <c r="K172" s="36">
        <f>SUMIFS(СВЦЭМ!$E$33:$E$776,СВЦЭМ!$A$33:$A$776,$A172,СВЦЭМ!$B$33:$B$776,K$155)+'СЕТ СН'!$F$12</f>
        <v>187.90326100999999</v>
      </c>
      <c r="L172" s="36">
        <f>SUMIFS(СВЦЭМ!$E$33:$E$776,СВЦЭМ!$A$33:$A$776,$A172,СВЦЭМ!$B$33:$B$776,L$155)+'СЕТ СН'!$F$12</f>
        <v>180.87243351000001</v>
      </c>
      <c r="M172" s="36">
        <f>SUMIFS(СВЦЭМ!$E$33:$E$776,СВЦЭМ!$A$33:$A$776,$A172,СВЦЭМ!$B$33:$B$776,M$155)+'СЕТ СН'!$F$12</f>
        <v>182.36007169000001</v>
      </c>
      <c r="N172" s="36">
        <f>SUMIFS(СВЦЭМ!$E$33:$E$776,СВЦЭМ!$A$33:$A$776,$A172,СВЦЭМ!$B$33:$B$776,N$155)+'СЕТ СН'!$F$12</f>
        <v>179.77731098000001</v>
      </c>
      <c r="O172" s="36">
        <f>SUMIFS(СВЦЭМ!$E$33:$E$776,СВЦЭМ!$A$33:$A$776,$A172,СВЦЭМ!$B$33:$B$776,O$155)+'СЕТ СН'!$F$12</f>
        <v>180.51354508</v>
      </c>
      <c r="P172" s="36">
        <f>SUMIFS(СВЦЭМ!$E$33:$E$776,СВЦЭМ!$A$33:$A$776,$A172,СВЦЭМ!$B$33:$B$776,P$155)+'СЕТ СН'!$F$12</f>
        <v>183.02858190000001</v>
      </c>
      <c r="Q172" s="36">
        <f>SUMIFS(СВЦЭМ!$E$33:$E$776,СВЦЭМ!$A$33:$A$776,$A172,СВЦЭМ!$B$33:$B$776,Q$155)+'СЕТ СН'!$F$12</f>
        <v>187.59758837999999</v>
      </c>
      <c r="R172" s="36">
        <f>SUMIFS(СВЦЭМ!$E$33:$E$776,СВЦЭМ!$A$33:$A$776,$A172,СВЦЭМ!$B$33:$B$776,R$155)+'СЕТ СН'!$F$12</f>
        <v>187.06939084000001</v>
      </c>
      <c r="S172" s="36">
        <f>SUMIFS(СВЦЭМ!$E$33:$E$776,СВЦЭМ!$A$33:$A$776,$A172,СВЦЭМ!$B$33:$B$776,S$155)+'СЕТ СН'!$F$12</f>
        <v>183.77898726999999</v>
      </c>
      <c r="T172" s="36">
        <f>SUMIFS(СВЦЭМ!$E$33:$E$776,СВЦЭМ!$A$33:$A$776,$A172,СВЦЭМ!$B$33:$B$776,T$155)+'СЕТ СН'!$F$12</f>
        <v>185.40969951</v>
      </c>
      <c r="U172" s="36">
        <f>SUMIFS(СВЦЭМ!$E$33:$E$776,СВЦЭМ!$A$33:$A$776,$A172,СВЦЭМ!$B$33:$B$776,U$155)+'СЕТ СН'!$F$12</f>
        <v>186.07709593999999</v>
      </c>
      <c r="V172" s="36">
        <f>SUMIFS(СВЦЭМ!$E$33:$E$776,СВЦЭМ!$A$33:$A$776,$A172,СВЦЭМ!$B$33:$B$776,V$155)+'СЕТ СН'!$F$12</f>
        <v>184.23676431000001</v>
      </c>
      <c r="W172" s="36">
        <f>SUMIFS(СВЦЭМ!$E$33:$E$776,СВЦЭМ!$A$33:$A$776,$A172,СВЦЭМ!$B$33:$B$776,W$155)+'СЕТ СН'!$F$12</f>
        <v>186.44144933000001</v>
      </c>
      <c r="X172" s="36">
        <f>SUMIFS(СВЦЭМ!$E$33:$E$776,СВЦЭМ!$A$33:$A$776,$A172,СВЦЭМ!$B$33:$B$776,X$155)+'СЕТ СН'!$F$12</f>
        <v>193.7160719</v>
      </c>
      <c r="Y172" s="36">
        <f>SUMIFS(СВЦЭМ!$E$33:$E$776,СВЦЭМ!$A$33:$A$776,$A172,СВЦЭМ!$B$33:$B$776,Y$155)+'СЕТ СН'!$F$12</f>
        <v>210.30477863999999</v>
      </c>
    </row>
    <row r="173" spans="1:25" ht="15.75" x14ac:dyDescent="0.2">
      <c r="A173" s="35">
        <f t="shared" si="4"/>
        <v>43573</v>
      </c>
      <c r="B173" s="36">
        <f>SUMIFS(СВЦЭМ!$E$33:$E$776,СВЦЭМ!$A$33:$A$776,$A173,СВЦЭМ!$B$33:$B$776,B$155)+'СЕТ СН'!$F$12</f>
        <v>218.04732157999999</v>
      </c>
      <c r="C173" s="36">
        <f>SUMIFS(СВЦЭМ!$E$33:$E$776,СВЦЭМ!$A$33:$A$776,$A173,СВЦЭМ!$B$33:$B$776,C$155)+'СЕТ СН'!$F$12</f>
        <v>233.75381247999999</v>
      </c>
      <c r="D173" s="36">
        <f>SUMIFS(СВЦЭМ!$E$33:$E$776,СВЦЭМ!$A$33:$A$776,$A173,СВЦЭМ!$B$33:$B$776,D$155)+'СЕТ СН'!$F$12</f>
        <v>247.2734901</v>
      </c>
      <c r="E173" s="36">
        <f>SUMIFS(СВЦЭМ!$E$33:$E$776,СВЦЭМ!$A$33:$A$776,$A173,СВЦЭМ!$B$33:$B$776,E$155)+'СЕТ СН'!$F$12</f>
        <v>246.37736233000001</v>
      </c>
      <c r="F173" s="36">
        <f>SUMIFS(СВЦЭМ!$E$33:$E$776,СВЦЭМ!$A$33:$A$776,$A173,СВЦЭМ!$B$33:$B$776,F$155)+'СЕТ СН'!$F$12</f>
        <v>247.58076158</v>
      </c>
      <c r="G173" s="36">
        <f>SUMIFS(СВЦЭМ!$E$33:$E$776,СВЦЭМ!$A$33:$A$776,$A173,СВЦЭМ!$B$33:$B$776,G$155)+'СЕТ СН'!$F$12</f>
        <v>247.35357207999999</v>
      </c>
      <c r="H173" s="36">
        <f>SUMIFS(СВЦЭМ!$E$33:$E$776,СВЦЭМ!$A$33:$A$776,$A173,СВЦЭМ!$B$33:$B$776,H$155)+'СЕТ СН'!$F$12</f>
        <v>234.01723165999999</v>
      </c>
      <c r="I173" s="36">
        <f>SUMIFS(СВЦЭМ!$E$33:$E$776,СВЦЭМ!$A$33:$A$776,$A173,СВЦЭМ!$B$33:$B$776,I$155)+'СЕТ СН'!$F$12</f>
        <v>220.89018171000001</v>
      </c>
      <c r="J173" s="36">
        <f>SUMIFS(СВЦЭМ!$E$33:$E$776,СВЦЭМ!$A$33:$A$776,$A173,СВЦЭМ!$B$33:$B$776,J$155)+'СЕТ СН'!$F$12</f>
        <v>203.25394403999999</v>
      </c>
      <c r="K173" s="36">
        <f>SUMIFS(СВЦЭМ!$E$33:$E$776,СВЦЭМ!$A$33:$A$776,$A173,СВЦЭМ!$B$33:$B$776,K$155)+'СЕТ СН'!$F$12</f>
        <v>184.73407675999999</v>
      </c>
      <c r="L173" s="36">
        <f>SUMIFS(СВЦЭМ!$E$33:$E$776,СВЦЭМ!$A$33:$A$776,$A173,СВЦЭМ!$B$33:$B$776,L$155)+'СЕТ СН'!$F$12</f>
        <v>177.16720157</v>
      </c>
      <c r="M173" s="36">
        <f>SUMIFS(СВЦЭМ!$E$33:$E$776,СВЦЭМ!$A$33:$A$776,$A173,СВЦЭМ!$B$33:$B$776,M$155)+'СЕТ СН'!$F$12</f>
        <v>181.06700072000001</v>
      </c>
      <c r="N173" s="36">
        <f>SUMIFS(СВЦЭМ!$E$33:$E$776,СВЦЭМ!$A$33:$A$776,$A173,СВЦЭМ!$B$33:$B$776,N$155)+'СЕТ СН'!$F$12</f>
        <v>177.35345563000001</v>
      </c>
      <c r="O173" s="36">
        <f>SUMIFS(СВЦЭМ!$E$33:$E$776,СВЦЭМ!$A$33:$A$776,$A173,СВЦЭМ!$B$33:$B$776,O$155)+'СЕТ СН'!$F$12</f>
        <v>178.35781114</v>
      </c>
      <c r="P173" s="36">
        <f>SUMIFS(СВЦЭМ!$E$33:$E$776,СВЦЭМ!$A$33:$A$776,$A173,СВЦЭМ!$B$33:$B$776,P$155)+'СЕТ СН'!$F$12</f>
        <v>177.64766537</v>
      </c>
      <c r="Q173" s="36">
        <f>SUMIFS(СВЦЭМ!$E$33:$E$776,СВЦЭМ!$A$33:$A$776,$A173,СВЦЭМ!$B$33:$B$776,Q$155)+'СЕТ СН'!$F$12</f>
        <v>177.75274861</v>
      </c>
      <c r="R173" s="36">
        <f>SUMIFS(СВЦЭМ!$E$33:$E$776,СВЦЭМ!$A$33:$A$776,$A173,СВЦЭМ!$B$33:$B$776,R$155)+'СЕТ СН'!$F$12</f>
        <v>177.79641989999999</v>
      </c>
      <c r="S173" s="36">
        <f>SUMIFS(СВЦЭМ!$E$33:$E$776,СВЦЭМ!$A$33:$A$776,$A173,СВЦЭМ!$B$33:$B$776,S$155)+'СЕТ СН'!$F$12</f>
        <v>178.30087592000001</v>
      </c>
      <c r="T173" s="36">
        <f>SUMIFS(СВЦЭМ!$E$33:$E$776,СВЦЭМ!$A$33:$A$776,$A173,СВЦЭМ!$B$33:$B$776,T$155)+'СЕТ СН'!$F$12</f>
        <v>179.05405769999999</v>
      </c>
      <c r="U173" s="36">
        <f>SUMIFS(СВЦЭМ!$E$33:$E$776,СВЦЭМ!$A$33:$A$776,$A173,СВЦЭМ!$B$33:$B$776,U$155)+'СЕТ СН'!$F$12</f>
        <v>179.38521263999999</v>
      </c>
      <c r="V173" s="36">
        <f>SUMIFS(СВЦЭМ!$E$33:$E$776,СВЦЭМ!$A$33:$A$776,$A173,СВЦЭМ!$B$33:$B$776,V$155)+'СЕТ СН'!$F$12</f>
        <v>179.46548816999999</v>
      </c>
      <c r="W173" s="36">
        <f>SUMIFS(СВЦЭМ!$E$33:$E$776,СВЦЭМ!$A$33:$A$776,$A173,СВЦЭМ!$B$33:$B$776,W$155)+'СЕТ СН'!$F$12</f>
        <v>175.89786068000001</v>
      </c>
      <c r="X173" s="36">
        <f>SUMIFS(СВЦЭМ!$E$33:$E$776,СВЦЭМ!$A$33:$A$776,$A173,СВЦЭМ!$B$33:$B$776,X$155)+'СЕТ СН'!$F$12</f>
        <v>183.91094864999999</v>
      </c>
      <c r="Y173" s="36">
        <f>SUMIFS(СВЦЭМ!$E$33:$E$776,СВЦЭМ!$A$33:$A$776,$A173,СВЦЭМ!$B$33:$B$776,Y$155)+'СЕТ СН'!$F$12</f>
        <v>199.88093465</v>
      </c>
    </row>
    <row r="174" spans="1:25" ht="15.75" x14ac:dyDescent="0.2">
      <c r="A174" s="35">
        <f t="shared" si="4"/>
        <v>43574</v>
      </c>
      <c r="B174" s="36">
        <f>SUMIFS(СВЦЭМ!$E$33:$E$776,СВЦЭМ!$A$33:$A$776,$A174,СВЦЭМ!$B$33:$B$776,B$155)+'СЕТ СН'!$F$12</f>
        <v>218.63217451</v>
      </c>
      <c r="C174" s="36">
        <f>SUMIFS(СВЦЭМ!$E$33:$E$776,СВЦЭМ!$A$33:$A$776,$A174,СВЦЭМ!$B$33:$B$776,C$155)+'СЕТ СН'!$F$12</f>
        <v>234.09057670000001</v>
      </c>
      <c r="D174" s="36">
        <f>SUMIFS(СВЦЭМ!$E$33:$E$776,СВЦЭМ!$A$33:$A$776,$A174,СВЦЭМ!$B$33:$B$776,D$155)+'СЕТ СН'!$F$12</f>
        <v>246.93298182000001</v>
      </c>
      <c r="E174" s="36">
        <f>SUMIFS(СВЦЭМ!$E$33:$E$776,СВЦЭМ!$A$33:$A$776,$A174,СВЦЭМ!$B$33:$B$776,E$155)+'СЕТ СН'!$F$12</f>
        <v>247.87486859000001</v>
      </c>
      <c r="F174" s="36">
        <f>SUMIFS(СВЦЭМ!$E$33:$E$776,СВЦЭМ!$A$33:$A$776,$A174,СВЦЭМ!$B$33:$B$776,F$155)+'СЕТ СН'!$F$12</f>
        <v>247.99029720999999</v>
      </c>
      <c r="G174" s="36">
        <f>SUMIFS(СВЦЭМ!$E$33:$E$776,СВЦЭМ!$A$33:$A$776,$A174,СВЦЭМ!$B$33:$B$776,G$155)+'СЕТ СН'!$F$12</f>
        <v>247.9345194</v>
      </c>
      <c r="H174" s="36">
        <f>SUMIFS(СВЦЭМ!$E$33:$E$776,СВЦЭМ!$A$33:$A$776,$A174,СВЦЭМ!$B$33:$B$776,H$155)+'СЕТ СН'!$F$12</f>
        <v>235.83367067</v>
      </c>
      <c r="I174" s="36">
        <f>SUMIFS(СВЦЭМ!$E$33:$E$776,СВЦЭМ!$A$33:$A$776,$A174,СВЦЭМ!$B$33:$B$776,I$155)+'СЕТ СН'!$F$12</f>
        <v>220.92861207000001</v>
      </c>
      <c r="J174" s="36">
        <f>SUMIFS(СВЦЭМ!$E$33:$E$776,СВЦЭМ!$A$33:$A$776,$A174,СВЦЭМ!$B$33:$B$776,J$155)+'СЕТ СН'!$F$12</f>
        <v>202.06228611</v>
      </c>
      <c r="K174" s="36">
        <f>SUMIFS(СВЦЭМ!$E$33:$E$776,СВЦЭМ!$A$33:$A$776,$A174,СВЦЭМ!$B$33:$B$776,K$155)+'СЕТ СН'!$F$12</f>
        <v>186.28401126</v>
      </c>
      <c r="L174" s="36">
        <f>SUMIFS(СВЦЭМ!$E$33:$E$776,СВЦЭМ!$A$33:$A$776,$A174,СВЦЭМ!$B$33:$B$776,L$155)+'СЕТ СН'!$F$12</f>
        <v>178.42194243</v>
      </c>
      <c r="M174" s="36">
        <f>SUMIFS(СВЦЭМ!$E$33:$E$776,СВЦЭМ!$A$33:$A$776,$A174,СВЦЭМ!$B$33:$B$776,M$155)+'СЕТ СН'!$F$12</f>
        <v>178.20931035999999</v>
      </c>
      <c r="N174" s="36">
        <f>SUMIFS(СВЦЭМ!$E$33:$E$776,СВЦЭМ!$A$33:$A$776,$A174,СВЦЭМ!$B$33:$B$776,N$155)+'СЕТ СН'!$F$12</f>
        <v>175.65449946999999</v>
      </c>
      <c r="O174" s="36">
        <f>SUMIFS(СВЦЭМ!$E$33:$E$776,СВЦЭМ!$A$33:$A$776,$A174,СВЦЭМ!$B$33:$B$776,O$155)+'СЕТ СН'!$F$12</f>
        <v>175.41398563000001</v>
      </c>
      <c r="P174" s="36">
        <f>SUMIFS(СВЦЭМ!$E$33:$E$776,СВЦЭМ!$A$33:$A$776,$A174,СВЦЭМ!$B$33:$B$776,P$155)+'СЕТ СН'!$F$12</f>
        <v>176.27239971</v>
      </c>
      <c r="Q174" s="36">
        <f>SUMIFS(СВЦЭМ!$E$33:$E$776,СВЦЭМ!$A$33:$A$776,$A174,СВЦЭМ!$B$33:$B$776,Q$155)+'СЕТ СН'!$F$12</f>
        <v>176.08768685999999</v>
      </c>
      <c r="R174" s="36">
        <f>SUMIFS(СВЦЭМ!$E$33:$E$776,СВЦЭМ!$A$33:$A$776,$A174,СВЦЭМ!$B$33:$B$776,R$155)+'СЕТ СН'!$F$12</f>
        <v>175.86770050000001</v>
      </c>
      <c r="S174" s="36">
        <f>SUMIFS(СВЦЭМ!$E$33:$E$776,СВЦЭМ!$A$33:$A$776,$A174,СВЦЭМ!$B$33:$B$776,S$155)+'СЕТ СН'!$F$12</f>
        <v>173.95420702000001</v>
      </c>
      <c r="T174" s="36">
        <f>SUMIFS(СВЦЭМ!$E$33:$E$776,СВЦЭМ!$A$33:$A$776,$A174,СВЦЭМ!$B$33:$B$776,T$155)+'СЕТ СН'!$F$12</f>
        <v>174.99183572000001</v>
      </c>
      <c r="U174" s="36">
        <f>SUMIFS(СВЦЭМ!$E$33:$E$776,СВЦЭМ!$A$33:$A$776,$A174,СВЦЭМ!$B$33:$B$776,U$155)+'СЕТ СН'!$F$12</f>
        <v>175.30336684</v>
      </c>
      <c r="V174" s="36">
        <f>SUMIFS(СВЦЭМ!$E$33:$E$776,СВЦЭМ!$A$33:$A$776,$A174,СВЦЭМ!$B$33:$B$776,V$155)+'СЕТ СН'!$F$12</f>
        <v>177.21481901999999</v>
      </c>
      <c r="W174" s="36">
        <f>SUMIFS(СВЦЭМ!$E$33:$E$776,СВЦЭМ!$A$33:$A$776,$A174,СВЦЭМ!$B$33:$B$776,W$155)+'СЕТ СН'!$F$12</f>
        <v>176.26387452</v>
      </c>
      <c r="X174" s="36">
        <f>SUMIFS(СВЦЭМ!$E$33:$E$776,СВЦЭМ!$A$33:$A$776,$A174,СВЦЭМ!$B$33:$B$776,X$155)+'СЕТ СН'!$F$12</f>
        <v>181.03432594</v>
      </c>
      <c r="Y174" s="36">
        <f>SUMIFS(СВЦЭМ!$E$33:$E$776,СВЦЭМ!$A$33:$A$776,$A174,СВЦЭМ!$B$33:$B$776,Y$155)+'СЕТ СН'!$F$12</f>
        <v>198.31549846999999</v>
      </c>
    </row>
    <row r="175" spans="1:25" ht="15.75" x14ac:dyDescent="0.2">
      <c r="A175" s="35">
        <f t="shared" si="4"/>
        <v>43575</v>
      </c>
      <c r="B175" s="36">
        <f>SUMIFS(СВЦЭМ!$E$33:$E$776,СВЦЭМ!$A$33:$A$776,$A175,СВЦЭМ!$B$33:$B$776,B$155)+'СЕТ СН'!$F$12</f>
        <v>219.17490723</v>
      </c>
      <c r="C175" s="36">
        <f>SUMIFS(СВЦЭМ!$E$33:$E$776,СВЦЭМ!$A$33:$A$776,$A175,СВЦЭМ!$B$33:$B$776,C$155)+'СЕТ СН'!$F$12</f>
        <v>235.16434398999999</v>
      </c>
      <c r="D175" s="36">
        <f>SUMIFS(СВЦЭМ!$E$33:$E$776,СВЦЭМ!$A$33:$A$776,$A175,СВЦЭМ!$B$33:$B$776,D$155)+'СЕТ СН'!$F$12</f>
        <v>248.96762608</v>
      </c>
      <c r="E175" s="36">
        <f>SUMIFS(СВЦЭМ!$E$33:$E$776,СВЦЭМ!$A$33:$A$776,$A175,СВЦЭМ!$B$33:$B$776,E$155)+'СЕТ СН'!$F$12</f>
        <v>249.86544366000001</v>
      </c>
      <c r="F175" s="36">
        <f>SUMIFS(СВЦЭМ!$E$33:$E$776,СВЦЭМ!$A$33:$A$776,$A175,СВЦЭМ!$B$33:$B$776,F$155)+'СЕТ СН'!$F$12</f>
        <v>250.64640317000001</v>
      </c>
      <c r="G175" s="36">
        <f>SUMIFS(СВЦЭМ!$E$33:$E$776,СВЦЭМ!$A$33:$A$776,$A175,СВЦЭМ!$B$33:$B$776,G$155)+'СЕТ СН'!$F$12</f>
        <v>248.98688658</v>
      </c>
      <c r="H175" s="36">
        <f>SUMIFS(СВЦЭМ!$E$33:$E$776,СВЦЭМ!$A$33:$A$776,$A175,СВЦЭМ!$B$33:$B$776,H$155)+'СЕТ СН'!$F$12</f>
        <v>235.24042115</v>
      </c>
      <c r="I175" s="36">
        <f>SUMIFS(СВЦЭМ!$E$33:$E$776,СВЦЭМ!$A$33:$A$776,$A175,СВЦЭМ!$B$33:$B$776,I$155)+'СЕТ СН'!$F$12</f>
        <v>227.78119480999999</v>
      </c>
      <c r="J175" s="36">
        <f>SUMIFS(СВЦЭМ!$E$33:$E$776,СВЦЭМ!$A$33:$A$776,$A175,СВЦЭМ!$B$33:$B$776,J$155)+'СЕТ СН'!$F$12</f>
        <v>209.54241035000001</v>
      </c>
      <c r="K175" s="36">
        <f>SUMIFS(СВЦЭМ!$E$33:$E$776,СВЦЭМ!$A$33:$A$776,$A175,СВЦЭМ!$B$33:$B$776,K$155)+'СЕТ СН'!$F$12</f>
        <v>181.43683795000001</v>
      </c>
      <c r="L175" s="36">
        <f>SUMIFS(СВЦЭМ!$E$33:$E$776,СВЦЭМ!$A$33:$A$776,$A175,СВЦЭМ!$B$33:$B$776,L$155)+'СЕТ СН'!$F$12</f>
        <v>170.96722116000001</v>
      </c>
      <c r="M175" s="36">
        <f>SUMIFS(СВЦЭМ!$E$33:$E$776,СВЦЭМ!$A$33:$A$776,$A175,СВЦЭМ!$B$33:$B$776,M$155)+'СЕТ СН'!$F$12</f>
        <v>172.06354833</v>
      </c>
      <c r="N175" s="36">
        <f>SUMIFS(СВЦЭМ!$E$33:$E$776,СВЦЭМ!$A$33:$A$776,$A175,СВЦЭМ!$B$33:$B$776,N$155)+'СЕТ СН'!$F$12</f>
        <v>173.62896764000001</v>
      </c>
      <c r="O175" s="36">
        <f>SUMIFS(СВЦЭМ!$E$33:$E$776,СВЦЭМ!$A$33:$A$776,$A175,СВЦЭМ!$B$33:$B$776,O$155)+'СЕТ СН'!$F$12</f>
        <v>175.38772216000001</v>
      </c>
      <c r="P175" s="36">
        <f>SUMIFS(СВЦЭМ!$E$33:$E$776,СВЦЭМ!$A$33:$A$776,$A175,СВЦЭМ!$B$33:$B$776,P$155)+'СЕТ СН'!$F$12</f>
        <v>176.69469655</v>
      </c>
      <c r="Q175" s="36">
        <f>SUMIFS(СВЦЭМ!$E$33:$E$776,СВЦЭМ!$A$33:$A$776,$A175,СВЦЭМ!$B$33:$B$776,Q$155)+'СЕТ СН'!$F$12</f>
        <v>178.83373968000001</v>
      </c>
      <c r="R175" s="36">
        <f>SUMIFS(СВЦЭМ!$E$33:$E$776,СВЦЭМ!$A$33:$A$776,$A175,СВЦЭМ!$B$33:$B$776,R$155)+'СЕТ СН'!$F$12</f>
        <v>178.72184970999999</v>
      </c>
      <c r="S175" s="36">
        <f>SUMIFS(СВЦЭМ!$E$33:$E$776,СВЦЭМ!$A$33:$A$776,$A175,СВЦЭМ!$B$33:$B$776,S$155)+'СЕТ СН'!$F$12</f>
        <v>180.44260015</v>
      </c>
      <c r="T175" s="36">
        <f>SUMIFS(СВЦЭМ!$E$33:$E$776,СВЦЭМ!$A$33:$A$776,$A175,СВЦЭМ!$B$33:$B$776,T$155)+'СЕТ СН'!$F$12</f>
        <v>178.75272061000001</v>
      </c>
      <c r="U175" s="36">
        <f>SUMIFS(СВЦЭМ!$E$33:$E$776,СВЦЭМ!$A$33:$A$776,$A175,СВЦЭМ!$B$33:$B$776,U$155)+'СЕТ СН'!$F$12</f>
        <v>169.73143246999999</v>
      </c>
      <c r="V175" s="36">
        <f>SUMIFS(СВЦЭМ!$E$33:$E$776,СВЦЭМ!$A$33:$A$776,$A175,СВЦЭМ!$B$33:$B$776,V$155)+'СЕТ СН'!$F$12</f>
        <v>170.08533555</v>
      </c>
      <c r="W175" s="36">
        <f>SUMIFS(СВЦЭМ!$E$33:$E$776,СВЦЭМ!$A$33:$A$776,$A175,СВЦЭМ!$B$33:$B$776,W$155)+'СЕТ СН'!$F$12</f>
        <v>192.47849980000001</v>
      </c>
      <c r="X175" s="36">
        <f>SUMIFS(СВЦЭМ!$E$33:$E$776,СВЦЭМ!$A$33:$A$776,$A175,СВЦЭМ!$B$33:$B$776,X$155)+'СЕТ СН'!$F$12</f>
        <v>218.29371049</v>
      </c>
      <c r="Y175" s="36">
        <f>SUMIFS(СВЦЭМ!$E$33:$E$776,СВЦЭМ!$A$33:$A$776,$A175,СВЦЭМ!$B$33:$B$776,Y$155)+'СЕТ СН'!$F$12</f>
        <v>228.20233064000001</v>
      </c>
    </row>
    <row r="176" spans="1:25" ht="15.75" x14ac:dyDescent="0.2">
      <c r="A176" s="35">
        <f t="shared" si="4"/>
        <v>43576</v>
      </c>
      <c r="B176" s="36">
        <f>SUMIFS(СВЦЭМ!$E$33:$E$776,СВЦЭМ!$A$33:$A$776,$A176,СВЦЭМ!$B$33:$B$776,B$155)+'СЕТ СН'!$F$12</f>
        <v>205.50902927999999</v>
      </c>
      <c r="C176" s="36">
        <f>SUMIFS(СВЦЭМ!$E$33:$E$776,СВЦЭМ!$A$33:$A$776,$A176,СВЦЭМ!$B$33:$B$776,C$155)+'СЕТ СН'!$F$12</f>
        <v>211.31958839999999</v>
      </c>
      <c r="D176" s="36">
        <f>SUMIFS(СВЦЭМ!$E$33:$E$776,СВЦЭМ!$A$33:$A$776,$A176,СВЦЭМ!$B$33:$B$776,D$155)+'СЕТ СН'!$F$12</f>
        <v>218.02930728999999</v>
      </c>
      <c r="E176" s="36">
        <f>SUMIFS(СВЦЭМ!$E$33:$E$776,СВЦЭМ!$A$33:$A$776,$A176,СВЦЭМ!$B$33:$B$776,E$155)+'СЕТ СН'!$F$12</f>
        <v>219.55407650000001</v>
      </c>
      <c r="F176" s="36">
        <f>SUMIFS(СВЦЭМ!$E$33:$E$776,СВЦЭМ!$A$33:$A$776,$A176,СВЦЭМ!$B$33:$B$776,F$155)+'СЕТ СН'!$F$12</f>
        <v>220.39108318000001</v>
      </c>
      <c r="G176" s="36">
        <f>SUMIFS(СВЦЭМ!$E$33:$E$776,СВЦЭМ!$A$33:$A$776,$A176,СВЦЭМ!$B$33:$B$776,G$155)+'СЕТ СН'!$F$12</f>
        <v>218.17250055</v>
      </c>
      <c r="H176" s="36">
        <f>SUMIFS(СВЦЭМ!$E$33:$E$776,СВЦЭМ!$A$33:$A$776,$A176,СВЦЭМ!$B$33:$B$776,H$155)+'СЕТ СН'!$F$12</f>
        <v>214.8246121</v>
      </c>
      <c r="I176" s="36">
        <f>SUMIFS(СВЦЭМ!$E$33:$E$776,СВЦЭМ!$A$33:$A$776,$A176,СВЦЭМ!$B$33:$B$776,I$155)+'СЕТ СН'!$F$12</f>
        <v>212.29780119</v>
      </c>
      <c r="J176" s="36">
        <f>SUMIFS(СВЦЭМ!$E$33:$E$776,СВЦЭМ!$A$33:$A$776,$A176,СВЦЭМ!$B$33:$B$776,J$155)+'СЕТ СН'!$F$12</f>
        <v>202.76826954000001</v>
      </c>
      <c r="K176" s="36">
        <f>SUMIFS(СВЦЭМ!$E$33:$E$776,СВЦЭМ!$A$33:$A$776,$A176,СВЦЭМ!$B$33:$B$776,K$155)+'СЕТ СН'!$F$12</f>
        <v>193.85785677999999</v>
      </c>
      <c r="L176" s="36">
        <f>SUMIFS(СВЦЭМ!$E$33:$E$776,СВЦЭМ!$A$33:$A$776,$A176,СВЦЭМ!$B$33:$B$776,L$155)+'СЕТ СН'!$F$12</f>
        <v>189.73960609</v>
      </c>
      <c r="M176" s="36">
        <f>SUMIFS(СВЦЭМ!$E$33:$E$776,СВЦЭМ!$A$33:$A$776,$A176,СВЦЭМ!$B$33:$B$776,M$155)+'СЕТ СН'!$F$12</f>
        <v>192.09799075000001</v>
      </c>
      <c r="N176" s="36">
        <f>SUMIFS(СВЦЭМ!$E$33:$E$776,СВЦЭМ!$A$33:$A$776,$A176,СВЦЭМ!$B$33:$B$776,N$155)+'СЕТ СН'!$F$12</f>
        <v>195.27447430000001</v>
      </c>
      <c r="O176" s="36">
        <f>SUMIFS(СВЦЭМ!$E$33:$E$776,СВЦЭМ!$A$33:$A$776,$A176,СВЦЭМ!$B$33:$B$776,O$155)+'СЕТ СН'!$F$12</f>
        <v>198.21756078000001</v>
      </c>
      <c r="P176" s="36">
        <f>SUMIFS(СВЦЭМ!$E$33:$E$776,СВЦЭМ!$A$33:$A$776,$A176,СВЦЭМ!$B$33:$B$776,P$155)+'СЕТ СН'!$F$12</f>
        <v>199.55896898</v>
      </c>
      <c r="Q176" s="36">
        <f>SUMIFS(СВЦЭМ!$E$33:$E$776,СВЦЭМ!$A$33:$A$776,$A176,СВЦЭМ!$B$33:$B$776,Q$155)+'СЕТ СН'!$F$12</f>
        <v>203.86697312999999</v>
      </c>
      <c r="R176" s="36">
        <f>SUMIFS(СВЦЭМ!$E$33:$E$776,СВЦЭМ!$A$33:$A$776,$A176,СВЦЭМ!$B$33:$B$776,R$155)+'СЕТ СН'!$F$12</f>
        <v>208.28586082000001</v>
      </c>
      <c r="S176" s="36">
        <f>SUMIFS(СВЦЭМ!$E$33:$E$776,СВЦЭМ!$A$33:$A$776,$A176,СВЦЭМ!$B$33:$B$776,S$155)+'СЕТ СН'!$F$12</f>
        <v>204.49197727000001</v>
      </c>
      <c r="T176" s="36">
        <f>SUMIFS(СВЦЭМ!$E$33:$E$776,СВЦЭМ!$A$33:$A$776,$A176,СВЦЭМ!$B$33:$B$776,T$155)+'СЕТ СН'!$F$12</f>
        <v>196.94556757000001</v>
      </c>
      <c r="U176" s="36">
        <f>SUMIFS(СВЦЭМ!$E$33:$E$776,СВЦЭМ!$A$33:$A$776,$A176,СВЦЭМ!$B$33:$B$776,U$155)+'СЕТ СН'!$F$12</f>
        <v>191.60562371</v>
      </c>
      <c r="V176" s="36">
        <f>SUMIFS(СВЦЭМ!$E$33:$E$776,СВЦЭМ!$A$33:$A$776,$A176,СВЦЭМ!$B$33:$B$776,V$155)+'СЕТ СН'!$F$12</f>
        <v>184.56585149</v>
      </c>
      <c r="W176" s="36">
        <f>SUMIFS(СВЦЭМ!$E$33:$E$776,СВЦЭМ!$A$33:$A$776,$A176,СВЦЭМ!$B$33:$B$776,W$155)+'СЕТ СН'!$F$12</f>
        <v>184.41311601000001</v>
      </c>
      <c r="X176" s="36">
        <f>SUMIFS(СВЦЭМ!$E$33:$E$776,СВЦЭМ!$A$33:$A$776,$A176,СВЦЭМ!$B$33:$B$776,X$155)+'СЕТ СН'!$F$12</f>
        <v>184.97488888000001</v>
      </c>
      <c r="Y176" s="36">
        <f>SUMIFS(СВЦЭМ!$E$33:$E$776,СВЦЭМ!$A$33:$A$776,$A176,СВЦЭМ!$B$33:$B$776,Y$155)+'СЕТ СН'!$F$12</f>
        <v>195.50229729</v>
      </c>
    </row>
    <row r="177" spans="1:27" ht="15.75" x14ac:dyDescent="0.2">
      <c r="A177" s="35">
        <f t="shared" si="4"/>
        <v>43577</v>
      </c>
      <c r="B177" s="36">
        <f>SUMIFS(СВЦЭМ!$E$33:$E$776,СВЦЭМ!$A$33:$A$776,$A177,СВЦЭМ!$B$33:$B$776,B$155)+'СЕТ СН'!$F$12</f>
        <v>196.85129431999999</v>
      </c>
      <c r="C177" s="36">
        <f>SUMIFS(СВЦЭМ!$E$33:$E$776,СВЦЭМ!$A$33:$A$776,$A177,СВЦЭМ!$B$33:$B$776,C$155)+'СЕТ СН'!$F$12</f>
        <v>201.32295536000001</v>
      </c>
      <c r="D177" s="36">
        <f>SUMIFS(СВЦЭМ!$E$33:$E$776,СВЦЭМ!$A$33:$A$776,$A177,СВЦЭМ!$B$33:$B$776,D$155)+'СЕТ СН'!$F$12</f>
        <v>211.01543796999999</v>
      </c>
      <c r="E177" s="36">
        <f>SUMIFS(СВЦЭМ!$E$33:$E$776,СВЦЭМ!$A$33:$A$776,$A177,СВЦЭМ!$B$33:$B$776,E$155)+'СЕТ СН'!$F$12</f>
        <v>218.67945187999999</v>
      </c>
      <c r="F177" s="36">
        <f>SUMIFS(СВЦЭМ!$E$33:$E$776,СВЦЭМ!$A$33:$A$776,$A177,СВЦЭМ!$B$33:$B$776,F$155)+'СЕТ СН'!$F$12</f>
        <v>221.47873086000001</v>
      </c>
      <c r="G177" s="36">
        <f>SUMIFS(СВЦЭМ!$E$33:$E$776,СВЦЭМ!$A$33:$A$776,$A177,СВЦЭМ!$B$33:$B$776,G$155)+'СЕТ СН'!$F$12</f>
        <v>211.73875602999999</v>
      </c>
      <c r="H177" s="36">
        <f>SUMIFS(СВЦЭМ!$E$33:$E$776,СВЦЭМ!$A$33:$A$776,$A177,СВЦЭМ!$B$33:$B$776,H$155)+'СЕТ СН'!$F$12</f>
        <v>207.36078089</v>
      </c>
      <c r="I177" s="36">
        <f>SUMIFS(СВЦЭМ!$E$33:$E$776,СВЦЭМ!$A$33:$A$776,$A177,СВЦЭМ!$B$33:$B$776,I$155)+'СЕТ СН'!$F$12</f>
        <v>206.13400537000001</v>
      </c>
      <c r="J177" s="36">
        <f>SUMIFS(СВЦЭМ!$E$33:$E$776,СВЦЭМ!$A$33:$A$776,$A177,СВЦЭМ!$B$33:$B$776,J$155)+'СЕТ СН'!$F$12</f>
        <v>204.34021989999999</v>
      </c>
      <c r="K177" s="36">
        <f>SUMIFS(СВЦЭМ!$E$33:$E$776,СВЦЭМ!$A$33:$A$776,$A177,СВЦЭМ!$B$33:$B$776,K$155)+'СЕТ СН'!$F$12</f>
        <v>205.41976840000001</v>
      </c>
      <c r="L177" s="36">
        <f>SUMIFS(СВЦЭМ!$E$33:$E$776,СВЦЭМ!$A$33:$A$776,$A177,СВЦЭМ!$B$33:$B$776,L$155)+'СЕТ СН'!$F$12</f>
        <v>203.97086218999999</v>
      </c>
      <c r="M177" s="36">
        <f>SUMIFS(СВЦЭМ!$E$33:$E$776,СВЦЭМ!$A$33:$A$776,$A177,СВЦЭМ!$B$33:$B$776,M$155)+'СЕТ СН'!$F$12</f>
        <v>203.47014383000001</v>
      </c>
      <c r="N177" s="36">
        <f>SUMIFS(СВЦЭМ!$E$33:$E$776,СВЦЭМ!$A$33:$A$776,$A177,СВЦЭМ!$B$33:$B$776,N$155)+'СЕТ СН'!$F$12</f>
        <v>203.06170416000001</v>
      </c>
      <c r="O177" s="36">
        <f>SUMIFS(СВЦЭМ!$E$33:$E$776,СВЦЭМ!$A$33:$A$776,$A177,СВЦЭМ!$B$33:$B$776,O$155)+'СЕТ СН'!$F$12</f>
        <v>204.67889897000001</v>
      </c>
      <c r="P177" s="36">
        <f>SUMIFS(СВЦЭМ!$E$33:$E$776,СВЦЭМ!$A$33:$A$776,$A177,СВЦЭМ!$B$33:$B$776,P$155)+'СЕТ СН'!$F$12</f>
        <v>205.85792337000001</v>
      </c>
      <c r="Q177" s="36">
        <f>SUMIFS(СВЦЭМ!$E$33:$E$776,СВЦЭМ!$A$33:$A$776,$A177,СВЦЭМ!$B$33:$B$776,Q$155)+'СЕТ СН'!$F$12</f>
        <v>208.00299659999999</v>
      </c>
      <c r="R177" s="36">
        <f>SUMIFS(СВЦЭМ!$E$33:$E$776,СВЦЭМ!$A$33:$A$776,$A177,СВЦЭМ!$B$33:$B$776,R$155)+'СЕТ СН'!$F$12</f>
        <v>207.62722198</v>
      </c>
      <c r="S177" s="36">
        <f>SUMIFS(СВЦЭМ!$E$33:$E$776,СВЦЭМ!$A$33:$A$776,$A177,СВЦЭМ!$B$33:$B$776,S$155)+'СЕТ СН'!$F$12</f>
        <v>202.96581567999999</v>
      </c>
      <c r="T177" s="36">
        <f>SUMIFS(СВЦЭМ!$E$33:$E$776,СВЦЭМ!$A$33:$A$776,$A177,СВЦЭМ!$B$33:$B$776,T$155)+'СЕТ СН'!$F$12</f>
        <v>202.44400149000001</v>
      </c>
      <c r="U177" s="36">
        <f>SUMIFS(СВЦЭМ!$E$33:$E$776,СВЦЭМ!$A$33:$A$776,$A177,СВЦЭМ!$B$33:$B$776,U$155)+'СЕТ СН'!$F$12</f>
        <v>199.27541733999999</v>
      </c>
      <c r="V177" s="36">
        <f>SUMIFS(СВЦЭМ!$E$33:$E$776,СВЦЭМ!$A$33:$A$776,$A177,СВЦЭМ!$B$33:$B$776,V$155)+'СЕТ СН'!$F$12</f>
        <v>196.57758496</v>
      </c>
      <c r="W177" s="36">
        <f>SUMIFS(СВЦЭМ!$E$33:$E$776,СВЦЭМ!$A$33:$A$776,$A177,СВЦЭМ!$B$33:$B$776,W$155)+'СЕТ СН'!$F$12</f>
        <v>197.38698884999999</v>
      </c>
      <c r="X177" s="36">
        <f>SUMIFS(СВЦЭМ!$E$33:$E$776,СВЦЭМ!$A$33:$A$776,$A177,СВЦЭМ!$B$33:$B$776,X$155)+'СЕТ СН'!$F$12</f>
        <v>203.60639907000001</v>
      </c>
      <c r="Y177" s="36">
        <f>SUMIFS(СВЦЭМ!$E$33:$E$776,СВЦЭМ!$A$33:$A$776,$A177,СВЦЭМ!$B$33:$B$776,Y$155)+'СЕТ СН'!$F$12</f>
        <v>206.70610281</v>
      </c>
    </row>
    <row r="178" spans="1:27" ht="15.75" x14ac:dyDescent="0.2">
      <c r="A178" s="35">
        <f t="shared" si="4"/>
        <v>43578</v>
      </c>
      <c r="B178" s="36">
        <f>SUMIFS(СВЦЭМ!$E$33:$E$776,СВЦЭМ!$A$33:$A$776,$A178,СВЦЭМ!$B$33:$B$776,B$155)+'СЕТ СН'!$F$12</f>
        <v>199.55091859000001</v>
      </c>
      <c r="C178" s="36">
        <f>SUMIFS(СВЦЭМ!$E$33:$E$776,СВЦЭМ!$A$33:$A$776,$A178,СВЦЭМ!$B$33:$B$776,C$155)+'СЕТ СН'!$F$12</f>
        <v>209.90313739000001</v>
      </c>
      <c r="D178" s="36">
        <f>SUMIFS(СВЦЭМ!$E$33:$E$776,СВЦЭМ!$A$33:$A$776,$A178,СВЦЭМ!$B$33:$B$776,D$155)+'СЕТ СН'!$F$12</f>
        <v>216.98493066</v>
      </c>
      <c r="E178" s="36">
        <f>SUMIFS(СВЦЭМ!$E$33:$E$776,СВЦЭМ!$A$33:$A$776,$A178,СВЦЭМ!$B$33:$B$776,E$155)+'СЕТ СН'!$F$12</f>
        <v>219.42385486000001</v>
      </c>
      <c r="F178" s="36">
        <f>SUMIFS(СВЦЭМ!$E$33:$E$776,СВЦЭМ!$A$33:$A$776,$A178,СВЦЭМ!$B$33:$B$776,F$155)+'СЕТ СН'!$F$12</f>
        <v>220.34648066</v>
      </c>
      <c r="G178" s="36">
        <f>SUMIFS(СВЦЭМ!$E$33:$E$776,СВЦЭМ!$A$33:$A$776,$A178,СВЦЭМ!$B$33:$B$776,G$155)+'СЕТ СН'!$F$12</f>
        <v>214.05486855999999</v>
      </c>
      <c r="H178" s="36">
        <f>SUMIFS(СВЦЭМ!$E$33:$E$776,СВЦЭМ!$A$33:$A$776,$A178,СВЦЭМ!$B$33:$B$776,H$155)+'СЕТ СН'!$F$12</f>
        <v>209.72899796999999</v>
      </c>
      <c r="I178" s="36">
        <f>SUMIFS(СВЦЭМ!$E$33:$E$776,СВЦЭМ!$A$33:$A$776,$A178,СВЦЭМ!$B$33:$B$776,I$155)+'СЕТ СН'!$F$12</f>
        <v>212.67485640999999</v>
      </c>
      <c r="J178" s="36">
        <f>SUMIFS(СВЦЭМ!$E$33:$E$776,СВЦЭМ!$A$33:$A$776,$A178,СВЦЭМ!$B$33:$B$776,J$155)+'СЕТ СН'!$F$12</f>
        <v>205.75841101</v>
      </c>
      <c r="K178" s="36">
        <f>SUMIFS(СВЦЭМ!$E$33:$E$776,СВЦЭМ!$A$33:$A$776,$A178,СВЦЭМ!$B$33:$B$776,K$155)+'СЕТ СН'!$F$12</f>
        <v>206.54363581000001</v>
      </c>
      <c r="L178" s="36">
        <f>SUMIFS(СВЦЭМ!$E$33:$E$776,СВЦЭМ!$A$33:$A$776,$A178,СВЦЭМ!$B$33:$B$776,L$155)+'СЕТ СН'!$F$12</f>
        <v>203.3713237</v>
      </c>
      <c r="M178" s="36">
        <f>SUMIFS(СВЦЭМ!$E$33:$E$776,СВЦЭМ!$A$33:$A$776,$A178,СВЦЭМ!$B$33:$B$776,M$155)+'СЕТ СН'!$F$12</f>
        <v>205.71478711</v>
      </c>
      <c r="N178" s="36">
        <f>SUMIFS(СВЦЭМ!$E$33:$E$776,СВЦЭМ!$A$33:$A$776,$A178,СВЦЭМ!$B$33:$B$776,N$155)+'СЕТ СН'!$F$12</f>
        <v>203.50062086</v>
      </c>
      <c r="O178" s="36">
        <f>SUMIFS(СВЦЭМ!$E$33:$E$776,СВЦЭМ!$A$33:$A$776,$A178,СВЦЭМ!$B$33:$B$776,O$155)+'СЕТ СН'!$F$12</f>
        <v>205.07461781000001</v>
      </c>
      <c r="P178" s="36">
        <f>SUMIFS(СВЦЭМ!$E$33:$E$776,СВЦЭМ!$A$33:$A$776,$A178,СВЦЭМ!$B$33:$B$776,P$155)+'СЕТ СН'!$F$12</f>
        <v>209.13236388999999</v>
      </c>
      <c r="Q178" s="36">
        <f>SUMIFS(СВЦЭМ!$E$33:$E$776,СВЦЭМ!$A$33:$A$776,$A178,СВЦЭМ!$B$33:$B$776,Q$155)+'СЕТ СН'!$F$12</f>
        <v>211.44599203000001</v>
      </c>
      <c r="R178" s="36">
        <f>SUMIFS(СВЦЭМ!$E$33:$E$776,СВЦЭМ!$A$33:$A$776,$A178,СВЦЭМ!$B$33:$B$776,R$155)+'СЕТ СН'!$F$12</f>
        <v>210.87506605999999</v>
      </c>
      <c r="S178" s="36">
        <f>SUMIFS(СВЦЭМ!$E$33:$E$776,СВЦЭМ!$A$33:$A$776,$A178,СВЦЭМ!$B$33:$B$776,S$155)+'СЕТ СН'!$F$12</f>
        <v>212.74634094999999</v>
      </c>
      <c r="T178" s="36">
        <f>SUMIFS(СВЦЭМ!$E$33:$E$776,СВЦЭМ!$A$33:$A$776,$A178,СВЦЭМ!$B$33:$B$776,T$155)+'СЕТ СН'!$F$12</f>
        <v>209.37155229999999</v>
      </c>
      <c r="U178" s="36">
        <f>SUMIFS(СВЦЭМ!$E$33:$E$776,СВЦЭМ!$A$33:$A$776,$A178,СВЦЭМ!$B$33:$B$776,U$155)+'СЕТ СН'!$F$12</f>
        <v>203.6982481</v>
      </c>
      <c r="V178" s="36">
        <f>SUMIFS(СВЦЭМ!$E$33:$E$776,СВЦЭМ!$A$33:$A$776,$A178,СВЦЭМ!$B$33:$B$776,V$155)+'СЕТ СН'!$F$12</f>
        <v>200.32442657999999</v>
      </c>
      <c r="W178" s="36">
        <f>SUMIFS(СВЦЭМ!$E$33:$E$776,СВЦЭМ!$A$33:$A$776,$A178,СВЦЭМ!$B$33:$B$776,W$155)+'СЕТ СН'!$F$12</f>
        <v>199.58633121</v>
      </c>
      <c r="X178" s="36">
        <f>SUMIFS(СВЦЭМ!$E$33:$E$776,СВЦЭМ!$A$33:$A$776,$A178,СВЦЭМ!$B$33:$B$776,X$155)+'СЕТ СН'!$F$12</f>
        <v>207.21485444000001</v>
      </c>
      <c r="Y178" s="36">
        <f>SUMIFS(СВЦЭМ!$E$33:$E$776,СВЦЭМ!$A$33:$A$776,$A178,СВЦЭМ!$B$33:$B$776,Y$155)+'СЕТ СН'!$F$12</f>
        <v>214.86764406</v>
      </c>
    </row>
    <row r="179" spans="1:27" ht="15.75" x14ac:dyDescent="0.2">
      <c r="A179" s="35">
        <f t="shared" si="4"/>
        <v>43579</v>
      </c>
      <c r="B179" s="36">
        <f>SUMIFS(СВЦЭМ!$E$33:$E$776,СВЦЭМ!$A$33:$A$776,$A179,СВЦЭМ!$B$33:$B$776,B$155)+'СЕТ СН'!$F$12</f>
        <v>190.15043582999999</v>
      </c>
      <c r="C179" s="36">
        <f>SUMIFS(СВЦЭМ!$E$33:$E$776,СВЦЭМ!$A$33:$A$776,$A179,СВЦЭМ!$B$33:$B$776,C$155)+'СЕТ СН'!$F$12</f>
        <v>199.60554024999999</v>
      </c>
      <c r="D179" s="36">
        <f>SUMIFS(СВЦЭМ!$E$33:$E$776,СВЦЭМ!$A$33:$A$776,$A179,СВЦЭМ!$B$33:$B$776,D$155)+'СЕТ СН'!$F$12</f>
        <v>207.39454472</v>
      </c>
      <c r="E179" s="36">
        <f>SUMIFS(СВЦЭМ!$E$33:$E$776,СВЦЭМ!$A$33:$A$776,$A179,СВЦЭМ!$B$33:$B$776,E$155)+'СЕТ СН'!$F$12</f>
        <v>209.35619123999999</v>
      </c>
      <c r="F179" s="36">
        <f>SUMIFS(СВЦЭМ!$E$33:$E$776,СВЦЭМ!$A$33:$A$776,$A179,СВЦЭМ!$B$33:$B$776,F$155)+'СЕТ СН'!$F$12</f>
        <v>214.40483298000001</v>
      </c>
      <c r="G179" s="36">
        <f>SUMIFS(СВЦЭМ!$E$33:$E$776,СВЦЭМ!$A$33:$A$776,$A179,СВЦЭМ!$B$33:$B$776,G$155)+'СЕТ СН'!$F$12</f>
        <v>213.12180107</v>
      </c>
      <c r="H179" s="36">
        <f>SUMIFS(СВЦЭМ!$E$33:$E$776,СВЦЭМ!$A$33:$A$776,$A179,СВЦЭМ!$B$33:$B$776,H$155)+'СЕТ СН'!$F$12</f>
        <v>208.56847178999999</v>
      </c>
      <c r="I179" s="36">
        <f>SUMIFS(СВЦЭМ!$E$33:$E$776,СВЦЭМ!$A$33:$A$776,$A179,СВЦЭМ!$B$33:$B$776,I$155)+'СЕТ СН'!$F$12</f>
        <v>200.62662752</v>
      </c>
      <c r="J179" s="36">
        <f>SUMIFS(СВЦЭМ!$E$33:$E$776,СВЦЭМ!$A$33:$A$776,$A179,СВЦЭМ!$B$33:$B$776,J$155)+'СЕТ СН'!$F$12</f>
        <v>192.41200688999999</v>
      </c>
      <c r="K179" s="36">
        <f>SUMIFS(СВЦЭМ!$E$33:$E$776,СВЦЭМ!$A$33:$A$776,$A179,СВЦЭМ!$B$33:$B$776,K$155)+'СЕТ СН'!$F$12</f>
        <v>196.02249664000001</v>
      </c>
      <c r="L179" s="36">
        <f>SUMIFS(СВЦЭМ!$E$33:$E$776,СВЦЭМ!$A$33:$A$776,$A179,СВЦЭМ!$B$33:$B$776,L$155)+'СЕТ СН'!$F$12</f>
        <v>203.37308225999999</v>
      </c>
      <c r="M179" s="36">
        <f>SUMIFS(СВЦЭМ!$E$33:$E$776,СВЦЭМ!$A$33:$A$776,$A179,СВЦЭМ!$B$33:$B$776,M$155)+'СЕТ СН'!$F$12</f>
        <v>207.46530584000001</v>
      </c>
      <c r="N179" s="36">
        <f>SUMIFS(СВЦЭМ!$E$33:$E$776,СВЦЭМ!$A$33:$A$776,$A179,СВЦЭМ!$B$33:$B$776,N$155)+'СЕТ СН'!$F$12</f>
        <v>204.96756135999999</v>
      </c>
      <c r="O179" s="36">
        <f>SUMIFS(СВЦЭМ!$E$33:$E$776,СВЦЭМ!$A$33:$A$776,$A179,СВЦЭМ!$B$33:$B$776,O$155)+'СЕТ СН'!$F$12</f>
        <v>206.70389399999999</v>
      </c>
      <c r="P179" s="36">
        <f>SUMIFS(СВЦЭМ!$E$33:$E$776,СВЦЭМ!$A$33:$A$776,$A179,СВЦЭМ!$B$33:$B$776,P$155)+'СЕТ СН'!$F$12</f>
        <v>208.54491648999999</v>
      </c>
      <c r="Q179" s="36">
        <f>SUMIFS(СВЦЭМ!$E$33:$E$776,СВЦЭМ!$A$33:$A$776,$A179,СВЦЭМ!$B$33:$B$776,Q$155)+'СЕТ СН'!$F$12</f>
        <v>209.52132903</v>
      </c>
      <c r="R179" s="36">
        <f>SUMIFS(СВЦЭМ!$E$33:$E$776,СВЦЭМ!$A$33:$A$776,$A179,СВЦЭМ!$B$33:$B$776,R$155)+'СЕТ СН'!$F$12</f>
        <v>210.15017001000001</v>
      </c>
      <c r="S179" s="36">
        <f>SUMIFS(СВЦЭМ!$E$33:$E$776,СВЦЭМ!$A$33:$A$776,$A179,СВЦЭМ!$B$33:$B$776,S$155)+'СЕТ СН'!$F$12</f>
        <v>210.40783189000001</v>
      </c>
      <c r="T179" s="36">
        <f>SUMIFS(СВЦЭМ!$E$33:$E$776,СВЦЭМ!$A$33:$A$776,$A179,СВЦЭМ!$B$33:$B$776,T$155)+'СЕТ СН'!$F$12</f>
        <v>207.55770649999999</v>
      </c>
      <c r="U179" s="36">
        <f>SUMIFS(СВЦЭМ!$E$33:$E$776,СВЦЭМ!$A$33:$A$776,$A179,СВЦЭМ!$B$33:$B$776,U$155)+'СЕТ СН'!$F$12</f>
        <v>206.19293886</v>
      </c>
      <c r="V179" s="36">
        <f>SUMIFS(СВЦЭМ!$E$33:$E$776,СВЦЭМ!$A$33:$A$776,$A179,СВЦЭМ!$B$33:$B$776,V$155)+'СЕТ СН'!$F$12</f>
        <v>200.93226838999999</v>
      </c>
      <c r="W179" s="36">
        <f>SUMIFS(СВЦЭМ!$E$33:$E$776,СВЦЭМ!$A$33:$A$776,$A179,СВЦЭМ!$B$33:$B$776,W$155)+'СЕТ СН'!$F$12</f>
        <v>198.37014550000001</v>
      </c>
      <c r="X179" s="36">
        <f>SUMIFS(СВЦЭМ!$E$33:$E$776,СВЦЭМ!$A$33:$A$776,$A179,СВЦЭМ!$B$33:$B$776,X$155)+'СЕТ СН'!$F$12</f>
        <v>200.78124151</v>
      </c>
      <c r="Y179" s="36">
        <f>SUMIFS(СВЦЭМ!$E$33:$E$776,СВЦЭМ!$A$33:$A$776,$A179,СВЦЭМ!$B$33:$B$776,Y$155)+'СЕТ СН'!$F$12</f>
        <v>209.32321404000001</v>
      </c>
    </row>
    <row r="180" spans="1:27" ht="15.75" x14ac:dyDescent="0.2">
      <c r="A180" s="35">
        <f t="shared" si="4"/>
        <v>43580</v>
      </c>
      <c r="B180" s="36">
        <f>SUMIFS(СВЦЭМ!$E$33:$E$776,СВЦЭМ!$A$33:$A$776,$A180,СВЦЭМ!$B$33:$B$776,B$155)+'СЕТ СН'!$F$12</f>
        <v>205.98049345000001</v>
      </c>
      <c r="C180" s="36">
        <f>SUMIFS(СВЦЭМ!$E$33:$E$776,СВЦЭМ!$A$33:$A$776,$A180,СВЦЭМ!$B$33:$B$776,C$155)+'СЕТ СН'!$F$12</f>
        <v>214.23473634000001</v>
      </c>
      <c r="D180" s="36">
        <f>SUMIFS(СВЦЭМ!$E$33:$E$776,СВЦЭМ!$A$33:$A$776,$A180,СВЦЭМ!$B$33:$B$776,D$155)+'СЕТ СН'!$F$12</f>
        <v>221.33625728999999</v>
      </c>
      <c r="E180" s="36">
        <f>SUMIFS(СВЦЭМ!$E$33:$E$776,СВЦЭМ!$A$33:$A$776,$A180,СВЦЭМ!$B$33:$B$776,E$155)+'СЕТ СН'!$F$12</f>
        <v>224.60803738000001</v>
      </c>
      <c r="F180" s="36">
        <f>SUMIFS(СВЦЭМ!$E$33:$E$776,СВЦЭМ!$A$33:$A$776,$A180,СВЦЭМ!$B$33:$B$776,F$155)+'СЕТ СН'!$F$12</f>
        <v>225.42109146000001</v>
      </c>
      <c r="G180" s="36">
        <f>SUMIFS(СВЦЭМ!$E$33:$E$776,СВЦЭМ!$A$33:$A$776,$A180,СВЦЭМ!$B$33:$B$776,G$155)+'СЕТ СН'!$F$12</f>
        <v>221.83569591</v>
      </c>
      <c r="H180" s="36">
        <f>SUMIFS(СВЦЭМ!$E$33:$E$776,СВЦЭМ!$A$33:$A$776,$A180,СВЦЭМ!$B$33:$B$776,H$155)+'СЕТ СН'!$F$12</f>
        <v>213.30804015000001</v>
      </c>
      <c r="I180" s="36">
        <f>SUMIFS(СВЦЭМ!$E$33:$E$776,СВЦЭМ!$A$33:$A$776,$A180,СВЦЭМ!$B$33:$B$776,I$155)+'СЕТ СН'!$F$12</f>
        <v>203.75949512</v>
      </c>
      <c r="J180" s="36">
        <f>SUMIFS(СВЦЭМ!$E$33:$E$776,СВЦЭМ!$A$33:$A$776,$A180,СВЦЭМ!$B$33:$B$776,J$155)+'СЕТ СН'!$F$12</f>
        <v>195.20180934999999</v>
      </c>
      <c r="K180" s="36">
        <f>SUMIFS(СВЦЭМ!$E$33:$E$776,СВЦЭМ!$A$33:$A$776,$A180,СВЦЭМ!$B$33:$B$776,K$155)+'СЕТ СН'!$F$12</f>
        <v>194.28439850999999</v>
      </c>
      <c r="L180" s="36">
        <f>SUMIFS(СВЦЭМ!$E$33:$E$776,СВЦЭМ!$A$33:$A$776,$A180,СВЦЭМ!$B$33:$B$776,L$155)+'СЕТ СН'!$F$12</f>
        <v>192.78755373999999</v>
      </c>
      <c r="M180" s="36">
        <f>SUMIFS(СВЦЭМ!$E$33:$E$776,СВЦЭМ!$A$33:$A$776,$A180,СВЦЭМ!$B$33:$B$776,M$155)+'СЕТ СН'!$F$12</f>
        <v>196.49097273999999</v>
      </c>
      <c r="N180" s="36">
        <f>SUMIFS(СВЦЭМ!$E$33:$E$776,СВЦЭМ!$A$33:$A$776,$A180,СВЦЭМ!$B$33:$B$776,N$155)+'СЕТ СН'!$F$12</f>
        <v>194.65333369999999</v>
      </c>
      <c r="O180" s="36">
        <f>SUMIFS(СВЦЭМ!$E$33:$E$776,СВЦЭМ!$A$33:$A$776,$A180,СВЦЭМ!$B$33:$B$776,O$155)+'СЕТ СН'!$F$12</f>
        <v>194.72691398000001</v>
      </c>
      <c r="P180" s="36">
        <f>SUMIFS(СВЦЭМ!$E$33:$E$776,СВЦЭМ!$A$33:$A$776,$A180,СВЦЭМ!$B$33:$B$776,P$155)+'СЕТ СН'!$F$12</f>
        <v>196.95595777</v>
      </c>
      <c r="Q180" s="36">
        <f>SUMIFS(СВЦЭМ!$E$33:$E$776,СВЦЭМ!$A$33:$A$776,$A180,СВЦЭМ!$B$33:$B$776,Q$155)+'СЕТ СН'!$F$12</f>
        <v>201.04997657999999</v>
      </c>
      <c r="R180" s="36">
        <f>SUMIFS(СВЦЭМ!$E$33:$E$776,СВЦЭМ!$A$33:$A$776,$A180,СВЦЭМ!$B$33:$B$776,R$155)+'СЕТ СН'!$F$12</f>
        <v>203.52873019</v>
      </c>
      <c r="S180" s="36">
        <f>SUMIFS(СВЦЭМ!$E$33:$E$776,СВЦЭМ!$A$33:$A$776,$A180,СВЦЭМ!$B$33:$B$776,S$155)+'СЕТ СН'!$F$12</f>
        <v>203.30708652999999</v>
      </c>
      <c r="T180" s="36">
        <f>SUMIFS(СВЦЭМ!$E$33:$E$776,СВЦЭМ!$A$33:$A$776,$A180,СВЦЭМ!$B$33:$B$776,T$155)+'СЕТ СН'!$F$12</f>
        <v>200.05792642</v>
      </c>
      <c r="U180" s="36">
        <f>SUMIFS(СВЦЭМ!$E$33:$E$776,СВЦЭМ!$A$33:$A$776,$A180,СВЦЭМ!$B$33:$B$776,U$155)+'СЕТ СН'!$F$12</f>
        <v>195.89216266</v>
      </c>
      <c r="V180" s="36">
        <f>SUMIFS(СВЦЭМ!$E$33:$E$776,СВЦЭМ!$A$33:$A$776,$A180,СВЦЭМ!$B$33:$B$776,V$155)+'СЕТ СН'!$F$12</f>
        <v>192.44985639000001</v>
      </c>
      <c r="W180" s="36">
        <f>SUMIFS(СВЦЭМ!$E$33:$E$776,СВЦЭМ!$A$33:$A$776,$A180,СВЦЭМ!$B$33:$B$776,W$155)+'СЕТ СН'!$F$12</f>
        <v>192.42722699999999</v>
      </c>
      <c r="X180" s="36">
        <f>SUMIFS(СВЦЭМ!$E$33:$E$776,СВЦЭМ!$A$33:$A$776,$A180,СВЦЭМ!$B$33:$B$776,X$155)+'СЕТ СН'!$F$12</f>
        <v>188.95592181999999</v>
      </c>
      <c r="Y180" s="36">
        <f>SUMIFS(СВЦЭМ!$E$33:$E$776,СВЦЭМ!$A$33:$A$776,$A180,СВЦЭМ!$B$33:$B$776,Y$155)+'СЕТ СН'!$F$12</f>
        <v>202.56189169999999</v>
      </c>
    </row>
    <row r="181" spans="1:27" ht="15.75" x14ac:dyDescent="0.2">
      <c r="A181" s="35">
        <f t="shared" si="4"/>
        <v>43581</v>
      </c>
      <c r="B181" s="36">
        <f>SUMIFS(СВЦЭМ!$E$33:$E$776,СВЦЭМ!$A$33:$A$776,$A181,СВЦЭМ!$B$33:$B$776,B$155)+'СЕТ СН'!$F$12</f>
        <v>210.15589586999999</v>
      </c>
      <c r="C181" s="36">
        <f>SUMIFS(СВЦЭМ!$E$33:$E$776,СВЦЭМ!$A$33:$A$776,$A181,СВЦЭМ!$B$33:$B$776,C$155)+'СЕТ СН'!$F$12</f>
        <v>218.10619574</v>
      </c>
      <c r="D181" s="36">
        <f>SUMIFS(СВЦЭМ!$E$33:$E$776,СВЦЭМ!$A$33:$A$776,$A181,СВЦЭМ!$B$33:$B$776,D$155)+'СЕТ СН'!$F$12</f>
        <v>221.62020699000001</v>
      </c>
      <c r="E181" s="36">
        <f>SUMIFS(СВЦЭМ!$E$33:$E$776,СВЦЭМ!$A$33:$A$776,$A181,СВЦЭМ!$B$33:$B$776,E$155)+'СЕТ СН'!$F$12</f>
        <v>223.26678304000001</v>
      </c>
      <c r="F181" s="36">
        <f>SUMIFS(СВЦЭМ!$E$33:$E$776,СВЦЭМ!$A$33:$A$776,$A181,СВЦЭМ!$B$33:$B$776,F$155)+'СЕТ СН'!$F$12</f>
        <v>224.61861605999999</v>
      </c>
      <c r="G181" s="36">
        <f>SUMIFS(СВЦЭМ!$E$33:$E$776,СВЦЭМ!$A$33:$A$776,$A181,СВЦЭМ!$B$33:$B$776,G$155)+'СЕТ СН'!$F$12</f>
        <v>221.81452207000001</v>
      </c>
      <c r="H181" s="36">
        <f>SUMIFS(СВЦЭМ!$E$33:$E$776,СВЦЭМ!$A$33:$A$776,$A181,СВЦЭМ!$B$33:$B$776,H$155)+'СЕТ СН'!$F$12</f>
        <v>213.93233556000001</v>
      </c>
      <c r="I181" s="36">
        <f>SUMIFS(СВЦЭМ!$E$33:$E$776,СВЦЭМ!$A$33:$A$776,$A181,СВЦЭМ!$B$33:$B$776,I$155)+'СЕТ СН'!$F$12</f>
        <v>205.00399752999999</v>
      </c>
      <c r="J181" s="36">
        <f>SUMIFS(СВЦЭМ!$E$33:$E$776,СВЦЭМ!$A$33:$A$776,$A181,СВЦЭМ!$B$33:$B$776,J$155)+'СЕТ СН'!$F$12</f>
        <v>197.7979023</v>
      </c>
      <c r="K181" s="36">
        <f>SUMIFS(СВЦЭМ!$E$33:$E$776,СВЦЭМ!$A$33:$A$776,$A181,СВЦЭМ!$B$33:$B$776,K$155)+'СЕТ СН'!$F$12</f>
        <v>195.48397051000001</v>
      </c>
      <c r="L181" s="36">
        <f>SUMIFS(СВЦЭМ!$E$33:$E$776,СВЦЭМ!$A$33:$A$776,$A181,СВЦЭМ!$B$33:$B$776,L$155)+'СЕТ СН'!$F$12</f>
        <v>196.03126262999999</v>
      </c>
      <c r="M181" s="36">
        <f>SUMIFS(СВЦЭМ!$E$33:$E$776,СВЦЭМ!$A$33:$A$776,$A181,СВЦЭМ!$B$33:$B$776,M$155)+'СЕТ СН'!$F$12</f>
        <v>197.77102316</v>
      </c>
      <c r="N181" s="36">
        <f>SUMIFS(СВЦЭМ!$E$33:$E$776,СВЦЭМ!$A$33:$A$776,$A181,СВЦЭМ!$B$33:$B$776,N$155)+'СЕТ СН'!$F$12</f>
        <v>198.5467275</v>
      </c>
      <c r="O181" s="36">
        <f>SUMIFS(СВЦЭМ!$E$33:$E$776,СВЦЭМ!$A$33:$A$776,$A181,СВЦЭМ!$B$33:$B$776,O$155)+'СЕТ СН'!$F$12</f>
        <v>199.15699887</v>
      </c>
      <c r="P181" s="36">
        <f>SUMIFS(СВЦЭМ!$E$33:$E$776,СВЦЭМ!$A$33:$A$776,$A181,СВЦЭМ!$B$33:$B$776,P$155)+'СЕТ СН'!$F$12</f>
        <v>200.81659551999999</v>
      </c>
      <c r="Q181" s="36">
        <f>SUMIFS(СВЦЭМ!$E$33:$E$776,СВЦЭМ!$A$33:$A$776,$A181,СВЦЭМ!$B$33:$B$776,Q$155)+'СЕТ СН'!$F$12</f>
        <v>202.79516523000001</v>
      </c>
      <c r="R181" s="36">
        <f>SUMIFS(СВЦЭМ!$E$33:$E$776,СВЦЭМ!$A$33:$A$776,$A181,СВЦЭМ!$B$33:$B$776,R$155)+'СЕТ СН'!$F$12</f>
        <v>203.80307775</v>
      </c>
      <c r="S181" s="36">
        <f>SUMIFS(СВЦЭМ!$E$33:$E$776,СВЦЭМ!$A$33:$A$776,$A181,СВЦЭМ!$B$33:$B$776,S$155)+'СЕТ СН'!$F$12</f>
        <v>200.57203024</v>
      </c>
      <c r="T181" s="36">
        <f>SUMIFS(СВЦЭМ!$E$33:$E$776,СВЦЭМ!$A$33:$A$776,$A181,СВЦЭМ!$B$33:$B$776,T$155)+'СЕТ СН'!$F$12</f>
        <v>196.06981490999999</v>
      </c>
      <c r="U181" s="36">
        <f>SUMIFS(СВЦЭМ!$E$33:$E$776,СВЦЭМ!$A$33:$A$776,$A181,СВЦЭМ!$B$33:$B$776,U$155)+'СЕТ СН'!$F$12</f>
        <v>188.70943475000001</v>
      </c>
      <c r="V181" s="36">
        <f>SUMIFS(СВЦЭМ!$E$33:$E$776,СВЦЭМ!$A$33:$A$776,$A181,СВЦЭМ!$B$33:$B$776,V$155)+'СЕТ СН'!$F$12</f>
        <v>187.06220547999999</v>
      </c>
      <c r="W181" s="36">
        <f>SUMIFS(СВЦЭМ!$E$33:$E$776,СВЦЭМ!$A$33:$A$776,$A181,СВЦЭМ!$B$33:$B$776,W$155)+'СЕТ СН'!$F$12</f>
        <v>190.90908899999999</v>
      </c>
      <c r="X181" s="36">
        <f>SUMIFS(СВЦЭМ!$E$33:$E$776,СВЦЭМ!$A$33:$A$776,$A181,СВЦЭМ!$B$33:$B$776,X$155)+'СЕТ СН'!$F$12</f>
        <v>198.55068822000001</v>
      </c>
      <c r="Y181" s="36">
        <f>SUMIFS(СВЦЭМ!$E$33:$E$776,СВЦЭМ!$A$33:$A$776,$A181,СВЦЭМ!$B$33:$B$776,Y$155)+'СЕТ СН'!$F$12</f>
        <v>206.31099053</v>
      </c>
    </row>
    <row r="182" spans="1:27" ht="15.75" x14ac:dyDescent="0.2">
      <c r="A182" s="35">
        <f t="shared" si="4"/>
        <v>43582</v>
      </c>
      <c r="B182" s="36">
        <f>SUMIFS(СВЦЭМ!$E$33:$E$776,СВЦЭМ!$A$33:$A$776,$A182,СВЦЭМ!$B$33:$B$776,B$155)+'СЕТ СН'!$F$12</f>
        <v>206.63533411</v>
      </c>
      <c r="C182" s="36">
        <f>SUMIFS(СВЦЭМ!$E$33:$E$776,СВЦЭМ!$A$33:$A$776,$A182,СВЦЭМ!$B$33:$B$776,C$155)+'СЕТ СН'!$F$12</f>
        <v>204.61914493</v>
      </c>
      <c r="D182" s="36">
        <f>SUMIFS(СВЦЭМ!$E$33:$E$776,СВЦЭМ!$A$33:$A$776,$A182,СВЦЭМ!$B$33:$B$776,D$155)+'СЕТ СН'!$F$12</f>
        <v>206.70066052999999</v>
      </c>
      <c r="E182" s="36">
        <f>SUMIFS(СВЦЭМ!$E$33:$E$776,СВЦЭМ!$A$33:$A$776,$A182,СВЦЭМ!$B$33:$B$776,E$155)+'СЕТ СН'!$F$12</f>
        <v>208.63584392000001</v>
      </c>
      <c r="F182" s="36">
        <f>SUMIFS(СВЦЭМ!$E$33:$E$776,СВЦЭМ!$A$33:$A$776,$A182,СВЦЭМ!$B$33:$B$776,F$155)+'СЕТ СН'!$F$12</f>
        <v>214.47831307999999</v>
      </c>
      <c r="G182" s="36">
        <f>SUMIFS(СВЦЭМ!$E$33:$E$776,СВЦЭМ!$A$33:$A$776,$A182,СВЦЭМ!$B$33:$B$776,G$155)+'СЕТ СН'!$F$12</f>
        <v>210.12548856999999</v>
      </c>
      <c r="H182" s="36">
        <f>SUMIFS(СВЦЭМ!$E$33:$E$776,СВЦЭМ!$A$33:$A$776,$A182,СВЦЭМ!$B$33:$B$776,H$155)+'СЕТ СН'!$F$12</f>
        <v>209.62936027999999</v>
      </c>
      <c r="I182" s="36">
        <f>SUMIFS(СВЦЭМ!$E$33:$E$776,СВЦЭМ!$A$33:$A$776,$A182,СВЦЭМ!$B$33:$B$776,I$155)+'СЕТ СН'!$F$12</f>
        <v>204.46094506</v>
      </c>
      <c r="J182" s="36">
        <f>SUMIFS(СВЦЭМ!$E$33:$E$776,СВЦЭМ!$A$33:$A$776,$A182,СВЦЭМ!$B$33:$B$776,J$155)+'СЕТ СН'!$F$12</f>
        <v>194.35953093000001</v>
      </c>
      <c r="K182" s="36">
        <f>SUMIFS(СВЦЭМ!$E$33:$E$776,СВЦЭМ!$A$33:$A$776,$A182,СВЦЭМ!$B$33:$B$776,K$155)+'СЕТ СН'!$F$12</f>
        <v>189.39728011</v>
      </c>
      <c r="L182" s="36">
        <f>SUMIFS(СВЦЭМ!$E$33:$E$776,СВЦЭМ!$A$33:$A$776,$A182,СВЦЭМ!$B$33:$B$776,L$155)+'СЕТ СН'!$F$12</f>
        <v>185.95338942999999</v>
      </c>
      <c r="M182" s="36">
        <f>SUMIFS(СВЦЭМ!$E$33:$E$776,СВЦЭМ!$A$33:$A$776,$A182,СВЦЭМ!$B$33:$B$776,M$155)+'СЕТ СН'!$F$12</f>
        <v>188.83961886</v>
      </c>
      <c r="N182" s="36">
        <f>SUMIFS(СВЦЭМ!$E$33:$E$776,СВЦЭМ!$A$33:$A$776,$A182,СВЦЭМ!$B$33:$B$776,N$155)+'СЕТ СН'!$F$12</f>
        <v>188.92868977000001</v>
      </c>
      <c r="O182" s="36">
        <f>SUMIFS(СВЦЭМ!$E$33:$E$776,СВЦЭМ!$A$33:$A$776,$A182,СВЦЭМ!$B$33:$B$776,O$155)+'СЕТ СН'!$F$12</f>
        <v>187.96294854000001</v>
      </c>
      <c r="P182" s="36">
        <f>SUMIFS(СВЦЭМ!$E$33:$E$776,СВЦЭМ!$A$33:$A$776,$A182,СВЦЭМ!$B$33:$B$776,P$155)+'СЕТ СН'!$F$12</f>
        <v>189.97235495999999</v>
      </c>
      <c r="Q182" s="36">
        <f>SUMIFS(СВЦЭМ!$E$33:$E$776,СВЦЭМ!$A$33:$A$776,$A182,СВЦЭМ!$B$33:$B$776,Q$155)+'СЕТ СН'!$F$12</f>
        <v>193.35759952000001</v>
      </c>
      <c r="R182" s="36">
        <f>SUMIFS(СВЦЭМ!$E$33:$E$776,СВЦЭМ!$A$33:$A$776,$A182,СВЦЭМ!$B$33:$B$776,R$155)+'СЕТ СН'!$F$12</f>
        <v>194.28239113999999</v>
      </c>
      <c r="S182" s="36">
        <f>SUMIFS(СВЦЭМ!$E$33:$E$776,СВЦЭМ!$A$33:$A$776,$A182,СВЦЭМ!$B$33:$B$776,S$155)+'СЕТ СН'!$F$12</f>
        <v>195.98682667</v>
      </c>
      <c r="T182" s="36">
        <f>SUMIFS(СВЦЭМ!$E$33:$E$776,СВЦЭМ!$A$33:$A$776,$A182,СВЦЭМ!$B$33:$B$776,T$155)+'СЕТ СН'!$F$12</f>
        <v>197.7717629</v>
      </c>
      <c r="U182" s="36">
        <f>SUMIFS(СВЦЭМ!$E$33:$E$776,СВЦЭМ!$A$33:$A$776,$A182,СВЦЭМ!$B$33:$B$776,U$155)+'СЕТ СН'!$F$12</f>
        <v>200.41174379</v>
      </c>
      <c r="V182" s="36">
        <f>SUMIFS(СВЦЭМ!$E$33:$E$776,СВЦЭМ!$A$33:$A$776,$A182,СВЦЭМ!$B$33:$B$776,V$155)+'СЕТ СН'!$F$12</f>
        <v>193.59366477</v>
      </c>
      <c r="W182" s="36">
        <f>SUMIFS(СВЦЭМ!$E$33:$E$776,СВЦЭМ!$A$33:$A$776,$A182,СВЦЭМ!$B$33:$B$776,W$155)+'СЕТ СН'!$F$12</f>
        <v>191.17491673999999</v>
      </c>
      <c r="X182" s="36">
        <f>SUMIFS(СВЦЭМ!$E$33:$E$776,СВЦЭМ!$A$33:$A$776,$A182,СВЦЭМ!$B$33:$B$776,X$155)+'СЕТ СН'!$F$12</f>
        <v>195.19159112</v>
      </c>
      <c r="Y182" s="36">
        <f>SUMIFS(СВЦЭМ!$E$33:$E$776,СВЦЭМ!$A$33:$A$776,$A182,СВЦЭМ!$B$33:$B$776,Y$155)+'СЕТ СН'!$F$12</f>
        <v>198.56076565999999</v>
      </c>
    </row>
    <row r="183" spans="1:27" ht="15.75" x14ac:dyDescent="0.2">
      <c r="A183" s="35">
        <f t="shared" si="4"/>
        <v>43583</v>
      </c>
      <c r="B183" s="36">
        <f>SUMIFS(СВЦЭМ!$E$33:$E$776,СВЦЭМ!$A$33:$A$776,$A183,СВЦЭМ!$B$33:$B$776,B$155)+'СЕТ СН'!$F$12</f>
        <v>189.71260724000001</v>
      </c>
      <c r="C183" s="36">
        <f>SUMIFS(СВЦЭМ!$E$33:$E$776,СВЦЭМ!$A$33:$A$776,$A183,СВЦЭМ!$B$33:$B$776,C$155)+'СЕТ СН'!$F$12</f>
        <v>205.94627191000001</v>
      </c>
      <c r="D183" s="36">
        <f>SUMIFS(СВЦЭМ!$E$33:$E$776,СВЦЭМ!$A$33:$A$776,$A183,СВЦЭМ!$B$33:$B$776,D$155)+'СЕТ СН'!$F$12</f>
        <v>213.75464851000001</v>
      </c>
      <c r="E183" s="36">
        <f>SUMIFS(СВЦЭМ!$E$33:$E$776,СВЦЭМ!$A$33:$A$776,$A183,СВЦЭМ!$B$33:$B$776,E$155)+'СЕТ СН'!$F$12</f>
        <v>218.80830005000001</v>
      </c>
      <c r="F183" s="36">
        <f>SUMIFS(СВЦЭМ!$E$33:$E$776,СВЦЭМ!$A$33:$A$776,$A183,СВЦЭМ!$B$33:$B$776,F$155)+'СЕТ СН'!$F$12</f>
        <v>219.56538750000001</v>
      </c>
      <c r="G183" s="36">
        <f>SUMIFS(СВЦЭМ!$E$33:$E$776,СВЦЭМ!$A$33:$A$776,$A183,СВЦЭМ!$B$33:$B$776,G$155)+'СЕТ СН'!$F$12</f>
        <v>217.0981577</v>
      </c>
      <c r="H183" s="36">
        <f>SUMIFS(СВЦЭМ!$E$33:$E$776,СВЦЭМ!$A$33:$A$776,$A183,СВЦЭМ!$B$33:$B$776,H$155)+'СЕТ СН'!$F$12</f>
        <v>219.27028350000001</v>
      </c>
      <c r="I183" s="36">
        <f>SUMIFS(СВЦЭМ!$E$33:$E$776,СВЦЭМ!$A$33:$A$776,$A183,СВЦЭМ!$B$33:$B$776,I$155)+'СЕТ СН'!$F$12</f>
        <v>209.36196113</v>
      </c>
      <c r="J183" s="36">
        <f>SUMIFS(СВЦЭМ!$E$33:$E$776,СВЦЭМ!$A$33:$A$776,$A183,СВЦЭМ!$B$33:$B$776,J$155)+'СЕТ СН'!$F$12</f>
        <v>200.23295268000001</v>
      </c>
      <c r="K183" s="36">
        <f>SUMIFS(СВЦЭМ!$E$33:$E$776,СВЦЭМ!$A$33:$A$776,$A183,СВЦЭМ!$B$33:$B$776,K$155)+'СЕТ СН'!$F$12</f>
        <v>190.80177087000001</v>
      </c>
      <c r="L183" s="36">
        <f>SUMIFS(СВЦЭМ!$E$33:$E$776,СВЦЭМ!$A$33:$A$776,$A183,СВЦЭМ!$B$33:$B$776,L$155)+'СЕТ СН'!$F$12</f>
        <v>188.05630604000001</v>
      </c>
      <c r="M183" s="36">
        <f>SUMIFS(СВЦЭМ!$E$33:$E$776,СВЦЭМ!$A$33:$A$776,$A183,СВЦЭМ!$B$33:$B$776,M$155)+'СЕТ СН'!$F$12</f>
        <v>188.23558348</v>
      </c>
      <c r="N183" s="36">
        <f>SUMIFS(СВЦЭМ!$E$33:$E$776,СВЦЭМ!$A$33:$A$776,$A183,СВЦЭМ!$B$33:$B$776,N$155)+'СЕТ СН'!$F$12</f>
        <v>194.24366573</v>
      </c>
      <c r="O183" s="36">
        <f>SUMIFS(СВЦЭМ!$E$33:$E$776,СВЦЭМ!$A$33:$A$776,$A183,СВЦЭМ!$B$33:$B$776,O$155)+'СЕТ СН'!$F$12</f>
        <v>198.41656209000001</v>
      </c>
      <c r="P183" s="36">
        <f>SUMIFS(СВЦЭМ!$E$33:$E$776,СВЦЭМ!$A$33:$A$776,$A183,СВЦЭМ!$B$33:$B$776,P$155)+'СЕТ СН'!$F$12</f>
        <v>203.75914617000001</v>
      </c>
      <c r="Q183" s="36">
        <f>SUMIFS(СВЦЭМ!$E$33:$E$776,СВЦЭМ!$A$33:$A$776,$A183,СВЦЭМ!$B$33:$B$776,Q$155)+'СЕТ СН'!$F$12</f>
        <v>206.17605347</v>
      </c>
      <c r="R183" s="36">
        <f>SUMIFS(СВЦЭМ!$E$33:$E$776,СВЦЭМ!$A$33:$A$776,$A183,СВЦЭМ!$B$33:$B$776,R$155)+'СЕТ СН'!$F$12</f>
        <v>201.85616689</v>
      </c>
      <c r="S183" s="36">
        <f>SUMIFS(СВЦЭМ!$E$33:$E$776,СВЦЭМ!$A$33:$A$776,$A183,СВЦЭМ!$B$33:$B$776,S$155)+'СЕТ СН'!$F$12</f>
        <v>195.35456916000001</v>
      </c>
      <c r="T183" s="36">
        <f>SUMIFS(СВЦЭМ!$E$33:$E$776,СВЦЭМ!$A$33:$A$776,$A183,СВЦЭМ!$B$33:$B$776,T$155)+'СЕТ СН'!$F$12</f>
        <v>187.37438141999999</v>
      </c>
      <c r="U183" s="36">
        <f>SUMIFS(СВЦЭМ!$E$33:$E$776,СВЦЭМ!$A$33:$A$776,$A183,СВЦЭМ!$B$33:$B$776,U$155)+'СЕТ СН'!$F$12</f>
        <v>176.87755336000001</v>
      </c>
      <c r="V183" s="36">
        <f>SUMIFS(СВЦЭМ!$E$33:$E$776,СВЦЭМ!$A$33:$A$776,$A183,СВЦЭМ!$B$33:$B$776,V$155)+'СЕТ СН'!$F$12</f>
        <v>171.75957091999999</v>
      </c>
      <c r="W183" s="36">
        <f>SUMIFS(СВЦЭМ!$E$33:$E$776,СВЦЭМ!$A$33:$A$776,$A183,СВЦЭМ!$B$33:$B$776,W$155)+'СЕТ СН'!$F$12</f>
        <v>173.70359622000001</v>
      </c>
      <c r="X183" s="36">
        <f>SUMIFS(СВЦЭМ!$E$33:$E$776,СВЦЭМ!$A$33:$A$776,$A183,СВЦЭМ!$B$33:$B$776,X$155)+'СЕТ СН'!$F$12</f>
        <v>176.21028594000001</v>
      </c>
      <c r="Y183" s="36">
        <f>SUMIFS(СВЦЭМ!$E$33:$E$776,СВЦЭМ!$A$33:$A$776,$A183,СВЦЭМ!$B$33:$B$776,Y$155)+'СЕТ СН'!$F$12</f>
        <v>184.93453388</v>
      </c>
    </row>
    <row r="184" spans="1:27" ht="15.75" x14ac:dyDescent="0.2">
      <c r="A184" s="35">
        <f t="shared" si="4"/>
        <v>43584</v>
      </c>
      <c r="B184" s="36">
        <f>SUMIFS(СВЦЭМ!$E$33:$E$776,СВЦЭМ!$A$33:$A$776,$A184,СВЦЭМ!$B$33:$B$776,B$155)+'СЕТ СН'!$F$12</f>
        <v>204.29332321999999</v>
      </c>
      <c r="C184" s="36">
        <f>SUMIFS(СВЦЭМ!$E$33:$E$776,СВЦЭМ!$A$33:$A$776,$A184,СВЦЭМ!$B$33:$B$776,C$155)+'СЕТ СН'!$F$12</f>
        <v>211.26742184</v>
      </c>
      <c r="D184" s="36">
        <f>SUMIFS(СВЦЭМ!$E$33:$E$776,СВЦЭМ!$A$33:$A$776,$A184,СВЦЭМ!$B$33:$B$776,D$155)+'СЕТ СН'!$F$12</f>
        <v>215.92037841000001</v>
      </c>
      <c r="E184" s="36">
        <f>SUMIFS(СВЦЭМ!$E$33:$E$776,СВЦЭМ!$A$33:$A$776,$A184,СВЦЭМ!$B$33:$B$776,E$155)+'СЕТ СН'!$F$12</f>
        <v>217.20577829000001</v>
      </c>
      <c r="F184" s="36">
        <f>SUMIFS(СВЦЭМ!$E$33:$E$776,СВЦЭМ!$A$33:$A$776,$A184,СВЦЭМ!$B$33:$B$776,F$155)+'СЕТ СН'!$F$12</f>
        <v>219.15708957999999</v>
      </c>
      <c r="G184" s="36">
        <f>SUMIFS(СВЦЭМ!$E$33:$E$776,СВЦЭМ!$A$33:$A$776,$A184,СВЦЭМ!$B$33:$B$776,G$155)+'СЕТ СН'!$F$12</f>
        <v>216.29901552000001</v>
      </c>
      <c r="H184" s="36">
        <f>SUMIFS(СВЦЭМ!$E$33:$E$776,СВЦЭМ!$A$33:$A$776,$A184,СВЦЭМ!$B$33:$B$776,H$155)+'СЕТ СН'!$F$12</f>
        <v>213.57062450999999</v>
      </c>
      <c r="I184" s="36">
        <f>SUMIFS(СВЦЭМ!$E$33:$E$776,СВЦЭМ!$A$33:$A$776,$A184,СВЦЭМ!$B$33:$B$776,I$155)+'СЕТ СН'!$F$12</f>
        <v>203.90605024999999</v>
      </c>
      <c r="J184" s="36">
        <f>SUMIFS(СВЦЭМ!$E$33:$E$776,СВЦЭМ!$A$33:$A$776,$A184,СВЦЭМ!$B$33:$B$776,J$155)+'СЕТ СН'!$F$12</f>
        <v>194.47201934</v>
      </c>
      <c r="K184" s="36">
        <f>SUMIFS(СВЦЭМ!$E$33:$E$776,СВЦЭМ!$A$33:$A$776,$A184,СВЦЭМ!$B$33:$B$776,K$155)+'СЕТ СН'!$F$12</f>
        <v>191.85829099</v>
      </c>
      <c r="L184" s="36">
        <f>SUMIFS(СВЦЭМ!$E$33:$E$776,СВЦЭМ!$A$33:$A$776,$A184,СВЦЭМ!$B$33:$B$776,L$155)+'СЕТ СН'!$F$12</f>
        <v>187.14885425</v>
      </c>
      <c r="M184" s="36">
        <f>SUMIFS(СВЦЭМ!$E$33:$E$776,СВЦЭМ!$A$33:$A$776,$A184,СВЦЭМ!$B$33:$B$776,M$155)+'СЕТ СН'!$F$12</f>
        <v>191.19434175999999</v>
      </c>
      <c r="N184" s="36">
        <f>SUMIFS(СВЦЭМ!$E$33:$E$776,СВЦЭМ!$A$33:$A$776,$A184,СВЦЭМ!$B$33:$B$776,N$155)+'СЕТ СН'!$F$12</f>
        <v>191.14378063000001</v>
      </c>
      <c r="O184" s="36">
        <f>SUMIFS(СВЦЭМ!$E$33:$E$776,СВЦЭМ!$A$33:$A$776,$A184,СВЦЭМ!$B$33:$B$776,O$155)+'СЕТ СН'!$F$12</f>
        <v>191.56105205</v>
      </c>
      <c r="P184" s="36">
        <f>SUMIFS(СВЦЭМ!$E$33:$E$776,СВЦЭМ!$A$33:$A$776,$A184,СВЦЭМ!$B$33:$B$776,P$155)+'СЕТ СН'!$F$12</f>
        <v>193.23920595999999</v>
      </c>
      <c r="Q184" s="36">
        <f>SUMIFS(СВЦЭМ!$E$33:$E$776,СВЦЭМ!$A$33:$A$776,$A184,СВЦЭМ!$B$33:$B$776,Q$155)+'СЕТ СН'!$F$12</f>
        <v>195.31266665999999</v>
      </c>
      <c r="R184" s="36">
        <f>SUMIFS(СВЦЭМ!$E$33:$E$776,СВЦЭМ!$A$33:$A$776,$A184,СВЦЭМ!$B$33:$B$776,R$155)+'СЕТ СН'!$F$12</f>
        <v>195.19081177000001</v>
      </c>
      <c r="S184" s="36">
        <f>SUMIFS(СВЦЭМ!$E$33:$E$776,СВЦЭМ!$A$33:$A$776,$A184,СВЦЭМ!$B$33:$B$776,S$155)+'СЕТ СН'!$F$12</f>
        <v>195.30774367999999</v>
      </c>
      <c r="T184" s="36">
        <f>SUMIFS(СВЦЭМ!$E$33:$E$776,СВЦЭМ!$A$33:$A$776,$A184,СВЦЭМ!$B$33:$B$776,T$155)+'СЕТ СН'!$F$12</f>
        <v>191.8583117</v>
      </c>
      <c r="U184" s="36">
        <f>SUMIFS(СВЦЭМ!$E$33:$E$776,СВЦЭМ!$A$33:$A$776,$A184,СВЦЭМ!$B$33:$B$776,U$155)+'СЕТ СН'!$F$12</f>
        <v>189.08153361000001</v>
      </c>
      <c r="V184" s="36">
        <f>SUMIFS(СВЦЭМ!$E$33:$E$776,СВЦЭМ!$A$33:$A$776,$A184,СВЦЭМ!$B$33:$B$776,V$155)+'СЕТ СН'!$F$12</f>
        <v>182.0845774</v>
      </c>
      <c r="W184" s="36">
        <f>SUMIFS(СВЦЭМ!$E$33:$E$776,СВЦЭМ!$A$33:$A$776,$A184,СВЦЭМ!$B$33:$B$776,W$155)+'СЕТ СН'!$F$12</f>
        <v>177.71209098</v>
      </c>
      <c r="X184" s="36">
        <f>SUMIFS(СВЦЭМ!$E$33:$E$776,СВЦЭМ!$A$33:$A$776,$A184,СВЦЭМ!$B$33:$B$776,X$155)+'СЕТ СН'!$F$12</f>
        <v>184.17037253999999</v>
      </c>
      <c r="Y184" s="36">
        <f>SUMIFS(СВЦЭМ!$E$33:$E$776,СВЦЭМ!$A$33:$A$776,$A184,СВЦЭМ!$B$33:$B$776,Y$155)+'СЕТ СН'!$F$12</f>
        <v>191.31975374999999</v>
      </c>
    </row>
    <row r="185" spans="1:27" ht="15.75" x14ac:dyDescent="0.2">
      <c r="A185" s="35">
        <f t="shared" si="4"/>
        <v>43585</v>
      </c>
      <c r="B185" s="36">
        <f>SUMIFS(СВЦЭМ!$E$33:$E$776,СВЦЭМ!$A$33:$A$776,$A185,СВЦЭМ!$B$33:$B$776,B$155)+'СЕТ СН'!$F$12</f>
        <v>206.01036912999999</v>
      </c>
      <c r="C185" s="36">
        <f>SUMIFS(СВЦЭМ!$E$33:$E$776,СВЦЭМ!$A$33:$A$776,$A185,СВЦЭМ!$B$33:$B$776,C$155)+'СЕТ СН'!$F$12</f>
        <v>213.76273241000001</v>
      </c>
      <c r="D185" s="36">
        <f>SUMIFS(СВЦЭМ!$E$33:$E$776,СВЦЭМ!$A$33:$A$776,$A185,СВЦЭМ!$B$33:$B$776,D$155)+'СЕТ СН'!$F$12</f>
        <v>220.51466751000001</v>
      </c>
      <c r="E185" s="36">
        <f>SUMIFS(СВЦЭМ!$E$33:$E$776,СВЦЭМ!$A$33:$A$776,$A185,СВЦЭМ!$B$33:$B$776,E$155)+'СЕТ СН'!$F$12</f>
        <v>221.75308031</v>
      </c>
      <c r="F185" s="36">
        <f>SUMIFS(СВЦЭМ!$E$33:$E$776,СВЦЭМ!$A$33:$A$776,$A185,СВЦЭМ!$B$33:$B$776,F$155)+'СЕТ СН'!$F$12</f>
        <v>222.67121889000001</v>
      </c>
      <c r="G185" s="36">
        <f>SUMIFS(СВЦЭМ!$E$33:$E$776,СВЦЭМ!$A$33:$A$776,$A185,СВЦЭМ!$B$33:$B$776,G$155)+'СЕТ СН'!$F$12</f>
        <v>218.53525847</v>
      </c>
      <c r="H185" s="36">
        <f>SUMIFS(СВЦЭМ!$E$33:$E$776,СВЦЭМ!$A$33:$A$776,$A185,СВЦЭМ!$B$33:$B$776,H$155)+'СЕТ СН'!$F$12</f>
        <v>204.69297684</v>
      </c>
      <c r="I185" s="36">
        <f>SUMIFS(СВЦЭМ!$E$33:$E$776,СВЦЭМ!$A$33:$A$776,$A185,СВЦЭМ!$B$33:$B$776,I$155)+'СЕТ СН'!$F$12</f>
        <v>192.92257433</v>
      </c>
      <c r="J185" s="36">
        <f>SUMIFS(СВЦЭМ!$E$33:$E$776,СВЦЭМ!$A$33:$A$776,$A185,СВЦЭМ!$B$33:$B$776,J$155)+'СЕТ СН'!$F$12</f>
        <v>190.39151193999999</v>
      </c>
      <c r="K185" s="36">
        <f>SUMIFS(СВЦЭМ!$E$33:$E$776,СВЦЭМ!$A$33:$A$776,$A185,СВЦЭМ!$B$33:$B$776,K$155)+'СЕТ СН'!$F$12</f>
        <v>190.26984264999999</v>
      </c>
      <c r="L185" s="36">
        <f>SUMIFS(СВЦЭМ!$E$33:$E$776,СВЦЭМ!$A$33:$A$776,$A185,СВЦЭМ!$B$33:$B$776,L$155)+'СЕТ СН'!$F$12</f>
        <v>190.15237392</v>
      </c>
      <c r="M185" s="36">
        <f>SUMIFS(СВЦЭМ!$E$33:$E$776,СВЦЭМ!$A$33:$A$776,$A185,СВЦЭМ!$B$33:$B$776,M$155)+'СЕТ СН'!$F$12</f>
        <v>186.89451600999999</v>
      </c>
      <c r="N185" s="36">
        <f>SUMIFS(СВЦЭМ!$E$33:$E$776,СВЦЭМ!$A$33:$A$776,$A185,СВЦЭМ!$B$33:$B$776,N$155)+'СЕТ СН'!$F$12</f>
        <v>186.80650718999999</v>
      </c>
      <c r="O185" s="36">
        <f>SUMIFS(СВЦЭМ!$E$33:$E$776,СВЦЭМ!$A$33:$A$776,$A185,СВЦЭМ!$B$33:$B$776,O$155)+'СЕТ СН'!$F$12</f>
        <v>187.42709396999999</v>
      </c>
      <c r="P185" s="36">
        <f>SUMIFS(СВЦЭМ!$E$33:$E$776,СВЦЭМ!$A$33:$A$776,$A185,СВЦЭМ!$B$33:$B$776,P$155)+'СЕТ СН'!$F$12</f>
        <v>190.03715204</v>
      </c>
      <c r="Q185" s="36">
        <f>SUMIFS(СВЦЭМ!$E$33:$E$776,СВЦЭМ!$A$33:$A$776,$A185,СВЦЭМ!$B$33:$B$776,Q$155)+'СЕТ СН'!$F$12</f>
        <v>191.33500774000001</v>
      </c>
      <c r="R185" s="36">
        <f>SUMIFS(СВЦЭМ!$E$33:$E$776,СВЦЭМ!$A$33:$A$776,$A185,СВЦЭМ!$B$33:$B$776,R$155)+'СЕТ СН'!$F$12</f>
        <v>191.20973909</v>
      </c>
      <c r="S185" s="36">
        <f>SUMIFS(СВЦЭМ!$E$33:$E$776,СВЦЭМ!$A$33:$A$776,$A185,СВЦЭМ!$B$33:$B$776,S$155)+'СЕТ СН'!$F$12</f>
        <v>188.58956406999999</v>
      </c>
      <c r="T185" s="36">
        <f>SUMIFS(СВЦЭМ!$E$33:$E$776,СВЦЭМ!$A$33:$A$776,$A185,СВЦЭМ!$B$33:$B$776,T$155)+'СЕТ СН'!$F$12</f>
        <v>185.25520025</v>
      </c>
      <c r="U185" s="36">
        <f>SUMIFS(СВЦЭМ!$E$33:$E$776,СВЦЭМ!$A$33:$A$776,$A185,СВЦЭМ!$B$33:$B$776,U$155)+'СЕТ СН'!$F$12</f>
        <v>182.48272786999999</v>
      </c>
      <c r="V185" s="36">
        <f>SUMIFS(СВЦЭМ!$E$33:$E$776,СВЦЭМ!$A$33:$A$776,$A185,СВЦЭМ!$B$33:$B$776,V$155)+'СЕТ СН'!$F$12</f>
        <v>179.80959401999999</v>
      </c>
      <c r="W185" s="36">
        <f>SUMIFS(СВЦЭМ!$E$33:$E$776,СВЦЭМ!$A$33:$A$776,$A185,СВЦЭМ!$B$33:$B$776,W$155)+'СЕТ СН'!$F$12</f>
        <v>179.23386550000001</v>
      </c>
      <c r="X185" s="36">
        <f>SUMIFS(СВЦЭМ!$E$33:$E$776,СВЦЭМ!$A$33:$A$776,$A185,СВЦЭМ!$B$33:$B$776,X$155)+'СЕТ СН'!$F$12</f>
        <v>183.55899675000001</v>
      </c>
      <c r="Y185" s="36">
        <f>SUMIFS(СВЦЭМ!$E$33:$E$776,СВЦЭМ!$A$33:$A$776,$A185,СВЦЭМ!$B$33:$B$776,Y$155)+'СЕТ СН'!$F$12</f>
        <v>187.80127465000001</v>
      </c>
    </row>
    <row r="186" spans="1:27" ht="15.75" hidden="1" x14ac:dyDescent="0.2">
      <c r="A186" s="35">
        <f t="shared" si="4"/>
        <v>43586</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139</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01.04.2019</v>
      </c>
      <c r="B191" s="36">
        <f>SUMIFS(СВЦЭМ!$F$33:$F$776,СВЦЭМ!$A$33:$A$776,$A191,СВЦЭМ!$B$33:$B$776,B$190)+'СЕТ СН'!$F$12</f>
        <v>201.32966063000001</v>
      </c>
      <c r="C191" s="36">
        <f>SUMIFS(СВЦЭМ!$F$33:$F$776,СВЦЭМ!$A$33:$A$776,$A191,СВЦЭМ!$B$33:$B$776,C$190)+'СЕТ СН'!$F$12</f>
        <v>209.45849330999999</v>
      </c>
      <c r="D191" s="36">
        <f>SUMIFS(СВЦЭМ!$F$33:$F$776,СВЦЭМ!$A$33:$A$776,$A191,СВЦЭМ!$B$33:$B$776,D$190)+'СЕТ СН'!$F$12</f>
        <v>213.71762093000001</v>
      </c>
      <c r="E191" s="36">
        <f>SUMIFS(СВЦЭМ!$F$33:$F$776,СВЦЭМ!$A$33:$A$776,$A191,СВЦЭМ!$B$33:$B$776,E$190)+'СЕТ СН'!$F$12</f>
        <v>217.47567649000001</v>
      </c>
      <c r="F191" s="36">
        <f>SUMIFS(СВЦЭМ!$F$33:$F$776,СВЦЭМ!$A$33:$A$776,$A191,СВЦЭМ!$B$33:$B$776,F$190)+'СЕТ СН'!$F$12</f>
        <v>214.61617659999999</v>
      </c>
      <c r="G191" s="36">
        <f>SUMIFS(СВЦЭМ!$F$33:$F$776,СВЦЭМ!$A$33:$A$776,$A191,СВЦЭМ!$B$33:$B$776,G$190)+'СЕТ СН'!$F$12</f>
        <v>215.30115312999999</v>
      </c>
      <c r="H191" s="36">
        <f>SUMIFS(СВЦЭМ!$F$33:$F$776,СВЦЭМ!$A$33:$A$776,$A191,СВЦЭМ!$B$33:$B$776,H$190)+'СЕТ СН'!$F$12</f>
        <v>195.52862313</v>
      </c>
      <c r="I191" s="36">
        <f>SUMIFS(СВЦЭМ!$F$33:$F$776,СВЦЭМ!$A$33:$A$776,$A191,СВЦЭМ!$B$33:$B$776,I$190)+'СЕТ СН'!$F$12</f>
        <v>191.95520148</v>
      </c>
      <c r="J191" s="36">
        <f>SUMIFS(СВЦЭМ!$F$33:$F$776,СВЦЭМ!$A$33:$A$776,$A191,СВЦЭМ!$B$33:$B$776,J$190)+'СЕТ СН'!$F$12</f>
        <v>179.24257018</v>
      </c>
      <c r="K191" s="36">
        <f>SUMIFS(СВЦЭМ!$F$33:$F$776,СВЦЭМ!$A$33:$A$776,$A191,СВЦЭМ!$B$33:$B$776,K$190)+'СЕТ СН'!$F$12</f>
        <v>172.97760410999999</v>
      </c>
      <c r="L191" s="36">
        <f>SUMIFS(СВЦЭМ!$F$33:$F$776,СВЦЭМ!$A$33:$A$776,$A191,СВЦЭМ!$B$33:$B$776,L$190)+'СЕТ СН'!$F$12</f>
        <v>169.93304707999999</v>
      </c>
      <c r="M191" s="36">
        <f>SUMIFS(СВЦЭМ!$F$33:$F$776,СВЦЭМ!$A$33:$A$776,$A191,СВЦЭМ!$B$33:$B$776,M$190)+'СЕТ СН'!$F$12</f>
        <v>171.65149395</v>
      </c>
      <c r="N191" s="36">
        <f>SUMIFS(СВЦЭМ!$F$33:$F$776,СВЦЭМ!$A$33:$A$776,$A191,СВЦЭМ!$B$33:$B$776,N$190)+'СЕТ СН'!$F$12</f>
        <v>172.09033423</v>
      </c>
      <c r="O191" s="36">
        <f>SUMIFS(СВЦЭМ!$F$33:$F$776,СВЦЭМ!$A$33:$A$776,$A191,СВЦЭМ!$B$33:$B$776,O$190)+'СЕТ СН'!$F$12</f>
        <v>174.01525124</v>
      </c>
      <c r="P191" s="36">
        <f>SUMIFS(СВЦЭМ!$F$33:$F$776,СВЦЭМ!$A$33:$A$776,$A191,СВЦЭМ!$B$33:$B$776,P$190)+'СЕТ СН'!$F$12</f>
        <v>175.24922871999999</v>
      </c>
      <c r="Q191" s="36">
        <f>SUMIFS(СВЦЭМ!$F$33:$F$776,СВЦЭМ!$A$33:$A$776,$A191,СВЦЭМ!$B$33:$B$776,Q$190)+'СЕТ СН'!$F$12</f>
        <v>173.37307038</v>
      </c>
      <c r="R191" s="36">
        <f>SUMIFS(СВЦЭМ!$F$33:$F$776,СВЦЭМ!$A$33:$A$776,$A191,СВЦЭМ!$B$33:$B$776,R$190)+'СЕТ СН'!$F$12</f>
        <v>174.70495890999999</v>
      </c>
      <c r="S191" s="36">
        <f>SUMIFS(СВЦЭМ!$F$33:$F$776,СВЦЭМ!$A$33:$A$776,$A191,СВЦЭМ!$B$33:$B$776,S$190)+'СЕТ СН'!$F$12</f>
        <v>173.12528716</v>
      </c>
      <c r="T191" s="36">
        <f>SUMIFS(СВЦЭМ!$F$33:$F$776,СВЦЭМ!$A$33:$A$776,$A191,СВЦЭМ!$B$33:$B$776,T$190)+'СЕТ СН'!$F$12</f>
        <v>167.79088705999999</v>
      </c>
      <c r="U191" s="36">
        <f>SUMIFS(СВЦЭМ!$F$33:$F$776,СВЦЭМ!$A$33:$A$776,$A191,СВЦЭМ!$B$33:$B$776,U$190)+'СЕТ СН'!$F$12</f>
        <v>162.94191927</v>
      </c>
      <c r="V191" s="36">
        <f>SUMIFS(СВЦЭМ!$F$33:$F$776,СВЦЭМ!$A$33:$A$776,$A191,СВЦЭМ!$B$33:$B$776,V$190)+'СЕТ СН'!$F$12</f>
        <v>159.86618403</v>
      </c>
      <c r="W191" s="36">
        <f>SUMIFS(СВЦЭМ!$F$33:$F$776,СВЦЭМ!$A$33:$A$776,$A191,СВЦЭМ!$B$33:$B$776,W$190)+'СЕТ СН'!$F$12</f>
        <v>158.53362168000001</v>
      </c>
      <c r="X191" s="36">
        <f>SUMIFS(СВЦЭМ!$F$33:$F$776,СВЦЭМ!$A$33:$A$776,$A191,СВЦЭМ!$B$33:$B$776,X$190)+'СЕТ СН'!$F$12</f>
        <v>172.34593294000001</v>
      </c>
      <c r="Y191" s="36">
        <f>SUMIFS(СВЦЭМ!$F$33:$F$776,СВЦЭМ!$A$33:$A$776,$A191,СВЦЭМ!$B$33:$B$776,Y$190)+'СЕТ СН'!$F$12</f>
        <v>194.81908458999999</v>
      </c>
      <c r="AA191" s="45"/>
    </row>
    <row r="192" spans="1:27" ht="15.75" x14ac:dyDescent="0.2">
      <c r="A192" s="35">
        <f>A191+1</f>
        <v>43557</v>
      </c>
      <c r="B192" s="36">
        <f>SUMIFS(СВЦЭМ!$F$33:$F$776,СВЦЭМ!$A$33:$A$776,$A192,СВЦЭМ!$B$33:$B$776,B$190)+'СЕТ СН'!$F$12</f>
        <v>210.43572315</v>
      </c>
      <c r="C192" s="36">
        <f>SUMIFS(СВЦЭМ!$F$33:$F$776,СВЦЭМ!$A$33:$A$776,$A192,СВЦЭМ!$B$33:$B$776,C$190)+'СЕТ СН'!$F$12</f>
        <v>234.53745921000001</v>
      </c>
      <c r="D192" s="36">
        <f>SUMIFS(СВЦЭМ!$F$33:$F$776,СВЦЭМ!$A$33:$A$776,$A192,СВЦЭМ!$B$33:$B$776,D$190)+'СЕТ СН'!$F$12</f>
        <v>245.78402704999999</v>
      </c>
      <c r="E192" s="36">
        <f>SUMIFS(СВЦЭМ!$F$33:$F$776,СВЦЭМ!$A$33:$A$776,$A192,СВЦЭМ!$B$33:$B$776,E$190)+'СЕТ СН'!$F$12</f>
        <v>248.07150290000001</v>
      </c>
      <c r="F192" s="36">
        <f>SUMIFS(СВЦЭМ!$F$33:$F$776,СВЦЭМ!$A$33:$A$776,$A192,СВЦЭМ!$B$33:$B$776,F$190)+'СЕТ СН'!$F$12</f>
        <v>247.49768716</v>
      </c>
      <c r="G192" s="36">
        <f>SUMIFS(СВЦЭМ!$F$33:$F$776,СВЦЭМ!$A$33:$A$776,$A192,СВЦЭМ!$B$33:$B$776,G$190)+'СЕТ СН'!$F$12</f>
        <v>246.20752223</v>
      </c>
      <c r="H192" s="36">
        <f>SUMIFS(СВЦЭМ!$F$33:$F$776,СВЦЭМ!$A$33:$A$776,$A192,СВЦЭМ!$B$33:$B$776,H$190)+'СЕТ СН'!$F$12</f>
        <v>222.20219040000001</v>
      </c>
      <c r="I192" s="36">
        <f>SUMIFS(СВЦЭМ!$F$33:$F$776,СВЦЭМ!$A$33:$A$776,$A192,СВЦЭМ!$B$33:$B$776,I$190)+'СЕТ СН'!$F$12</f>
        <v>204.95735024999999</v>
      </c>
      <c r="J192" s="36">
        <f>SUMIFS(СВЦЭМ!$F$33:$F$776,СВЦЭМ!$A$33:$A$776,$A192,СВЦЭМ!$B$33:$B$776,J$190)+'СЕТ СН'!$F$12</f>
        <v>184.32302357</v>
      </c>
      <c r="K192" s="36">
        <f>SUMIFS(СВЦЭМ!$F$33:$F$776,СВЦЭМ!$A$33:$A$776,$A192,СВЦЭМ!$B$33:$B$776,K$190)+'СЕТ СН'!$F$12</f>
        <v>164.14259645000001</v>
      </c>
      <c r="L192" s="36">
        <f>SUMIFS(СВЦЭМ!$F$33:$F$776,СВЦЭМ!$A$33:$A$776,$A192,СВЦЭМ!$B$33:$B$776,L$190)+'СЕТ СН'!$F$12</f>
        <v>157.58066101</v>
      </c>
      <c r="M192" s="36">
        <f>SUMIFS(СВЦЭМ!$F$33:$F$776,СВЦЭМ!$A$33:$A$776,$A192,СВЦЭМ!$B$33:$B$776,M$190)+'СЕТ СН'!$F$12</f>
        <v>160.1306625</v>
      </c>
      <c r="N192" s="36">
        <f>SUMIFS(СВЦЭМ!$F$33:$F$776,СВЦЭМ!$A$33:$A$776,$A192,СВЦЭМ!$B$33:$B$776,N$190)+'СЕТ СН'!$F$12</f>
        <v>159.68545664999999</v>
      </c>
      <c r="O192" s="36">
        <f>SUMIFS(СВЦЭМ!$F$33:$F$776,СВЦЭМ!$A$33:$A$776,$A192,СВЦЭМ!$B$33:$B$776,O$190)+'СЕТ СН'!$F$12</f>
        <v>160.72342129</v>
      </c>
      <c r="P192" s="36">
        <f>SUMIFS(СВЦЭМ!$F$33:$F$776,СВЦЭМ!$A$33:$A$776,$A192,СВЦЭМ!$B$33:$B$776,P$190)+'СЕТ СН'!$F$12</f>
        <v>163.23112397</v>
      </c>
      <c r="Q192" s="36">
        <f>SUMIFS(СВЦЭМ!$F$33:$F$776,СВЦЭМ!$A$33:$A$776,$A192,СВЦЭМ!$B$33:$B$776,Q$190)+'СЕТ СН'!$F$12</f>
        <v>166.17888037</v>
      </c>
      <c r="R192" s="36">
        <f>SUMIFS(СВЦЭМ!$F$33:$F$776,СВЦЭМ!$A$33:$A$776,$A192,СВЦЭМ!$B$33:$B$776,R$190)+'СЕТ СН'!$F$12</f>
        <v>164.47176492</v>
      </c>
      <c r="S192" s="36">
        <f>SUMIFS(СВЦЭМ!$F$33:$F$776,СВЦЭМ!$A$33:$A$776,$A192,СВЦЭМ!$B$33:$B$776,S$190)+'СЕТ СН'!$F$12</f>
        <v>163.74605425999999</v>
      </c>
      <c r="T192" s="36">
        <f>SUMIFS(СВЦЭМ!$F$33:$F$776,СВЦЭМ!$A$33:$A$776,$A192,СВЦЭМ!$B$33:$B$776,T$190)+'СЕТ СН'!$F$12</f>
        <v>158.76851223</v>
      </c>
      <c r="U192" s="36">
        <f>SUMIFS(СВЦЭМ!$F$33:$F$776,СВЦЭМ!$A$33:$A$776,$A192,СВЦЭМ!$B$33:$B$776,U$190)+'СЕТ СН'!$F$12</f>
        <v>155.81291838999999</v>
      </c>
      <c r="V192" s="36">
        <f>SUMIFS(СВЦЭМ!$F$33:$F$776,СВЦЭМ!$A$33:$A$776,$A192,СВЦЭМ!$B$33:$B$776,V$190)+'СЕТ СН'!$F$12</f>
        <v>155.40254747</v>
      </c>
      <c r="W192" s="36">
        <f>SUMIFS(СВЦЭМ!$F$33:$F$776,СВЦЭМ!$A$33:$A$776,$A192,СВЦЭМ!$B$33:$B$776,W$190)+'СЕТ СН'!$F$12</f>
        <v>153.74263027000001</v>
      </c>
      <c r="X192" s="36">
        <f>SUMIFS(СВЦЭМ!$F$33:$F$776,СВЦЭМ!$A$33:$A$776,$A192,СВЦЭМ!$B$33:$B$776,X$190)+'СЕТ СН'!$F$12</f>
        <v>163.14592382000001</v>
      </c>
      <c r="Y192" s="36">
        <f>SUMIFS(СВЦЭМ!$F$33:$F$776,СВЦЭМ!$A$33:$A$776,$A192,СВЦЭМ!$B$33:$B$776,Y$190)+'СЕТ СН'!$F$12</f>
        <v>185.500078</v>
      </c>
    </row>
    <row r="193" spans="1:25" ht="15.75" x14ac:dyDescent="0.2">
      <c r="A193" s="35">
        <f t="shared" ref="A193:A221" si="5">A192+1</f>
        <v>43558</v>
      </c>
      <c r="B193" s="36">
        <f>SUMIFS(СВЦЭМ!$F$33:$F$776,СВЦЭМ!$A$33:$A$776,$A193,СВЦЭМ!$B$33:$B$776,B$190)+'СЕТ СН'!$F$12</f>
        <v>211.18605876000001</v>
      </c>
      <c r="C193" s="36">
        <f>SUMIFS(СВЦЭМ!$F$33:$F$776,СВЦЭМ!$A$33:$A$776,$A193,СВЦЭМ!$B$33:$B$776,C$190)+'СЕТ СН'!$F$12</f>
        <v>232.77081355000001</v>
      </c>
      <c r="D193" s="36">
        <f>SUMIFS(СВЦЭМ!$F$33:$F$776,СВЦЭМ!$A$33:$A$776,$A193,СВЦЭМ!$B$33:$B$776,D$190)+'СЕТ СН'!$F$12</f>
        <v>228.92865058000001</v>
      </c>
      <c r="E193" s="36">
        <f>SUMIFS(СВЦЭМ!$F$33:$F$776,СВЦЭМ!$A$33:$A$776,$A193,СВЦЭМ!$B$33:$B$776,E$190)+'СЕТ СН'!$F$12</f>
        <v>228.50739590000001</v>
      </c>
      <c r="F193" s="36">
        <f>SUMIFS(СВЦЭМ!$F$33:$F$776,СВЦЭМ!$A$33:$A$776,$A193,СВЦЭМ!$B$33:$B$776,F$190)+'СЕТ СН'!$F$12</f>
        <v>227.86391497</v>
      </c>
      <c r="G193" s="36">
        <f>SUMIFS(СВЦЭМ!$F$33:$F$776,СВЦЭМ!$A$33:$A$776,$A193,СВЦЭМ!$B$33:$B$776,G$190)+'СЕТ СН'!$F$12</f>
        <v>233.94459369</v>
      </c>
      <c r="H193" s="36">
        <f>SUMIFS(СВЦЭМ!$F$33:$F$776,СВЦЭМ!$A$33:$A$776,$A193,СВЦЭМ!$B$33:$B$776,H$190)+'СЕТ СН'!$F$12</f>
        <v>222.57167633</v>
      </c>
      <c r="I193" s="36">
        <f>SUMIFS(СВЦЭМ!$F$33:$F$776,СВЦЭМ!$A$33:$A$776,$A193,СВЦЭМ!$B$33:$B$776,I$190)+'СЕТ СН'!$F$12</f>
        <v>204.94958499000001</v>
      </c>
      <c r="J193" s="36">
        <f>SUMIFS(СВЦЭМ!$F$33:$F$776,СВЦЭМ!$A$33:$A$776,$A193,СВЦЭМ!$B$33:$B$776,J$190)+'СЕТ СН'!$F$12</f>
        <v>184.85392383999999</v>
      </c>
      <c r="K193" s="36">
        <f>SUMIFS(СВЦЭМ!$F$33:$F$776,СВЦЭМ!$A$33:$A$776,$A193,СВЦЭМ!$B$33:$B$776,K$190)+'СЕТ СН'!$F$12</f>
        <v>168.62312251</v>
      </c>
      <c r="L193" s="36">
        <f>SUMIFS(СВЦЭМ!$F$33:$F$776,СВЦЭМ!$A$33:$A$776,$A193,СВЦЭМ!$B$33:$B$776,L$190)+'СЕТ СН'!$F$12</f>
        <v>164.15144649999999</v>
      </c>
      <c r="M193" s="36">
        <f>SUMIFS(СВЦЭМ!$F$33:$F$776,СВЦЭМ!$A$33:$A$776,$A193,СВЦЭМ!$B$33:$B$776,M$190)+'СЕТ СН'!$F$12</f>
        <v>166.18650535</v>
      </c>
      <c r="N193" s="36">
        <f>SUMIFS(СВЦЭМ!$F$33:$F$776,СВЦЭМ!$A$33:$A$776,$A193,СВЦЭМ!$B$33:$B$776,N$190)+'СЕТ СН'!$F$12</f>
        <v>163.85594193</v>
      </c>
      <c r="O193" s="36">
        <f>SUMIFS(СВЦЭМ!$F$33:$F$776,СВЦЭМ!$A$33:$A$776,$A193,СВЦЭМ!$B$33:$B$776,O$190)+'СЕТ СН'!$F$12</f>
        <v>166.05855109999999</v>
      </c>
      <c r="P193" s="36">
        <f>SUMIFS(СВЦЭМ!$F$33:$F$776,СВЦЭМ!$A$33:$A$776,$A193,СВЦЭМ!$B$33:$B$776,P$190)+'СЕТ СН'!$F$12</f>
        <v>167.56136889999999</v>
      </c>
      <c r="Q193" s="36">
        <f>SUMIFS(СВЦЭМ!$F$33:$F$776,СВЦЭМ!$A$33:$A$776,$A193,СВЦЭМ!$B$33:$B$776,Q$190)+'СЕТ СН'!$F$12</f>
        <v>169.16238243999999</v>
      </c>
      <c r="R193" s="36">
        <f>SUMIFS(СВЦЭМ!$F$33:$F$776,СВЦЭМ!$A$33:$A$776,$A193,СВЦЭМ!$B$33:$B$776,R$190)+'СЕТ СН'!$F$12</f>
        <v>170.34360443</v>
      </c>
      <c r="S193" s="36">
        <f>SUMIFS(СВЦЭМ!$F$33:$F$776,СВЦЭМ!$A$33:$A$776,$A193,СВЦЭМ!$B$33:$B$776,S$190)+'СЕТ СН'!$F$12</f>
        <v>170.35149777000001</v>
      </c>
      <c r="T193" s="36">
        <f>SUMIFS(СВЦЭМ!$F$33:$F$776,СВЦЭМ!$A$33:$A$776,$A193,СВЦЭМ!$B$33:$B$776,T$190)+'СЕТ СН'!$F$12</f>
        <v>165.41027567</v>
      </c>
      <c r="U193" s="36">
        <f>SUMIFS(СВЦЭМ!$F$33:$F$776,СВЦЭМ!$A$33:$A$776,$A193,СВЦЭМ!$B$33:$B$776,U$190)+'СЕТ СН'!$F$12</f>
        <v>160.31434873000001</v>
      </c>
      <c r="V193" s="36">
        <f>SUMIFS(СВЦЭМ!$F$33:$F$776,СВЦЭМ!$A$33:$A$776,$A193,СВЦЭМ!$B$33:$B$776,V$190)+'СЕТ СН'!$F$12</f>
        <v>157.99351851</v>
      </c>
      <c r="W193" s="36">
        <f>SUMIFS(СВЦЭМ!$F$33:$F$776,СВЦЭМ!$A$33:$A$776,$A193,СВЦЭМ!$B$33:$B$776,W$190)+'СЕТ СН'!$F$12</f>
        <v>156.40662581000001</v>
      </c>
      <c r="X193" s="36">
        <f>SUMIFS(СВЦЭМ!$F$33:$F$776,СВЦЭМ!$A$33:$A$776,$A193,СВЦЭМ!$B$33:$B$776,X$190)+'СЕТ СН'!$F$12</f>
        <v>167.63109829999999</v>
      </c>
      <c r="Y193" s="36">
        <f>SUMIFS(СВЦЭМ!$F$33:$F$776,СВЦЭМ!$A$33:$A$776,$A193,СВЦЭМ!$B$33:$B$776,Y$190)+'СЕТ СН'!$F$12</f>
        <v>194.87709409000001</v>
      </c>
    </row>
    <row r="194" spans="1:25" ht="15.75" x14ac:dyDescent="0.2">
      <c r="A194" s="35">
        <f t="shared" si="5"/>
        <v>43559</v>
      </c>
      <c r="B194" s="36">
        <f>SUMIFS(СВЦЭМ!$F$33:$F$776,СВЦЭМ!$A$33:$A$776,$A194,СВЦЭМ!$B$33:$B$776,B$190)+'СЕТ СН'!$F$12</f>
        <v>207.57999888000001</v>
      </c>
      <c r="C194" s="36">
        <f>SUMIFS(СВЦЭМ!$F$33:$F$776,СВЦЭМ!$A$33:$A$776,$A194,СВЦЭМ!$B$33:$B$776,C$190)+'СЕТ СН'!$F$12</f>
        <v>227.92590096000001</v>
      </c>
      <c r="D194" s="36">
        <f>SUMIFS(СВЦЭМ!$F$33:$F$776,СВЦЭМ!$A$33:$A$776,$A194,СВЦЭМ!$B$33:$B$776,D$190)+'СЕТ СН'!$F$12</f>
        <v>236.01221140000001</v>
      </c>
      <c r="E194" s="36">
        <f>SUMIFS(СВЦЭМ!$F$33:$F$776,СВЦЭМ!$A$33:$A$776,$A194,СВЦЭМ!$B$33:$B$776,E$190)+'СЕТ СН'!$F$12</f>
        <v>235.84530927</v>
      </c>
      <c r="F194" s="36">
        <f>SUMIFS(СВЦЭМ!$F$33:$F$776,СВЦЭМ!$A$33:$A$776,$A194,СВЦЭМ!$B$33:$B$776,F$190)+'СЕТ СН'!$F$12</f>
        <v>234.28352810000001</v>
      </c>
      <c r="G194" s="36">
        <f>SUMIFS(СВЦЭМ!$F$33:$F$776,СВЦЭМ!$A$33:$A$776,$A194,СВЦЭМ!$B$33:$B$776,G$190)+'СЕТ СН'!$F$12</f>
        <v>237.48370574</v>
      </c>
      <c r="H194" s="36">
        <f>SUMIFS(СВЦЭМ!$F$33:$F$776,СВЦЭМ!$A$33:$A$776,$A194,СВЦЭМ!$B$33:$B$776,H$190)+'СЕТ СН'!$F$12</f>
        <v>218.76681912000001</v>
      </c>
      <c r="I194" s="36">
        <f>SUMIFS(СВЦЭМ!$F$33:$F$776,СВЦЭМ!$A$33:$A$776,$A194,СВЦЭМ!$B$33:$B$776,I$190)+'СЕТ СН'!$F$12</f>
        <v>204.81696518000001</v>
      </c>
      <c r="J194" s="36">
        <f>SUMIFS(СВЦЭМ!$F$33:$F$776,СВЦЭМ!$A$33:$A$776,$A194,СВЦЭМ!$B$33:$B$776,J$190)+'СЕТ СН'!$F$12</f>
        <v>183.61743720999999</v>
      </c>
      <c r="K194" s="36">
        <f>SUMIFS(СВЦЭМ!$F$33:$F$776,СВЦЭМ!$A$33:$A$776,$A194,СВЦЭМ!$B$33:$B$776,K$190)+'СЕТ СН'!$F$12</f>
        <v>168.31088241</v>
      </c>
      <c r="L194" s="36">
        <f>SUMIFS(СВЦЭМ!$F$33:$F$776,СВЦЭМ!$A$33:$A$776,$A194,СВЦЭМ!$B$33:$B$776,L$190)+'СЕТ СН'!$F$12</f>
        <v>161.99228658999999</v>
      </c>
      <c r="M194" s="36">
        <f>SUMIFS(СВЦЭМ!$F$33:$F$776,СВЦЭМ!$A$33:$A$776,$A194,СВЦЭМ!$B$33:$B$776,M$190)+'СЕТ СН'!$F$12</f>
        <v>162.49012105</v>
      </c>
      <c r="N194" s="36">
        <f>SUMIFS(СВЦЭМ!$F$33:$F$776,СВЦЭМ!$A$33:$A$776,$A194,СВЦЭМ!$B$33:$B$776,N$190)+'СЕТ СН'!$F$12</f>
        <v>159.57319575</v>
      </c>
      <c r="O194" s="36">
        <f>SUMIFS(СВЦЭМ!$F$33:$F$776,СВЦЭМ!$A$33:$A$776,$A194,СВЦЭМ!$B$33:$B$776,O$190)+'СЕТ СН'!$F$12</f>
        <v>165.00505340999999</v>
      </c>
      <c r="P194" s="36">
        <f>SUMIFS(СВЦЭМ!$F$33:$F$776,СВЦЭМ!$A$33:$A$776,$A194,СВЦЭМ!$B$33:$B$776,P$190)+'СЕТ СН'!$F$12</f>
        <v>168.12017667000001</v>
      </c>
      <c r="Q194" s="36">
        <f>SUMIFS(СВЦЭМ!$F$33:$F$776,СВЦЭМ!$A$33:$A$776,$A194,СВЦЭМ!$B$33:$B$776,Q$190)+'СЕТ СН'!$F$12</f>
        <v>169.55075208</v>
      </c>
      <c r="R194" s="36">
        <f>SUMIFS(СВЦЭМ!$F$33:$F$776,СВЦЭМ!$A$33:$A$776,$A194,СВЦЭМ!$B$33:$B$776,R$190)+'СЕТ СН'!$F$12</f>
        <v>170.41800308000001</v>
      </c>
      <c r="S194" s="36">
        <f>SUMIFS(СВЦЭМ!$F$33:$F$776,СВЦЭМ!$A$33:$A$776,$A194,СВЦЭМ!$B$33:$B$776,S$190)+'СЕТ СН'!$F$12</f>
        <v>172.18684096000001</v>
      </c>
      <c r="T194" s="36">
        <f>SUMIFS(СВЦЭМ!$F$33:$F$776,СВЦЭМ!$A$33:$A$776,$A194,СВЦЭМ!$B$33:$B$776,T$190)+'СЕТ СН'!$F$12</f>
        <v>167.76764327000001</v>
      </c>
      <c r="U194" s="36">
        <f>SUMIFS(СВЦЭМ!$F$33:$F$776,СВЦЭМ!$A$33:$A$776,$A194,СВЦЭМ!$B$33:$B$776,U$190)+'СЕТ СН'!$F$12</f>
        <v>159.11121471000001</v>
      </c>
      <c r="V194" s="36">
        <f>SUMIFS(СВЦЭМ!$F$33:$F$776,СВЦЭМ!$A$33:$A$776,$A194,СВЦЭМ!$B$33:$B$776,V$190)+'СЕТ СН'!$F$12</f>
        <v>157.46990099999999</v>
      </c>
      <c r="W194" s="36">
        <f>SUMIFS(СВЦЭМ!$F$33:$F$776,СВЦЭМ!$A$33:$A$776,$A194,СВЦЭМ!$B$33:$B$776,W$190)+'СЕТ СН'!$F$12</f>
        <v>158.08205311</v>
      </c>
      <c r="X194" s="36">
        <f>SUMIFS(СВЦЭМ!$F$33:$F$776,СВЦЭМ!$A$33:$A$776,$A194,СВЦЭМ!$B$33:$B$776,X$190)+'СЕТ СН'!$F$12</f>
        <v>176.19854792000001</v>
      </c>
      <c r="Y194" s="36">
        <f>SUMIFS(СВЦЭМ!$F$33:$F$776,СВЦЭМ!$A$33:$A$776,$A194,СВЦЭМ!$B$33:$B$776,Y$190)+'СЕТ СН'!$F$12</f>
        <v>208.58225307000001</v>
      </c>
    </row>
    <row r="195" spans="1:25" ht="15.75" x14ac:dyDescent="0.2">
      <c r="A195" s="35">
        <f t="shared" si="5"/>
        <v>43560</v>
      </c>
      <c r="B195" s="36">
        <f>SUMIFS(СВЦЭМ!$F$33:$F$776,СВЦЭМ!$A$33:$A$776,$A195,СВЦЭМ!$B$33:$B$776,B$190)+'СЕТ СН'!$F$12</f>
        <v>206.09861552999999</v>
      </c>
      <c r="C195" s="36">
        <f>SUMIFS(СВЦЭМ!$F$33:$F$776,СВЦЭМ!$A$33:$A$776,$A195,СВЦЭМ!$B$33:$B$776,C$190)+'СЕТ СН'!$F$12</f>
        <v>225.86126655000001</v>
      </c>
      <c r="D195" s="36">
        <f>SUMIFS(СВЦЭМ!$F$33:$F$776,СВЦЭМ!$A$33:$A$776,$A195,СВЦЭМ!$B$33:$B$776,D$190)+'СЕТ СН'!$F$12</f>
        <v>238.53845530999999</v>
      </c>
      <c r="E195" s="36">
        <f>SUMIFS(СВЦЭМ!$F$33:$F$776,СВЦЭМ!$A$33:$A$776,$A195,СВЦЭМ!$B$33:$B$776,E$190)+'СЕТ СН'!$F$12</f>
        <v>237.66018008</v>
      </c>
      <c r="F195" s="36">
        <f>SUMIFS(СВЦЭМ!$F$33:$F$776,СВЦЭМ!$A$33:$A$776,$A195,СВЦЭМ!$B$33:$B$776,F$190)+'СЕТ СН'!$F$12</f>
        <v>237.00041121999999</v>
      </c>
      <c r="G195" s="36">
        <f>SUMIFS(СВЦЭМ!$F$33:$F$776,СВЦЭМ!$A$33:$A$776,$A195,СВЦЭМ!$B$33:$B$776,G$190)+'СЕТ СН'!$F$12</f>
        <v>236.52944740999999</v>
      </c>
      <c r="H195" s="36">
        <f>SUMIFS(СВЦЭМ!$F$33:$F$776,СВЦЭМ!$A$33:$A$776,$A195,СВЦЭМ!$B$33:$B$776,H$190)+'СЕТ СН'!$F$12</f>
        <v>222.09449787</v>
      </c>
      <c r="I195" s="36">
        <f>SUMIFS(СВЦЭМ!$F$33:$F$776,СВЦЭМ!$A$33:$A$776,$A195,СВЦЭМ!$B$33:$B$776,I$190)+'СЕТ СН'!$F$12</f>
        <v>209.41076842999999</v>
      </c>
      <c r="J195" s="36">
        <f>SUMIFS(СВЦЭМ!$F$33:$F$776,СВЦЭМ!$A$33:$A$776,$A195,СВЦЭМ!$B$33:$B$776,J$190)+'СЕТ СН'!$F$12</f>
        <v>190.98952193</v>
      </c>
      <c r="K195" s="36">
        <f>SUMIFS(СВЦЭМ!$F$33:$F$776,СВЦЭМ!$A$33:$A$776,$A195,СВЦЭМ!$B$33:$B$776,K$190)+'СЕТ СН'!$F$12</f>
        <v>174.68761846000001</v>
      </c>
      <c r="L195" s="36">
        <f>SUMIFS(СВЦЭМ!$F$33:$F$776,СВЦЭМ!$A$33:$A$776,$A195,СВЦЭМ!$B$33:$B$776,L$190)+'СЕТ СН'!$F$12</f>
        <v>167.21146371</v>
      </c>
      <c r="M195" s="36">
        <f>SUMIFS(СВЦЭМ!$F$33:$F$776,СВЦЭМ!$A$33:$A$776,$A195,СВЦЭМ!$B$33:$B$776,M$190)+'СЕТ СН'!$F$12</f>
        <v>165.34879172000001</v>
      </c>
      <c r="N195" s="36">
        <f>SUMIFS(СВЦЭМ!$F$33:$F$776,СВЦЭМ!$A$33:$A$776,$A195,СВЦЭМ!$B$33:$B$776,N$190)+'СЕТ СН'!$F$12</f>
        <v>164.00470587999999</v>
      </c>
      <c r="O195" s="36">
        <f>SUMIFS(СВЦЭМ!$F$33:$F$776,СВЦЭМ!$A$33:$A$776,$A195,СВЦЭМ!$B$33:$B$776,O$190)+'СЕТ СН'!$F$12</f>
        <v>162.67163371000001</v>
      </c>
      <c r="P195" s="36">
        <f>SUMIFS(СВЦЭМ!$F$33:$F$776,СВЦЭМ!$A$33:$A$776,$A195,СВЦЭМ!$B$33:$B$776,P$190)+'СЕТ СН'!$F$12</f>
        <v>163.83423483000001</v>
      </c>
      <c r="Q195" s="36">
        <f>SUMIFS(СВЦЭМ!$F$33:$F$776,СВЦЭМ!$A$33:$A$776,$A195,СВЦЭМ!$B$33:$B$776,Q$190)+'СЕТ СН'!$F$12</f>
        <v>163.71953117000001</v>
      </c>
      <c r="R195" s="36">
        <f>SUMIFS(СВЦЭМ!$F$33:$F$776,СВЦЭМ!$A$33:$A$776,$A195,СВЦЭМ!$B$33:$B$776,R$190)+'СЕТ СН'!$F$12</f>
        <v>163.87042185999999</v>
      </c>
      <c r="S195" s="36">
        <f>SUMIFS(СВЦЭМ!$F$33:$F$776,СВЦЭМ!$A$33:$A$776,$A195,СВЦЭМ!$B$33:$B$776,S$190)+'СЕТ СН'!$F$12</f>
        <v>167.32308082</v>
      </c>
      <c r="T195" s="36">
        <f>SUMIFS(СВЦЭМ!$F$33:$F$776,СВЦЭМ!$A$33:$A$776,$A195,СВЦЭМ!$B$33:$B$776,T$190)+'СЕТ СН'!$F$12</f>
        <v>166.41287489000001</v>
      </c>
      <c r="U195" s="36">
        <f>SUMIFS(СВЦЭМ!$F$33:$F$776,СВЦЭМ!$A$33:$A$776,$A195,СВЦЭМ!$B$33:$B$776,U$190)+'СЕТ СН'!$F$12</f>
        <v>168.27057492</v>
      </c>
      <c r="V195" s="36">
        <f>SUMIFS(СВЦЭМ!$F$33:$F$776,СВЦЭМ!$A$33:$A$776,$A195,СВЦЭМ!$B$33:$B$776,V$190)+'СЕТ СН'!$F$12</f>
        <v>170.36138982</v>
      </c>
      <c r="W195" s="36">
        <f>SUMIFS(СВЦЭМ!$F$33:$F$776,СВЦЭМ!$A$33:$A$776,$A195,СВЦЭМ!$B$33:$B$776,W$190)+'СЕТ СН'!$F$12</f>
        <v>171.92194372</v>
      </c>
      <c r="X195" s="36">
        <f>SUMIFS(СВЦЭМ!$F$33:$F$776,СВЦЭМ!$A$33:$A$776,$A195,СВЦЭМ!$B$33:$B$776,X$190)+'СЕТ СН'!$F$12</f>
        <v>180.68508987000001</v>
      </c>
      <c r="Y195" s="36">
        <f>SUMIFS(СВЦЭМ!$F$33:$F$776,СВЦЭМ!$A$33:$A$776,$A195,СВЦЭМ!$B$33:$B$776,Y$190)+'СЕТ СН'!$F$12</f>
        <v>201.14504085999999</v>
      </c>
    </row>
    <row r="196" spans="1:25" ht="15.75" x14ac:dyDescent="0.2">
      <c r="A196" s="35">
        <f t="shared" si="5"/>
        <v>43561</v>
      </c>
      <c r="B196" s="36">
        <f>SUMIFS(СВЦЭМ!$F$33:$F$776,СВЦЭМ!$A$33:$A$776,$A196,СВЦЭМ!$B$33:$B$776,B$190)+'СЕТ СН'!$F$12</f>
        <v>214.46637815</v>
      </c>
      <c r="C196" s="36">
        <f>SUMIFS(СВЦЭМ!$F$33:$F$776,СВЦЭМ!$A$33:$A$776,$A196,СВЦЭМ!$B$33:$B$776,C$190)+'СЕТ СН'!$F$12</f>
        <v>232.02353994000001</v>
      </c>
      <c r="D196" s="36">
        <f>SUMIFS(СВЦЭМ!$F$33:$F$776,СВЦЭМ!$A$33:$A$776,$A196,СВЦЭМ!$B$33:$B$776,D$190)+'СЕТ СН'!$F$12</f>
        <v>237.18654644</v>
      </c>
      <c r="E196" s="36">
        <f>SUMIFS(СВЦЭМ!$F$33:$F$776,СВЦЭМ!$A$33:$A$776,$A196,СВЦЭМ!$B$33:$B$776,E$190)+'СЕТ СН'!$F$12</f>
        <v>235.41225426</v>
      </c>
      <c r="F196" s="36">
        <f>SUMIFS(СВЦЭМ!$F$33:$F$776,СВЦЭМ!$A$33:$A$776,$A196,СВЦЭМ!$B$33:$B$776,F$190)+'СЕТ СН'!$F$12</f>
        <v>234.97430818000001</v>
      </c>
      <c r="G196" s="36">
        <f>SUMIFS(СВЦЭМ!$F$33:$F$776,СВЦЭМ!$A$33:$A$776,$A196,СВЦЭМ!$B$33:$B$776,G$190)+'СЕТ СН'!$F$12</f>
        <v>237.08619437999999</v>
      </c>
      <c r="H196" s="36">
        <f>SUMIFS(СВЦЭМ!$F$33:$F$776,СВЦЭМ!$A$33:$A$776,$A196,СВЦЭМ!$B$33:$B$776,H$190)+'СЕТ СН'!$F$12</f>
        <v>219.29288122</v>
      </c>
      <c r="I196" s="36">
        <f>SUMIFS(СВЦЭМ!$F$33:$F$776,СВЦЭМ!$A$33:$A$776,$A196,СВЦЭМ!$B$33:$B$776,I$190)+'СЕТ СН'!$F$12</f>
        <v>218.61399204</v>
      </c>
      <c r="J196" s="36">
        <f>SUMIFS(СВЦЭМ!$F$33:$F$776,СВЦЭМ!$A$33:$A$776,$A196,СВЦЭМ!$B$33:$B$776,J$190)+'СЕТ СН'!$F$12</f>
        <v>203.54690531</v>
      </c>
      <c r="K196" s="36">
        <f>SUMIFS(СВЦЭМ!$F$33:$F$776,СВЦЭМ!$A$33:$A$776,$A196,СВЦЭМ!$B$33:$B$776,K$190)+'СЕТ СН'!$F$12</f>
        <v>175.73533232</v>
      </c>
      <c r="L196" s="36">
        <f>SUMIFS(СВЦЭМ!$F$33:$F$776,СВЦЭМ!$A$33:$A$776,$A196,СВЦЭМ!$B$33:$B$776,L$190)+'СЕТ СН'!$F$12</f>
        <v>163.59439764000001</v>
      </c>
      <c r="M196" s="36">
        <f>SUMIFS(СВЦЭМ!$F$33:$F$776,СВЦЭМ!$A$33:$A$776,$A196,СВЦЭМ!$B$33:$B$776,M$190)+'СЕТ СН'!$F$12</f>
        <v>164.13341595</v>
      </c>
      <c r="N196" s="36">
        <f>SUMIFS(СВЦЭМ!$F$33:$F$776,СВЦЭМ!$A$33:$A$776,$A196,СВЦЭМ!$B$33:$B$776,N$190)+'СЕТ СН'!$F$12</f>
        <v>166.29923518999999</v>
      </c>
      <c r="O196" s="36">
        <f>SUMIFS(СВЦЭМ!$F$33:$F$776,СВЦЭМ!$A$33:$A$776,$A196,СВЦЭМ!$B$33:$B$776,O$190)+'СЕТ СН'!$F$12</f>
        <v>169.34451917000001</v>
      </c>
      <c r="P196" s="36">
        <f>SUMIFS(СВЦЭМ!$F$33:$F$776,СВЦЭМ!$A$33:$A$776,$A196,СВЦЭМ!$B$33:$B$776,P$190)+'СЕТ СН'!$F$12</f>
        <v>169.98602321000001</v>
      </c>
      <c r="Q196" s="36">
        <f>SUMIFS(СВЦЭМ!$F$33:$F$776,СВЦЭМ!$A$33:$A$776,$A196,СВЦЭМ!$B$33:$B$776,Q$190)+'СЕТ СН'!$F$12</f>
        <v>170.54930981999999</v>
      </c>
      <c r="R196" s="36">
        <f>SUMIFS(СВЦЭМ!$F$33:$F$776,СВЦЭМ!$A$33:$A$776,$A196,СВЦЭМ!$B$33:$B$776,R$190)+'СЕТ СН'!$F$12</f>
        <v>170.54679607</v>
      </c>
      <c r="S196" s="36">
        <f>SUMIFS(СВЦЭМ!$F$33:$F$776,СВЦЭМ!$A$33:$A$776,$A196,СВЦЭМ!$B$33:$B$776,S$190)+'СЕТ СН'!$F$12</f>
        <v>170.87302460999999</v>
      </c>
      <c r="T196" s="36">
        <f>SUMIFS(СВЦЭМ!$F$33:$F$776,СВЦЭМ!$A$33:$A$776,$A196,СВЦЭМ!$B$33:$B$776,T$190)+'СЕТ СН'!$F$12</f>
        <v>166.68698286</v>
      </c>
      <c r="U196" s="36">
        <f>SUMIFS(СВЦЭМ!$F$33:$F$776,СВЦЭМ!$A$33:$A$776,$A196,СВЦЭМ!$B$33:$B$776,U$190)+'СЕТ СН'!$F$12</f>
        <v>160.50119706000001</v>
      </c>
      <c r="V196" s="36">
        <f>SUMIFS(СВЦЭМ!$F$33:$F$776,СВЦЭМ!$A$33:$A$776,$A196,СВЦЭМ!$B$33:$B$776,V$190)+'СЕТ СН'!$F$12</f>
        <v>155.9651538</v>
      </c>
      <c r="W196" s="36">
        <f>SUMIFS(СВЦЭМ!$F$33:$F$776,СВЦЭМ!$A$33:$A$776,$A196,СВЦЭМ!$B$33:$B$776,W$190)+'СЕТ СН'!$F$12</f>
        <v>151.37849322</v>
      </c>
      <c r="X196" s="36">
        <f>SUMIFS(СВЦЭМ!$F$33:$F$776,СВЦЭМ!$A$33:$A$776,$A196,СВЦЭМ!$B$33:$B$776,X$190)+'СЕТ СН'!$F$12</f>
        <v>156.35259207999999</v>
      </c>
      <c r="Y196" s="36">
        <f>SUMIFS(СВЦЭМ!$F$33:$F$776,СВЦЭМ!$A$33:$A$776,$A196,СВЦЭМ!$B$33:$B$776,Y$190)+'СЕТ СН'!$F$12</f>
        <v>179.10326778000001</v>
      </c>
    </row>
    <row r="197" spans="1:25" ht="15.75" x14ac:dyDescent="0.2">
      <c r="A197" s="35">
        <f t="shared" si="5"/>
        <v>43562</v>
      </c>
      <c r="B197" s="36">
        <f>SUMIFS(СВЦЭМ!$F$33:$F$776,СВЦЭМ!$A$33:$A$776,$A197,СВЦЭМ!$B$33:$B$776,B$190)+'СЕТ СН'!$F$12</f>
        <v>207.86423563</v>
      </c>
      <c r="C197" s="36">
        <f>SUMIFS(СВЦЭМ!$F$33:$F$776,СВЦЭМ!$A$33:$A$776,$A197,СВЦЭМ!$B$33:$B$776,C$190)+'СЕТ СН'!$F$12</f>
        <v>229.32488577000001</v>
      </c>
      <c r="D197" s="36">
        <f>SUMIFS(СВЦЭМ!$F$33:$F$776,СВЦЭМ!$A$33:$A$776,$A197,СВЦЭМ!$B$33:$B$776,D$190)+'СЕТ СН'!$F$12</f>
        <v>244.25064592999999</v>
      </c>
      <c r="E197" s="36">
        <f>SUMIFS(СВЦЭМ!$F$33:$F$776,СВЦЭМ!$A$33:$A$776,$A197,СВЦЭМ!$B$33:$B$776,E$190)+'СЕТ СН'!$F$12</f>
        <v>249.11785304</v>
      </c>
      <c r="F197" s="36">
        <f>SUMIFS(СВЦЭМ!$F$33:$F$776,СВЦЭМ!$A$33:$A$776,$A197,СВЦЭМ!$B$33:$B$776,F$190)+'СЕТ СН'!$F$12</f>
        <v>246.86403766000001</v>
      </c>
      <c r="G197" s="36">
        <f>SUMIFS(СВЦЭМ!$F$33:$F$776,СВЦЭМ!$A$33:$A$776,$A197,СВЦЭМ!$B$33:$B$776,G$190)+'СЕТ СН'!$F$12</f>
        <v>240.58370391</v>
      </c>
      <c r="H197" s="36">
        <f>SUMIFS(СВЦЭМ!$F$33:$F$776,СВЦЭМ!$A$33:$A$776,$A197,СВЦЭМ!$B$33:$B$776,H$190)+'СЕТ СН'!$F$12</f>
        <v>224.64387382999999</v>
      </c>
      <c r="I197" s="36">
        <f>SUMIFS(СВЦЭМ!$F$33:$F$776,СВЦЭМ!$A$33:$A$776,$A197,СВЦЭМ!$B$33:$B$776,I$190)+'СЕТ СН'!$F$12</f>
        <v>217.75659863999999</v>
      </c>
      <c r="J197" s="36">
        <f>SUMIFS(СВЦЭМ!$F$33:$F$776,СВЦЭМ!$A$33:$A$776,$A197,СВЦЭМ!$B$33:$B$776,J$190)+'СЕТ СН'!$F$12</f>
        <v>196.13395093</v>
      </c>
      <c r="K197" s="36">
        <f>SUMIFS(СВЦЭМ!$F$33:$F$776,СВЦЭМ!$A$33:$A$776,$A197,СВЦЭМ!$B$33:$B$776,K$190)+'СЕТ СН'!$F$12</f>
        <v>168.80883681</v>
      </c>
      <c r="L197" s="36">
        <f>SUMIFS(СВЦЭМ!$F$33:$F$776,СВЦЭМ!$A$33:$A$776,$A197,СВЦЭМ!$B$33:$B$776,L$190)+'СЕТ СН'!$F$12</f>
        <v>160.44520120000001</v>
      </c>
      <c r="M197" s="36">
        <f>SUMIFS(СВЦЭМ!$F$33:$F$776,СВЦЭМ!$A$33:$A$776,$A197,СВЦЭМ!$B$33:$B$776,M$190)+'СЕТ СН'!$F$12</f>
        <v>157.80754679</v>
      </c>
      <c r="N197" s="36">
        <f>SUMIFS(СВЦЭМ!$F$33:$F$776,СВЦЭМ!$A$33:$A$776,$A197,СВЦЭМ!$B$33:$B$776,N$190)+'СЕТ СН'!$F$12</f>
        <v>159.35310271</v>
      </c>
      <c r="O197" s="36">
        <f>SUMIFS(СВЦЭМ!$F$33:$F$776,СВЦЭМ!$A$33:$A$776,$A197,СВЦЭМ!$B$33:$B$776,O$190)+'СЕТ СН'!$F$12</f>
        <v>161.97999992999999</v>
      </c>
      <c r="P197" s="36">
        <f>SUMIFS(СВЦЭМ!$F$33:$F$776,СВЦЭМ!$A$33:$A$776,$A197,СВЦЭМ!$B$33:$B$776,P$190)+'СЕТ СН'!$F$12</f>
        <v>165.78737898</v>
      </c>
      <c r="Q197" s="36">
        <f>SUMIFS(СВЦЭМ!$F$33:$F$776,СВЦЭМ!$A$33:$A$776,$A197,СВЦЭМ!$B$33:$B$776,Q$190)+'СЕТ СН'!$F$12</f>
        <v>168.27103460999999</v>
      </c>
      <c r="R197" s="36">
        <f>SUMIFS(СВЦЭМ!$F$33:$F$776,СВЦЭМ!$A$33:$A$776,$A197,СВЦЭМ!$B$33:$B$776,R$190)+'СЕТ СН'!$F$12</f>
        <v>170.04939182000001</v>
      </c>
      <c r="S197" s="36">
        <f>SUMIFS(СВЦЭМ!$F$33:$F$776,СВЦЭМ!$A$33:$A$776,$A197,СВЦЭМ!$B$33:$B$776,S$190)+'СЕТ СН'!$F$12</f>
        <v>169.70814092000001</v>
      </c>
      <c r="T197" s="36">
        <f>SUMIFS(СВЦЭМ!$F$33:$F$776,СВЦЭМ!$A$33:$A$776,$A197,СВЦЭМ!$B$33:$B$776,T$190)+'СЕТ СН'!$F$12</f>
        <v>161.85462606999999</v>
      </c>
      <c r="U197" s="36">
        <f>SUMIFS(СВЦЭМ!$F$33:$F$776,СВЦЭМ!$A$33:$A$776,$A197,СВЦЭМ!$B$33:$B$776,U$190)+'СЕТ СН'!$F$12</f>
        <v>153.76279885</v>
      </c>
      <c r="V197" s="36">
        <f>SUMIFS(СВЦЭМ!$F$33:$F$776,СВЦЭМ!$A$33:$A$776,$A197,СВЦЭМ!$B$33:$B$776,V$190)+'СЕТ СН'!$F$12</f>
        <v>149.84991185000001</v>
      </c>
      <c r="W197" s="36">
        <f>SUMIFS(СВЦЭМ!$F$33:$F$776,СВЦЭМ!$A$33:$A$776,$A197,СВЦЭМ!$B$33:$B$776,W$190)+'СЕТ СН'!$F$12</f>
        <v>151.00372247999999</v>
      </c>
      <c r="X197" s="36">
        <f>SUMIFS(СВЦЭМ!$F$33:$F$776,СВЦЭМ!$A$33:$A$776,$A197,СВЦЭМ!$B$33:$B$776,X$190)+'СЕТ СН'!$F$12</f>
        <v>160.85233026</v>
      </c>
      <c r="Y197" s="36">
        <f>SUMIFS(СВЦЭМ!$F$33:$F$776,СВЦЭМ!$A$33:$A$776,$A197,СВЦЭМ!$B$33:$B$776,Y$190)+'СЕТ СН'!$F$12</f>
        <v>184.20258959</v>
      </c>
    </row>
    <row r="198" spans="1:25" ht="15.75" x14ac:dyDescent="0.2">
      <c r="A198" s="35">
        <f t="shared" si="5"/>
        <v>43563</v>
      </c>
      <c r="B198" s="36">
        <f>SUMIFS(СВЦЭМ!$F$33:$F$776,СВЦЭМ!$A$33:$A$776,$A198,СВЦЭМ!$B$33:$B$776,B$190)+'СЕТ СН'!$F$12</f>
        <v>209.98327578999999</v>
      </c>
      <c r="C198" s="36">
        <f>SUMIFS(СВЦЭМ!$F$33:$F$776,СВЦЭМ!$A$33:$A$776,$A198,СВЦЭМ!$B$33:$B$776,C$190)+'СЕТ СН'!$F$12</f>
        <v>232.10626396999999</v>
      </c>
      <c r="D198" s="36">
        <f>SUMIFS(СВЦЭМ!$F$33:$F$776,СВЦЭМ!$A$33:$A$776,$A198,СВЦЭМ!$B$33:$B$776,D$190)+'СЕТ СН'!$F$12</f>
        <v>249.69506802000001</v>
      </c>
      <c r="E198" s="36">
        <f>SUMIFS(СВЦЭМ!$F$33:$F$776,СВЦЭМ!$A$33:$A$776,$A198,СВЦЭМ!$B$33:$B$776,E$190)+'СЕТ СН'!$F$12</f>
        <v>249.87025365</v>
      </c>
      <c r="F198" s="36">
        <f>SUMIFS(СВЦЭМ!$F$33:$F$776,СВЦЭМ!$A$33:$A$776,$A198,СВЦЭМ!$B$33:$B$776,F$190)+'СЕТ СН'!$F$12</f>
        <v>242.60080696</v>
      </c>
      <c r="G198" s="36">
        <f>SUMIFS(СВЦЭМ!$F$33:$F$776,СВЦЭМ!$A$33:$A$776,$A198,СВЦЭМ!$B$33:$B$776,G$190)+'СЕТ СН'!$F$12</f>
        <v>238.57352750000001</v>
      </c>
      <c r="H198" s="36">
        <f>SUMIFS(СВЦЭМ!$F$33:$F$776,СВЦЭМ!$A$33:$A$776,$A198,СВЦЭМ!$B$33:$B$776,H$190)+'СЕТ СН'!$F$12</f>
        <v>224.28547193</v>
      </c>
      <c r="I198" s="36">
        <f>SUMIFS(СВЦЭМ!$F$33:$F$776,СВЦЭМ!$A$33:$A$776,$A198,СВЦЭМ!$B$33:$B$776,I$190)+'СЕТ СН'!$F$12</f>
        <v>207.03097682999999</v>
      </c>
      <c r="J198" s="36">
        <f>SUMIFS(СВЦЭМ!$F$33:$F$776,СВЦЭМ!$A$33:$A$776,$A198,СВЦЭМ!$B$33:$B$776,J$190)+'СЕТ СН'!$F$12</f>
        <v>185.69901224</v>
      </c>
      <c r="K198" s="36">
        <f>SUMIFS(СВЦЭМ!$F$33:$F$776,СВЦЭМ!$A$33:$A$776,$A198,СВЦЭМ!$B$33:$B$776,K$190)+'СЕТ СН'!$F$12</f>
        <v>166.90294265</v>
      </c>
      <c r="L198" s="36">
        <f>SUMIFS(СВЦЭМ!$F$33:$F$776,СВЦЭМ!$A$33:$A$776,$A198,СВЦЭМ!$B$33:$B$776,L$190)+'СЕТ СН'!$F$12</f>
        <v>158.87759930999999</v>
      </c>
      <c r="M198" s="36">
        <f>SUMIFS(СВЦЭМ!$F$33:$F$776,СВЦЭМ!$A$33:$A$776,$A198,СВЦЭМ!$B$33:$B$776,M$190)+'СЕТ СН'!$F$12</f>
        <v>161.18207916</v>
      </c>
      <c r="N198" s="36">
        <f>SUMIFS(СВЦЭМ!$F$33:$F$776,СВЦЭМ!$A$33:$A$776,$A198,СВЦЭМ!$B$33:$B$776,N$190)+'СЕТ СН'!$F$12</f>
        <v>160.57790699</v>
      </c>
      <c r="O198" s="36">
        <f>SUMIFS(СВЦЭМ!$F$33:$F$776,СВЦЭМ!$A$33:$A$776,$A198,СВЦЭМ!$B$33:$B$776,O$190)+'СЕТ СН'!$F$12</f>
        <v>161.33491541000001</v>
      </c>
      <c r="P198" s="36">
        <f>SUMIFS(СВЦЭМ!$F$33:$F$776,СВЦЭМ!$A$33:$A$776,$A198,СВЦЭМ!$B$33:$B$776,P$190)+'СЕТ СН'!$F$12</f>
        <v>163.18224283999999</v>
      </c>
      <c r="Q198" s="36">
        <f>SUMIFS(СВЦЭМ!$F$33:$F$776,СВЦЭМ!$A$33:$A$776,$A198,СВЦЭМ!$B$33:$B$776,Q$190)+'СЕТ СН'!$F$12</f>
        <v>165.51855621999999</v>
      </c>
      <c r="R198" s="36">
        <f>SUMIFS(СВЦЭМ!$F$33:$F$776,СВЦЭМ!$A$33:$A$776,$A198,СВЦЭМ!$B$33:$B$776,R$190)+'СЕТ СН'!$F$12</f>
        <v>166.20644077</v>
      </c>
      <c r="S198" s="36">
        <f>SUMIFS(СВЦЭМ!$F$33:$F$776,СВЦЭМ!$A$33:$A$776,$A198,СВЦЭМ!$B$33:$B$776,S$190)+'СЕТ СН'!$F$12</f>
        <v>165.00507317</v>
      </c>
      <c r="T198" s="36">
        <f>SUMIFS(СВЦЭМ!$F$33:$F$776,СВЦЭМ!$A$33:$A$776,$A198,СВЦЭМ!$B$33:$B$776,T$190)+'СЕТ СН'!$F$12</f>
        <v>161.16226886000001</v>
      </c>
      <c r="U198" s="36">
        <f>SUMIFS(СВЦЭМ!$F$33:$F$776,СВЦЭМ!$A$33:$A$776,$A198,СВЦЭМ!$B$33:$B$776,U$190)+'СЕТ СН'!$F$12</f>
        <v>157.21131406999999</v>
      </c>
      <c r="V198" s="36">
        <f>SUMIFS(СВЦЭМ!$F$33:$F$776,СВЦЭМ!$A$33:$A$776,$A198,СВЦЭМ!$B$33:$B$776,V$190)+'СЕТ СН'!$F$12</f>
        <v>154.93769469</v>
      </c>
      <c r="W198" s="36">
        <f>SUMIFS(СВЦЭМ!$F$33:$F$776,СВЦЭМ!$A$33:$A$776,$A198,СВЦЭМ!$B$33:$B$776,W$190)+'СЕТ СН'!$F$12</f>
        <v>158.49507968</v>
      </c>
      <c r="X198" s="36">
        <f>SUMIFS(СВЦЭМ!$F$33:$F$776,СВЦЭМ!$A$33:$A$776,$A198,СВЦЭМ!$B$33:$B$776,X$190)+'СЕТ СН'!$F$12</f>
        <v>172.24963166000001</v>
      </c>
      <c r="Y198" s="36">
        <f>SUMIFS(СВЦЭМ!$F$33:$F$776,СВЦЭМ!$A$33:$A$776,$A198,СВЦЭМ!$B$33:$B$776,Y$190)+'СЕТ СН'!$F$12</f>
        <v>195.61261535</v>
      </c>
    </row>
    <row r="199" spans="1:25" ht="15.75" x14ac:dyDescent="0.2">
      <c r="A199" s="35">
        <f t="shared" si="5"/>
        <v>43564</v>
      </c>
      <c r="B199" s="36">
        <f>SUMIFS(СВЦЭМ!$F$33:$F$776,СВЦЭМ!$A$33:$A$776,$A199,СВЦЭМ!$B$33:$B$776,B$190)+'СЕТ СН'!$F$12</f>
        <v>200.31080421999999</v>
      </c>
      <c r="C199" s="36">
        <f>SUMIFS(СВЦЭМ!$F$33:$F$776,СВЦЭМ!$A$33:$A$776,$A199,СВЦЭМ!$B$33:$B$776,C$190)+'СЕТ СН'!$F$12</f>
        <v>222.01547711000001</v>
      </c>
      <c r="D199" s="36">
        <f>SUMIFS(СВЦЭМ!$F$33:$F$776,СВЦЭМ!$A$33:$A$776,$A199,СВЦЭМ!$B$33:$B$776,D$190)+'СЕТ СН'!$F$12</f>
        <v>238.29947150000001</v>
      </c>
      <c r="E199" s="36">
        <f>SUMIFS(СВЦЭМ!$F$33:$F$776,СВЦЭМ!$A$33:$A$776,$A199,СВЦЭМ!$B$33:$B$776,E$190)+'СЕТ СН'!$F$12</f>
        <v>240.01014029999999</v>
      </c>
      <c r="F199" s="36">
        <f>SUMIFS(СВЦЭМ!$F$33:$F$776,СВЦЭМ!$A$33:$A$776,$A199,СВЦЭМ!$B$33:$B$776,F$190)+'СЕТ СН'!$F$12</f>
        <v>238.85632586</v>
      </c>
      <c r="G199" s="36">
        <f>SUMIFS(СВЦЭМ!$F$33:$F$776,СВЦЭМ!$A$33:$A$776,$A199,СВЦЭМ!$B$33:$B$776,G$190)+'СЕТ СН'!$F$12</f>
        <v>234.16085161999999</v>
      </c>
      <c r="H199" s="36">
        <f>SUMIFS(СВЦЭМ!$F$33:$F$776,СВЦЭМ!$A$33:$A$776,$A199,СВЦЭМ!$B$33:$B$776,H$190)+'СЕТ СН'!$F$12</f>
        <v>212.91545952000001</v>
      </c>
      <c r="I199" s="36">
        <f>SUMIFS(СВЦЭМ!$F$33:$F$776,СВЦЭМ!$A$33:$A$776,$A199,СВЦЭМ!$B$33:$B$776,I$190)+'СЕТ СН'!$F$12</f>
        <v>200.17956538999999</v>
      </c>
      <c r="J199" s="36">
        <f>SUMIFS(СВЦЭМ!$F$33:$F$776,СВЦЭМ!$A$33:$A$776,$A199,СВЦЭМ!$B$33:$B$776,J$190)+'СЕТ СН'!$F$12</f>
        <v>184.16536346999999</v>
      </c>
      <c r="K199" s="36">
        <f>SUMIFS(СВЦЭМ!$F$33:$F$776,СВЦЭМ!$A$33:$A$776,$A199,СВЦЭМ!$B$33:$B$776,K$190)+'СЕТ СН'!$F$12</f>
        <v>171.62306093999999</v>
      </c>
      <c r="L199" s="36">
        <f>SUMIFS(СВЦЭМ!$F$33:$F$776,СВЦЭМ!$A$33:$A$776,$A199,СВЦЭМ!$B$33:$B$776,L$190)+'СЕТ СН'!$F$12</f>
        <v>164.84132013999999</v>
      </c>
      <c r="M199" s="36">
        <f>SUMIFS(СВЦЭМ!$F$33:$F$776,СВЦЭМ!$A$33:$A$776,$A199,СВЦЭМ!$B$33:$B$776,M$190)+'СЕТ СН'!$F$12</f>
        <v>162.17111512</v>
      </c>
      <c r="N199" s="36">
        <f>SUMIFS(СВЦЭМ!$F$33:$F$776,СВЦЭМ!$A$33:$A$776,$A199,СВЦЭМ!$B$33:$B$776,N$190)+'СЕТ СН'!$F$12</f>
        <v>161.28975750000001</v>
      </c>
      <c r="O199" s="36">
        <f>SUMIFS(СВЦЭМ!$F$33:$F$776,СВЦЭМ!$A$33:$A$776,$A199,СВЦЭМ!$B$33:$B$776,O$190)+'СЕТ СН'!$F$12</f>
        <v>160.27505117000001</v>
      </c>
      <c r="P199" s="36">
        <f>SUMIFS(СВЦЭМ!$F$33:$F$776,СВЦЭМ!$A$33:$A$776,$A199,СВЦЭМ!$B$33:$B$776,P$190)+'СЕТ СН'!$F$12</f>
        <v>165.09934328</v>
      </c>
      <c r="Q199" s="36">
        <f>SUMIFS(СВЦЭМ!$F$33:$F$776,СВЦЭМ!$A$33:$A$776,$A199,СВЦЭМ!$B$33:$B$776,Q$190)+'СЕТ СН'!$F$12</f>
        <v>167.70477957</v>
      </c>
      <c r="R199" s="36">
        <f>SUMIFS(СВЦЭМ!$F$33:$F$776,СВЦЭМ!$A$33:$A$776,$A199,СВЦЭМ!$B$33:$B$776,R$190)+'СЕТ СН'!$F$12</f>
        <v>168.21447132</v>
      </c>
      <c r="S199" s="36">
        <f>SUMIFS(СВЦЭМ!$F$33:$F$776,СВЦЭМ!$A$33:$A$776,$A199,СВЦЭМ!$B$33:$B$776,S$190)+'СЕТ СН'!$F$12</f>
        <v>168.91793448000001</v>
      </c>
      <c r="T199" s="36">
        <f>SUMIFS(СВЦЭМ!$F$33:$F$776,СВЦЭМ!$A$33:$A$776,$A199,СВЦЭМ!$B$33:$B$776,T$190)+'СЕТ СН'!$F$12</f>
        <v>165.5741295</v>
      </c>
      <c r="U199" s="36">
        <f>SUMIFS(СВЦЭМ!$F$33:$F$776,СВЦЭМ!$A$33:$A$776,$A199,СВЦЭМ!$B$33:$B$776,U$190)+'СЕТ СН'!$F$12</f>
        <v>156.82561401999999</v>
      </c>
      <c r="V199" s="36">
        <f>SUMIFS(СВЦЭМ!$F$33:$F$776,СВЦЭМ!$A$33:$A$776,$A199,СВЦЭМ!$B$33:$B$776,V$190)+'СЕТ СН'!$F$12</f>
        <v>154.55309204</v>
      </c>
      <c r="W199" s="36">
        <f>SUMIFS(СВЦЭМ!$F$33:$F$776,СВЦЭМ!$A$33:$A$776,$A199,СВЦЭМ!$B$33:$B$776,W$190)+'СЕТ СН'!$F$12</f>
        <v>156.40112825</v>
      </c>
      <c r="X199" s="36">
        <f>SUMIFS(СВЦЭМ!$F$33:$F$776,СВЦЭМ!$A$33:$A$776,$A199,СВЦЭМ!$B$33:$B$776,X$190)+'СЕТ СН'!$F$12</f>
        <v>160.93686224000001</v>
      </c>
      <c r="Y199" s="36">
        <f>SUMIFS(СВЦЭМ!$F$33:$F$776,СВЦЭМ!$A$33:$A$776,$A199,СВЦЭМ!$B$33:$B$776,Y$190)+'СЕТ СН'!$F$12</f>
        <v>175.54888983000001</v>
      </c>
    </row>
    <row r="200" spans="1:25" ht="15.75" x14ac:dyDescent="0.2">
      <c r="A200" s="35">
        <f t="shared" si="5"/>
        <v>43565</v>
      </c>
      <c r="B200" s="36">
        <f>SUMIFS(СВЦЭМ!$F$33:$F$776,СВЦЭМ!$A$33:$A$776,$A200,СВЦЭМ!$B$33:$B$776,B$190)+'СЕТ СН'!$F$12</f>
        <v>196.80180107999999</v>
      </c>
      <c r="C200" s="36">
        <f>SUMIFS(СВЦЭМ!$F$33:$F$776,СВЦЭМ!$A$33:$A$776,$A200,СВЦЭМ!$B$33:$B$776,C$190)+'СЕТ СН'!$F$12</f>
        <v>221.41684376000001</v>
      </c>
      <c r="D200" s="36">
        <f>SUMIFS(СВЦЭМ!$F$33:$F$776,СВЦЭМ!$A$33:$A$776,$A200,СВЦЭМ!$B$33:$B$776,D$190)+'СЕТ СН'!$F$12</f>
        <v>238.90302578000001</v>
      </c>
      <c r="E200" s="36">
        <f>SUMIFS(СВЦЭМ!$F$33:$F$776,СВЦЭМ!$A$33:$A$776,$A200,СВЦЭМ!$B$33:$B$776,E$190)+'СЕТ СН'!$F$12</f>
        <v>242.45931016</v>
      </c>
      <c r="F200" s="36">
        <f>SUMIFS(СВЦЭМ!$F$33:$F$776,СВЦЭМ!$A$33:$A$776,$A200,СВЦЭМ!$B$33:$B$776,F$190)+'СЕТ СН'!$F$12</f>
        <v>241.10458557000001</v>
      </c>
      <c r="G200" s="36">
        <f>SUMIFS(СВЦЭМ!$F$33:$F$776,СВЦЭМ!$A$33:$A$776,$A200,СВЦЭМ!$B$33:$B$776,G$190)+'СЕТ СН'!$F$12</f>
        <v>237.76600977999999</v>
      </c>
      <c r="H200" s="36">
        <f>SUMIFS(СВЦЭМ!$F$33:$F$776,СВЦЭМ!$A$33:$A$776,$A200,СВЦЭМ!$B$33:$B$776,H$190)+'СЕТ СН'!$F$12</f>
        <v>220.42706115999999</v>
      </c>
      <c r="I200" s="36">
        <f>SUMIFS(СВЦЭМ!$F$33:$F$776,СВЦЭМ!$A$33:$A$776,$A200,СВЦЭМ!$B$33:$B$776,I$190)+'СЕТ СН'!$F$12</f>
        <v>203.22887206999999</v>
      </c>
      <c r="J200" s="36">
        <f>SUMIFS(СВЦЭМ!$F$33:$F$776,СВЦЭМ!$A$33:$A$776,$A200,СВЦЭМ!$B$33:$B$776,J$190)+'СЕТ СН'!$F$12</f>
        <v>181.03783032999999</v>
      </c>
      <c r="K200" s="36">
        <f>SUMIFS(СВЦЭМ!$F$33:$F$776,СВЦЭМ!$A$33:$A$776,$A200,СВЦЭМ!$B$33:$B$776,K$190)+'СЕТ СН'!$F$12</f>
        <v>161.48239176000001</v>
      </c>
      <c r="L200" s="36">
        <f>SUMIFS(СВЦЭМ!$F$33:$F$776,СВЦЭМ!$A$33:$A$776,$A200,СВЦЭМ!$B$33:$B$776,L$190)+'СЕТ СН'!$F$12</f>
        <v>156.36967182999999</v>
      </c>
      <c r="M200" s="36">
        <f>SUMIFS(СВЦЭМ!$F$33:$F$776,СВЦЭМ!$A$33:$A$776,$A200,СВЦЭМ!$B$33:$B$776,M$190)+'СЕТ СН'!$F$12</f>
        <v>157.93287394000001</v>
      </c>
      <c r="N200" s="36">
        <f>SUMIFS(СВЦЭМ!$F$33:$F$776,СВЦЭМ!$A$33:$A$776,$A200,СВЦЭМ!$B$33:$B$776,N$190)+'СЕТ СН'!$F$12</f>
        <v>158.92437212999999</v>
      </c>
      <c r="O200" s="36">
        <f>SUMIFS(СВЦЭМ!$F$33:$F$776,СВЦЭМ!$A$33:$A$776,$A200,СВЦЭМ!$B$33:$B$776,O$190)+'СЕТ СН'!$F$12</f>
        <v>159.76831129999999</v>
      </c>
      <c r="P200" s="36">
        <f>SUMIFS(СВЦЭМ!$F$33:$F$776,СВЦЭМ!$A$33:$A$776,$A200,СВЦЭМ!$B$33:$B$776,P$190)+'СЕТ СН'!$F$12</f>
        <v>162.04032199</v>
      </c>
      <c r="Q200" s="36">
        <f>SUMIFS(СВЦЭМ!$F$33:$F$776,СВЦЭМ!$A$33:$A$776,$A200,СВЦЭМ!$B$33:$B$776,Q$190)+'СЕТ СН'!$F$12</f>
        <v>162.71469736</v>
      </c>
      <c r="R200" s="36">
        <f>SUMIFS(СВЦЭМ!$F$33:$F$776,СВЦЭМ!$A$33:$A$776,$A200,СВЦЭМ!$B$33:$B$776,R$190)+'СЕТ СН'!$F$12</f>
        <v>163.84899672</v>
      </c>
      <c r="S200" s="36">
        <f>SUMIFS(СВЦЭМ!$F$33:$F$776,СВЦЭМ!$A$33:$A$776,$A200,СВЦЭМ!$B$33:$B$776,S$190)+'СЕТ СН'!$F$12</f>
        <v>163.89329343</v>
      </c>
      <c r="T200" s="36">
        <f>SUMIFS(СВЦЭМ!$F$33:$F$776,СВЦЭМ!$A$33:$A$776,$A200,СВЦЭМ!$B$33:$B$776,T$190)+'СЕТ СН'!$F$12</f>
        <v>159.76698102</v>
      </c>
      <c r="U200" s="36">
        <f>SUMIFS(СВЦЭМ!$F$33:$F$776,СВЦЭМ!$A$33:$A$776,$A200,СВЦЭМ!$B$33:$B$776,U$190)+'СЕТ СН'!$F$12</f>
        <v>153.25568314</v>
      </c>
      <c r="V200" s="36">
        <f>SUMIFS(СВЦЭМ!$F$33:$F$776,СВЦЭМ!$A$33:$A$776,$A200,СВЦЭМ!$B$33:$B$776,V$190)+'СЕТ СН'!$F$12</f>
        <v>148.47654534</v>
      </c>
      <c r="W200" s="36">
        <f>SUMIFS(СВЦЭМ!$F$33:$F$776,СВЦЭМ!$A$33:$A$776,$A200,СВЦЭМ!$B$33:$B$776,W$190)+'СЕТ СН'!$F$12</f>
        <v>147.76809513000001</v>
      </c>
      <c r="X200" s="36">
        <f>SUMIFS(СВЦЭМ!$F$33:$F$776,СВЦЭМ!$A$33:$A$776,$A200,СВЦЭМ!$B$33:$B$776,X$190)+'СЕТ СН'!$F$12</f>
        <v>161.23034974000001</v>
      </c>
      <c r="Y200" s="36">
        <f>SUMIFS(СВЦЭМ!$F$33:$F$776,СВЦЭМ!$A$33:$A$776,$A200,СВЦЭМ!$B$33:$B$776,Y$190)+'СЕТ СН'!$F$12</f>
        <v>188.46510255000001</v>
      </c>
    </row>
    <row r="201" spans="1:25" ht="15.75" x14ac:dyDescent="0.2">
      <c r="A201" s="35">
        <f t="shared" si="5"/>
        <v>43566</v>
      </c>
      <c r="B201" s="36">
        <f>SUMIFS(СВЦЭМ!$F$33:$F$776,СВЦЭМ!$A$33:$A$776,$A201,СВЦЭМ!$B$33:$B$776,B$190)+'СЕТ СН'!$F$12</f>
        <v>201.31018601</v>
      </c>
      <c r="C201" s="36">
        <f>SUMIFS(СВЦЭМ!$F$33:$F$776,СВЦЭМ!$A$33:$A$776,$A201,СВЦЭМ!$B$33:$B$776,C$190)+'СЕТ СН'!$F$12</f>
        <v>229.19316886999999</v>
      </c>
      <c r="D201" s="36">
        <f>SUMIFS(СВЦЭМ!$F$33:$F$776,СВЦЭМ!$A$33:$A$776,$A201,СВЦЭМ!$B$33:$B$776,D$190)+'СЕТ СН'!$F$12</f>
        <v>261.50364401000002</v>
      </c>
      <c r="E201" s="36">
        <f>SUMIFS(СВЦЭМ!$F$33:$F$776,СВЦЭМ!$A$33:$A$776,$A201,СВЦЭМ!$B$33:$B$776,E$190)+'СЕТ СН'!$F$12</f>
        <v>266.43052390999998</v>
      </c>
      <c r="F201" s="36">
        <f>SUMIFS(СВЦЭМ!$F$33:$F$776,СВЦЭМ!$A$33:$A$776,$A201,СВЦЭМ!$B$33:$B$776,F$190)+'СЕТ СН'!$F$12</f>
        <v>266.96758579999999</v>
      </c>
      <c r="G201" s="36">
        <f>SUMIFS(СВЦЭМ!$F$33:$F$776,СВЦЭМ!$A$33:$A$776,$A201,СВЦЭМ!$B$33:$B$776,G$190)+'СЕТ СН'!$F$12</f>
        <v>266.12446466</v>
      </c>
      <c r="H201" s="36">
        <f>SUMIFS(СВЦЭМ!$F$33:$F$776,СВЦЭМ!$A$33:$A$776,$A201,СВЦЭМ!$B$33:$B$776,H$190)+'СЕТ СН'!$F$12</f>
        <v>248.04475829</v>
      </c>
      <c r="I201" s="36">
        <f>SUMIFS(СВЦЭМ!$F$33:$F$776,СВЦЭМ!$A$33:$A$776,$A201,СВЦЭМ!$B$33:$B$776,I$190)+'СЕТ СН'!$F$12</f>
        <v>228.25604458000001</v>
      </c>
      <c r="J201" s="36">
        <f>SUMIFS(СВЦЭМ!$F$33:$F$776,СВЦЭМ!$A$33:$A$776,$A201,СВЦЭМ!$B$33:$B$776,J$190)+'СЕТ СН'!$F$12</f>
        <v>200.80520465999999</v>
      </c>
      <c r="K201" s="36">
        <f>SUMIFS(СВЦЭМ!$F$33:$F$776,СВЦЭМ!$A$33:$A$776,$A201,СВЦЭМ!$B$33:$B$776,K$190)+'СЕТ СН'!$F$12</f>
        <v>180.41558803000001</v>
      </c>
      <c r="L201" s="36">
        <f>SUMIFS(СВЦЭМ!$F$33:$F$776,СВЦЭМ!$A$33:$A$776,$A201,СВЦЭМ!$B$33:$B$776,L$190)+'СЕТ СН'!$F$12</f>
        <v>171.24867878000001</v>
      </c>
      <c r="M201" s="36">
        <f>SUMIFS(СВЦЭМ!$F$33:$F$776,СВЦЭМ!$A$33:$A$776,$A201,СВЦЭМ!$B$33:$B$776,M$190)+'СЕТ СН'!$F$12</f>
        <v>175.44863394000001</v>
      </c>
      <c r="N201" s="36">
        <f>SUMIFS(СВЦЭМ!$F$33:$F$776,СВЦЭМ!$A$33:$A$776,$A201,СВЦЭМ!$B$33:$B$776,N$190)+'СЕТ СН'!$F$12</f>
        <v>172.40199813999999</v>
      </c>
      <c r="O201" s="36">
        <f>SUMIFS(СВЦЭМ!$F$33:$F$776,СВЦЭМ!$A$33:$A$776,$A201,СВЦЭМ!$B$33:$B$776,O$190)+'СЕТ СН'!$F$12</f>
        <v>173.89483397000001</v>
      </c>
      <c r="P201" s="36">
        <f>SUMIFS(СВЦЭМ!$F$33:$F$776,СВЦЭМ!$A$33:$A$776,$A201,СВЦЭМ!$B$33:$B$776,P$190)+'СЕТ СН'!$F$12</f>
        <v>177.2817053</v>
      </c>
      <c r="Q201" s="36">
        <f>SUMIFS(СВЦЭМ!$F$33:$F$776,СВЦЭМ!$A$33:$A$776,$A201,СВЦЭМ!$B$33:$B$776,Q$190)+'СЕТ СН'!$F$12</f>
        <v>178.69210598999999</v>
      </c>
      <c r="R201" s="36">
        <f>SUMIFS(СВЦЭМ!$F$33:$F$776,СВЦЭМ!$A$33:$A$776,$A201,СВЦЭМ!$B$33:$B$776,R$190)+'СЕТ СН'!$F$12</f>
        <v>178.38859275999999</v>
      </c>
      <c r="S201" s="36">
        <f>SUMIFS(СВЦЭМ!$F$33:$F$776,СВЦЭМ!$A$33:$A$776,$A201,СВЦЭМ!$B$33:$B$776,S$190)+'СЕТ СН'!$F$12</f>
        <v>179.62907086000001</v>
      </c>
      <c r="T201" s="36">
        <f>SUMIFS(СВЦЭМ!$F$33:$F$776,СВЦЭМ!$A$33:$A$776,$A201,СВЦЭМ!$B$33:$B$776,T$190)+'СЕТ СН'!$F$12</f>
        <v>176.10202949000001</v>
      </c>
      <c r="U201" s="36">
        <f>SUMIFS(СВЦЭМ!$F$33:$F$776,СВЦЭМ!$A$33:$A$776,$A201,СВЦЭМ!$B$33:$B$776,U$190)+'СЕТ СН'!$F$12</f>
        <v>170.93480418999999</v>
      </c>
      <c r="V201" s="36">
        <f>SUMIFS(СВЦЭМ!$F$33:$F$776,СВЦЭМ!$A$33:$A$776,$A201,СВЦЭМ!$B$33:$B$776,V$190)+'СЕТ СН'!$F$12</f>
        <v>170.27060707999999</v>
      </c>
      <c r="W201" s="36">
        <f>SUMIFS(СВЦЭМ!$F$33:$F$776,СВЦЭМ!$A$33:$A$776,$A201,СВЦЭМ!$B$33:$B$776,W$190)+'СЕТ СН'!$F$12</f>
        <v>166.46943985999999</v>
      </c>
      <c r="X201" s="36">
        <f>SUMIFS(СВЦЭМ!$F$33:$F$776,СВЦЭМ!$A$33:$A$776,$A201,СВЦЭМ!$B$33:$B$776,X$190)+'СЕТ СН'!$F$12</f>
        <v>182.55858818999999</v>
      </c>
      <c r="Y201" s="36">
        <f>SUMIFS(СВЦЭМ!$F$33:$F$776,СВЦЭМ!$A$33:$A$776,$A201,СВЦЭМ!$B$33:$B$776,Y$190)+'СЕТ СН'!$F$12</f>
        <v>209.36664300000001</v>
      </c>
    </row>
    <row r="202" spans="1:25" ht="15.75" x14ac:dyDescent="0.2">
      <c r="A202" s="35">
        <f t="shared" si="5"/>
        <v>43567</v>
      </c>
      <c r="B202" s="36">
        <f>SUMIFS(СВЦЭМ!$F$33:$F$776,СВЦЭМ!$A$33:$A$776,$A202,СВЦЭМ!$B$33:$B$776,B$190)+'СЕТ СН'!$F$12</f>
        <v>231.79763179</v>
      </c>
      <c r="C202" s="36">
        <f>SUMIFS(СВЦЭМ!$F$33:$F$776,СВЦЭМ!$A$33:$A$776,$A202,СВЦЭМ!$B$33:$B$776,C$190)+'СЕТ СН'!$F$12</f>
        <v>251.33300148000001</v>
      </c>
      <c r="D202" s="36">
        <f>SUMIFS(СВЦЭМ!$F$33:$F$776,СВЦЭМ!$A$33:$A$776,$A202,СВЦЭМ!$B$33:$B$776,D$190)+'СЕТ СН'!$F$12</f>
        <v>261.8314082</v>
      </c>
      <c r="E202" s="36">
        <f>SUMIFS(СВЦЭМ!$F$33:$F$776,СВЦЭМ!$A$33:$A$776,$A202,СВЦЭМ!$B$33:$B$776,E$190)+'СЕТ СН'!$F$12</f>
        <v>262.01452936999999</v>
      </c>
      <c r="F202" s="36">
        <f>SUMIFS(СВЦЭМ!$F$33:$F$776,СВЦЭМ!$A$33:$A$776,$A202,СВЦЭМ!$B$33:$B$776,F$190)+'СЕТ СН'!$F$12</f>
        <v>261.89017966</v>
      </c>
      <c r="G202" s="36">
        <f>SUMIFS(СВЦЭМ!$F$33:$F$776,СВЦЭМ!$A$33:$A$776,$A202,СВЦЭМ!$B$33:$B$776,G$190)+'СЕТ СН'!$F$12</f>
        <v>258.88416023000002</v>
      </c>
      <c r="H202" s="36">
        <f>SUMIFS(СВЦЭМ!$F$33:$F$776,СВЦЭМ!$A$33:$A$776,$A202,СВЦЭМ!$B$33:$B$776,H$190)+'СЕТ СН'!$F$12</f>
        <v>239.63853169999999</v>
      </c>
      <c r="I202" s="36">
        <f>SUMIFS(СВЦЭМ!$F$33:$F$776,СВЦЭМ!$A$33:$A$776,$A202,СВЦЭМ!$B$33:$B$776,I$190)+'СЕТ СН'!$F$12</f>
        <v>226.65117777</v>
      </c>
      <c r="J202" s="36">
        <f>SUMIFS(СВЦЭМ!$F$33:$F$776,СВЦЭМ!$A$33:$A$776,$A202,СВЦЭМ!$B$33:$B$776,J$190)+'СЕТ СН'!$F$12</f>
        <v>200.44677978999999</v>
      </c>
      <c r="K202" s="36">
        <f>SUMIFS(СВЦЭМ!$F$33:$F$776,СВЦЭМ!$A$33:$A$776,$A202,СВЦЭМ!$B$33:$B$776,K$190)+'СЕТ СН'!$F$12</f>
        <v>180.70072780999999</v>
      </c>
      <c r="L202" s="36">
        <f>SUMIFS(СВЦЭМ!$F$33:$F$776,СВЦЭМ!$A$33:$A$776,$A202,СВЦЭМ!$B$33:$B$776,L$190)+'СЕТ СН'!$F$12</f>
        <v>171.98645440000001</v>
      </c>
      <c r="M202" s="36">
        <f>SUMIFS(СВЦЭМ!$F$33:$F$776,СВЦЭМ!$A$33:$A$776,$A202,СВЦЭМ!$B$33:$B$776,M$190)+'СЕТ СН'!$F$12</f>
        <v>172.69274677999999</v>
      </c>
      <c r="N202" s="36">
        <f>SUMIFS(СВЦЭМ!$F$33:$F$776,СВЦЭМ!$A$33:$A$776,$A202,СВЦЭМ!$B$33:$B$776,N$190)+'СЕТ СН'!$F$12</f>
        <v>168.38858267000001</v>
      </c>
      <c r="O202" s="36">
        <f>SUMIFS(СВЦЭМ!$F$33:$F$776,СВЦЭМ!$A$33:$A$776,$A202,СВЦЭМ!$B$33:$B$776,O$190)+'СЕТ СН'!$F$12</f>
        <v>170.53892952999999</v>
      </c>
      <c r="P202" s="36">
        <f>SUMIFS(СВЦЭМ!$F$33:$F$776,СВЦЭМ!$A$33:$A$776,$A202,СВЦЭМ!$B$33:$B$776,P$190)+'СЕТ СН'!$F$12</f>
        <v>175.33879619999999</v>
      </c>
      <c r="Q202" s="36">
        <f>SUMIFS(СВЦЭМ!$F$33:$F$776,СВЦЭМ!$A$33:$A$776,$A202,СВЦЭМ!$B$33:$B$776,Q$190)+'СЕТ СН'!$F$12</f>
        <v>177.84135044000001</v>
      </c>
      <c r="R202" s="36">
        <f>SUMIFS(СВЦЭМ!$F$33:$F$776,СВЦЭМ!$A$33:$A$776,$A202,СВЦЭМ!$B$33:$B$776,R$190)+'СЕТ СН'!$F$12</f>
        <v>179.74874309</v>
      </c>
      <c r="S202" s="36">
        <f>SUMIFS(СВЦЭМ!$F$33:$F$776,СВЦЭМ!$A$33:$A$776,$A202,СВЦЭМ!$B$33:$B$776,S$190)+'СЕТ СН'!$F$12</f>
        <v>176.70823580999999</v>
      </c>
      <c r="T202" s="36">
        <f>SUMIFS(СВЦЭМ!$F$33:$F$776,СВЦЭМ!$A$33:$A$776,$A202,СВЦЭМ!$B$33:$B$776,T$190)+'СЕТ СН'!$F$12</f>
        <v>173.23122781999999</v>
      </c>
      <c r="U202" s="36">
        <f>SUMIFS(СВЦЭМ!$F$33:$F$776,СВЦЭМ!$A$33:$A$776,$A202,СВЦЭМ!$B$33:$B$776,U$190)+'СЕТ СН'!$F$12</f>
        <v>162.56045942</v>
      </c>
      <c r="V202" s="36">
        <f>SUMIFS(СВЦЭМ!$F$33:$F$776,СВЦЭМ!$A$33:$A$776,$A202,СВЦЭМ!$B$33:$B$776,V$190)+'СЕТ СН'!$F$12</f>
        <v>162.13343542999999</v>
      </c>
      <c r="W202" s="36">
        <f>SUMIFS(СВЦЭМ!$F$33:$F$776,СВЦЭМ!$A$33:$A$776,$A202,СВЦЭМ!$B$33:$B$776,W$190)+'СЕТ СН'!$F$12</f>
        <v>164.45682726999999</v>
      </c>
      <c r="X202" s="36">
        <f>SUMIFS(СВЦЭМ!$F$33:$F$776,СВЦЭМ!$A$33:$A$776,$A202,СВЦЭМ!$B$33:$B$776,X$190)+'СЕТ СН'!$F$12</f>
        <v>178.30725648999999</v>
      </c>
      <c r="Y202" s="36">
        <f>SUMIFS(СВЦЭМ!$F$33:$F$776,СВЦЭМ!$A$33:$A$776,$A202,СВЦЭМ!$B$33:$B$776,Y$190)+'СЕТ СН'!$F$12</f>
        <v>204.12470640000001</v>
      </c>
    </row>
    <row r="203" spans="1:25" ht="15.75" x14ac:dyDescent="0.2">
      <c r="A203" s="35">
        <f t="shared" si="5"/>
        <v>43568</v>
      </c>
      <c r="B203" s="36">
        <f>SUMIFS(СВЦЭМ!$F$33:$F$776,СВЦЭМ!$A$33:$A$776,$A203,СВЦЭМ!$B$33:$B$776,B$190)+'СЕТ СН'!$F$12</f>
        <v>223.06554403999999</v>
      </c>
      <c r="C203" s="36">
        <f>SUMIFS(СВЦЭМ!$F$33:$F$776,СВЦЭМ!$A$33:$A$776,$A203,СВЦЭМ!$B$33:$B$776,C$190)+'СЕТ СН'!$F$12</f>
        <v>240.98403795999999</v>
      </c>
      <c r="D203" s="36">
        <f>SUMIFS(СВЦЭМ!$F$33:$F$776,СВЦЭМ!$A$33:$A$776,$A203,СВЦЭМ!$B$33:$B$776,D$190)+'СЕТ СН'!$F$12</f>
        <v>258.24024802000002</v>
      </c>
      <c r="E203" s="36">
        <f>SUMIFS(СВЦЭМ!$F$33:$F$776,СВЦЭМ!$A$33:$A$776,$A203,СВЦЭМ!$B$33:$B$776,E$190)+'СЕТ СН'!$F$12</f>
        <v>260.22253653000001</v>
      </c>
      <c r="F203" s="36">
        <f>SUMIFS(СВЦЭМ!$F$33:$F$776,СВЦЭМ!$A$33:$A$776,$A203,СВЦЭМ!$B$33:$B$776,F$190)+'СЕТ СН'!$F$12</f>
        <v>259.80669418999997</v>
      </c>
      <c r="G203" s="36">
        <f>SUMIFS(СВЦЭМ!$F$33:$F$776,СВЦЭМ!$A$33:$A$776,$A203,СВЦЭМ!$B$33:$B$776,G$190)+'СЕТ СН'!$F$12</f>
        <v>254.03981833</v>
      </c>
      <c r="H203" s="36">
        <f>SUMIFS(СВЦЭМ!$F$33:$F$776,СВЦЭМ!$A$33:$A$776,$A203,СВЦЭМ!$B$33:$B$776,H$190)+'СЕТ СН'!$F$12</f>
        <v>233.17910534999999</v>
      </c>
      <c r="I203" s="36">
        <f>SUMIFS(СВЦЭМ!$F$33:$F$776,СВЦЭМ!$A$33:$A$776,$A203,СВЦЭМ!$B$33:$B$776,I$190)+'СЕТ СН'!$F$12</f>
        <v>220.98768085</v>
      </c>
      <c r="J203" s="36">
        <f>SUMIFS(СВЦЭМ!$F$33:$F$776,СВЦЭМ!$A$33:$A$776,$A203,СВЦЭМ!$B$33:$B$776,J$190)+'СЕТ СН'!$F$12</f>
        <v>207.29548829999999</v>
      </c>
      <c r="K203" s="36">
        <f>SUMIFS(СВЦЭМ!$F$33:$F$776,СВЦЭМ!$A$33:$A$776,$A203,СВЦЭМ!$B$33:$B$776,K$190)+'СЕТ СН'!$F$12</f>
        <v>181.09340455</v>
      </c>
      <c r="L203" s="36">
        <f>SUMIFS(СВЦЭМ!$F$33:$F$776,СВЦЭМ!$A$33:$A$776,$A203,СВЦЭМ!$B$33:$B$776,L$190)+'СЕТ СН'!$F$12</f>
        <v>172.87904578000001</v>
      </c>
      <c r="M203" s="36">
        <f>SUMIFS(СВЦЭМ!$F$33:$F$776,СВЦЭМ!$A$33:$A$776,$A203,СВЦЭМ!$B$33:$B$776,M$190)+'СЕТ СН'!$F$12</f>
        <v>171.16060422999999</v>
      </c>
      <c r="N203" s="36">
        <f>SUMIFS(СВЦЭМ!$F$33:$F$776,СВЦЭМ!$A$33:$A$776,$A203,СВЦЭМ!$B$33:$B$776,N$190)+'СЕТ СН'!$F$12</f>
        <v>174.12660159000001</v>
      </c>
      <c r="O203" s="36">
        <f>SUMIFS(СВЦЭМ!$F$33:$F$776,СВЦЭМ!$A$33:$A$776,$A203,СВЦЭМ!$B$33:$B$776,O$190)+'СЕТ СН'!$F$12</f>
        <v>176.33006119000001</v>
      </c>
      <c r="P203" s="36">
        <f>SUMIFS(СВЦЭМ!$F$33:$F$776,СВЦЭМ!$A$33:$A$776,$A203,СВЦЭМ!$B$33:$B$776,P$190)+'СЕТ СН'!$F$12</f>
        <v>178.41914656</v>
      </c>
      <c r="Q203" s="36">
        <f>SUMIFS(СВЦЭМ!$F$33:$F$776,СВЦЭМ!$A$33:$A$776,$A203,СВЦЭМ!$B$33:$B$776,Q$190)+'СЕТ СН'!$F$12</f>
        <v>180.3777034</v>
      </c>
      <c r="R203" s="36">
        <f>SUMIFS(СВЦЭМ!$F$33:$F$776,СВЦЭМ!$A$33:$A$776,$A203,СВЦЭМ!$B$33:$B$776,R$190)+'СЕТ СН'!$F$12</f>
        <v>180.94866038000001</v>
      </c>
      <c r="S203" s="36">
        <f>SUMIFS(СВЦЭМ!$F$33:$F$776,СВЦЭМ!$A$33:$A$776,$A203,СВЦЭМ!$B$33:$B$776,S$190)+'СЕТ СН'!$F$12</f>
        <v>182.45929783</v>
      </c>
      <c r="T203" s="36">
        <f>SUMIFS(СВЦЭМ!$F$33:$F$776,СВЦЭМ!$A$33:$A$776,$A203,СВЦЭМ!$B$33:$B$776,T$190)+'СЕТ СН'!$F$12</f>
        <v>181.88313952999999</v>
      </c>
      <c r="U203" s="36">
        <f>SUMIFS(СВЦЭМ!$F$33:$F$776,СВЦЭМ!$A$33:$A$776,$A203,СВЦЭМ!$B$33:$B$776,U$190)+'СЕТ СН'!$F$12</f>
        <v>177.53580468000001</v>
      </c>
      <c r="V203" s="36">
        <f>SUMIFS(СВЦЭМ!$F$33:$F$776,СВЦЭМ!$A$33:$A$776,$A203,СВЦЭМ!$B$33:$B$776,V$190)+'СЕТ СН'!$F$12</f>
        <v>172.05679968999999</v>
      </c>
      <c r="W203" s="36">
        <f>SUMIFS(СВЦЭМ!$F$33:$F$776,СВЦЭМ!$A$33:$A$776,$A203,СВЦЭМ!$B$33:$B$776,W$190)+'СЕТ СН'!$F$12</f>
        <v>171.55534571000001</v>
      </c>
      <c r="X203" s="36">
        <f>SUMIFS(СВЦЭМ!$F$33:$F$776,СВЦЭМ!$A$33:$A$776,$A203,СВЦЭМ!$B$33:$B$776,X$190)+'СЕТ СН'!$F$12</f>
        <v>190.29757943999999</v>
      </c>
      <c r="Y203" s="36">
        <f>SUMIFS(СВЦЭМ!$F$33:$F$776,СВЦЭМ!$A$33:$A$776,$A203,СВЦЭМ!$B$33:$B$776,Y$190)+'СЕТ СН'!$F$12</f>
        <v>213.87401675999999</v>
      </c>
    </row>
    <row r="204" spans="1:25" ht="15.75" x14ac:dyDescent="0.2">
      <c r="A204" s="35">
        <f t="shared" si="5"/>
        <v>43569</v>
      </c>
      <c r="B204" s="36">
        <f>SUMIFS(СВЦЭМ!$F$33:$F$776,СВЦЭМ!$A$33:$A$776,$A204,СВЦЭМ!$B$33:$B$776,B$190)+'СЕТ СН'!$F$12</f>
        <v>227.62074559999999</v>
      </c>
      <c r="C204" s="36">
        <f>SUMIFS(СВЦЭМ!$F$33:$F$776,СВЦЭМ!$A$33:$A$776,$A204,СВЦЭМ!$B$33:$B$776,C$190)+'СЕТ СН'!$F$12</f>
        <v>252.27435717</v>
      </c>
      <c r="D204" s="36">
        <f>SUMIFS(СВЦЭМ!$F$33:$F$776,СВЦЭМ!$A$33:$A$776,$A204,СВЦЭМ!$B$33:$B$776,D$190)+'СЕТ СН'!$F$12</f>
        <v>271.74478663999997</v>
      </c>
      <c r="E204" s="36">
        <f>SUMIFS(СВЦЭМ!$F$33:$F$776,СВЦЭМ!$A$33:$A$776,$A204,СВЦЭМ!$B$33:$B$776,E$190)+'СЕТ СН'!$F$12</f>
        <v>271.75950277999999</v>
      </c>
      <c r="F204" s="36">
        <f>SUMIFS(СВЦЭМ!$F$33:$F$776,СВЦЭМ!$A$33:$A$776,$A204,СВЦЭМ!$B$33:$B$776,F$190)+'СЕТ СН'!$F$12</f>
        <v>269.53016839999998</v>
      </c>
      <c r="G204" s="36">
        <f>SUMIFS(СВЦЭМ!$F$33:$F$776,СВЦЭМ!$A$33:$A$776,$A204,СВЦЭМ!$B$33:$B$776,G$190)+'СЕТ СН'!$F$12</f>
        <v>266.51417758000002</v>
      </c>
      <c r="H204" s="36">
        <f>SUMIFS(СВЦЭМ!$F$33:$F$776,СВЦЭМ!$A$33:$A$776,$A204,СВЦЭМ!$B$33:$B$776,H$190)+'СЕТ СН'!$F$12</f>
        <v>242.80748831</v>
      </c>
      <c r="I204" s="36">
        <f>SUMIFS(СВЦЭМ!$F$33:$F$776,СВЦЭМ!$A$33:$A$776,$A204,СВЦЭМ!$B$33:$B$776,I$190)+'СЕТ СН'!$F$12</f>
        <v>226.72563277</v>
      </c>
      <c r="J204" s="36">
        <f>SUMIFS(СВЦЭМ!$F$33:$F$776,СВЦЭМ!$A$33:$A$776,$A204,СВЦЭМ!$B$33:$B$776,J$190)+'СЕТ СН'!$F$12</f>
        <v>210.19980074</v>
      </c>
      <c r="K204" s="36">
        <f>SUMIFS(СВЦЭМ!$F$33:$F$776,СВЦЭМ!$A$33:$A$776,$A204,СВЦЭМ!$B$33:$B$776,K$190)+'СЕТ СН'!$F$12</f>
        <v>185.09302374999999</v>
      </c>
      <c r="L204" s="36">
        <f>SUMIFS(СВЦЭМ!$F$33:$F$776,СВЦЭМ!$A$33:$A$776,$A204,СВЦЭМ!$B$33:$B$776,L$190)+'СЕТ СН'!$F$12</f>
        <v>172.43329012000001</v>
      </c>
      <c r="M204" s="36">
        <f>SUMIFS(СВЦЭМ!$F$33:$F$776,СВЦЭМ!$A$33:$A$776,$A204,СВЦЭМ!$B$33:$B$776,M$190)+'СЕТ СН'!$F$12</f>
        <v>171.00148963999999</v>
      </c>
      <c r="N204" s="36">
        <f>SUMIFS(СВЦЭМ!$F$33:$F$776,СВЦЭМ!$A$33:$A$776,$A204,СВЦЭМ!$B$33:$B$776,N$190)+'СЕТ СН'!$F$12</f>
        <v>172.21058947</v>
      </c>
      <c r="O204" s="36">
        <f>SUMIFS(СВЦЭМ!$F$33:$F$776,СВЦЭМ!$A$33:$A$776,$A204,СВЦЭМ!$B$33:$B$776,O$190)+'СЕТ СН'!$F$12</f>
        <v>173.71733501</v>
      </c>
      <c r="P204" s="36">
        <f>SUMIFS(СВЦЭМ!$F$33:$F$776,СВЦЭМ!$A$33:$A$776,$A204,СВЦЭМ!$B$33:$B$776,P$190)+'СЕТ СН'!$F$12</f>
        <v>177.09738289000001</v>
      </c>
      <c r="Q204" s="36">
        <f>SUMIFS(СВЦЭМ!$F$33:$F$776,СВЦЭМ!$A$33:$A$776,$A204,СВЦЭМ!$B$33:$B$776,Q$190)+'СЕТ СН'!$F$12</f>
        <v>177.50577804</v>
      </c>
      <c r="R204" s="36">
        <f>SUMIFS(СВЦЭМ!$F$33:$F$776,СВЦЭМ!$A$33:$A$776,$A204,СВЦЭМ!$B$33:$B$776,R$190)+'СЕТ СН'!$F$12</f>
        <v>177.14035272000001</v>
      </c>
      <c r="S204" s="36">
        <f>SUMIFS(СВЦЭМ!$F$33:$F$776,СВЦЭМ!$A$33:$A$776,$A204,СВЦЭМ!$B$33:$B$776,S$190)+'СЕТ СН'!$F$12</f>
        <v>179.90230439999999</v>
      </c>
      <c r="T204" s="36">
        <f>SUMIFS(СВЦЭМ!$F$33:$F$776,СВЦЭМ!$A$33:$A$776,$A204,СВЦЭМ!$B$33:$B$776,T$190)+'СЕТ СН'!$F$12</f>
        <v>176.15863505999999</v>
      </c>
      <c r="U204" s="36">
        <f>SUMIFS(СВЦЭМ!$F$33:$F$776,СВЦЭМ!$A$33:$A$776,$A204,СВЦЭМ!$B$33:$B$776,U$190)+'СЕТ СН'!$F$12</f>
        <v>170.39060789000001</v>
      </c>
      <c r="V204" s="36">
        <f>SUMIFS(СВЦЭМ!$F$33:$F$776,СВЦЭМ!$A$33:$A$776,$A204,СВЦЭМ!$B$33:$B$776,V$190)+'СЕТ СН'!$F$12</f>
        <v>167.49039728</v>
      </c>
      <c r="W204" s="36">
        <f>SUMIFS(СВЦЭМ!$F$33:$F$776,СВЦЭМ!$A$33:$A$776,$A204,СВЦЭМ!$B$33:$B$776,W$190)+'СЕТ СН'!$F$12</f>
        <v>168.45382223999999</v>
      </c>
      <c r="X204" s="36">
        <f>SUMIFS(СВЦЭМ!$F$33:$F$776,СВЦЭМ!$A$33:$A$776,$A204,СВЦЭМ!$B$33:$B$776,X$190)+'СЕТ СН'!$F$12</f>
        <v>182.3169541</v>
      </c>
      <c r="Y204" s="36">
        <f>SUMIFS(СВЦЭМ!$F$33:$F$776,СВЦЭМ!$A$33:$A$776,$A204,СВЦЭМ!$B$33:$B$776,Y$190)+'СЕТ СН'!$F$12</f>
        <v>206.10769237</v>
      </c>
    </row>
    <row r="205" spans="1:25" ht="15.75" x14ac:dyDescent="0.2">
      <c r="A205" s="35">
        <f t="shared" si="5"/>
        <v>43570</v>
      </c>
      <c r="B205" s="36">
        <f>SUMIFS(СВЦЭМ!$F$33:$F$776,СВЦЭМ!$A$33:$A$776,$A205,СВЦЭМ!$B$33:$B$776,B$190)+'СЕТ СН'!$F$12</f>
        <v>217.77243815</v>
      </c>
      <c r="C205" s="36">
        <f>SUMIFS(СВЦЭМ!$F$33:$F$776,СВЦЭМ!$A$33:$A$776,$A205,СВЦЭМ!$B$33:$B$776,C$190)+'СЕТ СН'!$F$12</f>
        <v>240.28818437000001</v>
      </c>
      <c r="D205" s="36">
        <f>SUMIFS(СВЦЭМ!$F$33:$F$776,СВЦЭМ!$A$33:$A$776,$A205,СВЦЭМ!$B$33:$B$776,D$190)+'СЕТ СН'!$F$12</f>
        <v>253.21594995000001</v>
      </c>
      <c r="E205" s="36">
        <f>SUMIFS(СВЦЭМ!$F$33:$F$776,СВЦЭМ!$A$33:$A$776,$A205,СВЦЭМ!$B$33:$B$776,E$190)+'СЕТ СН'!$F$12</f>
        <v>255.08760957999999</v>
      </c>
      <c r="F205" s="36">
        <f>SUMIFS(СВЦЭМ!$F$33:$F$776,СВЦЭМ!$A$33:$A$776,$A205,СВЦЭМ!$B$33:$B$776,F$190)+'СЕТ СН'!$F$12</f>
        <v>254.08034021</v>
      </c>
      <c r="G205" s="36">
        <f>SUMIFS(СВЦЭМ!$F$33:$F$776,СВЦЭМ!$A$33:$A$776,$A205,СВЦЭМ!$B$33:$B$776,G$190)+'СЕТ СН'!$F$12</f>
        <v>254.02768553000001</v>
      </c>
      <c r="H205" s="36">
        <f>SUMIFS(СВЦЭМ!$F$33:$F$776,СВЦЭМ!$A$33:$A$776,$A205,СВЦЭМ!$B$33:$B$776,H$190)+'СЕТ СН'!$F$12</f>
        <v>235.65903886000001</v>
      </c>
      <c r="I205" s="36">
        <f>SUMIFS(СВЦЭМ!$F$33:$F$776,СВЦЭМ!$A$33:$A$776,$A205,СВЦЭМ!$B$33:$B$776,I$190)+'СЕТ СН'!$F$12</f>
        <v>224.89954402999999</v>
      </c>
      <c r="J205" s="36">
        <f>SUMIFS(СВЦЭМ!$F$33:$F$776,СВЦЭМ!$A$33:$A$776,$A205,СВЦЭМ!$B$33:$B$776,J$190)+'СЕТ СН'!$F$12</f>
        <v>203.87553435999999</v>
      </c>
      <c r="K205" s="36">
        <f>SUMIFS(СВЦЭМ!$F$33:$F$776,СВЦЭМ!$A$33:$A$776,$A205,СВЦЭМ!$B$33:$B$776,K$190)+'СЕТ СН'!$F$12</f>
        <v>184.81081191999999</v>
      </c>
      <c r="L205" s="36">
        <f>SUMIFS(СВЦЭМ!$F$33:$F$776,СВЦЭМ!$A$33:$A$776,$A205,СВЦЭМ!$B$33:$B$776,L$190)+'СЕТ СН'!$F$12</f>
        <v>177.97419045999999</v>
      </c>
      <c r="M205" s="36">
        <f>SUMIFS(СВЦЭМ!$F$33:$F$776,СВЦЭМ!$A$33:$A$776,$A205,СВЦЭМ!$B$33:$B$776,M$190)+'СЕТ СН'!$F$12</f>
        <v>178.51141172999999</v>
      </c>
      <c r="N205" s="36">
        <f>SUMIFS(СВЦЭМ!$F$33:$F$776,СВЦЭМ!$A$33:$A$776,$A205,СВЦЭМ!$B$33:$B$776,N$190)+'СЕТ СН'!$F$12</f>
        <v>177.76920554</v>
      </c>
      <c r="O205" s="36">
        <f>SUMIFS(СВЦЭМ!$F$33:$F$776,СВЦЭМ!$A$33:$A$776,$A205,СВЦЭМ!$B$33:$B$776,O$190)+'СЕТ СН'!$F$12</f>
        <v>180.26979208</v>
      </c>
      <c r="P205" s="36">
        <f>SUMIFS(СВЦЭМ!$F$33:$F$776,СВЦЭМ!$A$33:$A$776,$A205,СВЦЭМ!$B$33:$B$776,P$190)+'СЕТ СН'!$F$12</f>
        <v>183.08962531</v>
      </c>
      <c r="Q205" s="36">
        <f>SUMIFS(СВЦЭМ!$F$33:$F$776,СВЦЭМ!$A$33:$A$776,$A205,СВЦЭМ!$B$33:$B$776,Q$190)+'СЕТ СН'!$F$12</f>
        <v>184.38907710000001</v>
      </c>
      <c r="R205" s="36">
        <f>SUMIFS(СВЦЭМ!$F$33:$F$776,СВЦЭМ!$A$33:$A$776,$A205,СВЦЭМ!$B$33:$B$776,R$190)+'СЕТ СН'!$F$12</f>
        <v>184.36879644000001</v>
      </c>
      <c r="S205" s="36">
        <f>SUMIFS(СВЦЭМ!$F$33:$F$776,СВЦЭМ!$A$33:$A$776,$A205,СВЦЭМ!$B$33:$B$776,S$190)+'СЕТ СН'!$F$12</f>
        <v>185.23398673</v>
      </c>
      <c r="T205" s="36">
        <f>SUMIFS(СВЦЭМ!$F$33:$F$776,СВЦЭМ!$A$33:$A$776,$A205,СВЦЭМ!$B$33:$B$776,T$190)+'СЕТ СН'!$F$12</f>
        <v>181.44090972999999</v>
      </c>
      <c r="U205" s="36">
        <f>SUMIFS(СВЦЭМ!$F$33:$F$776,СВЦЭМ!$A$33:$A$776,$A205,СВЦЭМ!$B$33:$B$776,U$190)+'СЕТ СН'!$F$12</f>
        <v>175.68012003000001</v>
      </c>
      <c r="V205" s="36">
        <f>SUMIFS(СВЦЭМ!$F$33:$F$776,СВЦЭМ!$A$33:$A$776,$A205,СВЦЭМ!$B$33:$B$776,V$190)+'СЕТ СН'!$F$12</f>
        <v>176.38584059999999</v>
      </c>
      <c r="W205" s="36">
        <f>SUMIFS(СВЦЭМ!$F$33:$F$776,СВЦЭМ!$A$33:$A$776,$A205,СВЦЭМ!$B$33:$B$776,W$190)+'СЕТ СН'!$F$12</f>
        <v>176.70293513999999</v>
      </c>
      <c r="X205" s="36">
        <f>SUMIFS(СВЦЭМ!$F$33:$F$776,СВЦЭМ!$A$33:$A$776,$A205,СВЦЭМ!$B$33:$B$776,X$190)+'СЕТ СН'!$F$12</f>
        <v>186.41784043000001</v>
      </c>
      <c r="Y205" s="36">
        <f>SUMIFS(СВЦЭМ!$F$33:$F$776,СВЦЭМ!$A$33:$A$776,$A205,СВЦЭМ!$B$33:$B$776,Y$190)+'СЕТ СН'!$F$12</f>
        <v>205.72100427999999</v>
      </c>
    </row>
    <row r="206" spans="1:25" ht="15.75" x14ac:dyDescent="0.2">
      <c r="A206" s="35">
        <f t="shared" si="5"/>
        <v>43571</v>
      </c>
      <c r="B206" s="36">
        <f>SUMIFS(СВЦЭМ!$F$33:$F$776,СВЦЭМ!$A$33:$A$776,$A206,СВЦЭМ!$B$33:$B$776,B$190)+'СЕТ СН'!$F$12</f>
        <v>218.98899348</v>
      </c>
      <c r="C206" s="36">
        <f>SUMIFS(СВЦЭМ!$F$33:$F$776,СВЦЭМ!$A$33:$A$776,$A206,СВЦЭМ!$B$33:$B$776,C$190)+'СЕТ СН'!$F$12</f>
        <v>236.00238028999999</v>
      </c>
      <c r="D206" s="36">
        <f>SUMIFS(СВЦЭМ!$F$33:$F$776,СВЦЭМ!$A$33:$A$776,$A206,СВЦЭМ!$B$33:$B$776,D$190)+'СЕТ СН'!$F$12</f>
        <v>254.40082688000001</v>
      </c>
      <c r="E206" s="36">
        <f>SUMIFS(СВЦЭМ!$F$33:$F$776,СВЦЭМ!$A$33:$A$776,$A206,СВЦЭМ!$B$33:$B$776,E$190)+'СЕТ СН'!$F$12</f>
        <v>256.66801851999998</v>
      </c>
      <c r="F206" s="36">
        <f>SUMIFS(СВЦЭМ!$F$33:$F$776,СВЦЭМ!$A$33:$A$776,$A206,СВЦЭМ!$B$33:$B$776,F$190)+'СЕТ СН'!$F$12</f>
        <v>256.81061997</v>
      </c>
      <c r="G206" s="36">
        <f>SUMIFS(СВЦЭМ!$F$33:$F$776,СВЦЭМ!$A$33:$A$776,$A206,СВЦЭМ!$B$33:$B$776,G$190)+'СЕТ СН'!$F$12</f>
        <v>256.13676311</v>
      </c>
      <c r="H206" s="36">
        <f>SUMIFS(СВЦЭМ!$F$33:$F$776,СВЦЭМ!$A$33:$A$776,$A206,СВЦЭМ!$B$33:$B$776,H$190)+'СЕТ СН'!$F$12</f>
        <v>242.46749136</v>
      </c>
      <c r="I206" s="36">
        <f>SUMIFS(СВЦЭМ!$F$33:$F$776,СВЦЭМ!$A$33:$A$776,$A206,СВЦЭМ!$B$33:$B$776,I$190)+'СЕТ СН'!$F$12</f>
        <v>229.00895412</v>
      </c>
      <c r="J206" s="36">
        <f>SUMIFS(СВЦЭМ!$F$33:$F$776,СВЦЭМ!$A$33:$A$776,$A206,СВЦЭМ!$B$33:$B$776,J$190)+'СЕТ СН'!$F$12</f>
        <v>206.6798191</v>
      </c>
      <c r="K206" s="36">
        <f>SUMIFS(СВЦЭМ!$F$33:$F$776,СВЦЭМ!$A$33:$A$776,$A206,СВЦЭМ!$B$33:$B$776,K$190)+'СЕТ СН'!$F$12</f>
        <v>191.22451817000001</v>
      </c>
      <c r="L206" s="36">
        <f>SUMIFS(СВЦЭМ!$F$33:$F$776,СВЦЭМ!$A$33:$A$776,$A206,СВЦЭМ!$B$33:$B$776,L$190)+'СЕТ СН'!$F$12</f>
        <v>185.02221474000001</v>
      </c>
      <c r="M206" s="36">
        <f>SUMIFS(СВЦЭМ!$F$33:$F$776,СВЦЭМ!$A$33:$A$776,$A206,СВЦЭМ!$B$33:$B$776,M$190)+'СЕТ СН'!$F$12</f>
        <v>179.90536494</v>
      </c>
      <c r="N206" s="36">
        <f>SUMIFS(СВЦЭМ!$F$33:$F$776,СВЦЭМ!$A$33:$A$776,$A206,СВЦЭМ!$B$33:$B$776,N$190)+'СЕТ СН'!$F$12</f>
        <v>182.71602428</v>
      </c>
      <c r="O206" s="36">
        <f>SUMIFS(СВЦЭМ!$F$33:$F$776,СВЦЭМ!$A$33:$A$776,$A206,СВЦЭМ!$B$33:$B$776,O$190)+'СЕТ СН'!$F$12</f>
        <v>185.47845672</v>
      </c>
      <c r="P206" s="36">
        <f>SUMIFS(СВЦЭМ!$F$33:$F$776,СВЦЭМ!$A$33:$A$776,$A206,СВЦЭМ!$B$33:$B$776,P$190)+'СЕТ СН'!$F$12</f>
        <v>186.09663811999999</v>
      </c>
      <c r="Q206" s="36">
        <f>SUMIFS(СВЦЭМ!$F$33:$F$776,СВЦЭМ!$A$33:$A$776,$A206,СВЦЭМ!$B$33:$B$776,Q$190)+'СЕТ СН'!$F$12</f>
        <v>185.86006757999999</v>
      </c>
      <c r="R206" s="36">
        <f>SUMIFS(СВЦЭМ!$F$33:$F$776,СВЦЭМ!$A$33:$A$776,$A206,СВЦЭМ!$B$33:$B$776,R$190)+'СЕТ СН'!$F$12</f>
        <v>183.80549859000001</v>
      </c>
      <c r="S206" s="36">
        <f>SUMIFS(СВЦЭМ!$F$33:$F$776,СВЦЭМ!$A$33:$A$776,$A206,СВЦЭМ!$B$33:$B$776,S$190)+'СЕТ СН'!$F$12</f>
        <v>183.45006916</v>
      </c>
      <c r="T206" s="36">
        <f>SUMIFS(СВЦЭМ!$F$33:$F$776,СВЦЭМ!$A$33:$A$776,$A206,СВЦЭМ!$B$33:$B$776,T$190)+'СЕТ СН'!$F$12</f>
        <v>186.16354107000001</v>
      </c>
      <c r="U206" s="36">
        <f>SUMIFS(СВЦЭМ!$F$33:$F$776,СВЦЭМ!$A$33:$A$776,$A206,СВЦЭМ!$B$33:$B$776,U$190)+'СЕТ СН'!$F$12</f>
        <v>177.51972053</v>
      </c>
      <c r="V206" s="36">
        <f>SUMIFS(СВЦЭМ!$F$33:$F$776,СВЦЭМ!$A$33:$A$776,$A206,СВЦЭМ!$B$33:$B$776,V$190)+'СЕТ СН'!$F$12</f>
        <v>180.77765241</v>
      </c>
      <c r="W206" s="36">
        <f>SUMIFS(СВЦЭМ!$F$33:$F$776,СВЦЭМ!$A$33:$A$776,$A206,СВЦЭМ!$B$33:$B$776,W$190)+'СЕТ СН'!$F$12</f>
        <v>179.11081591000001</v>
      </c>
      <c r="X206" s="36">
        <f>SUMIFS(СВЦЭМ!$F$33:$F$776,СВЦЭМ!$A$33:$A$776,$A206,СВЦЭМ!$B$33:$B$776,X$190)+'СЕТ СН'!$F$12</f>
        <v>197.81814695</v>
      </c>
      <c r="Y206" s="36">
        <f>SUMIFS(СВЦЭМ!$F$33:$F$776,СВЦЭМ!$A$33:$A$776,$A206,СВЦЭМ!$B$33:$B$776,Y$190)+'СЕТ СН'!$F$12</f>
        <v>215.08559223</v>
      </c>
    </row>
    <row r="207" spans="1:25" ht="15.75" x14ac:dyDescent="0.2">
      <c r="A207" s="35">
        <f t="shared" si="5"/>
        <v>43572</v>
      </c>
      <c r="B207" s="36">
        <f>SUMIFS(СВЦЭМ!$F$33:$F$776,СВЦЭМ!$A$33:$A$776,$A207,СВЦЭМ!$B$33:$B$776,B$190)+'СЕТ СН'!$F$12</f>
        <v>222.41254366000001</v>
      </c>
      <c r="C207" s="36">
        <f>SUMIFS(СВЦЭМ!$F$33:$F$776,СВЦЭМ!$A$33:$A$776,$A207,СВЦЭМ!$B$33:$B$776,C$190)+'СЕТ СН'!$F$12</f>
        <v>237.38564811000001</v>
      </c>
      <c r="D207" s="36">
        <f>SUMIFS(СВЦЭМ!$F$33:$F$776,СВЦЭМ!$A$33:$A$776,$A207,СВЦЭМ!$B$33:$B$776,D$190)+'СЕТ СН'!$F$12</f>
        <v>248.83107036999999</v>
      </c>
      <c r="E207" s="36">
        <f>SUMIFS(СВЦЭМ!$F$33:$F$776,СВЦЭМ!$A$33:$A$776,$A207,СВЦЭМ!$B$33:$B$776,E$190)+'СЕТ СН'!$F$12</f>
        <v>250.83368966</v>
      </c>
      <c r="F207" s="36">
        <f>SUMIFS(СВЦЭМ!$F$33:$F$776,СВЦЭМ!$A$33:$A$776,$A207,СВЦЭМ!$B$33:$B$776,F$190)+'СЕТ СН'!$F$12</f>
        <v>251.13914338999999</v>
      </c>
      <c r="G207" s="36">
        <f>SUMIFS(СВЦЭМ!$F$33:$F$776,СВЦЭМ!$A$33:$A$776,$A207,СВЦЭМ!$B$33:$B$776,G$190)+'СЕТ СН'!$F$12</f>
        <v>250.96817892000001</v>
      </c>
      <c r="H207" s="36">
        <f>SUMIFS(СВЦЭМ!$F$33:$F$776,СВЦЭМ!$A$33:$A$776,$A207,СВЦЭМ!$B$33:$B$776,H$190)+'СЕТ СН'!$F$12</f>
        <v>236.62406702000001</v>
      </c>
      <c r="I207" s="36">
        <f>SUMIFS(СВЦЭМ!$F$33:$F$776,СВЦЭМ!$A$33:$A$776,$A207,СВЦЭМ!$B$33:$B$776,I$190)+'СЕТ СН'!$F$12</f>
        <v>223.84896515</v>
      </c>
      <c r="J207" s="36">
        <f>SUMIFS(СВЦЭМ!$F$33:$F$776,СВЦЭМ!$A$33:$A$776,$A207,СВЦЭМ!$B$33:$B$776,J$190)+'СЕТ СН'!$F$12</f>
        <v>202.73211728000001</v>
      </c>
      <c r="K207" s="36">
        <f>SUMIFS(СВЦЭМ!$F$33:$F$776,СВЦЭМ!$A$33:$A$776,$A207,СВЦЭМ!$B$33:$B$776,K$190)+'СЕТ СН'!$F$12</f>
        <v>187.90326100999999</v>
      </c>
      <c r="L207" s="36">
        <f>SUMIFS(СВЦЭМ!$F$33:$F$776,СВЦЭМ!$A$33:$A$776,$A207,СВЦЭМ!$B$33:$B$776,L$190)+'СЕТ СН'!$F$12</f>
        <v>180.87243351000001</v>
      </c>
      <c r="M207" s="36">
        <f>SUMIFS(СВЦЭМ!$F$33:$F$776,СВЦЭМ!$A$33:$A$776,$A207,СВЦЭМ!$B$33:$B$776,M$190)+'СЕТ СН'!$F$12</f>
        <v>182.36007169000001</v>
      </c>
      <c r="N207" s="36">
        <f>SUMIFS(СВЦЭМ!$F$33:$F$776,СВЦЭМ!$A$33:$A$776,$A207,СВЦЭМ!$B$33:$B$776,N$190)+'СЕТ СН'!$F$12</f>
        <v>179.77731098000001</v>
      </c>
      <c r="O207" s="36">
        <f>SUMIFS(СВЦЭМ!$F$33:$F$776,СВЦЭМ!$A$33:$A$776,$A207,СВЦЭМ!$B$33:$B$776,O$190)+'СЕТ СН'!$F$12</f>
        <v>180.51354508</v>
      </c>
      <c r="P207" s="36">
        <f>SUMIFS(СВЦЭМ!$F$33:$F$776,СВЦЭМ!$A$33:$A$776,$A207,СВЦЭМ!$B$33:$B$776,P$190)+'СЕТ СН'!$F$12</f>
        <v>183.02858190000001</v>
      </c>
      <c r="Q207" s="36">
        <f>SUMIFS(СВЦЭМ!$F$33:$F$776,СВЦЭМ!$A$33:$A$776,$A207,СВЦЭМ!$B$33:$B$776,Q$190)+'СЕТ СН'!$F$12</f>
        <v>187.59758837999999</v>
      </c>
      <c r="R207" s="36">
        <f>SUMIFS(СВЦЭМ!$F$33:$F$776,СВЦЭМ!$A$33:$A$776,$A207,СВЦЭМ!$B$33:$B$776,R$190)+'СЕТ СН'!$F$12</f>
        <v>187.06939084000001</v>
      </c>
      <c r="S207" s="36">
        <f>SUMIFS(СВЦЭМ!$F$33:$F$776,СВЦЭМ!$A$33:$A$776,$A207,СВЦЭМ!$B$33:$B$776,S$190)+'СЕТ СН'!$F$12</f>
        <v>183.77898726999999</v>
      </c>
      <c r="T207" s="36">
        <f>SUMIFS(СВЦЭМ!$F$33:$F$776,СВЦЭМ!$A$33:$A$776,$A207,СВЦЭМ!$B$33:$B$776,T$190)+'СЕТ СН'!$F$12</f>
        <v>185.40969951</v>
      </c>
      <c r="U207" s="36">
        <f>SUMIFS(СВЦЭМ!$F$33:$F$776,СВЦЭМ!$A$33:$A$776,$A207,СВЦЭМ!$B$33:$B$776,U$190)+'СЕТ СН'!$F$12</f>
        <v>186.07709593999999</v>
      </c>
      <c r="V207" s="36">
        <f>SUMIFS(СВЦЭМ!$F$33:$F$776,СВЦЭМ!$A$33:$A$776,$A207,СВЦЭМ!$B$33:$B$776,V$190)+'СЕТ СН'!$F$12</f>
        <v>184.23676431000001</v>
      </c>
      <c r="W207" s="36">
        <f>SUMIFS(СВЦЭМ!$F$33:$F$776,СВЦЭМ!$A$33:$A$776,$A207,СВЦЭМ!$B$33:$B$776,W$190)+'СЕТ СН'!$F$12</f>
        <v>186.44144933000001</v>
      </c>
      <c r="X207" s="36">
        <f>SUMIFS(СВЦЭМ!$F$33:$F$776,СВЦЭМ!$A$33:$A$776,$A207,СВЦЭМ!$B$33:$B$776,X$190)+'СЕТ СН'!$F$12</f>
        <v>193.7160719</v>
      </c>
      <c r="Y207" s="36">
        <f>SUMIFS(СВЦЭМ!$F$33:$F$776,СВЦЭМ!$A$33:$A$776,$A207,СВЦЭМ!$B$33:$B$776,Y$190)+'СЕТ СН'!$F$12</f>
        <v>210.30477863999999</v>
      </c>
    </row>
    <row r="208" spans="1:25" ht="15.75" x14ac:dyDescent="0.2">
      <c r="A208" s="35">
        <f t="shared" si="5"/>
        <v>43573</v>
      </c>
      <c r="B208" s="36">
        <f>SUMIFS(СВЦЭМ!$F$33:$F$776,СВЦЭМ!$A$33:$A$776,$A208,СВЦЭМ!$B$33:$B$776,B$190)+'СЕТ СН'!$F$12</f>
        <v>218.04732157999999</v>
      </c>
      <c r="C208" s="36">
        <f>SUMIFS(СВЦЭМ!$F$33:$F$776,СВЦЭМ!$A$33:$A$776,$A208,СВЦЭМ!$B$33:$B$776,C$190)+'СЕТ СН'!$F$12</f>
        <v>233.75381247999999</v>
      </c>
      <c r="D208" s="36">
        <f>SUMIFS(СВЦЭМ!$F$33:$F$776,СВЦЭМ!$A$33:$A$776,$A208,СВЦЭМ!$B$33:$B$776,D$190)+'СЕТ СН'!$F$12</f>
        <v>247.2734901</v>
      </c>
      <c r="E208" s="36">
        <f>SUMIFS(СВЦЭМ!$F$33:$F$776,СВЦЭМ!$A$33:$A$776,$A208,СВЦЭМ!$B$33:$B$776,E$190)+'СЕТ СН'!$F$12</f>
        <v>246.37736233000001</v>
      </c>
      <c r="F208" s="36">
        <f>SUMIFS(СВЦЭМ!$F$33:$F$776,СВЦЭМ!$A$33:$A$776,$A208,СВЦЭМ!$B$33:$B$776,F$190)+'СЕТ СН'!$F$12</f>
        <v>247.58076158</v>
      </c>
      <c r="G208" s="36">
        <f>SUMIFS(СВЦЭМ!$F$33:$F$776,СВЦЭМ!$A$33:$A$776,$A208,СВЦЭМ!$B$33:$B$776,G$190)+'СЕТ СН'!$F$12</f>
        <v>247.35357207999999</v>
      </c>
      <c r="H208" s="36">
        <f>SUMIFS(СВЦЭМ!$F$33:$F$776,СВЦЭМ!$A$33:$A$776,$A208,СВЦЭМ!$B$33:$B$776,H$190)+'СЕТ СН'!$F$12</f>
        <v>234.01723165999999</v>
      </c>
      <c r="I208" s="36">
        <f>SUMIFS(СВЦЭМ!$F$33:$F$776,СВЦЭМ!$A$33:$A$776,$A208,СВЦЭМ!$B$33:$B$776,I$190)+'СЕТ СН'!$F$12</f>
        <v>220.89018171000001</v>
      </c>
      <c r="J208" s="36">
        <f>SUMIFS(СВЦЭМ!$F$33:$F$776,СВЦЭМ!$A$33:$A$776,$A208,СВЦЭМ!$B$33:$B$776,J$190)+'СЕТ СН'!$F$12</f>
        <v>203.25394403999999</v>
      </c>
      <c r="K208" s="36">
        <f>SUMIFS(СВЦЭМ!$F$33:$F$776,СВЦЭМ!$A$33:$A$776,$A208,СВЦЭМ!$B$33:$B$776,K$190)+'СЕТ СН'!$F$12</f>
        <v>184.73407675999999</v>
      </c>
      <c r="L208" s="36">
        <f>SUMIFS(СВЦЭМ!$F$33:$F$776,СВЦЭМ!$A$33:$A$776,$A208,СВЦЭМ!$B$33:$B$776,L$190)+'СЕТ СН'!$F$12</f>
        <v>177.16720157</v>
      </c>
      <c r="M208" s="36">
        <f>SUMIFS(СВЦЭМ!$F$33:$F$776,СВЦЭМ!$A$33:$A$776,$A208,СВЦЭМ!$B$33:$B$776,M$190)+'СЕТ СН'!$F$12</f>
        <v>181.06700072000001</v>
      </c>
      <c r="N208" s="36">
        <f>SUMIFS(СВЦЭМ!$F$33:$F$776,СВЦЭМ!$A$33:$A$776,$A208,СВЦЭМ!$B$33:$B$776,N$190)+'СЕТ СН'!$F$12</f>
        <v>177.35345563000001</v>
      </c>
      <c r="O208" s="36">
        <f>SUMIFS(СВЦЭМ!$F$33:$F$776,СВЦЭМ!$A$33:$A$776,$A208,СВЦЭМ!$B$33:$B$776,O$190)+'СЕТ СН'!$F$12</f>
        <v>178.35781114</v>
      </c>
      <c r="P208" s="36">
        <f>SUMIFS(СВЦЭМ!$F$33:$F$776,СВЦЭМ!$A$33:$A$776,$A208,СВЦЭМ!$B$33:$B$776,P$190)+'СЕТ СН'!$F$12</f>
        <v>177.64766537</v>
      </c>
      <c r="Q208" s="36">
        <f>SUMIFS(СВЦЭМ!$F$33:$F$776,СВЦЭМ!$A$33:$A$776,$A208,СВЦЭМ!$B$33:$B$776,Q$190)+'СЕТ СН'!$F$12</f>
        <v>177.75274861</v>
      </c>
      <c r="R208" s="36">
        <f>SUMIFS(СВЦЭМ!$F$33:$F$776,СВЦЭМ!$A$33:$A$776,$A208,СВЦЭМ!$B$33:$B$776,R$190)+'СЕТ СН'!$F$12</f>
        <v>177.79641989999999</v>
      </c>
      <c r="S208" s="36">
        <f>SUMIFS(СВЦЭМ!$F$33:$F$776,СВЦЭМ!$A$33:$A$776,$A208,СВЦЭМ!$B$33:$B$776,S$190)+'СЕТ СН'!$F$12</f>
        <v>178.30087592000001</v>
      </c>
      <c r="T208" s="36">
        <f>SUMIFS(СВЦЭМ!$F$33:$F$776,СВЦЭМ!$A$33:$A$776,$A208,СВЦЭМ!$B$33:$B$776,T$190)+'СЕТ СН'!$F$12</f>
        <v>179.05405769999999</v>
      </c>
      <c r="U208" s="36">
        <f>SUMIFS(СВЦЭМ!$F$33:$F$776,СВЦЭМ!$A$33:$A$776,$A208,СВЦЭМ!$B$33:$B$776,U$190)+'СЕТ СН'!$F$12</f>
        <v>179.38521263999999</v>
      </c>
      <c r="V208" s="36">
        <f>SUMIFS(СВЦЭМ!$F$33:$F$776,СВЦЭМ!$A$33:$A$776,$A208,СВЦЭМ!$B$33:$B$776,V$190)+'СЕТ СН'!$F$12</f>
        <v>179.46548816999999</v>
      </c>
      <c r="W208" s="36">
        <f>SUMIFS(СВЦЭМ!$F$33:$F$776,СВЦЭМ!$A$33:$A$776,$A208,СВЦЭМ!$B$33:$B$776,W$190)+'СЕТ СН'!$F$12</f>
        <v>175.89786068000001</v>
      </c>
      <c r="X208" s="36">
        <f>SUMIFS(СВЦЭМ!$F$33:$F$776,СВЦЭМ!$A$33:$A$776,$A208,СВЦЭМ!$B$33:$B$776,X$190)+'СЕТ СН'!$F$12</f>
        <v>183.91094864999999</v>
      </c>
      <c r="Y208" s="36">
        <f>SUMIFS(СВЦЭМ!$F$33:$F$776,СВЦЭМ!$A$33:$A$776,$A208,СВЦЭМ!$B$33:$B$776,Y$190)+'СЕТ СН'!$F$12</f>
        <v>199.88093465</v>
      </c>
    </row>
    <row r="209" spans="1:25" ht="15.75" x14ac:dyDescent="0.2">
      <c r="A209" s="35">
        <f t="shared" si="5"/>
        <v>43574</v>
      </c>
      <c r="B209" s="36">
        <f>SUMIFS(СВЦЭМ!$F$33:$F$776,СВЦЭМ!$A$33:$A$776,$A209,СВЦЭМ!$B$33:$B$776,B$190)+'СЕТ СН'!$F$12</f>
        <v>218.63217451</v>
      </c>
      <c r="C209" s="36">
        <f>SUMIFS(СВЦЭМ!$F$33:$F$776,СВЦЭМ!$A$33:$A$776,$A209,СВЦЭМ!$B$33:$B$776,C$190)+'СЕТ СН'!$F$12</f>
        <v>234.09057670000001</v>
      </c>
      <c r="D209" s="36">
        <f>SUMIFS(СВЦЭМ!$F$33:$F$776,СВЦЭМ!$A$33:$A$776,$A209,СВЦЭМ!$B$33:$B$776,D$190)+'СЕТ СН'!$F$12</f>
        <v>246.93298182000001</v>
      </c>
      <c r="E209" s="36">
        <f>SUMIFS(СВЦЭМ!$F$33:$F$776,СВЦЭМ!$A$33:$A$776,$A209,СВЦЭМ!$B$33:$B$776,E$190)+'СЕТ СН'!$F$12</f>
        <v>247.87486859000001</v>
      </c>
      <c r="F209" s="36">
        <f>SUMIFS(СВЦЭМ!$F$33:$F$776,СВЦЭМ!$A$33:$A$776,$A209,СВЦЭМ!$B$33:$B$776,F$190)+'СЕТ СН'!$F$12</f>
        <v>247.99029720999999</v>
      </c>
      <c r="G209" s="36">
        <f>SUMIFS(СВЦЭМ!$F$33:$F$776,СВЦЭМ!$A$33:$A$776,$A209,СВЦЭМ!$B$33:$B$776,G$190)+'СЕТ СН'!$F$12</f>
        <v>247.9345194</v>
      </c>
      <c r="H209" s="36">
        <f>SUMIFS(СВЦЭМ!$F$33:$F$776,СВЦЭМ!$A$33:$A$776,$A209,СВЦЭМ!$B$33:$B$776,H$190)+'СЕТ СН'!$F$12</f>
        <v>235.83367067</v>
      </c>
      <c r="I209" s="36">
        <f>SUMIFS(СВЦЭМ!$F$33:$F$776,СВЦЭМ!$A$33:$A$776,$A209,СВЦЭМ!$B$33:$B$776,I$190)+'СЕТ СН'!$F$12</f>
        <v>220.92861207000001</v>
      </c>
      <c r="J209" s="36">
        <f>SUMIFS(СВЦЭМ!$F$33:$F$776,СВЦЭМ!$A$33:$A$776,$A209,СВЦЭМ!$B$33:$B$776,J$190)+'СЕТ СН'!$F$12</f>
        <v>202.06228611</v>
      </c>
      <c r="K209" s="36">
        <f>SUMIFS(СВЦЭМ!$F$33:$F$776,СВЦЭМ!$A$33:$A$776,$A209,СВЦЭМ!$B$33:$B$776,K$190)+'СЕТ СН'!$F$12</f>
        <v>186.28401126</v>
      </c>
      <c r="L209" s="36">
        <f>SUMIFS(СВЦЭМ!$F$33:$F$776,СВЦЭМ!$A$33:$A$776,$A209,СВЦЭМ!$B$33:$B$776,L$190)+'СЕТ СН'!$F$12</f>
        <v>178.42194243</v>
      </c>
      <c r="M209" s="36">
        <f>SUMIFS(СВЦЭМ!$F$33:$F$776,СВЦЭМ!$A$33:$A$776,$A209,СВЦЭМ!$B$33:$B$776,M$190)+'СЕТ СН'!$F$12</f>
        <v>178.20931035999999</v>
      </c>
      <c r="N209" s="36">
        <f>SUMIFS(СВЦЭМ!$F$33:$F$776,СВЦЭМ!$A$33:$A$776,$A209,СВЦЭМ!$B$33:$B$776,N$190)+'СЕТ СН'!$F$12</f>
        <v>175.65449946999999</v>
      </c>
      <c r="O209" s="36">
        <f>SUMIFS(СВЦЭМ!$F$33:$F$776,СВЦЭМ!$A$33:$A$776,$A209,СВЦЭМ!$B$33:$B$776,O$190)+'СЕТ СН'!$F$12</f>
        <v>175.41398563000001</v>
      </c>
      <c r="P209" s="36">
        <f>SUMIFS(СВЦЭМ!$F$33:$F$776,СВЦЭМ!$A$33:$A$776,$A209,СВЦЭМ!$B$33:$B$776,P$190)+'СЕТ СН'!$F$12</f>
        <v>176.27239971</v>
      </c>
      <c r="Q209" s="36">
        <f>SUMIFS(СВЦЭМ!$F$33:$F$776,СВЦЭМ!$A$33:$A$776,$A209,СВЦЭМ!$B$33:$B$776,Q$190)+'СЕТ СН'!$F$12</f>
        <v>176.08768685999999</v>
      </c>
      <c r="R209" s="36">
        <f>SUMIFS(СВЦЭМ!$F$33:$F$776,СВЦЭМ!$A$33:$A$776,$A209,СВЦЭМ!$B$33:$B$776,R$190)+'СЕТ СН'!$F$12</f>
        <v>175.86770050000001</v>
      </c>
      <c r="S209" s="36">
        <f>SUMIFS(СВЦЭМ!$F$33:$F$776,СВЦЭМ!$A$33:$A$776,$A209,СВЦЭМ!$B$33:$B$776,S$190)+'СЕТ СН'!$F$12</f>
        <v>173.95420702000001</v>
      </c>
      <c r="T209" s="36">
        <f>SUMIFS(СВЦЭМ!$F$33:$F$776,СВЦЭМ!$A$33:$A$776,$A209,СВЦЭМ!$B$33:$B$776,T$190)+'СЕТ СН'!$F$12</f>
        <v>174.99183572000001</v>
      </c>
      <c r="U209" s="36">
        <f>SUMIFS(СВЦЭМ!$F$33:$F$776,СВЦЭМ!$A$33:$A$776,$A209,СВЦЭМ!$B$33:$B$776,U$190)+'СЕТ СН'!$F$12</f>
        <v>175.30336684</v>
      </c>
      <c r="V209" s="36">
        <f>SUMIFS(СВЦЭМ!$F$33:$F$776,СВЦЭМ!$A$33:$A$776,$A209,СВЦЭМ!$B$33:$B$776,V$190)+'СЕТ СН'!$F$12</f>
        <v>177.21481901999999</v>
      </c>
      <c r="W209" s="36">
        <f>SUMIFS(СВЦЭМ!$F$33:$F$776,СВЦЭМ!$A$33:$A$776,$A209,СВЦЭМ!$B$33:$B$776,W$190)+'СЕТ СН'!$F$12</f>
        <v>176.26387452</v>
      </c>
      <c r="X209" s="36">
        <f>SUMIFS(СВЦЭМ!$F$33:$F$776,СВЦЭМ!$A$33:$A$776,$A209,СВЦЭМ!$B$33:$B$776,X$190)+'СЕТ СН'!$F$12</f>
        <v>181.03432594</v>
      </c>
      <c r="Y209" s="36">
        <f>SUMIFS(СВЦЭМ!$F$33:$F$776,СВЦЭМ!$A$33:$A$776,$A209,СВЦЭМ!$B$33:$B$776,Y$190)+'СЕТ СН'!$F$12</f>
        <v>198.31549846999999</v>
      </c>
    </row>
    <row r="210" spans="1:25" ht="15.75" x14ac:dyDescent="0.2">
      <c r="A210" s="35">
        <f t="shared" si="5"/>
        <v>43575</v>
      </c>
      <c r="B210" s="36">
        <f>SUMIFS(СВЦЭМ!$F$33:$F$776,СВЦЭМ!$A$33:$A$776,$A210,СВЦЭМ!$B$33:$B$776,B$190)+'СЕТ СН'!$F$12</f>
        <v>219.17490723</v>
      </c>
      <c r="C210" s="36">
        <f>SUMIFS(СВЦЭМ!$F$33:$F$776,СВЦЭМ!$A$33:$A$776,$A210,СВЦЭМ!$B$33:$B$776,C$190)+'СЕТ СН'!$F$12</f>
        <v>235.16434398999999</v>
      </c>
      <c r="D210" s="36">
        <f>SUMIFS(СВЦЭМ!$F$33:$F$776,СВЦЭМ!$A$33:$A$776,$A210,СВЦЭМ!$B$33:$B$776,D$190)+'СЕТ СН'!$F$12</f>
        <v>248.96762608</v>
      </c>
      <c r="E210" s="36">
        <f>SUMIFS(СВЦЭМ!$F$33:$F$776,СВЦЭМ!$A$33:$A$776,$A210,СВЦЭМ!$B$33:$B$776,E$190)+'СЕТ СН'!$F$12</f>
        <v>249.86544366000001</v>
      </c>
      <c r="F210" s="36">
        <f>SUMIFS(СВЦЭМ!$F$33:$F$776,СВЦЭМ!$A$33:$A$776,$A210,СВЦЭМ!$B$33:$B$776,F$190)+'СЕТ СН'!$F$12</f>
        <v>250.64640317000001</v>
      </c>
      <c r="G210" s="36">
        <f>SUMIFS(СВЦЭМ!$F$33:$F$776,СВЦЭМ!$A$33:$A$776,$A210,СВЦЭМ!$B$33:$B$776,G$190)+'СЕТ СН'!$F$12</f>
        <v>248.98688658</v>
      </c>
      <c r="H210" s="36">
        <f>SUMIFS(СВЦЭМ!$F$33:$F$776,СВЦЭМ!$A$33:$A$776,$A210,СВЦЭМ!$B$33:$B$776,H$190)+'СЕТ СН'!$F$12</f>
        <v>235.24042115</v>
      </c>
      <c r="I210" s="36">
        <f>SUMIFS(СВЦЭМ!$F$33:$F$776,СВЦЭМ!$A$33:$A$776,$A210,СВЦЭМ!$B$33:$B$776,I$190)+'СЕТ СН'!$F$12</f>
        <v>227.78119480999999</v>
      </c>
      <c r="J210" s="36">
        <f>SUMIFS(СВЦЭМ!$F$33:$F$776,СВЦЭМ!$A$33:$A$776,$A210,СВЦЭМ!$B$33:$B$776,J$190)+'СЕТ СН'!$F$12</f>
        <v>209.54241035000001</v>
      </c>
      <c r="K210" s="36">
        <f>SUMIFS(СВЦЭМ!$F$33:$F$776,СВЦЭМ!$A$33:$A$776,$A210,СВЦЭМ!$B$33:$B$776,K$190)+'СЕТ СН'!$F$12</f>
        <v>181.43683795000001</v>
      </c>
      <c r="L210" s="36">
        <f>SUMIFS(СВЦЭМ!$F$33:$F$776,СВЦЭМ!$A$33:$A$776,$A210,СВЦЭМ!$B$33:$B$776,L$190)+'СЕТ СН'!$F$12</f>
        <v>170.96722116000001</v>
      </c>
      <c r="M210" s="36">
        <f>SUMIFS(СВЦЭМ!$F$33:$F$776,СВЦЭМ!$A$33:$A$776,$A210,СВЦЭМ!$B$33:$B$776,M$190)+'СЕТ СН'!$F$12</f>
        <v>172.06354833</v>
      </c>
      <c r="N210" s="36">
        <f>SUMIFS(СВЦЭМ!$F$33:$F$776,СВЦЭМ!$A$33:$A$776,$A210,СВЦЭМ!$B$33:$B$776,N$190)+'СЕТ СН'!$F$12</f>
        <v>173.62896764000001</v>
      </c>
      <c r="O210" s="36">
        <f>SUMIFS(СВЦЭМ!$F$33:$F$776,СВЦЭМ!$A$33:$A$776,$A210,СВЦЭМ!$B$33:$B$776,O$190)+'СЕТ СН'!$F$12</f>
        <v>175.38772216000001</v>
      </c>
      <c r="P210" s="36">
        <f>SUMIFS(СВЦЭМ!$F$33:$F$776,СВЦЭМ!$A$33:$A$776,$A210,СВЦЭМ!$B$33:$B$776,P$190)+'СЕТ СН'!$F$12</f>
        <v>176.69469655</v>
      </c>
      <c r="Q210" s="36">
        <f>SUMIFS(СВЦЭМ!$F$33:$F$776,СВЦЭМ!$A$33:$A$776,$A210,СВЦЭМ!$B$33:$B$776,Q$190)+'СЕТ СН'!$F$12</f>
        <v>178.83373968000001</v>
      </c>
      <c r="R210" s="36">
        <f>SUMIFS(СВЦЭМ!$F$33:$F$776,СВЦЭМ!$A$33:$A$776,$A210,СВЦЭМ!$B$33:$B$776,R$190)+'СЕТ СН'!$F$12</f>
        <v>178.72184970999999</v>
      </c>
      <c r="S210" s="36">
        <f>SUMIFS(СВЦЭМ!$F$33:$F$776,СВЦЭМ!$A$33:$A$776,$A210,СВЦЭМ!$B$33:$B$776,S$190)+'СЕТ СН'!$F$12</f>
        <v>180.44260015</v>
      </c>
      <c r="T210" s="36">
        <f>SUMIFS(СВЦЭМ!$F$33:$F$776,СВЦЭМ!$A$33:$A$776,$A210,СВЦЭМ!$B$33:$B$776,T$190)+'СЕТ СН'!$F$12</f>
        <v>178.75272061000001</v>
      </c>
      <c r="U210" s="36">
        <f>SUMIFS(СВЦЭМ!$F$33:$F$776,СВЦЭМ!$A$33:$A$776,$A210,СВЦЭМ!$B$33:$B$776,U$190)+'СЕТ СН'!$F$12</f>
        <v>169.73143246999999</v>
      </c>
      <c r="V210" s="36">
        <f>SUMIFS(СВЦЭМ!$F$33:$F$776,СВЦЭМ!$A$33:$A$776,$A210,СВЦЭМ!$B$33:$B$776,V$190)+'СЕТ СН'!$F$12</f>
        <v>170.08533555</v>
      </c>
      <c r="W210" s="36">
        <f>SUMIFS(СВЦЭМ!$F$33:$F$776,СВЦЭМ!$A$33:$A$776,$A210,СВЦЭМ!$B$33:$B$776,W$190)+'СЕТ СН'!$F$12</f>
        <v>192.47849980000001</v>
      </c>
      <c r="X210" s="36">
        <f>SUMIFS(СВЦЭМ!$F$33:$F$776,СВЦЭМ!$A$33:$A$776,$A210,СВЦЭМ!$B$33:$B$776,X$190)+'СЕТ СН'!$F$12</f>
        <v>218.29371049</v>
      </c>
      <c r="Y210" s="36">
        <f>SUMIFS(СВЦЭМ!$F$33:$F$776,СВЦЭМ!$A$33:$A$776,$A210,СВЦЭМ!$B$33:$B$776,Y$190)+'СЕТ СН'!$F$12</f>
        <v>228.20233064000001</v>
      </c>
    </row>
    <row r="211" spans="1:25" ht="15.75" x14ac:dyDescent="0.2">
      <c r="A211" s="35">
        <f t="shared" si="5"/>
        <v>43576</v>
      </c>
      <c r="B211" s="36">
        <f>SUMIFS(СВЦЭМ!$F$33:$F$776,СВЦЭМ!$A$33:$A$776,$A211,СВЦЭМ!$B$33:$B$776,B$190)+'СЕТ СН'!$F$12</f>
        <v>205.50902927999999</v>
      </c>
      <c r="C211" s="36">
        <f>SUMIFS(СВЦЭМ!$F$33:$F$776,СВЦЭМ!$A$33:$A$776,$A211,СВЦЭМ!$B$33:$B$776,C$190)+'СЕТ СН'!$F$12</f>
        <v>211.31958839999999</v>
      </c>
      <c r="D211" s="36">
        <f>SUMIFS(СВЦЭМ!$F$33:$F$776,СВЦЭМ!$A$33:$A$776,$A211,СВЦЭМ!$B$33:$B$776,D$190)+'СЕТ СН'!$F$12</f>
        <v>218.02930728999999</v>
      </c>
      <c r="E211" s="36">
        <f>SUMIFS(СВЦЭМ!$F$33:$F$776,СВЦЭМ!$A$33:$A$776,$A211,СВЦЭМ!$B$33:$B$776,E$190)+'СЕТ СН'!$F$12</f>
        <v>219.55407650000001</v>
      </c>
      <c r="F211" s="36">
        <f>SUMIFS(СВЦЭМ!$F$33:$F$776,СВЦЭМ!$A$33:$A$776,$A211,СВЦЭМ!$B$33:$B$776,F$190)+'СЕТ СН'!$F$12</f>
        <v>220.39108318000001</v>
      </c>
      <c r="G211" s="36">
        <f>SUMIFS(СВЦЭМ!$F$33:$F$776,СВЦЭМ!$A$33:$A$776,$A211,СВЦЭМ!$B$33:$B$776,G$190)+'СЕТ СН'!$F$12</f>
        <v>218.17250055</v>
      </c>
      <c r="H211" s="36">
        <f>SUMIFS(СВЦЭМ!$F$33:$F$776,СВЦЭМ!$A$33:$A$776,$A211,СВЦЭМ!$B$33:$B$776,H$190)+'СЕТ СН'!$F$12</f>
        <v>214.8246121</v>
      </c>
      <c r="I211" s="36">
        <f>SUMIFS(СВЦЭМ!$F$33:$F$776,СВЦЭМ!$A$33:$A$776,$A211,СВЦЭМ!$B$33:$B$776,I$190)+'СЕТ СН'!$F$12</f>
        <v>212.29780119</v>
      </c>
      <c r="J211" s="36">
        <f>SUMIFS(СВЦЭМ!$F$33:$F$776,СВЦЭМ!$A$33:$A$776,$A211,СВЦЭМ!$B$33:$B$776,J$190)+'СЕТ СН'!$F$12</f>
        <v>202.76826954000001</v>
      </c>
      <c r="K211" s="36">
        <f>SUMIFS(СВЦЭМ!$F$33:$F$776,СВЦЭМ!$A$33:$A$776,$A211,СВЦЭМ!$B$33:$B$776,K$190)+'СЕТ СН'!$F$12</f>
        <v>193.85785677999999</v>
      </c>
      <c r="L211" s="36">
        <f>SUMIFS(СВЦЭМ!$F$33:$F$776,СВЦЭМ!$A$33:$A$776,$A211,СВЦЭМ!$B$33:$B$776,L$190)+'СЕТ СН'!$F$12</f>
        <v>189.73960609</v>
      </c>
      <c r="M211" s="36">
        <f>SUMIFS(СВЦЭМ!$F$33:$F$776,СВЦЭМ!$A$33:$A$776,$A211,СВЦЭМ!$B$33:$B$776,M$190)+'СЕТ СН'!$F$12</f>
        <v>192.09799075000001</v>
      </c>
      <c r="N211" s="36">
        <f>SUMIFS(СВЦЭМ!$F$33:$F$776,СВЦЭМ!$A$33:$A$776,$A211,СВЦЭМ!$B$33:$B$776,N$190)+'СЕТ СН'!$F$12</f>
        <v>195.27447430000001</v>
      </c>
      <c r="O211" s="36">
        <f>SUMIFS(СВЦЭМ!$F$33:$F$776,СВЦЭМ!$A$33:$A$776,$A211,СВЦЭМ!$B$33:$B$776,O$190)+'СЕТ СН'!$F$12</f>
        <v>198.21756078000001</v>
      </c>
      <c r="P211" s="36">
        <f>SUMIFS(СВЦЭМ!$F$33:$F$776,СВЦЭМ!$A$33:$A$776,$A211,СВЦЭМ!$B$33:$B$776,P$190)+'СЕТ СН'!$F$12</f>
        <v>199.55896898</v>
      </c>
      <c r="Q211" s="36">
        <f>SUMIFS(СВЦЭМ!$F$33:$F$776,СВЦЭМ!$A$33:$A$776,$A211,СВЦЭМ!$B$33:$B$776,Q$190)+'СЕТ СН'!$F$12</f>
        <v>203.86697312999999</v>
      </c>
      <c r="R211" s="36">
        <f>SUMIFS(СВЦЭМ!$F$33:$F$776,СВЦЭМ!$A$33:$A$776,$A211,СВЦЭМ!$B$33:$B$776,R$190)+'СЕТ СН'!$F$12</f>
        <v>208.28586082000001</v>
      </c>
      <c r="S211" s="36">
        <f>SUMIFS(СВЦЭМ!$F$33:$F$776,СВЦЭМ!$A$33:$A$776,$A211,СВЦЭМ!$B$33:$B$776,S$190)+'СЕТ СН'!$F$12</f>
        <v>204.49197727000001</v>
      </c>
      <c r="T211" s="36">
        <f>SUMIFS(СВЦЭМ!$F$33:$F$776,СВЦЭМ!$A$33:$A$776,$A211,СВЦЭМ!$B$33:$B$776,T$190)+'СЕТ СН'!$F$12</f>
        <v>196.94556757000001</v>
      </c>
      <c r="U211" s="36">
        <f>SUMIFS(СВЦЭМ!$F$33:$F$776,СВЦЭМ!$A$33:$A$776,$A211,СВЦЭМ!$B$33:$B$776,U$190)+'СЕТ СН'!$F$12</f>
        <v>191.60562371</v>
      </c>
      <c r="V211" s="36">
        <f>SUMIFS(СВЦЭМ!$F$33:$F$776,СВЦЭМ!$A$33:$A$776,$A211,СВЦЭМ!$B$33:$B$776,V$190)+'СЕТ СН'!$F$12</f>
        <v>184.56585149</v>
      </c>
      <c r="W211" s="36">
        <f>SUMIFS(СВЦЭМ!$F$33:$F$776,СВЦЭМ!$A$33:$A$776,$A211,СВЦЭМ!$B$33:$B$776,W$190)+'СЕТ СН'!$F$12</f>
        <v>184.41311601000001</v>
      </c>
      <c r="X211" s="36">
        <f>SUMIFS(СВЦЭМ!$F$33:$F$776,СВЦЭМ!$A$33:$A$776,$A211,СВЦЭМ!$B$33:$B$776,X$190)+'СЕТ СН'!$F$12</f>
        <v>184.97488888000001</v>
      </c>
      <c r="Y211" s="36">
        <f>SUMIFS(СВЦЭМ!$F$33:$F$776,СВЦЭМ!$A$33:$A$776,$A211,СВЦЭМ!$B$33:$B$776,Y$190)+'СЕТ СН'!$F$12</f>
        <v>195.50229729</v>
      </c>
    </row>
    <row r="212" spans="1:25" ht="15.75" x14ac:dyDescent="0.2">
      <c r="A212" s="35">
        <f t="shared" si="5"/>
        <v>43577</v>
      </c>
      <c r="B212" s="36">
        <f>SUMIFS(СВЦЭМ!$F$33:$F$776,СВЦЭМ!$A$33:$A$776,$A212,СВЦЭМ!$B$33:$B$776,B$190)+'СЕТ СН'!$F$12</f>
        <v>196.85129431999999</v>
      </c>
      <c r="C212" s="36">
        <f>SUMIFS(СВЦЭМ!$F$33:$F$776,СВЦЭМ!$A$33:$A$776,$A212,СВЦЭМ!$B$33:$B$776,C$190)+'СЕТ СН'!$F$12</f>
        <v>201.32295536000001</v>
      </c>
      <c r="D212" s="36">
        <f>SUMIFS(СВЦЭМ!$F$33:$F$776,СВЦЭМ!$A$33:$A$776,$A212,СВЦЭМ!$B$33:$B$776,D$190)+'СЕТ СН'!$F$12</f>
        <v>211.01543796999999</v>
      </c>
      <c r="E212" s="36">
        <f>SUMIFS(СВЦЭМ!$F$33:$F$776,СВЦЭМ!$A$33:$A$776,$A212,СВЦЭМ!$B$33:$B$776,E$190)+'СЕТ СН'!$F$12</f>
        <v>218.67945187999999</v>
      </c>
      <c r="F212" s="36">
        <f>SUMIFS(СВЦЭМ!$F$33:$F$776,СВЦЭМ!$A$33:$A$776,$A212,СВЦЭМ!$B$33:$B$776,F$190)+'СЕТ СН'!$F$12</f>
        <v>221.47873086000001</v>
      </c>
      <c r="G212" s="36">
        <f>SUMIFS(СВЦЭМ!$F$33:$F$776,СВЦЭМ!$A$33:$A$776,$A212,СВЦЭМ!$B$33:$B$776,G$190)+'СЕТ СН'!$F$12</f>
        <v>211.73875602999999</v>
      </c>
      <c r="H212" s="36">
        <f>SUMIFS(СВЦЭМ!$F$33:$F$776,СВЦЭМ!$A$33:$A$776,$A212,СВЦЭМ!$B$33:$B$776,H$190)+'СЕТ СН'!$F$12</f>
        <v>207.36078089</v>
      </c>
      <c r="I212" s="36">
        <f>SUMIFS(СВЦЭМ!$F$33:$F$776,СВЦЭМ!$A$33:$A$776,$A212,СВЦЭМ!$B$33:$B$776,I$190)+'СЕТ СН'!$F$12</f>
        <v>206.13400537000001</v>
      </c>
      <c r="J212" s="36">
        <f>SUMIFS(СВЦЭМ!$F$33:$F$776,СВЦЭМ!$A$33:$A$776,$A212,СВЦЭМ!$B$33:$B$776,J$190)+'СЕТ СН'!$F$12</f>
        <v>204.34021989999999</v>
      </c>
      <c r="K212" s="36">
        <f>SUMIFS(СВЦЭМ!$F$33:$F$776,СВЦЭМ!$A$33:$A$776,$A212,СВЦЭМ!$B$33:$B$776,K$190)+'СЕТ СН'!$F$12</f>
        <v>205.41976840000001</v>
      </c>
      <c r="L212" s="36">
        <f>SUMIFS(СВЦЭМ!$F$33:$F$776,СВЦЭМ!$A$33:$A$776,$A212,СВЦЭМ!$B$33:$B$776,L$190)+'СЕТ СН'!$F$12</f>
        <v>203.97086218999999</v>
      </c>
      <c r="M212" s="36">
        <f>SUMIFS(СВЦЭМ!$F$33:$F$776,СВЦЭМ!$A$33:$A$776,$A212,СВЦЭМ!$B$33:$B$776,M$190)+'СЕТ СН'!$F$12</f>
        <v>203.47014383000001</v>
      </c>
      <c r="N212" s="36">
        <f>SUMIFS(СВЦЭМ!$F$33:$F$776,СВЦЭМ!$A$33:$A$776,$A212,СВЦЭМ!$B$33:$B$776,N$190)+'СЕТ СН'!$F$12</f>
        <v>203.06170416000001</v>
      </c>
      <c r="O212" s="36">
        <f>SUMIFS(СВЦЭМ!$F$33:$F$776,СВЦЭМ!$A$33:$A$776,$A212,СВЦЭМ!$B$33:$B$776,O$190)+'СЕТ СН'!$F$12</f>
        <v>204.67889897000001</v>
      </c>
      <c r="P212" s="36">
        <f>SUMIFS(СВЦЭМ!$F$33:$F$776,СВЦЭМ!$A$33:$A$776,$A212,СВЦЭМ!$B$33:$B$776,P$190)+'СЕТ СН'!$F$12</f>
        <v>205.85792337000001</v>
      </c>
      <c r="Q212" s="36">
        <f>SUMIFS(СВЦЭМ!$F$33:$F$776,СВЦЭМ!$A$33:$A$776,$A212,СВЦЭМ!$B$33:$B$776,Q$190)+'СЕТ СН'!$F$12</f>
        <v>208.00299659999999</v>
      </c>
      <c r="R212" s="36">
        <f>SUMIFS(СВЦЭМ!$F$33:$F$776,СВЦЭМ!$A$33:$A$776,$A212,СВЦЭМ!$B$33:$B$776,R$190)+'СЕТ СН'!$F$12</f>
        <v>207.62722198</v>
      </c>
      <c r="S212" s="36">
        <f>SUMIFS(СВЦЭМ!$F$33:$F$776,СВЦЭМ!$A$33:$A$776,$A212,СВЦЭМ!$B$33:$B$776,S$190)+'СЕТ СН'!$F$12</f>
        <v>202.96581567999999</v>
      </c>
      <c r="T212" s="36">
        <f>SUMIFS(СВЦЭМ!$F$33:$F$776,СВЦЭМ!$A$33:$A$776,$A212,СВЦЭМ!$B$33:$B$776,T$190)+'СЕТ СН'!$F$12</f>
        <v>202.44400149000001</v>
      </c>
      <c r="U212" s="36">
        <f>SUMIFS(СВЦЭМ!$F$33:$F$776,СВЦЭМ!$A$33:$A$776,$A212,СВЦЭМ!$B$33:$B$776,U$190)+'СЕТ СН'!$F$12</f>
        <v>199.27541733999999</v>
      </c>
      <c r="V212" s="36">
        <f>SUMIFS(СВЦЭМ!$F$33:$F$776,СВЦЭМ!$A$33:$A$776,$A212,СВЦЭМ!$B$33:$B$776,V$190)+'СЕТ СН'!$F$12</f>
        <v>196.57758496</v>
      </c>
      <c r="W212" s="36">
        <f>SUMIFS(СВЦЭМ!$F$33:$F$776,СВЦЭМ!$A$33:$A$776,$A212,СВЦЭМ!$B$33:$B$776,W$190)+'СЕТ СН'!$F$12</f>
        <v>197.38698884999999</v>
      </c>
      <c r="X212" s="36">
        <f>SUMIFS(СВЦЭМ!$F$33:$F$776,СВЦЭМ!$A$33:$A$776,$A212,СВЦЭМ!$B$33:$B$776,X$190)+'СЕТ СН'!$F$12</f>
        <v>203.60639907000001</v>
      </c>
      <c r="Y212" s="36">
        <f>SUMIFS(СВЦЭМ!$F$33:$F$776,СВЦЭМ!$A$33:$A$776,$A212,СВЦЭМ!$B$33:$B$776,Y$190)+'СЕТ СН'!$F$12</f>
        <v>206.70610281</v>
      </c>
    </row>
    <row r="213" spans="1:25" ht="15.75" x14ac:dyDescent="0.2">
      <c r="A213" s="35">
        <f t="shared" si="5"/>
        <v>43578</v>
      </c>
      <c r="B213" s="36">
        <f>SUMIFS(СВЦЭМ!$F$33:$F$776,СВЦЭМ!$A$33:$A$776,$A213,СВЦЭМ!$B$33:$B$776,B$190)+'СЕТ СН'!$F$12</f>
        <v>199.55091859000001</v>
      </c>
      <c r="C213" s="36">
        <f>SUMIFS(СВЦЭМ!$F$33:$F$776,СВЦЭМ!$A$33:$A$776,$A213,СВЦЭМ!$B$33:$B$776,C$190)+'СЕТ СН'!$F$12</f>
        <v>209.90313739000001</v>
      </c>
      <c r="D213" s="36">
        <f>SUMIFS(СВЦЭМ!$F$33:$F$776,СВЦЭМ!$A$33:$A$776,$A213,СВЦЭМ!$B$33:$B$776,D$190)+'СЕТ СН'!$F$12</f>
        <v>216.98493066</v>
      </c>
      <c r="E213" s="36">
        <f>SUMIFS(СВЦЭМ!$F$33:$F$776,СВЦЭМ!$A$33:$A$776,$A213,СВЦЭМ!$B$33:$B$776,E$190)+'СЕТ СН'!$F$12</f>
        <v>219.42385486000001</v>
      </c>
      <c r="F213" s="36">
        <f>SUMIFS(СВЦЭМ!$F$33:$F$776,СВЦЭМ!$A$33:$A$776,$A213,СВЦЭМ!$B$33:$B$776,F$190)+'СЕТ СН'!$F$12</f>
        <v>220.34648066</v>
      </c>
      <c r="G213" s="36">
        <f>SUMIFS(СВЦЭМ!$F$33:$F$776,СВЦЭМ!$A$33:$A$776,$A213,СВЦЭМ!$B$33:$B$776,G$190)+'СЕТ СН'!$F$12</f>
        <v>214.05486855999999</v>
      </c>
      <c r="H213" s="36">
        <f>SUMIFS(СВЦЭМ!$F$33:$F$776,СВЦЭМ!$A$33:$A$776,$A213,СВЦЭМ!$B$33:$B$776,H$190)+'СЕТ СН'!$F$12</f>
        <v>209.72899796999999</v>
      </c>
      <c r="I213" s="36">
        <f>SUMIFS(СВЦЭМ!$F$33:$F$776,СВЦЭМ!$A$33:$A$776,$A213,СВЦЭМ!$B$33:$B$776,I$190)+'СЕТ СН'!$F$12</f>
        <v>212.67485640999999</v>
      </c>
      <c r="J213" s="36">
        <f>SUMIFS(СВЦЭМ!$F$33:$F$776,СВЦЭМ!$A$33:$A$776,$A213,СВЦЭМ!$B$33:$B$776,J$190)+'СЕТ СН'!$F$12</f>
        <v>205.75841101</v>
      </c>
      <c r="K213" s="36">
        <f>SUMIFS(СВЦЭМ!$F$33:$F$776,СВЦЭМ!$A$33:$A$776,$A213,СВЦЭМ!$B$33:$B$776,K$190)+'СЕТ СН'!$F$12</f>
        <v>206.54363581000001</v>
      </c>
      <c r="L213" s="36">
        <f>SUMIFS(СВЦЭМ!$F$33:$F$776,СВЦЭМ!$A$33:$A$776,$A213,СВЦЭМ!$B$33:$B$776,L$190)+'СЕТ СН'!$F$12</f>
        <v>203.3713237</v>
      </c>
      <c r="M213" s="36">
        <f>SUMIFS(СВЦЭМ!$F$33:$F$776,СВЦЭМ!$A$33:$A$776,$A213,СВЦЭМ!$B$33:$B$776,M$190)+'СЕТ СН'!$F$12</f>
        <v>205.71478711</v>
      </c>
      <c r="N213" s="36">
        <f>SUMIFS(СВЦЭМ!$F$33:$F$776,СВЦЭМ!$A$33:$A$776,$A213,СВЦЭМ!$B$33:$B$776,N$190)+'СЕТ СН'!$F$12</f>
        <v>203.50062086</v>
      </c>
      <c r="O213" s="36">
        <f>SUMIFS(СВЦЭМ!$F$33:$F$776,СВЦЭМ!$A$33:$A$776,$A213,СВЦЭМ!$B$33:$B$776,O$190)+'СЕТ СН'!$F$12</f>
        <v>205.07461781000001</v>
      </c>
      <c r="P213" s="36">
        <f>SUMIFS(СВЦЭМ!$F$33:$F$776,СВЦЭМ!$A$33:$A$776,$A213,СВЦЭМ!$B$33:$B$776,P$190)+'СЕТ СН'!$F$12</f>
        <v>209.13236388999999</v>
      </c>
      <c r="Q213" s="36">
        <f>SUMIFS(СВЦЭМ!$F$33:$F$776,СВЦЭМ!$A$33:$A$776,$A213,СВЦЭМ!$B$33:$B$776,Q$190)+'СЕТ СН'!$F$12</f>
        <v>211.44599203000001</v>
      </c>
      <c r="R213" s="36">
        <f>SUMIFS(СВЦЭМ!$F$33:$F$776,СВЦЭМ!$A$33:$A$776,$A213,СВЦЭМ!$B$33:$B$776,R$190)+'СЕТ СН'!$F$12</f>
        <v>210.87506605999999</v>
      </c>
      <c r="S213" s="36">
        <f>SUMIFS(СВЦЭМ!$F$33:$F$776,СВЦЭМ!$A$33:$A$776,$A213,СВЦЭМ!$B$33:$B$776,S$190)+'СЕТ СН'!$F$12</f>
        <v>212.74634094999999</v>
      </c>
      <c r="T213" s="36">
        <f>SUMIFS(СВЦЭМ!$F$33:$F$776,СВЦЭМ!$A$33:$A$776,$A213,СВЦЭМ!$B$33:$B$776,T$190)+'СЕТ СН'!$F$12</f>
        <v>209.37155229999999</v>
      </c>
      <c r="U213" s="36">
        <f>SUMIFS(СВЦЭМ!$F$33:$F$776,СВЦЭМ!$A$33:$A$776,$A213,СВЦЭМ!$B$33:$B$776,U$190)+'СЕТ СН'!$F$12</f>
        <v>203.6982481</v>
      </c>
      <c r="V213" s="36">
        <f>SUMIFS(СВЦЭМ!$F$33:$F$776,СВЦЭМ!$A$33:$A$776,$A213,СВЦЭМ!$B$33:$B$776,V$190)+'СЕТ СН'!$F$12</f>
        <v>200.32442657999999</v>
      </c>
      <c r="W213" s="36">
        <f>SUMIFS(СВЦЭМ!$F$33:$F$776,СВЦЭМ!$A$33:$A$776,$A213,СВЦЭМ!$B$33:$B$776,W$190)+'СЕТ СН'!$F$12</f>
        <v>199.58633121</v>
      </c>
      <c r="X213" s="36">
        <f>SUMIFS(СВЦЭМ!$F$33:$F$776,СВЦЭМ!$A$33:$A$776,$A213,СВЦЭМ!$B$33:$B$776,X$190)+'СЕТ СН'!$F$12</f>
        <v>207.21485444000001</v>
      </c>
      <c r="Y213" s="36">
        <f>SUMIFS(СВЦЭМ!$F$33:$F$776,СВЦЭМ!$A$33:$A$776,$A213,СВЦЭМ!$B$33:$B$776,Y$190)+'СЕТ СН'!$F$12</f>
        <v>214.86764406</v>
      </c>
    </row>
    <row r="214" spans="1:25" ht="15.75" x14ac:dyDescent="0.2">
      <c r="A214" s="35">
        <f t="shared" si="5"/>
        <v>43579</v>
      </c>
      <c r="B214" s="36">
        <f>SUMIFS(СВЦЭМ!$F$33:$F$776,СВЦЭМ!$A$33:$A$776,$A214,СВЦЭМ!$B$33:$B$776,B$190)+'СЕТ СН'!$F$12</f>
        <v>190.15043582999999</v>
      </c>
      <c r="C214" s="36">
        <f>SUMIFS(СВЦЭМ!$F$33:$F$776,СВЦЭМ!$A$33:$A$776,$A214,СВЦЭМ!$B$33:$B$776,C$190)+'СЕТ СН'!$F$12</f>
        <v>199.60554024999999</v>
      </c>
      <c r="D214" s="36">
        <f>SUMIFS(СВЦЭМ!$F$33:$F$776,СВЦЭМ!$A$33:$A$776,$A214,СВЦЭМ!$B$33:$B$776,D$190)+'СЕТ СН'!$F$12</f>
        <v>207.39454472</v>
      </c>
      <c r="E214" s="36">
        <f>SUMIFS(СВЦЭМ!$F$33:$F$776,СВЦЭМ!$A$33:$A$776,$A214,СВЦЭМ!$B$33:$B$776,E$190)+'СЕТ СН'!$F$12</f>
        <v>209.35619123999999</v>
      </c>
      <c r="F214" s="36">
        <f>SUMIFS(СВЦЭМ!$F$33:$F$776,СВЦЭМ!$A$33:$A$776,$A214,СВЦЭМ!$B$33:$B$776,F$190)+'СЕТ СН'!$F$12</f>
        <v>214.40483298000001</v>
      </c>
      <c r="G214" s="36">
        <f>SUMIFS(СВЦЭМ!$F$33:$F$776,СВЦЭМ!$A$33:$A$776,$A214,СВЦЭМ!$B$33:$B$776,G$190)+'СЕТ СН'!$F$12</f>
        <v>213.12180107</v>
      </c>
      <c r="H214" s="36">
        <f>SUMIFS(СВЦЭМ!$F$33:$F$776,СВЦЭМ!$A$33:$A$776,$A214,СВЦЭМ!$B$33:$B$776,H$190)+'СЕТ СН'!$F$12</f>
        <v>208.56847178999999</v>
      </c>
      <c r="I214" s="36">
        <f>SUMIFS(СВЦЭМ!$F$33:$F$776,СВЦЭМ!$A$33:$A$776,$A214,СВЦЭМ!$B$33:$B$776,I$190)+'СЕТ СН'!$F$12</f>
        <v>200.62662752</v>
      </c>
      <c r="J214" s="36">
        <f>SUMIFS(СВЦЭМ!$F$33:$F$776,СВЦЭМ!$A$33:$A$776,$A214,СВЦЭМ!$B$33:$B$776,J$190)+'СЕТ СН'!$F$12</f>
        <v>192.41200688999999</v>
      </c>
      <c r="K214" s="36">
        <f>SUMIFS(СВЦЭМ!$F$33:$F$776,СВЦЭМ!$A$33:$A$776,$A214,СВЦЭМ!$B$33:$B$776,K$190)+'СЕТ СН'!$F$12</f>
        <v>196.02249664000001</v>
      </c>
      <c r="L214" s="36">
        <f>SUMIFS(СВЦЭМ!$F$33:$F$776,СВЦЭМ!$A$33:$A$776,$A214,СВЦЭМ!$B$33:$B$776,L$190)+'СЕТ СН'!$F$12</f>
        <v>203.37308225999999</v>
      </c>
      <c r="M214" s="36">
        <f>SUMIFS(СВЦЭМ!$F$33:$F$776,СВЦЭМ!$A$33:$A$776,$A214,СВЦЭМ!$B$33:$B$776,M$190)+'СЕТ СН'!$F$12</f>
        <v>207.46530584000001</v>
      </c>
      <c r="N214" s="36">
        <f>SUMIFS(СВЦЭМ!$F$33:$F$776,СВЦЭМ!$A$33:$A$776,$A214,СВЦЭМ!$B$33:$B$776,N$190)+'СЕТ СН'!$F$12</f>
        <v>204.96756135999999</v>
      </c>
      <c r="O214" s="36">
        <f>SUMIFS(СВЦЭМ!$F$33:$F$776,СВЦЭМ!$A$33:$A$776,$A214,СВЦЭМ!$B$33:$B$776,O$190)+'СЕТ СН'!$F$12</f>
        <v>206.70389399999999</v>
      </c>
      <c r="P214" s="36">
        <f>SUMIFS(СВЦЭМ!$F$33:$F$776,СВЦЭМ!$A$33:$A$776,$A214,СВЦЭМ!$B$33:$B$776,P$190)+'СЕТ СН'!$F$12</f>
        <v>208.54491648999999</v>
      </c>
      <c r="Q214" s="36">
        <f>SUMIFS(СВЦЭМ!$F$33:$F$776,СВЦЭМ!$A$33:$A$776,$A214,СВЦЭМ!$B$33:$B$776,Q$190)+'СЕТ СН'!$F$12</f>
        <v>209.52132903</v>
      </c>
      <c r="R214" s="36">
        <f>SUMIFS(СВЦЭМ!$F$33:$F$776,СВЦЭМ!$A$33:$A$776,$A214,СВЦЭМ!$B$33:$B$776,R$190)+'СЕТ СН'!$F$12</f>
        <v>210.15017001000001</v>
      </c>
      <c r="S214" s="36">
        <f>SUMIFS(СВЦЭМ!$F$33:$F$776,СВЦЭМ!$A$33:$A$776,$A214,СВЦЭМ!$B$33:$B$776,S$190)+'СЕТ СН'!$F$12</f>
        <v>210.40783189000001</v>
      </c>
      <c r="T214" s="36">
        <f>SUMIFS(СВЦЭМ!$F$33:$F$776,СВЦЭМ!$A$33:$A$776,$A214,СВЦЭМ!$B$33:$B$776,T$190)+'СЕТ СН'!$F$12</f>
        <v>207.55770649999999</v>
      </c>
      <c r="U214" s="36">
        <f>SUMIFS(СВЦЭМ!$F$33:$F$776,СВЦЭМ!$A$33:$A$776,$A214,СВЦЭМ!$B$33:$B$776,U$190)+'СЕТ СН'!$F$12</f>
        <v>206.19293886</v>
      </c>
      <c r="V214" s="36">
        <f>SUMIFS(СВЦЭМ!$F$33:$F$776,СВЦЭМ!$A$33:$A$776,$A214,СВЦЭМ!$B$33:$B$776,V$190)+'СЕТ СН'!$F$12</f>
        <v>200.93226838999999</v>
      </c>
      <c r="W214" s="36">
        <f>SUMIFS(СВЦЭМ!$F$33:$F$776,СВЦЭМ!$A$33:$A$776,$A214,СВЦЭМ!$B$33:$B$776,W$190)+'СЕТ СН'!$F$12</f>
        <v>198.37014550000001</v>
      </c>
      <c r="X214" s="36">
        <f>SUMIFS(СВЦЭМ!$F$33:$F$776,СВЦЭМ!$A$33:$A$776,$A214,СВЦЭМ!$B$33:$B$776,X$190)+'СЕТ СН'!$F$12</f>
        <v>200.78124151</v>
      </c>
      <c r="Y214" s="36">
        <f>SUMIFS(СВЦЭМ!$F$33:$F$776,СВЦЭМ!$A$33:$A$776,$A214,СВЦЭМ!$B$33:$B$776,Y$190)+'СЕТ СН'!$F$12</f>
        <v>209.32321404000001</v>
      </c>
    </row>
    <row r="215" spans="1:25" ht="15.75" x14ac:dyDescent="0.2">
      <c r="A215" s="35">
        <f t="shared" si="5"/>
        <v>43580</v>
      </c>
      <c r="B215" s="36">
        <f>SUMIFS(СВЦЭМ!$F$33:$F$776,СВЦЭМ!$A$33:$A$776,$A215,СВЦЭМ!$B$33:$B$776,B$190)+'СЕТ СН'!$F$12</f>
        <v>205.98049345000001</v>
      </c>
      <c r="C215" s="36">
        <f>SUMIFS(СВЦЭМ!$F$33:$F$776,СВЦЭМ!$A$33:$A$776,$A215,СВЦЭМ!$B$33:$B$776,C$190)+'СЕТ СН'!$F$12</f>
        <v>214.23473634000001</v>
      </c>
      <c r="D215" s="36">
        <f>SUMIFS(СВЦЭМ!$F$33:$F$776,СВЦЭМ!$A$33:$A$776,$A215,СВЦЭМ!$B$33:$B$776,D$190)+'СЕТ СН'!$F$12</f>
        <v>221.33625728999999</v>
      </c>
      <c r="E215" s="36">
        <f>SUMIFS(СВЦЭМ!$F$33:$F$776,СВЦЭМ!$A$33:$A$776,$A215,СВЦЭМ!$B$33:$B$776,E$190)+'СЕТ СН'!$F$12</f>
        <v>224.60803738000001</v>
      </c>
      <c r="F215" s="36">
        <f>SUMIFS(СВЦЭМ!$F$33:$F$776,СВЦЭМ!$A$33:$A$776,$A215,СВЦЭМ!$B$33:$B$776,F$190)+'СЕТ СН'!$F$12</f>
        <v>225.42109146000001</v>
      </c>
      <c r="G215" s="36">
        <f>SUMIFS(СВЦЭМ!$F$33:$F$776,СВЦЭМ!$A$33:$A$776,$A215,СВЦЭМ!$B$33:$B$776,G$190)+'СЕТ СН'!$F$12</f>
        <v>221.83569591</v>
      </c>
      <c r="H215" s="36">
        <f>SUMIFS(СВЦЭМ!$F$33:$F$776,СВЦЭМ!$A$33:$A$776,$A215,СВЦЭМ!$B$33:$B$776,H$190)+'СЕТ СН'!$F$12</f>
        <v>213.30804015000001</v>
      </c>
      <c r="I215" s="36">
        <f>SUMIFS(СВЦЭМ!$F$33:$F$776,СВЦЭМ!$A$33:$A$776,$A215,СВЦЭМ!$B$33:$B$776,I$190)+'СЕТ СН'!$F$12</f>
        <v>203.75949512</v>
      </c>
      <c r="J215" s="36">
        <f>SUMIFS(СВЦЭМ!$F$33:$F$776,СВЦЭМ!$A$33:$A$776,$A215,СВЦЭМ!$B$33:$B$776,J$190)+'СЕТ СН'!$F$12</f>
        <v>195.20180934999999</v>
      </c>
      <c r="K215" s="36">
        <f>SUMIFS(СВЦЭМ!$F$33:$F$776,СВЦЭМ!$A$33:$A$776,$A215,СВЦЭМ!$B$33:$B$776,K$190)+'СЕТ СН'!$F$12</f>
        <v>194.28439850999999</v>
      </c>
      <c r="L215" s="36">
        <f>SUMIFS(СВЦЭМ!$F$33:$F$776,СВЦЭМ!$A$33:$A$776,$A215,СВЦЭМ!$B$33:$B$776,L$190)+'СЕТ СН'!$F$12</f>
        <v>192.78755373999999</v>
      </c>
      <c r="M215" s="36">
        <f>SUMIFS(СВЦЭМ!$F$33:$F$776,СВЦЭМ!$A$33:$A$776,$A215,СВЦЭМ!$B$33:$B$776,M$190)+'СЕТ СН'!$F$12</f>
        <v>196.49097273999999</v>
      </c>
      <c r="N215" s="36">
        <f>SUMIFS(СВЦЭМ!$F$33:$F$776,СВЦЭМ!$A$33:$A$776,$A215,СВЦЭМ!$B$33:$B$776,N$190)+'СЕТ СН'!$F$12</f>
        <v>194.65333369999999</v>
      </c>
      <c r="O215" s="36">
        <f>SUMIFS(СВЦЭМ!$F$33:$F$776,СВЦЭМ!$A$33:$A$776,$A215,СВЦЭМ!$B$33:$B$776,O$190)+'СЕТ СН'!$F$12</f>
        <v>194.72691398000001</v>
      </c>
      <c r="P215" s="36">
        <f>SUMIFS(СВЦЭМ!$F$33:$F$776,СВЦЭМ!$A$33:$A$776,$A215,СВЦЭМ!$B$33:$B$776,P$190)+'СЕТ СН'!$F$12</f>
        <v>196.95595777</v>
      </c>
      <c r="Q215" s="36">
        <f>SUMIFS(СВЦЭМ!$F$33:$F$776,СВЦЭМ!$A$33:$A$776,$A215,СВЦЭМ!$B$33:$B$776,Q$190)+'СЕТ СН'!$F$12</f>
        <v>201.04997657999999</v>
      </c>
      <c r="R215" s="36">
        <f>SUMIFS(СВЦЭМ!$F$33:$F$776,СВЦЭМ!$A$33:$A$776,$A215,СВЦЭМ!$B$33:$B$776,R$190)+'СЕТ СН'!$F$12</f>
        <v>203.52873019</v>
      </c>
      <c r="S215" s="36">
        <f>SUMIFS(СВЦЭМ!$F$33:$F$776,СВЦЭМ!$A$33:$A$776,$A215,СВЦЭМ!$B$33:$B$776,S$190)+'СЕТ СН'!$F$12</f>
        <v>203.30708652999999</v>
      </c>
      <c r="T215" s="36">
        <f>SUMIFS(СВЦЭМ!$F$33:$F$776,СВЦЭМ!$A$33:$A$776,$A215,СВЦЭМ!$B$33:$B$776,T$190)+'СЕТ СН'!$F$12</f>
        <v>200.05792642</v>
      </c>
      <c r="U215" s="36">
        <f>SUMIFS(СВЦЭМ!$F$33:$F$776,СВЦЭМ!$A$33:$A$776,$A215,СВЦЭМ!$B$33:$B$776,U$190)+'СЕТ СН'!$F$12</f>
        <v>195.89216266</v>
      </c>
      <c r="V215" s="36">
        <f>SUMIFS(СВЦЭМ!$F$33:$F$776,СВЦЭМ!$A$33:$A$776,$A215,СВЦЭМ!$B$33:$B$776,V$190)+'СЕТ СН'!$F$12</f>
        <v>192.44985639000001</v>
      </c>
      <c r="W215" s="36">
        <f>SUMIFS(СВЦЭМ!$F$33:$F$776,СВЦЭМ!$A$33:$A$776,$A215,СВЦЭМ!$B$33:$B$776,W$190)+'СЕТ СН'!$F$12</f>
        <v>192.42722699999999</v>
      </c>
      <c r="X215" s="36">
        <f>SUMIFS(СВЦЭМ!$F$33:$F$776,СВЦЭМ!$A$33:$A$776,$A215,СВЦЭМ!$B$33:$B$776,X$190)+'СЕТ СН'!$F$12</f>
        <v>188.95592181999999</v>
      </c>
      <c r="Y215" s="36">
        <f>SUMIFS(СВЦЭМ!$F$33:$F$776,СВЦЭМ!$A$33:$A$776,$A215,СВЦЭМ!$B$33:$B$776,Y$190)+'СЕТ СН'!$F$12</f>
        <v>202.56189169999999</v>
      </c>
    </row>
    <row r="216" spans="1:25" ht="15.75" x14ac:dyDescent="0.2">
      <c r="A216" s="35">
        <f t="shared" si="5"/>
        <v>43581</v>
      </c>
      <c r="B216" s="36">
        <f>SUMIFS(СВЦЭМ!$F$33:$F$776,СВЦЭМ!$A$33:$A$776,$A216,СВЦЭМ!$B$33:$B$776,B$190)+'СЕТ СН'!$F$12</f>
        <v>210.15589586999999</v>
      </c>
      <c r="C216" s="36">
        <f>SUMIFS(СВЦЭМ!$F$33:$F$776,СВЦЭМ!$A$33:$A$776,$A216,СВЦЭМ!$B$33:$B$776,C$190)+'СЕТ СН'!$F$12</f>
        <v>218.10619574</v>
      </c>
      <c r="D216" s="36">
        <f>SUMIFS(СВЦЭМ!$F$33:$F$776,СВЦЭМ!$A$33:$A$776,$A216,СВЦЭМ!$B$33:$B$776,D$190)+'СЕТ СН'!$F$12</f>
        <v>221.62020699000001</v>
      </c>
      <c r="E216" s="36">
        <f>SUMIFS(СВЦЭМ!$F$33:$F$776,СВЦЭМ!$A$33:$A$776,$A216,СВЦЭМ!$B$33:$B$776,E$190)+'СЕТ СН'!$F$12</f>
        <v>223.26678304000001</v>
      </c>
      <c r="F216" s="36">
        <f>SUMIFS(СВЦЭМ!$F$33:$F$776,СВЦЭМ!$A$33:$A$776,$A216,СВЦЭМ!$B$33:$B$776,F$190)+'СЕТ СН'!$F$12</f>
        <v>224.61861605999999</v>
      </c>
      <c r="G216" s="36">
        <f>SUMIFS(СВЦЭМ!$F$33:$F$776,СВЦЭМ!$A$33:$A$776,$A216,СВЦЭМ!$B$33:$B$776,G$190)+'СЕТ СН'!$F$12</f>
        <v>221.81452207000001</v>
      </c>
      <c r="H216" s="36">
        <f>SUMIFS(СВЦЭМ!$F$33:$F$776,СВЦЭМ!$A$33:$A$776,$A216,СВЦЭМ!$B$33:$B$776,H$190)+'СЕТ СН'!$F$12</f>
        <v>213.93233556000001</v>
      </c>
      <c r="I216" s="36">
        <f>SUMIFS(СВЦЭМ!$F$33:$F$776,СВЦЭМ!$A$33:$A$776,$A216,СВЦЭМ!$B$33:$B$776,I$190)+'СЕТ СН'!$F$12</f>
        <v>205.00399752999999</v>
      </c>
      <c r="J216" s="36">
        <f>SUMIFS(СВЦЭМ!$F$33:$F$776,СВЦЭМ!$A$33:$A$776,$A216,СВЦЭМ!$B$33:$B$776,J$190)+'СЕТ СН'!$F$12</f>
        <v>197.7979023</v>
      </c>
      <c r="K216" s="36">
        <f>SUMIFS(СВЦЭМ!$F$33:$F$776,СВЦЭМ!$A$33:$A$776,$A216,СВЦЭМ!$B$33:$B$776,K$190)+'СЕТ СН'!$F$12</f>
        <v>195.48397051000001</v>
      </c>
      <c r="L216" s="36">
        <f>SUMIFS(СВЦЭМ!$F$33:$F$776,СВЦЭМ!$A$33:$A$776,$A216,СВЦЭМ!$B$33:$B$776,L$190)+'СЕТ СН'!$F$12</f>
        <v>196.03126262999999</v>
      </c>
      <c r="M216" s="36">
        <f>SUMIFS(СВЦЭМ!$F$33:$F$776,СВЦЭМ!$A$33:$A$776,$A216,СВЦЭМ!$B$33:$B$776,M$190)+'СЕТ СН'!$F$12</f>
        <v>197.77102316</v>
      </c>
      <c r="N216" s="36">
        <f>SUMIFS(СВЦЭМ!$F$33:$F$776,СВЦЭМ!$A$33:$A$776,$A216,СВЦЭМ!$B$33:$B$776,N$190)+'СЕТ СН'!$F$12</f>
        <v>198.5467275</v>
      </c>
      <c r="O216" s="36">
        <f>SUMIFS(СВЦЭМ!$F$33:$F$776,СВЦЭМ!$A$33:$A$776,$A216,СВЦЭМ!$B$33:$B$776,O$190)+'СЕТ СН'!$F$12</f>
        <v>199.15699887</v>
      </c>
      <c r="P216" s="36">
        <f>SUMIFS(СВЦЭМ!$F$33:$F$776,СВЦЭМ!$A$33:$A$776,$A216,СВЦЭМ!$B$33:$B$776,P$190)+'СЕТ СН'!$F$12</f>
        <v>200.81659551999999</v>
      </c>
      <c r="Q216" s="36">
        <f>SUMIFS(СВЦЭМ!$F$33:$F$776,СВЦЭМ!$A$33:$A$776,$A216,СВЦЭМ!$B$33:$B$776,Q$190)+'СЕТ СН'!$F$12</f>
        <v>202.79516523000001</v>
      </c>
      <c r="R216" s="36">
        <f>SUMIFS(СВЦЭМ!$F$33:$F$776,СВЦЭМ!$A$33:$A$776,$A216,СВЦЭМ!$B$33:$B$776,R$190)+'СЕТ СН'!$F$12</f>
        <v>203.80307775</v>
      </c>
      <c r="S216" s="36">
        <f>SUMIFS(СВЦЭМ!$F$33:$F$776,СВЦЭМ!$A$33:$A$776,$A216,СВЦЭМ!$B$33:$B$776,S$190)+'СЕТ СН'!$F$12</f>
        <v>200.57203024</v>
      </c>
      <c r="T216" s="36">
        <f>SUMIFS(СВЦЭМ!$F$33:$F$776,СВЦЭМ!$A$33:$A$776,$A216,СВЦЭМ!$B$33:$B$776,T$190)+'СЕТ СН'!$F$12</f>
        <v>196.06981490999999</v>
      </c>
      <c r="U216" s="36">
        <f>SUMIFS(СВЦЭМ!$F$33:$F$776,СВЦЭМ!$A$33:$A$776,$A216,СВЦЭМ!$B$33:$B$776,U$190)+'СЕТ СН'!$F$12</f>
        <v>188.70943475000001</v>
      </c>
      <c r="V216" s="36">
        <f>SUMIFS(СВЦЭМ!$F$33:$F$776,СВЦЭМ!$A$33:$A$776,$A216,СВЦЭМ!$B$33:$B$776,V$190)+'СЕТ СН'!$F$12</f>
        <v>187.06220547999999</v>
      </c>
      <c r="W216" s="36">
        <f>SUMIFS(СВЦЭМ!$F$33:$F$776,СВЦЭМ!$A$33:$A$776,$A216,СВЦЭМ!$B$33:$B$776,W$190)+'СЕТ СН'!$F$12</f>
        <v>190.90908899999999</v>
      </c>
      <c r="X216" s="36">
        <f>SUMIFS(СВЦЭМ!$F$33:$F$776,СВЦЭМ!$A$33:$A$776,$A216,СВЦЭМ!$B$33:$B$776,X$190)+'СЕТ СН'!$F$12</f>
        <v>198.55068822000001</v>
      </c>
      <c r="Y216" s="36">
        <f>SUMIFS(СВЦЭМ!$F$33:$F$776,СВЦЭМ!$A$33:$A$776,$A216,СВЦЭМ!$B$33:$B$776,Y$190)+'СЕТ СН'!$F$12</f>
        <v>206.31099053</v>
      </c>
    </row>
    <row r="217" spans="1:25" ht="15.75" x14ac:dyDescent="0.2">
      <c r="A217" s="35">
        <f t="shared" si="5"/>
        <v>43582</v>
      </c>
      <c r="B217" s="36">
        <f>SUMIFS(СВЦЭМ!$F$33:$F$776,СВЦЭМ!$A$33:$A$776,$A217,СВЦЭМ!$B$33:$B$776,B$190)+'СЕТ СН'!$F$12</f>
        <v>206.63533411</v>
      </c>
      <c r="C217" s="36">
        <f>SUMIFS(СВЦЭМ!$F$33:$F$776,СВЦЭМ!$A$33:$A$776,$A217,СВЦЭМ!$B$33:$B$776,C$190)+'СЕТ СН'!$F$12</f>
        <v>204.61914493</v>
      </c>
      <c r="D217" s="36">
        <f>SUMIFS(СВЦЭМ!$F$33:$F$776,СВЦЭМ!$A$33:$A$776,$A217,СВЦЭМ!$B$33:$B$776,D$190)+'СЕТ СН'!$F$12</f>
        <v>206.70066052999999</v>
      </c>
      <c r="E217" s="36">
        <f>SUMIFS(СВЦЭМ!$F$33:$F$776,СВЦЭМ!$A$33:$A$776,$A217,СВЦЭМ!$B$33:$B$776,E$190)+'СЕТ СН'!$F$12</f>
        <v>208.63584392000001</v>
      </c>
      <c r="F217" s="36">
        <f>SUMIFS(СВЦЭМ!$F$33:$F$776,СВЦЭМ!$A$33:$A$776,$A217,СВЦЭМ!$B$33:$B$776,F$190)+'СЕТ СН'!$F$12</f>
        <v>214.47831307999999</v>
      </c>
      <c r="G217" s="36">
        <f>SUMIFS(СВЦЭМ!$F$33:$F$776,СВЦЭМ!$A$33:$A$776,$A217,СВЦЭМ!$B$33:$B$776,G$190)+'СЕТ СН'!$F$12</f>
        <v>210.12548856999999</v>
      </c>
      <c r="H217" s="36">
        <f>SUMIFS(СВЦЭМ!$F$33:$F$776,СВЦЭМ!$A$33:$A$776,$A217,СВЦЭМ!$B$33:$B$776,H$190)+'СЕТ СН'!$F$12</f>
        <v>209.62936027999999</v>
      </c>
      <c r="I217" s="36">
        <f>SUMIFS(СВЦЭМ!$F$33:$F$776,СВЦЭМ!$A$33:$A$776,$A217,СВЦЭМ!$B$33:$B$776,I$190)+'СЕТ СН'!$F$12</f>
        <v>204.46094506</v>
      </c>
      <c r="J217" s="36">
        <f>SUMIFS(СВЦЭМ!$F$33:$F$776,СВЦЭМ!$A$33:$A$776,$A217,СВЦЭМ!$B$33:$B$776,J$190)+'СЕТ СН'!$F$12</f>
        <v>194.35953093000001</v>
      </c>
      <c r="K217" s="36">
        <f>SUMIFS(СВЦЭМ!$F$33:$F$776,СВЦЭМ!$A$33:$A$776,$A217,СВЦЭМ!$B$33:$B$776,K$190)+'СЕТ СН'!$F$12</f>
        <v>189.39728011</v>
      </c>
      <c r="L217" s="36">
        <f>SUMIFS(СВЦЭМ!$F$33:$F$776,СВЦЭМ!$A$33:$A$776,$A217,СВЦЭМ!$B$33:$B$776,L$190)+'СЕТ СН'!$F$12</f>
        <v>185.95338942999999</v>
      </c>
      <c r="M217" s="36">
        <f>SUMIFS(СВЦЭМ!$F$33:$F$776,СВЦЭМ!$A$33:$A$776,$A217,СВЦЭМ!$B$33:$B$776,M$190)+'СЕТ СН'!$F$12</f>
        <v>188.83961886</v>
      </c>
      <c r="N217" s="36">
        <f>SUMIFS(СВЦЭМ!$F$33:$F$776,СВЦЭМ!$A$33:$A$776,$A217,СВЦЭМ!$B$33:$B$776,N$190)+'СЕТ СН'!$F$12</f>
        <v>188.92868977000001</v>
      </c>
      <c r="O217" s="36">
        <f>SUMIFS(СВЦЭМ!$F$33:$F$776,СВЦЭМ!$A$33:$A$776,$A217,СВЦЭМ!$B$33:$B$776,O$190)+'СЕТ СН'!$F$12</f>
        <v>187.96294854000001</v>
      </c>
      <c r="P217" s="36">
        <f>SUMIFS(СВЦЭМ!$F$33:$F$776,СВЦЭМ!$A$33:$A$776,$A217,СВЦЭМ!$B$33:$B$776,P$190)+'СЕТ СН'!$F$12</f>
        <v>189.97235495999999</v>
      </c>
      <c r="Q217" s="36">
        <f>SUMIFS(СВЦЭМ!$F$33:$F$776,СВЦЭМ!$A$33:$A$776,$A217,СВЦЭМ!$B$33:$B$776,Q$190)+'СЕТ СН'!$F$12</f>
        <v>193.35759952000001</v>
      </c>
      <c r="R217" s="36">
        <f>SUMIFS(СВЦЭМ!$F$33:$F$776,СВЦЭМ!$A$33:$A$776,$A217,СВЦЭМ!$B$33:$B$776,R$190)+'СЕТ СН'!$F$12</f>
        <v>194.28239113999999</v>
      </c>
      <c r="S217" s="36">
        <f>SUMIFS(СВЦЭМ!$F$33:$F$776,СВЦЭМ!$A$33:$A$776,$A217,СВЦЭМ!$B$33:$B$776,S$190)+'СЕТ СН'!$F$12</f>
        <v>195.98682667</v>
      </c>
      <c r="T217" s="36">
        <f>SUMIFS(СВЦЭМ!$F$33:$F$776,СВЦЭМ!$A$33:$A$776,$A217,СВЦЭМ!$B$33:$B$776,T$190)+'СЕТ СН'!$F$12</f>
        <v>197.7717629</v>
      </c>
      <c r="U217" s="36">
        <f>SUMIFS(СВЦЭМ!$F$33:$F$776,СВЦЭМ!$A$33:$A$776,$A217,СВЦЭМ!$B$33:$B$776,U$190)+'СЕТ СН'!$F$12</f>
        <v>200.41174379</v>
      </c>
      <c r="V217" s="36">
        <f>SUMIFS(СВЦЭМ!$F$33:$F$776,СВЦЭМ!$A$33:$A$776,$A217,СВЦЭМ!$B$33:$B$776,V$190)+'СЕТ СН'!$F$12</f>
        <v>193.59366477</v>
      </c>
      <c r="W217" s="36">
        <f>SUMIFS(СВЦЭМ!$F$33:$F$776,СВЦЭМ!$A$33:$A$776,$A217,СВЦЭМ!$B$33:$B$776,W$190)+'СЕТ СН'!$F$12</f>
        <v>191.17491673999999</v>
      </c>
      <c r="X217" s="36">
        <f>SUMIFS(СВЦЭМ!$F$33:$F$776,СВЦЭМ!$A$33:$A$776,$A217,СВЦЭМ!$B$33:$B$776,X$190)+'СЕТ СН'!$F$12</f>
        <v>195.19159112</v>
      </c>
      <c r="Y217" s="36">
        <f>SUMIFS(СВЦЭМ!$F$33:$F$776,СВЦЭМ!$A$33:$A$776,$A217,СВЦЭМ!$B$33:$B$776,Y$190)+'СЕТ СН'!$F$12</f>
        <v>198.56076565999999</v>
      </c>
    </row>
    <row r="218" spans="1:25" ht="15.75" x14ac:dyDescent="0.2">
      <c r="A218" s="35">
        <f t="shared" si="5"/>
        <v>43583</v>
      </c>
      <c r="B218" s="36">
        <f>SUMIFS(СВЦЭМ!$F$33:$F$776,СВЦЭМ!$A$33:$A$776,$A218,СВЦЭМ!$B$33:$B$776,B$190)+'СЕТ СН'!$F$12</f>
        <v>189.71260724000001</v>
      </c>
      <c r="C218" s="36">
        <f>SUMIFS(СВЦЭМ!$F$33:$F$776,СВЦЭМ!$A$33:$A$776,$A218,СВЦЭМ!$B$33:$B$776,C$190)+'СЕТ СН'!$F$12</f>
        <v>205.94627191000001</v>
      </c>
      <c r="D218" s="36">
        <f>SUMIFS(СВЦЭМ!$F$33:$F$776,СВЦЭМ!$A$33:$A$776,$A218,СВЦЭМ!$B$33:$B$776,D$190)+'СЕТ СН'!$F$12</f>
        <v>213.75464851000001</v>
      </c>
      <c r="E218" s="36">
        <f>SUMIFS(СВЦЭМ!$F$33:$F$776,СВЦЭМ!$A$33:$A$776,$A218,СВЦЭМ!$B$33:$B$776,E$190)+'СЕТ СН'!$F$12</f>
        <v>218.80830005000001</v>
      </c>
      <c r="F218" s="36">
        <f>SUMIFS(СВЦЭМ!$F$33:$F$776,СВЦЭМ!$A$33:$A$776,$A218,СВЦЭМ!$B$33:$B$776,F$190)+'СЕТ СН'!$F$12</f>
        <v>219.56538750000001</v>
      </c>
      <c r="G218" s="36">
        <f>SUMIFS(СВЦЭМ!$F$33:$F$776,СВЦЭМ!$A$33:$A$776,$A218,СВЦЭМ!$B$33:$B$776,G$190)+'СЕТ СН'!$F$12</f>
        <v>217.0981577</v>
      </c>
      <c r="H218" s="36">
        <f>SUMIFS(СВЦЭМ!$F$33:$F$776,СВЦЭМ!$A$33:$A$776,$A218,СВЦЭМ!$B$33:$B$776,H$190)+'СЕТ СН'!$F$12</f>
        <v>219.27028350000001</v>
      </c>
      <c r="I218" s="36">
        <f>SUMIFS(СВЦЭМ!$F$33:$F$776,СВЦЭМ!$A$33:$A$776,$A218,СВЦЭМ!$B$33:$B$776,I$190)+'СЕТ СН'!$F$12</f>
        <v>209.36196113</v>
      </c>
      <c r="J218" s="36">
        <f>SUMIFS(СВЦЭМ!$F$33:$F$776,СВЦЭМ!$A$33:$A$776,$A218,СВЦЭМ!$B$33:$B$776,J$190)+'СЕТ СН'!$F$12</f>
        <v>200.23295268000001</v>
      </c>
      <c r="K218" s="36">
        <f>SUMIFS(СВЦЭМ!$F$33:$F$776,СВЦЭМ!$A$33:$A$776,$A218,СВЦЭМ!$B$33:$B$776,K$190)+'СЕТ СН'!$F$12</f>
        <v>190.80177087000001</v>
      </c>
      <c r="L218" s="36">
        <f>SUMIFS(СВЦЭМ!$F$33:$F$776,СВЦЭМ!$A$33:$A$776,$A218,СВЦЭМ!$B$33:$B$776,L$190)+'СЕТ СН'!$F$12</f>
        <v>188.05630604000001</v>
      </c>
      <c r="M218" s="36">
        <f>SUMIFS(СВЦЭМ!$F$33:$F$776,СВЦЭМ!$A$33:$A$776,$A218,СВЦЭМ!$B$33:$B$776,M$190)+'СЕТ СН'!$F$12</f>
        <v>188.23558348</v>
      </c>
      <c r="N218" s="36">
        <f>SUMIFS(СВЦЭМ!$F$33:$F$776,СВЦЭМ!$A$33:$A$776,$A218,СВЦЭМ!$B$33:$B$776,N$190)+'СЕТ СН'!$F$12</f>
        <v>194.24366573</v>
      </c>
      <c r="O218" s="36">
        <f>SUMIFS(СВЦЭМ!$F$33:$F$776,СВЦЭМ!$A$33:$A$776,$A218,СВЦЭМ!$B$33:$B$776,O$190)+'СЕТ СН'!$F$12</f>
        <v>198.41656209000001</v>
      </c>
      <c r="P218" s="36">
        <f>SUMIFS(СВЦЭМ!$F$33:$F$776,СВЦЭМ!$A$33:$A$776,$A218,СВЦЭМ!$B$33:$B$776,P$190)+'СЕТ СН'!$F$12</f>
        <v>203.75914617000001</v>
      </c>
      <c r="Q218" s="36">
        <f>SUMIFS(СВЦЭМ!$F$33:$F$776,СВЦЭМ!$A$33:$A$776,$A218,СВЦЭМ!$B$33:$B$776,Q$190)+'СЕТ СН'!$F$12</f>
        <v>206.17605347</v>
      </c>
      <c r="R218" s="36">
        <f>SUMIFS(СВЦЭМ!$F$33:$F$776,СВЦЭМ!$A$33:$A$776,$A218,СВЦЭМ!$B$33:$B$776,R$190)+'СЕТ СН'!$F$12</f>
        <v>201.85616689</v>
      </c>
      <c r="S218" s="36">
        <f>SUMIFS(СВЦЭМ!$F$33:$F$776,СВЦЭМ!$A$33:$A$776,$A218,СВЦЭМ!$B$33:$B$776,S$190)+'СЕТ СН'!$F$12</f>
        <v>195.35456916000001</v>
      </c>
      <c r="T218" s="36">
        <f>SUMIFS(СВЦЭМ!$F$33:$F$776,СВЦЭМ!$A$33:$A$776,$A218,СВЦЭМ!$B$33:$B$776,T$190)+'СЕТ СН'!$F$12</f>
        <v>187.37438141999999</v>
      </c>
      <c r="U218" s="36">
        <f>SUMIFS(СВЦЭМ!$F$33:$F$776,СВЦЭМ!$A$33:$A$776,$A218,СВЦЭМ!$B$33:$B$776,U$190)+'СЕТ СН'!$F$12</f>
        <v>176.87755336000001</v>
      </c>
      <c r="V218" s="36">
        <f>SUMIFS(СВЦЭМ!$F$33:$F$776,СВЦЭМ!$A$33:$A$776,$A218,СВЦЭМ!$B$33:$B$776,V$190)+'СЕТ СН'!$F$12</f>
        <v>171.75957091999999</v>
      </c>
      <c r="W218" s="36">
        <f>SUMIFS(СВЦЭМ!$F$33:$F$776,СВЦЭМ!$A$33:$A$776,$A218,СВЦЭМ!$B$33:$B$776,W$190)+'СЕТ СН'!$F$12</f>
        <v>173.70359622000001</v>
      </c>
      <c r="X218" s="36">
        <f>SUMIFS(СВЦЭМ!$F$33:$F$776,СВЦЭМ!$A$33:$A$776,$A218,СВЦЭМ!$B$33:$B$776,X$190)+'СЕТ СН'!$F$12</f>
        <v>176.21028594000001</v>
      </c>
      <c r="Y218" s="36">
        <f>SUMIFS(СВЦЭМ!$F$33:$F$776,СВЦЭМ!$A$33:$A$776,$A218,СВЦЭМ!$B$33:$B$776,Y$190)+'СЕТ СН'!$F$12</f>
        <v>184.93453388</v>
      </c>
    </row>
    <row r="219" spans="1:25" ht="15.75" x14ac:dyDescent="0.2">
      <c r="A219" s="35">
        <f t="shared" si="5"/>
        <v>43584</v>
      </c>
      <c r="B219" s="36">
        <f>SUMIFS(СВЦЭМ!$F$33:$F$776,СВЦЭМ!$A$33:$A$776,$A219,СВЦЭМ!$B$33:$B$776,B$190)+'СЕТ СН'!$F$12</f>
        <v>204.29332321999999</v>
      </c>
      <c r="C219" s="36">
        <f>SUMIFS(СВЦЭМ!$F$33:$F$776,СВЦЭМ!$A$33:$A$776,$A219,СВЦЭМ!$B$33:$B$776,C$190)+'СЕТ СН'!$F$12</f>
        <v>211.26742184</v>
      </c>
      <c r="D219" s="36">
        <f>SUMIFS(СВЦЭМ!$F$33:$F$776,СВЦЭМ!$A$33:$A$776,$A219,СВЦЭМ!$B$33:$B$776,D$190)+'СЕТ СН'!$F$12</f>
        <v>215.92037841000001</v>
      </c>
      <c r="E219" s="36">
        <f>SUMIFS(СВЦЭМ!$F$33:$F$776,СВЦЭМ!$A$33:$A$776,$A219,СВЦЭМ!$B$33:$B$776,E$190)+'СЕТ СН'!$F$12</f>
        <v>217.20577829000001</v>
      </c>
      <c r="F219" s="36">
        <f>SUMIFS(СВЦЭМ!$F$33:$F$776,СВЦЭМ!$A$33:$A$776,$A219,СВЦЭМ!$B$33:$B$776,F$190)+'СЕТ СН'!$F$12</f>
        <v>219.15708957999999</v>
      </c>
      <c r="G219" s="36">
        <f>SUMIFS(СВЦЭМ!$F$33:$F$776,СВЦЭМ!$A$33:$A$776,$A219,СВЦЭМ!$B$33:$B$776,G$190)+'СЕТ СН'!$F$12</f>
        <v>216.29901552000001</v>
      </c>
      <c r="H219" s="36">
        <f>SUMIFS(СВЦЭМ!$F$33:$F$776,СВЦЭМ!$A$33:$A$776,$A219,СВЦЭМ!$B$33:$B$776,H$190)+'СЕТ СН'!$F$12</f>
        <v>213.57062450999999</v>
      </c>
      <c r="I219" s="36">
        <f>SUMIFS(СВЦЭМ!$F$33:$F$776,СВЦЭМ!$A$33:$A$776,$A219,СВЦЭМ!$B$33:$B$776,I$190)+'СЕТ СН'!$F$12</f>
        <v>203.90605024999999</v>
      </c>
      <c r="J219" s="36">
        <f>SUMIFS(СВЦЭМ!$F$33:$F$776,СВЦЭМ!$A$33:$A$776,$A219,СВЦЭМ!$B$33:$B$776,J$190)+'СЕТ СН'!$F$12</f>
        <v>194.47201934</v>
      </c>
      <c r="K219" s="36">
        <f>SUMIFS(СВЦЭМ!$F$33:$F$776,СВЦЭМ!$A$33:$A$776,$A219,СВЦЭМ!$B$33:$B$776,K$190)+'СЕТ СН'!$F$12</f>
        <v>191.85829099</v>
      </c>
      <c r="L219" s="36">
        <f>SUMIFS(СВЦЭМ!$F$33:$F$776,СВЦЭМ!$A$33:$A$776,$A219,СВЦЭМ!$B$33:$B$776,L$190)+'СЕТ СН'!$F$12</f>
        <v>187.14885425</v>
      </c>
      <c r="M219" s="36">
        <f>SUMIFS(СВЦЭМ!$F$33:$F$776,СВЦЭМ!$A$33:$A$776,$A219,СВЦЭМ!$B$33:$B$776,M$190)+'СЕТ СН'!$F$12</f>
        <v>191.19434175999999</v>
      </c>
      <c r="N219" s="36">
        <f>SUMIFS(СВЦЭМ!$F$33:$F$776,СВЦЭМ!$A$33:$A$776,$A219,СВЦЭМ!$B$33:$B$776,N$190)+'СЕТ СН'!$F$12</f>
        <v>191.14378063000001</v>
      </c>
      <c r="O219" s="36">
        <f>SUMIFS(СВЦЭМ!$F$33:$F$776,СВЦЭМ!$A$33:$A$776,$A219,СВЦЭМ!$B$33:$B$776,O$190)+'СЕТ СН'!$F$12</f>
        <v>191.56105205</v>
      </c>
      <c r="P219" s="36">
        <f>SUMIFS(СВЦЭМ!$F$33:$F$776,СВЦЭМ!$A$33:$A$776,$A219,СВЦЭМ!$B$33:$B$776,P$190)+'СЕТ СН'!$F$12</f>
        <v>193.23920595999999</v>
      </c>
      <c r="Q219" s="36">
        <f>SUMIFS(СВЦЭМ!$F$33:$F$776,СВЦЭМ!$A$33:$A$776,$A219,СВЦЭМ!$B$33:$B$776,Q$190)+'СЕТ СН'!$F$12</f>
        <v>195.31266665999999</v>
      </c>
      <c r="R219" s="36">
        <f>SUMIFS(СВЦЭМ!$F$33:$F$776,СВЦЭМ!$A$33:$A$776,$A219,СВЦЭМ!$B$33:$B$776,R$190)+'СЕТ СН'!$F$12</f>
        <v>195.19081177000001</v>
      </c>
      <c r="S219" s="36">
        <f>SUMIFS(СВЦЭМ!$F$33:$F$776,СВЦЭМ!$A$33:$A$776,$A219,СВЦЭМ!$B$33:$B$776,S$190)+'СЕТ СН'!$F$12</f>
        <v>195.30774367999999</v>
      </c>
      <c r="T219" s="36">
        <f>SUMIFS(СВЦЭМ!$F$33:$F$776,СВЦЭМ!$A$33:$A$776,$A219,СВЦЭМ!$B$33:$B$776,T$190)+'СЕТ СН'!$F$12</f>
        <v>191.8583117</v>
      </c>
      <c r="U219" s="36">
        <f>SUMIFS(СВЦЭМ!$F$33:$F$776,СВЦЭМ!$A$33:$A$776,$A219,СВЦЭМ!$B$33:$B$776,U$190)+'СЕТ СН'!$F$12</f>
        <v>189.08153361000001</v>
      </c>
      <c r="V219" s="36">
        <f>SUMIFS(СВЦЭМ!$F$33:$F$776,СВЦЭМ!$A$33:$A$776,$A219,СВЦЭМ!$B$33:$B$776,V$190)+'СЕТ СН'!$F$12</f>
        <v>182.0845774</v>
      </c>
      <c r="W219" s="36">
        <f>SUMIFS(СВЦЭМ!$F$33:$F$776,СВЦЭМ!$A$33:$A$776,$A219,СВЦЭМ!$B$33:$B$776,W$190)+'СЕТ СН'!$F$12</f>
        <v>177.71209098</v>
      </c>
      <c r="X219" s="36">
        <f>SUMIFS(СВЦЭМ!$F$33:$F$776,СВЦЭМ!$A$33:$A$776,$A219,СВЦЭМ!$B$33:$B$776,X$190)+'СЕТ СН'!$F$12</f>
        <v>184.17037253999999</v>
      </c>
      <c r="Y219" s="36">
        <f>SUMIFS(СВЦЭМ!$F$33:$F$776,СВЦЭМ!$A$33:$A$776,$A219,СВЦЭМ!$B$33:$B$776,Y$190)+'СЕТ СН'!$F$12</f>
        <v>191.31975374999999</v>
      </c>
    </row>
    <row r="220" spans="1:25" ht="15.75" x14ac:dyDescent="0.2">
      <c r="A220" s="35">
        <f t="shared" si="5"/>
        <v>43585</v>
      </c>
      <c r="B220" s="36">
        <f>SUMIFS(СВЦЭМ!$F$33:$F$776,СВЦЭМ!$A$33:$A$776,$A220,СВЦЭМ!$B$33:$B$776,B$190)+'СЕТ СН'!$F$12</f>
        <v>206.01036912999999</v>
      </c>
      <c r="C220" s="36">
        <f>SUMIFS(СВЦЭМ!$F$33:$F$776,СВЦЭМ!$A$33:$A$776,$A220,СВЦЭМ!$B$33:$B$776,C$190)+'СЕТ СН'!$F$12</f>
        <v>213.76273241000001</v>
      </c>
      <c r="D220" s="36">
        <f>SUMIFS(СВЦЭМ!$F$33:$F$776,СВЦЭМ!$A$33:$A$776,$A220,СВЦЭМ!$B$33:$B$776,D$190)+'СЕТ СН'!$F$12</f>
        <v>220.51466751000001</v>
      </c>
      <c r="E220" s="36">
        <f>SUMIFS(СВЦЭМ!$F$33:$F$776,СВЦЭМ!$A$33:$A$776,$A220,СВЦЭМ!$B$33:$B$776,E$190)+'СЕТ СН'!$F$12</f>
        <v>221.75308031</v>
      </c>
      <c r="F220" s="36">
        <f>SUMIFS(СВЦЭМ!$F$33:$F$776,СВЦЭМ!$A$33:$A$776,$A220,СВЦЭМ!$B$33:$B$776,F$190)+'СЕТ СН'!$F$12</f>
        <v>222.67121889000001</v>
      </c>
      <c r="G220" s="36">
        <f>SUMIFS(СВЦЭМ!$F$33:$F$776,СВЦЭМ!$A$33:$A$776,$A220,СВЦЭМ!$B$33:$B$776,G$190)+'СЕТ СН'!$F$12</f>
        <v>218.53525847</v>
      </c>
      <c r="H220" s="36">
        <f>SUMIFS(СВЦЭМ!$F$33:$F$776,СВЦЭМ!$A$33:$A$776,$A220,СВЦЭМ!$B$33:$B$776,H$190)+'СЕТ СН'!$F$12</f>
        <v>204.69297684</v>
      </c>
      <c r="I220" s="36">
        <f>SUMIFS(СВЦЭМ!$F$33:$F$776,СВЦЭМ!$A$33:$A$776,$A220,СВЦЭМ!$B$33:$B$776,I$190)+'СЕТ СН'!$F$12</f>
        <v>192.92257433</v>
      </c>
      <c r="J220" s="36">
        <f>SUMIFS(СВЦЭМ!$F$33:$F$776,СВЦЭМ!$A$33:$A$776,$A220,СВЦЭМ!$B$33:$B$776,J$190)+'СЕТ СН'!$F$12</f>
        <v>190.39151193999999</v>
      </c>
      <c r="K220" s="36">
        <f>SUMIFS(СВЦЭМ!$F$33:$F$776,СВЦЭМ!$A$33:$A$776,$A220,СВЦЭМ!$B$33:$B$776,K$190)+'СЕТ СН'!$F$12</f>
        <v>190.26984264999999</v>
      </c>
      <c r="L220" s="36">
        <f>SUMIFS(СВЦЭМ!$F$33:$F$776,СВЦЭМ!$A$33:$A$776,$A220,СВЦЭМ!$B$33:$B$776,L$190)+'СЕТ СН'!$F$12</f>
        <v>190.15237392</v>
      </c>
      <c r="M220" s="36">
        <f>SUMIFS(СВЦЭМ!$F$33:$F$776,СВЦЭМ!$A$33:$A$776,$A220,СВЦЭМ!$B$33:$B$776,M$190)+'СЕТ СН'!$F$12</f>
        <v>186.89451600999999</v>
      </c>
      <c r="N220" s="36">
        <f>SUMIFS(СВЦЭМ!$F$33:$F$776,СВЦЭМ!$A$33:$A$776,$A220,СВЦЭМ!$B$33:$B$776,N$190)+'СЕТ СН'!$F$12</f>
        <v>186.80650718999999</v>
      </c>
      <c r="O220" s="36">
        <f>SUMIFS(СВЦЭМ!$F$33:$F$776,СВЦЭМ!$A$33:$A$776,$A220,СВЦЭМ!$B$33:$B$776,O$190)+'СЕТ СН'!$F$12</f>
        <v>187.42709396999999</v>
      </c>
      <c r="P220" s="36">
        <f>SUMIFS(СВЦЭМ!$F$33:$F$776,СВЦЭМ!$A$33:$A$776,$A220,СВЦЭМ!$B$33:$B$776,P$190)+'СЕТ СН'!$F$12</f>
        <v>190.03715204</v>
      </c>
      <c r="Q220" s="36">
        <f>SUMIFS(СВЦЭМ!$F$33:$F$776,СВЦЭМ!$A$33:$A$776,$A220,СВЦЭМ!$B$33:$B$776,Q$190)+'СЕТ СН'!$F$12</f>
        <v>191.33500774000001</v>
      </c>
      <c r="R220" s="36">
        <f>SUMIFS(СВЦЭМ!$F$33:$F$776,СВЦЭМ!$A$33:$A$776,$A220,СВЦЭМ!$B$33:$B$776,R$190)+'СЕТ СН'!$F$12</f>
        <v>191.20973909</v>
      </c>
      <c r="S220" s="36">
        <f>SUMIFS(СВЦЭМ!$F$33:$F$776,СВЦЭМ!$A$33:$A$776,$A220,СВЦЭМ!$B$33:$B$776,S$190)+'СЕТ СН'!$F$12</f>
        <v>188.58956406999999</v>
      </c>
      <c r="T220" s="36">
        <f>SUMIFS(СВЦЭМ!$F$33:$F$776,СВЦЭМ!$A$33:$A$776,$A220,СВЦЭМ!$B$33:$B$776,T$190)+'СЕТ СН'!$F$12</f>
        <v>185.25520025</v>
      </c>
      <c r="U220" s="36">
        <f>SUMIFS(СВЦЭМ!$F$33:$F$776,СВЦЭМ!$A$33:$A$776,$A220,СВЦЭМ!$B$33:$B$776,U$190)+'СЕТ СН'!$F$12</f>
        <v>182.48272786999999</v>
      </c>
      <c r="V220" s="36">
        <f>SUMIFS(СВЦЭМ!$F$33:$F$776,СВЦЭМ!$A$33:$A$776,$A220,СВЦЭМ!$B$33:$B$776,V$190)+'СЕТ СН'!$F$12</f>
        <v>179.80959401999999</v>
      </c>
      <c r="W220" s="36">
        <f>SUMIFS(СВЦЭМ!$F$33:$F$776,СВЦЭМ!$A$33:$A$776,$A220,СВЦЭМ!$B$33:$B$776,W$190)+'СЕТ СН'!$F$12</f>
        <v>179.23386550000001</v>
      </c>
      <c r="X220" s="36">
        <f>SUMIFS(СВЦЭМ!$F$33:$F$776,СВЦЭМ!$A$33:$A$776,$A220,СВЦЭМ!$B$33:$B$776,X$190)+'СЕТ СН'!$F$12</f>
        <v>183.55899675000001</v>
      </c>
      <c r="Y220" s="36">
        <f>SUMIFS(СВЦЭМ!$F$33:$F$776,СВЦЭМ!$A$33:$A$776,$A220,СВЦЭМ!$B$33:$B$776,Y$190)+'СЕТ СН'!$F$12</f>
        <v>187.80127465000001</v>
      </c>
    </row>
    <row r="221" spans="1:25" ht="15.75" hidden="1" x14ac:dyDescent="0.2">
      <c r="A221" s="35">
        <f t="shared" si="5"/>
        <v>43586</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116</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43557</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43558</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43559</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43560</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43561</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43562</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43563</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43564</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43565</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43566</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43567</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43568</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43569</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43570</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43571</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43572</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43573</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43574</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43575</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43576</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43577</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43578</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43579</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43580</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43581</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43582</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43583</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43584</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43585</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43586</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117</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43557</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43558</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43559</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43560</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43561</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43562</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43563</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43564</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43565</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43566</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43567</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43568</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43569</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43570</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43571</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43572</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43573</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43574</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43575</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43576</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43577</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43578</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43579</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43580</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43581</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43582</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43583</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43584</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43585</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43586</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118</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43557</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43558</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43559</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43560</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43561</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43562</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43563</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43564</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43565</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43566</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43567</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43568</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43569</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43570</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43571</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43572</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43573</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43574</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43575</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43576</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43577</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43578</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43579</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43580</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43581</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43582</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43583</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43584</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43585</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43586</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119</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43557</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43558</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43559</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43560</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43561</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43562</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43563</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43564</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43565</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43566</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43567</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43568</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43569</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43570</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43571</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43572</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43573</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43574</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43575</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43576</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43577</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43578</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43579</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43580</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43581</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43582</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43583</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43584</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43585</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43586</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120</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43557</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43558</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43559</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43560</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43561</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43562</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43563</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43564</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43565</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43566</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43567</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43568</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43569</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43570</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43571</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43572</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43573</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43574</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43575</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43576</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43577</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43578</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43579</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43580</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43581</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43582</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43583</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43584</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43585</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43586</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121</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43557</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43558</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43559</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43560</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43561</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43562</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43563</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43564</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43565</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43566</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43567</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43568</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43569</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43570</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43571</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43572</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43573</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43574</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43575</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43576</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43577</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43578</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43579</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43580</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43581</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43582</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43583</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43584</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43585</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43586</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1" t="s">
        <v>122</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74</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c r="V438" s="47"/>
      <c r="W438" s="47"/>
      <c r="X438" s="47"/>
      <c r="Y438" s="47"/>
    </row>
    <row r="439" spans="1:26" ht="15.75" x14ac:dyDescent="0.2">
      <c r="A439" s="133"/>
      <c r="B439" s="133"/>
      <c r="C439" s="133"/>
      <c r="D439" s="133"/>
      <c r="E439" s="133"/>
      <c r="F439" s="133"/>
      <c r="G439" s="133"/>
      <c r="H439" s="133"/>
      <c r="I439" s="133"/>
      <c r="J439" s="133"/>
      <c r="K439" s="133"/>
      <c r="L439" s="133"/>
      <c r="M439" s="133"/>
      <c r="N439" s="136">
        <f>СВЦЭМ!$D$12+'СЕТ СН'!$F$10-'СЕТ СН'!$F$24</f>
        <v>553228.90295358654</v>
      </c>
      <c r="O439" s="137"/>
      <c r="P439" s="136">
        <f>СВЦЭМ!$D$12+'СЕТ СН'!$F$10-'СЕТ СН'!$G$24</f>
        <v>553228.90295358654</v>
      </c>
      <c r="Q439" s="137"/>
      <c r="R439" s="136">
        <f>СВЦЭМ!$D$12+'СЕТ СН'!$F$10-'СЕТ СН'!$H$24</f>
        <v>553228.90295358654</v>
      </c>
      <c r="S439" s="137"/>
      <c r="T439" s="136">
        <f>СВЦЭМ!$D$12+'СЕТ СН'!$F$10-'СЕТ СН'!$I$24</f>
        <v>553228.90295358654</v>
      </c>
      <c r="U439" s="137"/>
      <c r="V439" s="47"/>
      <c r="W439" s="47"/>
      <c r="X439" s="47"/>
      <c r="Y439" s="47"/>
    </row>
    <row r="440" spans="1:26" ht="30" customHeight="1" x14ac:dyDescent="0.25"/>
    <row r="441" spans="1:26" ht="15.75" x14ac:dyDescent="0.25">
      <c r="A441" s="142" t="s">
        <v>75</v>
      </c>
      <c r="B441" s="143"/>
      <c r="C441" s="143"/>
      <c r="D441" s="143"/>
      <c r="E441" s="143"/>
      <c r="F441" s="143"/>
      <c r="G441" s="143"/>
      <c r="H441" s="143"/>
      <c r="I441" s="143"/>
      <c r="J441" s="143"/>
      <c r="K441" s="143"/>
      <c r="L441" s="143"/>
      <c r="M441" s="144"/>
      <c r="N441" s="134" t="s">
        <v>29</v>
      </c>
      <c r="O441" s="134"/>
      <c r="P441" s="134"/>
      <c r="Q441" s="134"/>
      <c r="R441" s="134"/>
      <c r="S441" s="134"/>
      <c r="T441" s="134"/>
      <c r="U441" s="134"/>
    </row>
    <row r="442" spans="1:26" ht="15.75" x14ac:dyDescent="0.25">
      <c r="A442" s="145"/>
      <c r="B442" s="146"/>
      <c r="C442" s="146"/>
      <c r="D442" s="146"/>
      <c r="E442" s="146"/>
      <c r="F442" s="146"/>
      <c r="G442" s="146"/>
      <c r="H442" s="146"/>
      <c r="I442" s="146"/>
      <c r="J442" s="146"/>
      <c r="K442" s="146"/>
      <c r="L442" s="146"/>
      <c r="M442" s="147"/>
      <c r="N442" s="135" t="s">
        <v>0</v>
      </c>
      <c r="O442" s="135"/>
      <c r="P442" s="135" t="s">
        <v>1</v>
      </c>
      <c r="Q442" s="135"/>
      <c r="R442" s="135" t="s">
        <v>2</v>
      </c>
      <c r="S442" s="135"/>
      <c r="T442" s="135" t="s">
        <v>3</v>
      </c>
      <c r="U442" s="135"/>
    </row>
    <row r="443" spans="1:26" ht="15.75" x14ac:dyDescent="0.25">
      <c r="A443" s="148"/>
      <c r="B443" s="149"/>
      <c r="C443" s="149"/>
      <c r="D443" s="149"/>
      <c r="E443" s="149"/>
      <c r="F443" s="149"/>
      <c r="G443" s="149"/>
      <c r="H443" s="149"/>
      <c r="I443" s="149"/>
      <c r="J443" s="149"/>
      <c r="K443" s="149"/>
      <c r="L443" s="149"/>
      <c r="M443" s="150"/>
      <c r="N443" s="141">
        <f>'СЕТ СН'!$F$7</f>
        <v>921252.81</v>
      </c>
      <c r="O443" s="141"/>
      <c r="P443" s="141">
        <f>'СЕТ СН'!$G$7</f>
        <v>1390504.25</v>
      </c>
      <c r="Q443" s="141"/>
      <c r="R443" s="141">
        <f>'СЕТ СН'!$H$7</f>
        <v>1104995.04</v>
      </c>
      <c r="S443" s="141"/>
      <c r="T443" s="141">
        <f>'СЕТ СН'!$I$7</f>
        <v>809809.99</v>
      </c>
      <c r="U443" s="141"/>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8" sqref="F8"/>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60" x14ac:dyDescent="0.2">
      <c r="A5" s="53" t="s">
        <v>136</v>
      </c>
      <c r="B5" s="90" t="s">
        <v>137</v>
      </c>
      <c r="C5" s="54">
        <v>43466</v>
      </c>
      <c r="D5" s="54">
        <v>43646</v>
      </c>
      <c r="E5" s="52" t="s">
        <v>20</v>
      </c>
      <c r="F5" s="52">
        <v>1606.6</v>
      </c>
      <c r="G5" s="52">
        <v>2533.04</v>
      </c>
      <c r="H5" s="52">
        <v>2746.14</v>
      </c>
      <c r="I5" s="52">
        <v>3009.3</v>
      </c>
    </row>
    <row r="6" spans="1:9" ht="60" x14ac:dyDescent="0.2">
      <c r="A6" s="53" t="s">
        <v>135</v>
      </c>
      <c r="B6" s="92" t="s">
        <v>137</v>
      </c>
      <c r="C6" s="54">
        <v>43466</v>
      </c>
      <c r="D6" s="54">
        <v>43646</v>
      </c>
      <c r="E6" s="52" t="s">
        <v>20</v>
      </c>
      <c r="F6" s="52">
        <v>60.57</v>
      </c>
      <c r="G6" s="52">
        <v>135.38</v>
      </c>
      <c r="H6" s="52">
        <v>183.4</v>
      </c>
      <c r="I6" s="52">
        <v>507.79</v>
      </c>
    </row>
    <row r="7" spans="1:9" ht="60" x14ac:dyDescent="0.2">
      <c r="A7" s="53" t="s">
        <v>134</v>
      </c>
      <c r="B7" s="92" t="s">
        <v>137</v>
      </c>
      <c r="C7" s="54">
        <v>43466</v>
      </c>
      <c r="D7" s="54">
        <v>43646</v>
      </c>
      <c r="E7" s="52" t="s">
        <v>21</v>
      </c>
      <c r="F7" s="52">
        <v>921252.81</v>
      </c>
      <c r="G7" s="52">
        <v>1390504.25</v>
      </c>
      <c r="H7" s="52">
        <v>1104995.04</v>
      </c>
      <c r="I7" s="52">
        <v>809809.99</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7"/>
  <sheetViews>
    <sheetView zoomScale="55" zoomScaleNormal="55" workbookViewId="0">
      <selection activeCell="D7" sqref="D7"/>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7" t="s">
        <v>84</v>
      </c>
      <c r="B4" s="158"/>
      <c r="C4" s="63"/>
      <c r="D4" s="64" t="s">
        <v>85</v>
      </c>
    </row>
    <row r="5" spans="1:4" ht="15" customHeight="1" x14ac:dyDescent="0.2">
      <c r="A5" s="160" t="s">
        <v>86</v>
      </c>
      <c r="B5" s="161"/>
      <c r="C5" s="65"/>
      <c r="D5" s="66" t="s">
        <v>87</v>
      </c>
    </row>
    <row r="6" spans="1:4" ht="15" customHeight="1" x14ac:dyDescent="0.2">
      <c r="A6" s="157" t="s">
        <v>88</v>
      </c>
      <c r="B6" s="158"/>
      <c r="C6" s="67"/>
      <c r="D6" s="64" t="s">
        <v>138</v>
      </c>
    </row>
    <row r="7" spans="1:4" ht="15" customHeight="1" x14ac:dyDescent="0.2">
      <c r="A7" s="157" t="s">
        <v>89</v>
      </c>
      <c r="B7" s="158"/>
      <c r="C7" s="67"/>
      <c r="D7" s="64" t="s">
        <v>141</v>
      </c>
    </row>
    <row r="8" spans="1:4" ht="15" customHeight="1" x14ac:dyDescent="0.2">
      <c r="A8" s="159" t="s">
        <v>90</v>
      </c>
      <c r="B8" s="159"/>
      <c r="C8" s="97"/>
      <c r="D8" s="68"/>
    </row>
    <row r="9" spans="1:4" ht="15" customHeight="1" x14ac:dyDescent="0.2">
      <c r="A9" s="69" t="s">
        <v>91</v>
      </c>
      <c r="B9" s="70"/>
      <c r="C9" s="71"/>
      <c r="D9" s="72"/>
    </row>
    <row r="10" spans="1:4" ht="30" customHeight="1" x14ac:dyDescent="0.2">
      <c r="A10" s="162" t="s">
        <v>92</v>
      </c>
      <c r="B10" s="163"/>
      <c r="C10" s="73"/>
      <c r="D10" s="74">
        <v>3.4434438699999999</v>
      </c>
    </row>
    <row r="11" spans="1:4" ht="66" customHeight="1" x14ac:dyDescent="0.2">
      <c r="A11" s="162" t="s">
        <v>93</v>
      </c>
      <c r="B11" s="163"/>
      <c r="C11" s="73"/>
      <c r="D11" s="74">
        <v>930.94953084999997</v>
      </c>
    </row>
    <row r="12" spans="1:4" ht="30" customHeight="1" x14ac:dyDescent="0.2">
      <c r="A12" s="162" t="s">
        <v>94</v>
      </c>
      <c r="B12" s="163"/>
      <c r="C12" s="73"/>
      <c r="D12" s="75">
        <v>553228.90295358654</v>
      </c>
    </row>
    <row r="13" spans="1:4" ht="30" customHeight="1" x14ac:dyDescent="0.2">
      <c r="A13" s="162" t="s">
        <v>95</v>
      </c>
      <c r="B13" s="163"/>
      <c r="C13" s="73"/>
      <c r="D13" s="76"/>
    </row>
    <row r="14" spans="1:4" ht="15" customHeight="1" x14ac:dyDescent="0.2">
      <c r="A14" s="164" t="s">
        <v>96</v>
      </c>
      <c r="B14" s="165"/>
      <c r="C14" s="73"/>
      <c r="D14" s="74">
        <v>1074.1145589499999</v>
      </c>
    </row>
    <row r="15" spans="1:4" ht="15" customHeight="1" x14ac:dyDescent="0.2">
      <c r="A15" s="164" t="s">
        <v>97</v>
      </c>
      <c r="B15" s="165"/>
      <c r="C15" s="73"/>
      <c r="D15" s="74">
        <v>1696.32211005</v>
      </c>
    </row>
    <row r="16" spans="1:4" ht="15" customHeight="1" x14ac:dyDescent="0.2">
      <c r="A16" s="164" t="s">
        <v>98</v>
      </c>
      <c r="B16" s="165"/>
      <c r="C16" s="73"/>
      <c r="D16" s="74">
        <v>2870.75230096</v>
      </c>
    </row>
    <row r="17" spans="1:6" ht="15" customHeight="1" x14ac:dyDescent="0.2">
      <c r="A17" s="164" t="s">
        <v>99</v>
      </c>
      <c r="B17" s="165"/>
      <c r="C17" s="73"/>
      <c r="D17" s="74">
        <v>2097.9622797900001</v>
      </c>
    </row>
    <row r="18" spans="1:6" ht="52.5" customHeight="1" x14ac:dyDescent="0.2">
      <c r="A18" s="162" t="s">
        <v>100</v>
      </c>
      <c r="B18" s="163"/>
      <c r="C18" s="73"/>
      <c r="D18" s="74">
        <v>0</v>
      </c>
    </row>
    <row r="19" spans="1:6" ht="15" customHeight="1" x14ac:dyDescent="0.2">
      <c r="A19" s="69" t="s">
        <v>101</v>
      </c>
      <c r="B19" s="70"/>
      <c r="C19" s="77"/>
      <c r="D19" s="78"/>
    </row>
    <row r="20" spans="1:6" ht="30" customHeight="1" x14ac:dyDescent="0.2">
      <c r="A20" s="162" t="s">
        <v>102</v>
      </c>
      <c r="B20" s="163"/>
      <c r="C20" s="73"/>
      <c r="D20" s="79">
        <v>809.19799999999998</v>
      </c>
    </row>
    <row r="21" spans="1:6" ht="30" customHeight="1" x14ac:dyDescent="0.2">
      <c r="A21" s="162" t="s">
        <v>103</v>
      </c>
      <c r="B21" s="163"/>
      <c r="C21" s="80"/>
      <c r="D21" s="79">
        <v>1.1850000000000001</v>
      </c>
    </row>
    <row r="22" spans="1:6" ht="15" customHeight="1" x14ac:dyDescent="0.2">
      <c r="A22" s="69" t="s">
        <v>104</v>
      </c>
      <c r="B22" s="70"/>
      <c r="C22" s="77"/>
      <c r="D22" s="78"/>
    </row>
    <row r="23" spans="1:6" ht="15" customHeight="1" x14ac:dyDescent="0.25">
      <c r="A23" s="162" t="s">
        <v>105</v>
      </c>
      <c r="B23" s="163"/>
      <c r="C23" s="81"/>
      <c r="D23" s="76"/>
    </row>
    <row r="24" spans="1:6" ht="15" customHeight="1" x14ac:dyDescent="0.25">
      <c r="A24" s="164" t="s">
        <v>96</v>
      </c>
      <c r="B24" s="165"/>
      <c r="C24" s="81"/>
      <c r="D24" s="82">
        <v>0</v>
      </c>
    </row>
    <row r="25" spans="1:6" ht="15" customHeight="1" x14ac:dyDescent="0.25">
      <c r="A25" s="164" t="s">
        <v>97</v>
      </c>
      <c r="B25" s="165"/>
      <c r="C25" s="81"/>
      <c r="D25" s="82">
        <v>1.4981181583270001E-3</v>
      </c>
    </row>
    <row r="26" spans="1:6" ht="15" customHeight="1" x14ac:dyDescent="0.25">
      <c r="A26" s="164" t="s">
        <v>98</v>
      </c>
      <c r="B26" s="165"/>
      <c r="C26" s="81"/>
      <c r="D26" s="82">
        <v>3.6729635310279998E-3</v>
      </c>
    </row>
    <row r="27" spans="1:6" ht="15" customHeight="1" x14ac:dyDescent="0.25">
      <c r="A27" s="164" t="s">
        <v>99</v>
      </c>
      <c r="B27" s="165"/>
      <c r="C27" s="81"/>
      <c r="D27" s="82">
        <v>2.2415671675670001E-3</v>
      </c>
    </row>
    <row r="29" spans="1:6" x14ac:dyDescent="0.2">
      <c r="A29" s="58" t="s">
        <v>106</v>
      </c>
      <c r="B29" s="59"/>
      <c r="C29" s="59"/>
      <c r="D29" s="56"/>
      <c r="E29" s="56"/>
      <c r="F29" s="60"/>
    </row>
    <row r="30" spans="1:6" ht="280.5" customHeight="1" x14ac:dyDescent="0.2">
      <c r="A30" s="166" t="s">
        <v>7</v>
      </c>
      <c r="B30" s="166" t="s">
        <v>107</v>
      </c>
      <c r="C30" s="57" t="s">
        <v>108</v>
      </c>
      <c r="D30" s="57" t="s">
        <v>109</v>
      </c>
      <c r="E30" s="57" t="s">
        <v>110</v>
      </c>
      <c r="F30" s="57" t="s">
        <v>111</v>
      </c>
    </row>
    <row r="31" spans="1:6" x14ac:dyDescent="0.2">
      <c r="A31" s="167"/>
      <c r="B31" s="167"/>
      <c r="C31" s="57" t="s">
        <v>112</v>
      </c>
      <c r="D31" s="57" t="s">
        <v>112</v>
      </c>
      <c r="E31" s="93" t="s">
        <v>112</v>
      </c>
      <c r="F31" s="93" t="s">
        <v>112</v>
      </c>
    </row>
    <row r="32" spans="1:6" ht="30.75" customHeight="1" x14ac:dyDescent="0.2">
      <c r="A32" s="94"/>
      <c r="B32" s="94"/>
      <c r="C32" s="94"/>
      <c r="D32" s="94"/>
      <c r="E32" s="95"/>
      <c r="F32" s="96"/>
    </row>
    <row r="33" spans="1:6" ht="12.75" customHeight="1" x14ac:dyDescent="0.2">
      <c r="A33" s="83" t="s">
        <v>142</v>
      </c>
      <c r="B33" s="83">
        <v>1</v>
      </c>
      <c r="C33" s="84">
        <v>961.70348333000004</v>
      </c>
      <c r="D33" s="84">
        <v>941.32140294999999</v>
      </c>
      <c r="E33" s="84">
        <v>201.32966063000001</v>
      </c>
      <c r="F33" s="84">
        <v>201.32966063000001</v>
      </c>
    </row>
    <row r="34" spans="1:6" ht="12.75" customHeight="1" x14ac:dyDescent="0.2">
      <c r="A34" s="83" t="s">
        <v>142</v>
      </c>
      <c r="B34" s="83">
        <v>2</v>
      </c>
      <c r="C34" s="84">
        <v>995.84675345999995</v>
      </c>
      <c r="D34" s="84">
        <v>979.32794483999999</v>
      </c>
      <c r="E34" s="84">
        <v>209.45849330999999</v>
      </c>
      <c r="F34" s="84">
        <v>209.45849330999999</v>
      </c>
    </row>
    <row r="35" spans="1:6" ht="12.75" customHeight="1" x14ac:dyDescent="0.2">
      <c r="A35" s="83" t="s">
        <v>142</v>
      </c>
      <c r="B35" s="83">
        <v>3</v>
      </c>
      <c r="C35" s="84">
        <v>1013.3019626</v>
      </c>
      <c r="D35" s="84">
        <v>999.24159280000003</v>
      </c>
      <c r="E35" s="84">
        <v>213.71762093000001</v>
      </c>
      <c r="F35" s="84">
        <v>213.71762093000001</v>
      </c>
    </row>
    <row r="36" spans="1:6" ht="12.75" customHeight="1" x14ac:dyDescent="0.2">
      <c r="A36" s="83" t="s">
        <v>142</v>
      </c>
      <c r="B36" s="83">
        <v>4</v>
      </c>
      <c r="C36" s="84">
        <v>1035.70845781</v>
      </c>
      <c r="D36" s="84">
        <v>1016.8124669600001</v>
      </c>
      <c r="E36" s="84">
        <v>217.47567649000001</v>
      </c>
      <c r="F36" s="84">
        <v>217.47567649000001</v>
      </c>
    </row>
    <row r="37" spans="1:6" ht="12.75" customHeight="1" x14ac:dyDescent="0.2">
      <c r="A37" s="83" t="s">
        <v>142</v>
      </c>
      <c r="B37" s="83">
        <v>5</v>
      </c>
      <c r="C37" s="84">
        <v>1017.95370796</v>
      </c>
      <c r="D37" s="84">
        <v>1003.44281029</v>
      </c>
      <c r="E37" s="84">
        <v>214.61617659999999</v>
      </c>
      <c r="F37" s="84">
        <v>214.61617659999999</v>
      </c>
    </row>
    <row r="38" spans="1:6" ht="12.75" customHeight="1" x14ac:dyDescent="0.2">
      <c r="A38" s="83" t="s">
        <v>142</v>
      </c>
      <c r="B38" s="83">
        <v>6</v>
      </c>
      <c r="C38" s="84">
        <v>1019.44878478</v>
      </c>
      <c r="D38" s="84">
        <v>1006.6454336199999</v>
      </c>
      <c r="E38" s="84">
        <v>215.30115312999999</v>
      </c>
      <c r="F38" s="84">
        <v>215.30115312999999</v>
      </c>
    </row>
    <row r="39" spans="1:6" ht="12.75" customHeight="1" x14ac:dyDescent="0.2">
      <c r="A39" s="83" t="s">
        <v>142</v>
      </c>
      <c r="B39" s="83">
        <v>7</v>
      </c>
      <c r="C39" s="84">
        <v>921.22911405000002</v>
      </c>
      <c r="D39" s="84">
        <v>914.19852032999995</v>
      </c>
      <c r="E39" s="84">
        <v>195.52862313</v>
      </c>
      <c r="F39" s="84">
        <v>195.52862313</v>
      </c>
    </row>
    <row r="40" spans="1:6" ht="12.75" customHeight="1" x14ac:dyDescent="0.2">
      <c r="A40" s="83" t="s">
        <v>142</v>
      </c>
      <c r="B40" s="83">
        <v>8</v>
      </c>
      <c r="C40" s="84">
        <v>902.68449929999997</v>
      </c>
      <c r="D40" s="84">
        <v>897.49090619000003</v>
      </c>
      <c r="E40" s="84">
        <v>191.95520148</v>
      </c>
      <c r="F40" s="84">
        <v>191.95520148</v>
      </c>
    </row>
    <row r="41" spans="1:6" ht="12.75" customHeight="1" x14ac:dyDescent="0.2">
      <c r="A41" s="83" t="s">
        <v>142</v>
      </c>
      <c r="B41" s="83">
        <v>9</v>
      </c>
      <c r="C41" s="84">
        <v>845.68330015000004</v>
      </c>
      <c r="D41" s="84">
        <v>838.05270968000002</v>
      </c>
      <c r="E41" s="84">
        <v>179.24257018</v>
      </c>
      <c r="F41" s="84">
        <v>179.24257018</v>
      </c>
    </row>
    <row r="42" spans="1:6" ht="12.75" customHeight="1" x14ac:dyDescent="0.2">
      <c r="A42" s="83" t="s">
        <v>142</v>
      </c>
      <c r="B42" s="83">
        <v>10</v>
      </c>
      <c r="C42" s="84">
        <v>815.55214382999998</v>
      </c>
      <c r="D42" s="84">
        <v>808.76071846000002</v>
      </c>
      <c r="E42" s="84">
        <v>172.97760410999999</v>
      </c>
      <c r="F42" s="84">
        <v>172.97760410999999</v>
      </c>
    </row>
    <row r="43" spans="1:6" ht="12.75" customHeight="1" x14ac:dyDescent="0.2">
      <c r="A43" s="83" t="s">
        <v>142</v>
      </c>
      <c r="B43" s="83">
        <v>11</v>
      </c>
      <c r="C43" s="84">
        <v>800.97244837999995</v>
      </c>
      <c r="D43" s="84">
        <v>794.52582292</v>
      </c>
      <c r="E43" s="84">
        <v>169.93304707999999</v>
      </c>
      <c r="F43" s="84">
        <v>169.93304707999999</v>
      </c>
    </row>
    <row r="44" spans="1:6" ht="12.75" customHeight="1" x14ac:dyDescent="0.2">
      <c r="A44" s="83" t="s">
        <v>142</v>
      </c>
      <c r="B44" s="83">
        <v>12</v>
      </c>
      <c r="C44" s="84">
        <v>809.64179254999999</v>
      </c>
      <c r="D44" s="84">
        <v>802.56046029000004</v>
      </c>
      <c r="E44" s="84">
        <v>171.65149395</v>
      </c>
      <c r="F44" s="84">
        <v>171.65149395</v>
      </c>
    </row>
    <row r="45" spans="1:6" ht="12.75" customHeight="1" x14ac:dyDescent="0.2">
      <c r="A45" s="83" t="s">
        <v>142</v>
      </c>
      <c r="B45" s="83">
        <v>13</v>
      </c>
      <c r="C45" s="84">
        <v>815.75801501000001</v>
      </c>
      <c r="D45" s="84">
        <v>804.61226796999995</v>
      </c>
      <c r="E45" s="84">
        <v>172.09033423</v>
      </c>
      <c r="F45" s="84">
        <v>172.09033423</v>
      </c>
    </row>
    <row r="46" spans="1:6" ht="12.75" customHeight="1" x14ac:dyDescent="0.2">
      <c r="A46" s="83" t="s">
        <v>142</v>
      </c>
      <c r="B46" s="83">
        <v>14</v>
      </c>
      <c r="C46" s="84">
        <v>823.94570841999996</v>
      </c>
      <c r="D46" s="84">
        <v>813.61226120000003</v>
      </c>
      <c r="E46" s="84">
        <v>174.01525124</v>
      </c>
      <c r="F46" s="84">
        <v>174.01525124</v>
      </c>
    </row>
    <row r="47" spans="1:6" ht="12.75" customHeight="1" x14ac:dyDescent="0.2">
      <c r="A47" s="83" t="s">
        <v>142</v>
      </c>
      <c r="B47" s="83">
        <v>15</v>
      </c>
      <c r="C47" s="84">
        <v>826.18490423000003</v>
      </c>
      <c r="D47" s="84">
        <v>819.38175093999996</v>
      </c>
      <c r="E47" s="84">
        <v>175.24922871999999</v>
      </c>
      <c r="F47" s="84">
        <v>175.24922871999999</v>
      </c>
    </row>
    <row r="48" spans="1:6" ht="12.75" customHeight="1" x14ac:dyDescent="0.2">
      <c r="A48" s="83" t="s">
        <v>142</v>
      </c>
      <c r="B48" s="83">
        <v>16</v>
      </c>
      <c r="C48" s="84">
        <v>817.53081064000003</v>
      </c>
      <c r="D48" s="84">
        <v>810.60972999000001</v>
      </c>
      <c r="E48" s="84">
        <v>173.37307038</v>
      </c>
      <c r="F48" s="84">
        <v>173.37307038</v>
      </c>
    </row>
    <row r="49" spans="1:6" ht="12.75" customHeight="1" x14ac:dyDescent="0.2">
      <c r="A49" s="83" t="s">
        <v>142</v>
      </c>
      <c r="B49" s="83">
        <v>17</v>
      </c>
      <c r="C49" s="84">
        <v>828.84421877</v>
      </c>
      <c r="D49" s="84">
        <v>816.83700510000006</v>
      </c>
      <c r="E49" s="84">
        <v>174.70495890999999</v>
      </c>
      <c r="F49" s="84">
        <v>174.70495890999999</v>
      </c>
    </row>
    <row r="50" spans="1:6" ht="12.75" customHeight="1" x14ac:dyDescent="0.2">
      <c r="A50" s="83" t="s">
        <v>142</v>
      </c>
      <c r="B50" s="83">
        <v>18</v>
      </c>
      <c r="C50" s="84">
        <v>816.72538567000004</v>
      </c>
      <c r="D50" s="84">
        <v>809.45121394</v>
      </c>
      <c r="E50" s="84">
        <v>173.12528716</v>
      </c>
      <c r="F50" s="84">
        <v>173.12528716</v>
      </c>
    </row>
    <row r="51" spans="1:6" ht="12.75" customHeight="1" x14ac:dyDescent="0.2">
      <c r="A51" s="83" t="s">
        <v>142</v>
      </c>
      <c r="B51" s="83">
        <v>19</v>
      </c>
      <c r="C51" s="84">
        <v>794.49171639999997</v>
      </c>
      <c r="D51" s="84">
        <v>784.51010502999998</v>
      </c>
      <c r="E51" s="84">
        <v>167.79088705999999</v>
      </c>
      <c r="F51" s="84">
        <v>167.79088705999999</v>
      </c>
    </row>
    <row r="52" spans="1:6" ht="12.75" customHeight="1" x14ac:dyDescent="0.2">
      <c r="A52" s="83" t="s">
        <v>142</v>
      </c>
      <c r="B52" s="83">
        <v>20</v>
      </c>
      <c r="C52" s="84">
        <v>784.56415773000003</v>
      </c>
      <c r="D52" s="84">
        <v>761.83864598000002</v>
      </c>
      <c r="E52" s="84">
        <v>162.94191927</v>
      </c>
      <c r="F52" s="84">
        <v>162.94191927</v>
      </c>
    </row>
    <row r="53" spans="1:6" ht="12.75" customHeight="1" x14ac:dyDescent="0.2">
      <c r="A53" s="83" t="s">
        <v>142</v>
      </c>
      <c r="B53" s="83">
        <v>21</v>
      </c>
      <c r="C53" s="84">
        <v>771.03705914</v>
      </c>
      <c r="D53" s="84">
        <v>747.45797594999999</v>
      </c>
      <c r="E53" s="84">
        <v>159.86618403</v>
      </c>
      <c r="F53" s="84">
        <v>159.86618403</v>
      </c>
    </row>
    <row r="54" spans="1:6" ht="12.75" customHeight="1" x14ac:dyDescent="0.2">
      <c r="A54" s="83" t="s">
        <v>142</v>
      </c>
      <c r="B54" s="83">
        <v>22</v>
      </c>
      <c r="C54" s="84">
        <v>755.57708171000002</v>
      </c>
      <c r="D54" s="84">
        <v>741.22755041999994</v>
      </c>
      <c r="E54" s="84">
        <v>158.53362168000001</v>
      </c>
      <c r="F54" s="84">
        <v>158.53362168000001</v>
      </c>
    </row>
    <row r="55" spans="1:6" ht="12.75" customHeight="1" x14ac:dyDescent="0.2">
      <c r="A55" s="83" t="s">
        <v>142</v>
      </c>
      <c r="B55" s="83">
        <v>23</v>
      </c>
      <c r="C55" s="84">
        <v>815.35557669000002</v>
      </c>
      <c r="D55" s="84">
        <v>805.80732555999998</v>
      </c>
      <c r="E55" s="84">
        <v>172.34593294000001</v>
      </c>
      <c r="F55" s="84">
        <v>172.34593294000001</v>
      </c>
    </row>
    <row r="56" spans="1:6" ht="12.75" customHeight="1" x14ac:dyDescent="0.2">
      <c r="A56" s="83" t="s">
        <v>142</v>
      </c>
      <c r="B56" s="83">
        <v>24</v>
      </c>
      <c r="C56" s="84">
        <v>918.11891747000004</v>
      </c>
      <c r="D56" s="84">
        <v>910.88105673999996</v>
      </c>
      <c r="E56" s="84">
        <v>194.81908458999999</v>
      </c>
      <c r="F56" s="84">
        <v>194.81908458999999</v>
      </c>
    </row>
    <row r="57" spans="1:6" ht="12.75" customHeight="1" x14ac:dyDescent="0.2">
      <c r="A57" s="83" t="s">
        <v>143</v>
      </c>
      <c r="B57" s="83">
        <v>1</v>
      </c>
      <c r="C57" s="84">
        <v>1000.68708946</v>
      </c>
      <c r="D57" s="84">
        <v>983.89700517000006</v>
      </c>
      <c r="E57" s="84">
        <v>210.43572315</v>
      </c>
      <c r="F57" s="84">
        <v>210.43572315</v>
      </c>
    </row>
    <row r="58" spans="1:6" ht="12.75" customHeight="1" x14ac:dyDescent="0.2">
      <c r="A58" s="83" t="s">
        <v>143</v>
      </c>
      <c r="B58" s="83">
        <v>2</v>
      </c>
      <c r="C58" s="84">
        <v>1110.9037459799999</v>
      </c>
      <c r="D58" s="84">
        <v>1096.58521978</v>
      </c>
      <c r="E58" s="84">
        <v>234.53745921000001</v>
      </c>
      <c r="F58" s="84">
        <v>234.53745921000001</v>
      </c>
    </row>
    <row r="59" spans="1:6" ht="12.75" customHeight="1" x14ac:dyDescent="0.2">
      <c r="A59" s="83" t="s">
        <v>143</v>
      </c>
      <c r="B59" s="83">
        <v>3</v>
      </c>
      <c r="C59" s="84">
        <v>1162.1663720900001</v>
      </c>
      <c r="D59" s="84">
        <v>1149.16880324</v>
      </c>
      <c r="E59" s="84">
        <v>245.78402704999999</v>
      </c>
      <c r="F59" s="84">
        <v>245.78402704999999</v>
      </c>
    </row>
    <row r="60" spans="1:6" ht="12.75" customHeight="1" x14ac:dyDescent="0.2">
      <c r="A60" s="83" t="s">
        <v>143</v>
      </c>
      <c r="B60" s="83">
        <v>4</v>
      </c>
      <c r="C60" s="84">
        <v>1173.6526627200001</v>
      </c>
      <c r="D60" s="84">
        <v>1159.8639485599999</v>
      </c>
      <c r="E60" s="84">
        <v>248.07150290000001</v>
      </c>
      <c r="F60" s="84">
        <v>248.07150290000001</v>
      </c>
    </row>
    <row r="61" spans="1:6" ht="12.75" customHeight="1" x14ac:dyDescent="0.2">
      <c r="A61" s="83" t="s">
        <v>143</v>
      </c>
      <c r="B61" s="83">
        <v>5</v>
      </c>
      <c r="C61" s="84">
        <v>1177.38495289</v>
      </c>
      <c r="D61" s="84">
        <v>1157.1810600599999</v>
      </c>
      <c r="E61" s="84">
        <v>247.49768716</v>
      </c>
      <c r="F61" s="84">
        <v>247.49768716</v>
      </c>
    </row>
    <row r="62" spans="1:6" ht="12.75" customHeight="1" x14ac:dyDescent="0.2">
      <c r="A62" s="83" t="s">
        <v>143</v>
      </c>
      <c r="B62" s="83">
        <v>6</v>
      </c>
      <c r="C62" s="84">
        <v>1170.11124309</v>
      </c>
      <c r="D62" s="84">
        <v>1151.1488646099999</v>
      </c>
      <c r="E62" s="84">
        <v>246.20752223</v>
      </c>
      <c r="F62" s="84">
        <v>246.20752223</v>
      </c>
    </row>
    <row r="63" spans="1:6" ht="12.75" customHeight="1" x14ac:dyDescent="0.2">
      <c r="A63" s="83" t="s">
        <v>143</v>
      </c>
      <c r="B63" s="83">
        <v>7</v>
      </c>
      <c r="C63" s="84">
        <v>1058.94966383</v>
      </c>
      <c r="D63" s="84">
        <v>1038.91139015</v>
      </c>
      <c r="E63" s="84">
        <v>222.20219040000001</v>
      </c>
      <c r="F63" s="84">
        <v>222.20219040000001</v>
      </c>
    </row>
    <row r="64" spans="1:6" ht="12.75" customHeight="1" x14ac:dyDescent="0.2">
      <c r="A64" s="83" t="s">
        <v>143</v>
      </c>
      <c r="B64" s="83">
        <v>8</v>
      </c>
      <c r="C64" s="84">
        <v>967.56523687000004</v>
      </c>
      <c r="D64" s="84">
        <v>958.28274818</v>
      </c>
      <c r="E64" s="84">
        <v>204.95735024999999</v>
      </c>
      <c r="F64" s="84">
        <v>204.95735024999999</v>
      </c>
    </row>
    <row r="65" spans="1:6" ht="12.75" customHeight="1" x14ac:dyDescent="0.2">
      <c r="A65" s="83" t="s">
        <v>143</v>
      </c>
      <c r="B65" s="83">
        <v>9</v>
      </c>
      <c r="C65" s="84">
        <v>878.10383449000005</v>
      </c>
      <c r="D65" s="84">
        <v>861.80648493000001</v>
      </c>
      <c r="E65" s="84">
        <v>184.32302357</v>
      </c>
      <c r="F65" s="84">
        <v>184.32302357</v>
      </c>
    </row>
    <row r="66" spans="1:6" ht="12.75" customHeight="1" x14ac:dyDescent="0.2">
      <c r="A66" s="83" t="s">
        <v>143</v>
      </c>
      <c r="B66" s="83">
        <v>10</v>
      </c>
      <c r="C66" s="84">
        <v>779.77545715999997</v>
      </c>
      <c r="D66" s="84">
        <v>767.45243941000001</v>
      </c>
      <c r="E66" s="84">
        <v>164.14259645000001</v>
      </c>
      <c r="F66" s="84">
        <v>164.14259645000001</v>
      </c>
    </row>
    <row r="67" spans="1:6" ht="12.75" customHeight="1" x14ac:dyDescent="0.2">
      <c r="A67" s="83" t="s">
        <v>143</v>
      </c>
      <c r="B67" s="83">
        <v>11</v>
      </c>
      <c r="C67" s="84">
        <v>741.21300990999998</v>
      </c>
      <c r="D67" s="84">
        <v>736.77196115000004</v>
      </c>
      <c r="E67" s="84">
        <v>157.58066101</v>
      </c>
      <c r="F67" s="84">
        <v>157.58066101</v>
      </c>
    </row>
    <row r="68" spans="1:6" ht="12.75" customHeight="1" x14ac:dyDescent="0.2">
      <c r="A68" s="83" t="s">
        <v>143</v>
      </c>
      <c r="B68" s="83">
        <v>12</v>
      </c>
      <c r="C68" s="84">
        <v>753.30736849000004</v>
      </c>
      <c r="D68" s="84">
        <v>748.69455104999997</v>
      </c>
      <c r="E68" s="84">
        <v>160.1306625</v>
      </c>
      <c r="F68" s="84">
        <v>160.1306625</v>
      </c>
    </row>
    <row r="69" spans="1:6" ht="12.75" customHeight="1" x14ac:dyDescent="0.2">
      <c r="A69" s="83" t="s">
        <v>143</v>
      </c>
      <c r="B69" s="83">
        <v>13</v>
      </c>
      <c r="C69" s="84">
        <v>753.98534739000002</v>
      </c>
      <c r="D69" s="84">
        <v>746.61298096999997</v>
      </c>
      <c r="E69" s="84">
        <v>159.68545664999999</v>
      </c>
      <c r="F69" s="84">
        <v>159.68545664999999</v>
      </c>
    </row>
    <row r="70" spans="1:6" ht="12.75" customHeight="1" x14ac:dyDescent="0.2">
      <c r="A70" s="83" t="s">
        <v>143</v>
      </c>
      <c r="B70" s="83">
        <v>14</v>
      </c>
      <c r="C70" s="84">
        <v>761.67715321000003</v>
      </c>
      <c r="D70" s="84">
        <v>751.46600826999997</v>
      </c>
      <c r="E70" s="84">
        <v>160.72342129</v>
      </c>
      <c r="F70" s="84">
        <v>160.72342129</v>
      </c>
    </row>
    <row r="71" spans="1:6" ht="12.75" customHeight="1" x14ac:dyDescent="0.2">
      <c r="A71" s="83" t="s">
        <v>143</v>
      </c>
      <c r="B71" s="83">
        <v>15</v>
      </c>
      <c r="C71" s="84">
        <v>774.02954913999997</v>
      </c>
      <c r="D71" s="84">
        <v>763.19082908999997</v>
      </c>
      <c r="E71" s="84">
        <v>163.23112397</v>
      </c>
      <c r="F71" s="84">
        <v>163.23112397</v>
      </c>
    </row>
    <row r="72" spans="1:6" ht="12.75" customHeight="1" x14ac:dyDescent="0.2">
      <c r="A72" s="83" t="s">
        <v>143</v>
      </c>
      <c r="B72" s="83">
        <v>16</v>
      </c>
      <c r="C72" s="84">
        <v>787.23742270000002</v>
      </c>
      <c r="D72" s="84">
        <v>776.97313113999996</v>
      </c>
      <c r="E72" s="84">
        <v>166.17888037</v>
      </c>
      <c r="F72" s="84">
        <v>166.17888037</v>
      </c>
    </row>
    <row r="73" spans="1:6" ht="12.75" customHeight="1" x14ac:dyDescent="0.2">
      <c r="A73" s="83" t="s">
        <v>143</v>
      </c>
      <c r="B73" s="83">
        <v>17</v>
      </c>
      <c r="C73" s="84">
        <v>776.56035417999999</v>
      </c>
      <c r="D73" s="84">
        <v>768.99147405999997</v>
      </c>
      <c r="E73" s="84">
        <v>164.47176492</v>
      </c>
      <c r="F73" s="84">
        <v>164.47176492</v>
      </c>
    </row>
    <row r="74" spans="1:6" ht="12.75" customHeight="1" x14ac:dyDescent="0.2">
      <c r="A74" s="83" t="s">
        <v>143</v>
      </c>
      <c r="B74" s="83">
        <v>18</v>
      </c>
      <c r="C74" s="84">
        <v>776.47853387999999</v>
      </c>
      <c r="D74" s="84">
        <v>765.59839738000005</v>
      </c>
      <c r="E74" s="84">
        <v>163.74605425999999</v>
      </c>
      <c r="F74" s="84">
        <v>163.74605425999999</v>
      </c>
    </row>
    <row r="75" spans="1:6" ht="12.75" customHeight="1" x14ac:dyDescent="0.2">
      <c r="A75" s="83" t="s">
        <v>143</v>
      </c>
      <c r="B75" s="83">
        <v>19</v>
      </c>
      <c r="C75" s="84">
        <v>751.87864523999997</v>
      </c>
      <c r="D75" s="84">
        <v>742.32578650000005</v>
      </c>
      <c r="E75" s="84">
        <v>158.76851223</v>
      </c>
      <c r="F75" s="84">
        <v>158.76851223</v>
      </c>
    </row>
    <row r="76" spans="1:6" ht="12.75" customHeight="1" x14ac:dyDescent="0.2">
      <c r="A76" s="83" t="s">
        <v>143</v>
      </c>
      <c r="B76" s="83">
        <v>20</v>
      </c>
      <c r="C76" s="84">
        <v>743.48885175999999</v>
      </c>
      <c r="D76" s="84">
        <v>728.50684037999997</v>
      </c>
      <c r="E76" s="84">
        <v>155.81291838999999</v>
      </c>
      <c r="F76" s="84">
        <v>155.81291838999999</v>
      </c>
    </row>
    <row r="77" spans="1:6" ht="12.75" customHeight="1" x14ac:dyDescent="0.2">
      <c r="A77" s="83" t="s">
        <v>143</v>
      </c>
      <c r="B77" s="83">
        <v>21</v>
      </c>
      <c r="C77" s="84">
        <v>737.75211791000004</v>
      </c>
      <c r="D77" s="84">
        <v>726.58814180000002</v>
      </c>
      <c r="E77" s="84">
        <v>155.40254747</v>
      </c>
      <c r="F77" s="84">
        <v>155.40254747</v>
      </c>
    </row>
    <row r="78" spans="1:6" ht="12.75" customHeight="1" x14ac:dyDescent="0.2">
      <c r="A78" s="83" t="s">
        <v>143</v>
      </c>
      <c r="B78" s="83">
        <v>22</v>
      </c>
      <c r="C78" s="84">
        <v>730.39023508000002</v>
      </c>
      <c r="D78" s="84">
        <v>718.82716119999998</v>
      </c>
      <c r="E78" s="84">
        <v>153.74263027000001</v>
      </c>
      <c r="F78" s="84">
        <v>153.74263027000001</v>
      </c>
    </row>
    <row r="79" spans="1:6" ht="12.75" customHeight="1" x14ac:dyDescent="0.2">
      <c r="A79" s="83" t="s">
        <v>143</v>
      </c>
      <c r="B79" s="83">
        <v>23</v>
      </c>
      <c r="C79" s="84">
        <v>773.25725411999997</v>
      </c>
      <c r="D79" s="84">
        <v>762.79247389</v>
      </c>
      <c r="E79" s="84">
        <v>163.14592382000001</v>
      </c>
      <c r="F79" s="84">
        <v>163.14592382000001</v>
      </c>
    </row>
    <row r="80" spans="1:6" ht="12.75" customHeight="1" x14ac:dyDescent="0.2">
      <c r="A80" s="83" t="s">
        <v>143</v>
      </c>
      <c r="B80" s="83">
        <v>24</v>
      </c>
      <c r="C80" s="84">
        <v>874.43987752999999</v>
      </c>
      <c r="D80" s="84">
        <v>867.30982969000002</v>
      </c>
      <c r="E80" s="84">
        <v>185.500078</v>
      </c>
      <c r="F80" s="84">
        <v>185.500078</v>
      </c>
    </row>
    <row r="81" spans="1:6" ht="12.75" customHeight="1" x14ac:dyDescent="0.2">
      <c r="A81" s="83" t="s">
        <v>144</v>
      </c>
      <c r="B81" s="83">
        <v>1</v>
      </c>
      <c r="C81" s="84">
        <v>1000.51331656</v>
      </c>
      <c r="D81" s="84">
        <v>987.40521636000005</v>
      </c>
      <c r="E81" s="84">
        <v>211.18605876000001</v>
      </c>
      <c r="F81" s="84">
        <v>211.18605876000001</v>
      </c>
    </row>
    <row r="82" spans="1:6" ht="12.75" customHeight="1" x14ac:dyDescent="0.2">
      <c r="A82" s="83" t="s">
        <v>144</v>
      </c>
      <c r="B82" s="83">
        <v>2</v>
      </c>
      <c r="C82" s="84">
        <v>1096.7683656300001</v>
      </c>
      <c r="D82" s="84">
        <v>1088.32522786</v>
      </c>
      <c r="E82" s="84">
        <v>232.77081355000001</v>
      </c>
      <c r="F82" s="84">
        <v>232.77081355000001</v>
      </c>
    </row>
    <row r="83" spans="1:6" ht="12.75" customHeight="1" x14ac:dyDescent="0.2">
      <c r="A83" s="83" t="s">
        <v>144</v>
      </c>
      <c r="B83" s="83">
        <v>3</v>
      </c>
      <c r="C83" s="84">
        <v>1079.6833912100001</v>
      </c>
      <c r="D83" s="84">
        <v>1070.3611075900001</v>
      </c>
      <c r="E83" s="84">
        <v>228.92865058000001</v>
      </c>
      <c r="F83" s="84">
        <v>228.92865058000001</v>
      </c>
    </row>
    <row r="84" spans="1:6" ht="12.75" customHeight="1" x14ac:dyDescent="0.2">
      <c r="A84" s="83" t="s">
        <v>144</v>
      </c>
      <c r="B84" s="83">
        <v>4</v>
      </c>
      <c r="C84" s="84">
        <v>1084.5042227599999</v>
      </c>
      <c r="D84" s="84">
        <v>1068.3915217700001</v>
      </c>
      <c r="E84" s="84">
        <v>228.50739590000001</v>
      </c>
      <c r="F84" s="84">
        <v>228.50739590000001</v>
      </c>
    </row>
    <row r="85" spans="1:6" ht="12.75" customHeight="1" x14ac:dyDescent="0.2">
      <c r="A85" s="83" t="s">
        <v>144</v>
      </c>
      <c r="B85" s="83">
        <v>5</v>
      </c>
      <c r="C85" s="84">
        <v>1075.7001656499999</v>
      </c>
      <c r="D85" s="84">
        <v>1065.3829120600001</v>
      </c>
      <c r="E85" s="84">
        <v>227.86391497</v>
      </c>
      <c r="F85" s="84">
        <v>227.86391497</v>
      </c>
    </row>
    <row r="86" spans="1:6" ht="12.75" customHeight="1" x14ac:dyDescent="0.2">
      <c r="A86" s="83" t="s">
        <v>144</v>
      </c>
      <c r="B86" s="83">
        <v>6</v>
      </c>
      <c r="C86" s="84">
        <v>1106.2736946499999</v>
      </c>
      <c r="D86" s="84">
        <v>1093.81326356</v>
      </c>
      <c r="E86" s="84">
        <v>233.94459369</v>
      </c>
      <c r="F86" s="84">
        <v>233.94459369</v>
      </c>
    </row>
    <row r="87" spans="1:6" ht="12.75" customHeight="1" x14ac:dyDescent="0.2">
      <c r="A87" s="83" t="s">
        <v>144</v>
      </c>
      <c r="B87" s="83">
        <v>7</v>
      </c>
      <c r="C87" s="84">
        <v>1054.34971092</v>
      </c>
      <c r="D87" s="84">
        <v>1040.6389300400001</v>
      </c>
      <c r="E87" s="84">
        <v>222.57167633</v>
      </c>
      <c r="F87" s="84">
        <v>222.57167633</v>
      </c>
    </row>
    <row r="88" spans="1:6" ht="12.75" customHeight="1" x14ac:dyDescent="0.2">
      <c r="A88" s="83" t="s">
        <v>144</v>
      </c>
      <c r="B88" s="83">
        <v>8</v>
      </c>
      <c r="C88" s="84">
        <v>969.81043722000004</v>
      </c>
      <c r="D88" s="84">
        <v>958.24644153999998</v>
      </c>
      <c r="E88" s="84">
        <v>204.94958499000001</v>
      </c>
      <c r="F88" s="84">
        <v>204.94958499000001</v>
      </c>
    </row>
    <row r="89" spans="1:6" ht="12.75" customHeight="1" x14ac:dyDescent="0.2">
      <c r="A89" s="83" t="s">
        <v>144</v>
      </c>
      <c r="B89" s="83">
        <v>9</v>
      </c>
      <c r="C89" s="84">
        <v>870.26816678</v>
      </c>
      <c r="D89" s="84">
        <v>864.28872120999995</v>
      </c>
      <c r="E89" s="84">
        <v>184.85392383999999</v>
      </c>
      <c r="F89" s="84">
        <v>184.85392383999999</v>
      </c>
    </row>
    <row r="90" spans="1:6" ht="12.75" customHeight="1" x14ac:dyDescent="0.2">
      <c r="A90" s="83" t="s">
        <v>144</v>
      </c>
      <c r="B90" s="83">
        <v>10</v>
      </c>
      <c r="C90" s="84">
        <v>801.23760306999998</v>
      </c>
      <c r="D90" s="84">
        <v>788.40124079999998</v>
      </c>
      <c r="E90" s="84">
        <v>168.62312251</v>
      </c>
      <c r="F90" s="84">
        <v>168.62312251</v>
      </c>
    </row>
    <row r="91" spans="1:6" ht="12.75" customHeight="1" x14ac:dyDescent="0.2">
      <c r="A91" s="83" t="s">
        <v>144</v>
      </c>
      <c r="B91" s="83">
        <v>11</v>
      </c>
      <c r="C91" s="84">
        <v>782.90153499999997</v>
      </c>
      <c r="D91" s="84">
        <v>767.49381800000003</v>
      </c>
      <c r="E91" s="84">
        <v>164.15144649999999</v>
      </c>
      <c r="F91" s="84">
        <v>164.15144649999999</v>
      </c>
    </row>
    <row r="92" spans="1:6" ht="12.75" customHeight="1" x14ac:dyDescent="0.2">
      <c r="A92" s="83" t="s">
        <v>144</v>
      </c>
      <c r="B92" s="83">
        <v>12</v>
      </c>
      <c r="C92" s="84">
        <v>788.42269025999997</v>
      </c>
      <c r="D92" s="84">
        <v>777.00878193000005</v>
      </c>
      <c r="E92" s="84">
        <v>166.18650535</v>
      </c>
      <c r="F92" s="84">
        <v>166.18650535</v>
      </c>
    </row>
    <row r="93" spans="1:6" ht="12.75" customHeight="1" x14ac:dyDescent="0.2">
      <c r="A93" s="83" t="s">
        <v>144</v>
      </c>
      <c r="B93" s="83">
        <v>13</v>
      </c>
      <c r="C93" s="84">
        <v>776.64577597000005</v>
      </c>
      <c r="D93" s="84">
        <v>766.11217969999996</v>
      </c>
      <c r="E93" s="84">
        <v>163.85594193</v>
      </c>
      <c r="F93" s="84">
        <v>163.85594193</v>
      </c>
    </row>
    <row r="94" spans="1:6" ht="12.75" customHeight="1" x14ac:dyDescent="0.2">
      <c r="A94" s="83" t="s">
        <v>144</v>
      </c>
      <c r="B94" s="83">
        <v>14</v>
      </c>
      <c r="C94" s="84">
        <v>789.33633185999997</v>
      </c>
      <c r="D94" s="84">
        <v>776.41052889000002</v>
      </c>
      <c r="E94" s="84">
        <v>166.05855109999999</v>
      </c>
      <c r="F94" s="84">
        <v>166.05855109999999</v>
      </c>
    </row>
    <row r="95" spans="1:6" ht="12.75" customHeight="1" x14ac:dyDescent="0.2">
      <c r="A95" s="83" t="s">
        <v>144</v>
      </c>
      <c r="B95" s="83">
        <v>15</v>
      </c>
      <c r="C95" s="84">
        <v>794.30877153999995</v>
      </c>
      <c r="D95" s="84">
        <v>783.43698767000001</v>
      </c>
      <c r="E95" s="84">
        <v>167.56136889999999</v>
      </c>
      <c r="F95" s="84">
        <v>167.56136889999999</v>
      </c>
    </row>
    <row r="96" spans="1:6" ht="12.75" customHeight="1" x14ac:dyDescent="0.2">
      <c r="A96" s="83" t="s">
        <v>144</v>
      </c>
      <c r="B96" s="83">
        <v>16</v>
      </c>
      <c r="C96" s="84">
        <v>803.29546973000004</v>
      </c>
      <c r="D96" s="84">
        <v>790.92256287999999</v>
      </c>
      <c r="E96" s="84">
        <v>169.16238243999999</v>
      </c>
      <c r="F96" s="84">
        <v>169.16238243999999</v>
      </c>
    </row>
    <row r="97" spans="1:6" ht="12.75" customHeight="1" x14ac:dyDescent="0.2">
      <c r="A97" s="83" t="s">
        <v>144</v>
      </c>
      <c r="B97" s="83">
        <v>17</v>
      </c>
      <c r="C97" s="84">
        <v>810.39845286000002</v>
      </c>
      <c r="D97" s="84">
        <v>796.44539311000005</v>
      </c>
      <c r="E97" s="84">
        <v>170.34360443</v>
      </c>
      <c r="F97" s="84">
        <v>170.34360443</v>
      </c>
    </row>
    <row r="98" spans="1:6" ht="12.75" customHeight="1" x14ac:dyDescent="0.2">
      <c r="A98" s="83" t="s">
        <v>144</v>
      </c>
      <c r="B98" s="83">
        <v>18</v>
      </c>
      <c r="C98" s="84">
        <v>815.14482026999997</v>
      </c>
      <c r="D98" s="84">
        <v>796.48229860000004</v>
      </c>
      <c r="E98" s="84">
        <v>170.35149777000001</v>
      </c>
      <c r="F98" s="84">
        <v>170.35149777000001</v>
      </c>
    </row>
    <row r="99" spans="1:6" ht="12.75" customHeight="1" x14ac:dyDescent="0.2">
      <c r="A99" s="83" t="s">
        <v>144</v>
      </c>
      <c r="B99" s="83">
        <v>19</v>
      </c>
      <c r="C99" s="84">
        <v>787.51713281000002</v>
      </c>
      <c r="D99" s="84">
        <v>773.37950240999999</v>
      </c>
      <c r="E99" s="84">
        <v>165.41027567</v>
      </c>
      <c r="F99" s="84">
        <v>165.41027567</v>
      </c>
    </row>
    <row r="100" spans="1:6" ht="12.75" customHeight="1" x14ac:dyDescent="0.2">
      <c r="A100" s="83" t="s">
        <v>144</v>
      </c>
      <c r="B100" s="83">
        <v>20</v>
      </c>
      <c r="C100" s="84">
        <v>759.54420729000003</v>
      </c>
      <c r="D100" s="84">
        <v>749.55338018999998</v>
      </c>
      <c r="E100" s="84">
        <v>160.31434873000001</v>
      </c>
      <c r="F100" s="84">
        <v>160.31434873000001</v>
      </c>
    </row>
    <row r="101" spans="1:6" ht="12.75" customHeight="1" x14ac:dyDescent="0.2">
      <c r="A101" s="83" t="s">
        <v>144</v>
      </c>
      <c r="B101" s="83">
        <v>21</v>
      </c>
      <c r="C101" s="84">
        <v>745.89989936999996</v>
      </c>
      <c r="D101" s="84">
        <v>738.70228576</v>
      </c>
      <c r="E101" s="84">
        <v>157.99351851</v>
      </c>
      <c r="F101" s="84">
        <v>157.99351851</v>
      </c>
    </row>
    <row r="102" spans="1:6" ht="12.75" customHeight="1" x14ac:dyDescent="0.2">
      <c r="A102" s="83" t="s">
        <v>144</v>
      </c>
      <c r="B102" s="83">
        <v>22</v>
      </c>
      <c r="C102" s="84">
        <v>738.32319738000001</v>
      </c>
      <c r="D102" s="84">
        <v>731.28273291999994</v>
      </c>
      <c r="E102" s="84">
        <v>156.40662581000001</v>
      </c>
      <c r="F102" s="84">
        <v>156.40662581000001</v>
      </c>
    </row>
    <row r="103" spans="1:6" ht="12.75" customHeight="1" x14ac:dyDescent="0.2">
      <c r="A103" s="83" t="s">
        <v>144</v>
      </c>
      <c r="B103" s="83">
        <v>23</v>
      </c>
      <c r="C103" s="84">
        <v>793.77083584000002</v>
      </c>
      <c r="D103" s="84">
        <v>783.76300907999996</v>
      </c>
      <c r="E103" s="84">
        <v>167.63109829999999</v>
      </c>
      <c r="F103" s="84">
        <v>167.63109829999999</v>
      </c>
    </row>
    <row r="104" spans="1:6" ht="12.75" customHeight="1" x14ac:dyDescent="0.2">
      <c r="A104" s="83" t="s">
        <v>144</v>
      </c>
      <c r="B104" s="83">
        <v>24</v>
      </c>
      <c r="C104" s="84">
        <v>921.96954118999997</v>
      </c>
      <c r="D104" s="84">
        <v>911.15228148000006</v>
      </c>
      <c r="E104" s="84">
        <v>194.87709409000001</v>
      </c>
      <c r="F104" s="84">
        <v>194.87709409000001</v>
      </c>
    </row>
    <row r="105" spans="1:6" ht="12.75" customHeight="1" x14ac:dyDescent="0.2">
      <c r="A105" s="83" t="s">
        <v>145</v>
      </c>
      <c r="B105" s="83">
        <v>1</v>
      </c>
      <c r="C105" s="84">
        <v>984.46616382000002</v>
      </c>
      <c r="D105" s="84">
        <v>970.54500144999997</v>
      </c>
      <c r="E105" s="84">
        <v>207.57999888000001</v>
      </c>
      <c r="F105" s="84">
        <v>207.57999888000001</v>
      </c>
    </row>
    <row r="106" spans="1:6" ht="12.75" customHeight="1" x14ac:dyDescent="0.2">
      <c r="A106" s="83" t="s">
        <v>145</v>
      </c>
      <c r="B106" s="83">
        <v>2</v>
      </c>
      <c r="C106" s="84">
        <v>1074.8689943300001</v>
      </c>
      <c r="D106" s="84">
        <v>1065.6727289299999</v>
      </c>
      <c r="E106" s="84">
        <v>227.92590096000001</v>
      </c>
      <c r="F106" s="84">
        <v>227.92590096000001</v>
      </c>
    </row>
    <row r="107" spans="1:6" ht="12.75" customHeight="1" x14ac:dyDescent="0.2">
      <c r="A107" s="83" t="s">
        <v>145</v>
      </c>
      <c r="B107" s="83">
        <v>3</v>
      </c>
      <c r="C107" s="84">
        <v>1113.77865883</v>
      </c>
      <c r="D107" s="84">
        <v>1103.48045714</v>
      </c>
      <c r="E107" s="84">
        <v>236.01221140000001</v>
      </c>
      <c r="F107" s="84">
        <v>236.01221140000001</v>
      </c>
    </row>
    <row r="108" spans="1:6" ht="12.75" customHeight="1" x14ac:dyDescent="0.2">
      <c r="A108" s="83" t="s">
        <v>145</v>
      </c>
      <c r="B108" s="83">
        <v>4</v>
      </c>
      <c r="C108" s="84">
        <v>1118.6846890300001</v>
      </c>
      <c r="D108" s="84">
        <v>1102.70010245</v>
      </c>
      <c r="E108" s="84">
        <v>235.84530927</v>
      </c>
      <c r="F108" s="84">
        <v>235.84530927</v>
      </c>
    </row>
    <row r="109" spans="1:6" ht="12.75" customHeight="1" x14ac:dyDescent="0.2">
      <c r="A109" s="83" t="s">
        <v>145</v>
      </c>
      <c r="B109" s="83">
        <v>5</v>
      </c>
      <c r="C109" s="84">
        <v>1100.34199545</v>
      </c>
      <c r="D109" s="84">
        <v>1095.39795912</v>
      </c>
      <c r="E109" s="84">
        <v>234.28352810000001</v>
      </c>
      <c r="F109" s="84">
        <v>234.28352810000001</v>
      </c>
    </row>
    <row r="110" spans="1:6" ht="12.75" customHeight="1" x14ac:dyDescent="0.2">
      <c r="A110" s="83" t="s">
        <v>145</v>
      </c>
      <c r="B110" s="83">
        <v>6</v>
      </c>
      <c r="C110" s="84">
        <v>1127.5102485499999</v>
      </c>
      <c r="D110" s="84">
        <v>1110.3604623700001</v>
      </c>
      <c r="E110" s="84">
        <v>237.48370574</v>
      </c>
      <c r="F110" s="84">
        <v>237.48370574</v>
      </c>
    </row>
    <row r="111" spans="1:6" ht="12.75" customHeight="1" x14ac:dyDescent="0.2">
      <c r="A111" s="83" t="s">
        <v>145</v>
      </c>
      <c r="B111" s="83">
        <v>7</v>
      </c>
      <c r="C111" s="84">
        <v>1038.9539759899999</v>
      </c>
      <c r="D111" s="84">
        <v>1022.84923371</v>
      </c>
      <c r="E111" s="84">
        <v>218.76681912000001</v>
      </c>
      <c r="F111" s="84">
        <v>218.76681912000001</v>
      </c>
    </row>
    <row r="112" spans="1:6" ht="12.75" customHeight="1" x14ac:dyDescent="0.2">
      <c r="A112" s="83" t="s">
        <v>145</v>
      </c>
      <c r="B112" s="83">
        <v>8</v>
      </c>
      <c r="C112" s="84">
        <v>977.44064313000001</v>
      </c>
      <c r="D112" s="84">
        <v>957.62637459999996</v>
      </c>
      <c r="E112" s="84">
        <v>204.81696518000001</v>
      </c>
      <c r="F112" s="84">
        <v>204.81696518000001</v>
      </c>
    </row>
    <row r="113" spans="1:6" ht="12.75" customHeight="1" x14ac:dyDescent="0.2">
      <c r="A113" s="83" t="s">
        <v>145</v>
      </c>
      <c r="B113" s="83">
        <v>9</v>
      </c>
      <c r="C113" s="84">
        <v>871.81311127000004</v>
      </c>
      <c r="D113" s="84">
        <v>858.50749987999995</v>
      </c>
      <c r="E113" s="84">
        <v>183.61743720999999</v>
      </c>
      <c r="F113" s="84">
        <v>183.61743720999999</v>
      </c>
    </row>
    <row r="114" spans="1:6" ht="12.75" customHeight="1" x14ac:dyDescent="0.2">
      <c r="A114" s="83" t="s">
        <v>145</v>
      </c>
      <c r="B114" s="83">
        <v>10</v>
      </c>
      <c r="C114" s="84">
        <v>804.26551559999996</v>
      </c>
      <c r="D114" s="84">
        <v>786.94135510000001</v>
      </c>
      <c r="E114" s="84">
        <v>168.31088241</v>
      </c>
      <c r="F114" s="84">
        <v>168.31088241</v>
      </c>
    </row>
    <row r="115" spans="1:6" ht="12.75" customHeight="1" x14ac:dyDescent="0.2">
      <c r="A115" s="83" t="s">
        <v>145</v>
      </c>
      <c r="B115" s="83">
        <v>11</v>
      </c>
      <c r="C115" s="84">
        <v>774.78252670999996</v>
      </c>
      <c r="D115" s="84">
        <v>757.39861678</v>
      </c>
      <c r="E115" s="84">
        <v>161.99228658999999</v>
      </c>
      <c r="F115" s="84">
        <v>161.99228658999999</v>
      </c>
    </row>
    <row r="116" spans="1:6" ht="12.75" customHeight="1" x14ac:dyDescent="0.2">
      <c r="A116" s="83" t="s">
        <v>145</v>
      </c>
      <c r="B116" s="83">
        <v>12</v>
      </c>
      <c r="C116" s="84">
        <v>775.00937211999997</v>
      </c>
      <c r="D116" s="84">
        <v>759.72625313000003</v>
      </c>
      <c r="E116" s="84">
        <v>162.49012105</v>
      </c>
      <c r="F116" s="84">
        <v>162.49012105</v>
      </c>
    </row>
    <row r="117" spans="1:6" ht="12.75" customHeight="1" x14ac:dyDescent="0.2">
      <c r="A117" s="83" t="s">
        <v>145</v>
      </c>
      <c r="B117" s="83">
        <v>13</v>
      </c>
      <c r="C117" s="84">
        <v>767.84808383999996</v>
      </c>
      <c r="D117" s="84">
        <v>746.08810259999996</v>
      </c>
      <c r="E117" s="84">
        <v>159.57319575</v>
      </c>
      <c r="F117" s="84">
        <v>159.57319575</v>
      </c>
    </row>
    <row r="118" spans="1:6" ht="12.75" customHeight="1" x14ac:dyDescent="0.2">
      <c r="A118" s="83" t="s">
        <v>145</v>
      </c>
      <c r="B118" s="83">
        <v>14</v>
      </c>
      <c r="C118" s="84">
        <v>782.78659250999999</v>
      </c>
      <c r="D118" s="84">
        <v>771.48487651999994</v>
      </c>
      <c r="E118" s="84">
        <v>165.00505340999999</v>
      </c>
      <c r="F118" s="84">
        <v>165.00505340999999</v>
      </c>
    </row>
    <row r="119" spans="1:6" ht="12.75" customHeight="1" x14ac:dyDescent="0.2">
      <c r="A119" s="83" t="s">
        <v>145</v>
      </c>
      <c r="B119" s="83">
        <v>15</v>
      </c>
      <c r="C119" s="84">
        <v>802.45783144999996</v>
      </c>
      <c r="D119" s="84">
        <v>786.04970609999998</v>
      </c>
      <c r="E119" s="84">
        <v>168.12017667000001</v>
      </c>
      <c r="F119" s="84">
        <v>168.12017667000001</v>
      </c>
    </row>
    <row r="120" spans="1:6" ht="12.75" customHeight="1" x14ac:dyDescent="0.2">
      <c r="A120" s="83" t="s">
        <v>145</v>
      </c>
      <c r="B120" s="83">
        <v>16</v>
      </c>
      <c r="C120" s="84">
        <v>808.62995688000001</v>
      </c>
      <c r="D120" s="84">
        <v>792.73839396000005</v>
      </c>
      <c r="E120" s="84">
        <v>169.55075208</v>
      </c>
      <c r="F120" s="84">
        <v>169.55075208</v>
      </c>
    </row>
    <row r="121" spans="1:6" ht="12.75" customHeight="1" x14ac:dyDescent="0.2">
      <c r="A121" s="83" t="s">
        <v>145</v>
      </c>
      <c r="B121" s="83">
        <v>17</v>
      </c>
      <c r="C121" s="84">
        <v>811.10406469999998</v>
      </c>
      <c r="D121" s="84">
        <v>796.79324569000005</v>
      </c>
      <c r="E121" s="84">
        <v>170.41800308000001</v>
      </c>
      <c r="F121" s="84">
        <v>170.41800308000001</v>
      </c>
    </row>
    <row r="122" spans="1:6" ht="12.75" customHeight="1" x14ac:dyDescent="0.2">
      <c r="A122" s="83" t="s">
        <v>145</v>
      </c>
      <c r="B122" s="83">
        <v>18</v>
      </c>
      <c r="C122" s="84">
        <v>823.16555224000001</v>
      </c>
      <c r="D122" s="84">
        <v>805.06348737999997</v>
      </c>
      <c r="E122" s="84">
        <v>172.18684096000001</v>
      </c>
      <c r="F122" s="84">
        <v>172.18684096000001</v>
      </c>
    </row>
    <row r="123" spans="1:6" ht="12.75" customHeight="1" x14ac:dyDescent="0.2">
      <c r="A123" s="83" t="s">
        <v>145</v>
      </c>
      <c r="B123" s="83">
        <v>19</v>
      </c>
      <c r="C123" s="84">
        <v>801.25598276000005</v>
      </c>
      <c r="D123" s="84">
        <v>784.40142818000004</v>
      </c>
      <c r="E123" s="84">
        <v>167.76764327000001</v>
      </c>
      <c r="F123" s="84">
        <v>167.76764327000001</v>
      </c>
    </row>
    <row r="124" spans="1:6" ht="12.75" customHeight="1" x14ac:dyDescent="0.2">
      <c r="A124" s="83" t="s">
        <v>145</v>
      </c>
      <c r="B124" s="83">
        <v>20</v>
      </c>
      <c r="C124" s="84">
        <v>756.82364706999999</v>
      </c>
      <c r="D124" s="84">
        <v>743.92809973999999</v>
      </c>
      <c r="E124" s="84">
        <v>159.11121471000001</v>
      </c>
      <c r="F124" s="84">
        <v>159.11121471000001</v>
      </c>
    </row>
    <row r="125" spans="1:6" ht="12.75" customHeight="1" x14ac:dyDescent="0.2">
      <c r="A125" s="83" t="s">
        <v>145</v>
      </c>
      <c r="B125" s="83">
        <v>21</v>
      </c>
      <c r="C125" s="84">
        <v>745.00242806000006</v>
      </c>
      <c r="D125" s="84">
        <v>736.25410022999995</v>
      </c>
      <c r="E125" s="84">
        <v>157.46990099999999</v>
      </c>
      <c r="F125" s="84">
        <v>157.46990099999999</v>
      </c>
    </row>
    <row r="126" spans="1:6" ht="12.75" customHeight="1" x14ac:dyDescent="0.2">
      <c r="A126" s="83" t="s">
        <v>145</v>
      </c>
      <c r="B126" s="83">
        <v>22</v>
      </c>
      <c r="C126" s="84">
        <v>743.29364303</v>
      </c>
      <c r="D126" s="84">
        <v>739.11623133000001</v>
      </c>
      <c r="E126" s="84">
        <v>158.08205311</v>
      </c>
      <c r="F126" s="84">
        <v>158.08205311</v>
      </c>
    </row>
    <row r="127" spans="1:6" ht="12.75" customHeight="1" x14ac:dyDescent="0.2">
      <c r="A127" s="83" t="s">
        <v>145</v>
      </c>
      <c r="B127" s="83">
        <v>23</v>
      </c>
      <c r="C127" s="84">
        <v>835.53218247999996</v>
      </c>
      <c r="D127" s="84">
        <v>823.82031444999996</v>
      </c>
      <c r="E127" s="84">
        <v>176.19854792000001</v>
      </c>
      <c r="F127" s="84">
        <v>176.19854792000001</v>
      </c>
    </row>
    <row r="128" spans="1:6" ht="12.75" customHeight="1" x14ac:dyDescent="0.2">
      <c r="A128" s="83" t="s">
        <v>145</v>
      </c>
      <c r="B128" s="83">
        <v>24</v>
      </c>
      <c r="C128" s="84">
        <v>989.06062025999995</v>
      </c>
      <c r="D128" s="84">
        <v>975.23106370000005</v>
      </c>
      <c r="E128" s="84">
        <v>208.58225307000001</v>
      </c>
      <c r="F128" s="84">
        <v>208.58225307000001</v>
      </c>
    </row>
    <row r="129" spans="1:6" ht="12.75" customHeight="1" x14ac:dyDescent="0.2">
      <c r="A129" s="83" t="s">
        <v>146</v>
      </c>
      <c r="B129" s="83">
        <v>1</v>
      </c>
      <c r="C129" s="84">
        <v>983.06202556999995</v>
      </c>
      <c r="D129" s="84">
        <v>963.61875995000003</v>
      </c>
      <c r="E129" s="84">
        <v>206.09861552999999</v>
      </c>
      <c r="F129" s="84">
        <v>206.09861552999999</v>
      </c>
    </row>
    <row r="130" spans="1:6" ht="12.75" customHeight="1" x14ac:dyDescent="0.2">
      <c r="A130" s="83" t="s">
        <v>146</v>
      </c>
      <c r="B130" s="83">
        <v>2</v>
      </c>
      <c r="C130" s="84">
        <v>1068.71671115</v>
      </c>
      <c r="D130" s="84">
        <v>1056.01948386</v>
      </c>
      <c r="E130" s="84">
        <v>225.86126655000001</v>
      </c>
      <c r="F130" s="84">
        <v>225.86126655000001</v>
      </c>
    </row>
    <row r="131" spans="1:6" ht="12.75" customHeight="1" x14ac:dyDescent="0.2">
      <c r="A131" s="83" t="s">
        <v>146</v>
      </c>
      <c r="B131" s="83">
        <v>3</v>
      </c>
      <c r="C131" s="84">
        <v>1128.52862289</v>
      </c>
      <c r="D131" s="84">
        <v>1115.2919679500001</v>
      </c>
      <c r="E131" s="84">
        <v>238.53845530999999</v>
      </c>
      <c r="F131" s="84">
        <v>238.53845530999999</v>
      </c>
    </row>
    <row r="132" spans="1:6" ht="12.75" customHeight="1" x14ac:dyDescent="0.2">
      <c r="A132" s="83" t="s">
        <v>146</v>
      </c>
      <c r="B132" s="83">
        <v>4</v>
      </c>
      <c r="C132" s="84">
        <v>1125.485222</v>
      </c>
      <c r="D132" s="84">
        <v>1111.18557218</v>
      </c>
      <c r="E132" s="84">
        <v>237.66018008</v>
      </c>
      <c r="F132" s="84">
        <v>237.66018008</v>
      </c>
    </row>
    <row r="133" spans="1:6" ht="12.75" customHeight="1" x14ac:dyDescent="0.2">
      <c r="A133" s="83" t="s">
        <v>146</v>
      </c>
      <c r="B133" s="83">
        <v>5</v>
      </c>
      <c r="C133" s="84">
        <v>1117.7956012499999</v>
      </c>
      <c r="D133" s="84">
        <v>1108.10080784</v>
      </c>
      <c r="E133" s="84">
        <v>237.00041121999999</v>
      </c>
      <c r="F133" s="84">
        <v>237.00041121999999</v>
      </c>
    </row>
    <row r="134" spans="1:6" ht="12.75" customHeight="1" x14ac:dyDescent="0.2">
      <c r="A134" s="83" t="s">
        <v>146</v>
      </c>
      <c r="B134" s="83">
        <v>6</v>
      </c>
      <c r="C134" s="84">
        <v>1119.9190311299999</v>
      </c>
      <c r="D134" s="84">
        <v>1105.8988058699999</v>
      </c>
      <c r="E134" s="84">
        <v>236.52944740999999</v>
      </c>
      <c r="F134" s="84">
        <v>236.52944740999999</v>
      </c>
    </row>
    <row r="135" spans="1:6" ht="12.75" customHeight="1" x14ac:dyDescent="0.2">
      <c r="A135" s="83" t="s">
        <v>146</v>
      </c>
      <c r="B135" s="83">
        <v>7</v>
      </c>
      <c r="C135" s="84">
        <v>1042.8075246000001</v>
      </c>
      <c r="D135" s="84">
        <v>1038.40787131</v>
      </c>
      <c r="E135" s="84">
        <v>222.09449787</v>
      </c>
      <c r="F135" s="84">
        <v>222.09449787</v>
      </c>
    </row>
    <row r="136" spans="1:6" ht="12.75" customHeight="1" x14ac:dyDescent="0.2">
      <c r="A136" s="83" t="s">
        <v>146</v>
      </c>
      <c r="B136" s="83">
        <v>8</v>
      </c>
      <c r="C136" s="84">
        <v>985.69381768000005</v>
      </c>
      <c r="D136" s="84">
        <v>979.10480609000001</v>
      </c>
      <c r="E136" s="84">
        <v>209.41076842999999</v>
      </c>
      <c r="F136" s="84">
        <v>209.41076842999999</v>
      </c>
    </row>
    <row r="137" spans="1:6" ht="12.75" customHeight="1" x14ac:dyDescent="0.2">
      <c r="A137" s="83" t="s">
        <v>146</v>
      </c>
      <c r="B137" s="83">
        <v>9</v>
      </c>
      <c r="C137" s="84">
        <v>894.24068076000003</v>
      </c>
      <c r="D137" s="84">
        <v>892.97584948999997</v>
      </c>
      <c r="E137" s="84">
        <v>190.98952193</v>
      </c>
      <c r="F137" s="84">
        <v>190.98952193</v>
      </c>
    </row>
    <row r="138" spans="1:6" ht="12.75" customHeight="1" x14ac:dyDescent="0.2">
      <c r="A138" s="83" t="s">
        <v>146</v>
      </c>
      <c r="B138" s="83">
        <v>10</v>
      </c>
      <c r="C138" s="84">
        <v>831.40040045000001</v>
      </c>
      <c r="D138" s="84">
        <v>816.75592944000005</v>
      </c>
      <c r="E138" s="84">
        <v>174.68761846000001</v>
      </c>
      <c r="F138" s="84">
        <v>174.68761846000001</v>
      </c>
    </row>
    <row r="139" spans="1:6" ht="12.75" customHeight="1" x14ac:dyDescent="0.2">
      <c r="A139" s="83" t="s">
        <v>146</v>
      </c>
      <c r="B139" s="83">
        <v>11</v>
      </c>
      <c r="C139" s="84">
        <v>801.82061452999994</v>
      </c>
      <c r="D139" s="84">
        <v>781.80099800999994</v>
      </c>
      <c r="E139" s="84">
        <v>167.21146371</v>
      </c>
      <c r="F139" s="84">
        <v>167.21146371</v>
      </c>
    </row>
    <row r="140" spans="1:6" ht="12.75" customHeight="1" x14ac:dyDescent="0.2">
      <c r="A140" s="83" t="s">
        <v>146</v>
      </c>
      <c r="B140" s="83">
        <v>12</v>
      </c>
      <c r="C140" s="84">
        <v>793.35536509999997</v>
      </c>
      <c r="D140" s="84">
        <v>773.09203277999995</v>
      </c>
      <c r="E140" s="84">
        <v>165.34879172000001</v>
      </c>
      <c r="F140" s="84">
        <v>165.34879172000001</v>
      </c>
    </row>
    <row r="141" spans="1:6" ht="12.75" customHeight="1" x14ac:dyDescent="0.2">
      <c r="A141" s="83" t="s">
        <v>146</v>
      </c>
      <c r="B141" s="83">
        <v>13</v>
      </c>
      <c r="C141" s="84">
        <v>781.74193226</v>
      </c>
      <c r="D141" s="84">
        <v>766.80772891000004</v>
      </c>
      <c r="E141" s="84">
        <v>164.00470587999999</v>
      </c>
      <c r="F141" s="84">
        <v>164.00470587999999</v>
      </c>
    </row>
    <row r="142" spans="1:6" ht="12.75" customHeight="1" x14ac:dyDescent="0.2">
      <c r="A142" s="83" t="s">
        <v>146</v>
      </c>
      <c r="B142" s="83">
        <v>14</v>
      </c>
      <c r="C142" s="84">
        <v>782.44673599999999</v>
      </c>
      <c r="D142" s="84">
        <v>760.57491970000001</v>
      </c>
      <c r="E142" s="84">
        <v>162.67163371000001</v>
      </c>
      <c r="F142" s="84">
        <v>162.67163371000001</v>
      </c>
    </row>
    <row r="143" spans="1:6" ht="12.75" customHeight="1" x14ac:dyDescent="0.2">
      <c r="A143" s="83" t="s">
        <v>146</v>
      </c>
      <c r="B143" s="83">
        <v>15</v>
      </c>
      <c r="C143" s="84">
        <v>778.30593981000004</v>
      </c>
      <c r="D143" s="84">
        <v>766.01068766000003</v>
      </c>
      <c r="E143" s="84">
        <v>163.83423483000001</v>
      </c>
      <c r="F143" s="84">
        <v>163.83423483000001</v>
      </c>
    </row>
    <row r="144" spans="1:6" ht="12.75" customHeight="1" x14ac:dyDescent="0.2">
      <c r="A144" s="83" t="s">
        <v>146</v>
      </c>
      <c r="B144" s="83">
        <v>16</v>
      </c>
      <c r="C144" s="84">
        <v>776.22045766999997</v>
      </c>
      <c r="D144" s="84">
        <v>765.47438806000002</v>
      </c>
      <c r="E144" s="84">
        <v>163.71953117000001</v>
      </c>
      <c r="F144" s="84">
        <v>163.71953117000001</v>
      </c>
    </row>
    <row r="145" spans="1:6" ht="12.75" customHeight="1" x14ac:dyDescent="0.2">
      <c r="A145" s="83" t="s">
        <v>146</v>
      </c>
      <c r="B145" s="83">
        <v>17</v>
      </c>
      <c r="C145" s="84">
        <v>797.31243084000005</v>
      </c>
      <c r="D145" s="84">
        <v>766.17988091999996</v>
      </c>
      <c r="E145" s="84">
        <v>163.87042185999999</v>
      </c>
      <c r="F145" s="84">
        <v>163.87042185999999</v>
      </c>
    </row>
    <row r="146" spans="1:6" ht="12.75" customHeight="1" x14ac:dyDescent="0.2">
      <c r="A146" s="83" t="s">
        <v>146</v>
      </c>
      <c r="B146" s="83">
        <v>18</v>
      </c>
      <c r="C146" s="84">
        <v>801.41822506000005</v>
      </c>
      <c r="D146" s="84">
        <v>782.32286634000002</v>
      </c>
      <c r="E146" s="84">
        <v>167.32308082</v>
      </c>
      <c r="F146" s="84">
        <v>167.32308082</v>
      </c>
    </row>
    <row r="147" spans="1:6" ht="12.75" customHeight="1" x14ac:dyDescent="0.2">
      <c r="A147" s="83" t="s">
        <v>146</v>
      </c>
      <c r="B147" s="83">
        <v>19</v>
      </c>
      <c r="C147" s="84">
        <v>789.65202170999999</v>
      </c>
      <c r="D147" s="84">
        <v>778.06717784</v>
      </c>
      <c r="E147" s="84">
        <v>166.41287489000001</v>
      </c>
      <c r="F147" s="84">
        <v>166.41287489000001</v>
      </c>
    </row>
    <row r="148" spans="1:6" ht="12.75" customHeight="1" x14ac:dyDescent="0.2">
      <c r="A148" s="83" t="s">
        <v>146</v>
      </c>
      <c r="B148" s="83">
        <v>20</v>
      </c>
      <c r="C148" s="84">
        <v>797.84987689000002</v>
      </c>
      <c r="D148" s="84">
        <v>786.75289653000004</v>
      </c>
      <c r="E148" s="84">
        <v>168.27057492</v>
      </c>
      <c r="F148" s="84">
        <v>168.27057492</v>
      </c>
    </row>
    <row r="149" spans="1:6" ht="12.75" customHeight="1" x14ac:dyDescent="0.2">
      <c r="A149" s="83" t="s">
        <v>146</v>
      </c>
      <c r="B149" s="83">
        <v>21</v>
      </c>
      <c r="C149" s="84">
        <v>812.7313987</v>
      </c>
      <c r="D149" s="84">
        <v>796.52854911999998</v>
      </c>
      <c r="E149" s="84">
        <v>170.36138982</v>
      </c>
      <c r="F149" s="84">
        <v>170.36138982</v>
      </c>
    </row>
    <row r="150" spans="1:6" ht="12.75" customHeight="1" x14ac:dyDescent="0.2">
      <c r="A150" s="83" t="s">
        <v>146</v>
      </c>
      <c r="B150" s="83">
        <v>22</v>
      </c>
      <c r="C150" s="84">
        <v>826.06751936000001</v>
      </c>
      <c r="D150" s="84">
        <v>803.82495433999998</v>
      </c>
      <c r="E150" s="84">
        <v>171.92194372</v>
      </c>
      <c r="F150" s="84">
        <v>171.92194372</v>
      </c>
    </row>
    <row r="151" spans="1:6" ht="12.75" customHeight="1" x14ac:dyDescent="0.2">
      <c r="A151" s="83" t="s">
        <v>146</v>
      </c>
      <c r="B151" s="83">
        <v>23</v>
      </c>
      <c r="C151" s="84">
        <v>866.69846627000004</v>
      </c>
      <c r="D151" s="84">
        <v>844.79724325999996</v>
      </c>
      <c r="E151" s="84">
        <v>180.68508987000001</v>
      </c>
      <c r="F151" s="84">
        <v>180.68508987000001</v>
      </c>
    </row>
    <row r="152" spans="1:6" ht="12.75" customHeight="1" x14ac:dyDescent="0.2">
      <c r="A152" s="83" t="s">
        <v>146</v>
      </c>
      <c r="B152" s="83">
        <v>24</v>
      </c>
      <c r="C152" s="84">
        <v>964.40404721000004</v>
      </c>
      <c r="D152" s="84">
        <v>940.45820901000002</v>
      </c>
      <c r="E152" s="84">
        <v>201.14504085999999</v>
      </c>
      <c r="F152" s="84">
        <v>201.14504085999999</v>
      </c>
    </row>
    <row r="153" spans="1:6" ht="12.75" customHeight="1" x14ac:dyDescent="0.2">
      <c r="A153" s="83" t="s">
        <v>147</v>
      </c>
      <c r="B153" s="83">
        <v>1</v>
      </c>
      <c r="C153" s="84">
        <v>1019.49761001</v>
      </c>
      <c r="D153" s="84">
        <v>1002.74242422</v>
      </c>
      <c r="E153" s="84">
        <v>214.46637815</v>
      </c>
      <c r="F153" s="84">
        <v>214.46637815</v>
      </c>
    </row>
    <row r="154" spans="1:6" ht="12.75" customHeight="1" x14ac:dyDescent="0.2">
      <c r="A154" s="83" t="s">
        <v>147</v>
      </c>
      <c r="B154" s="83">
        <v>2</v>
      </c>
      <c r="C154" s="84">
        <v>1108.37374413</v>
      </c>
      <c r="D154" s="84">
        <v>1084.83133309</v>
      </c>
      <c r="E154" s="84">
        <v>232.02353994000001</v>
      </c>
      <c r="F154" s="84">
        <v>232.02353994000001</v>
      </c>
    </row>
    <row r="155" spans="1:6" ht="12.75" customHeight="1" x14ac:dyDescent="0.2">
      <c r="A155" s="83" t="s">
        <v>147</v>
      </c>
      <c r="B155" s="83">
        <v>3</v>
      </c>
      <c r="C155" s="84">
        <v>1123.63234362</v>
      </c>
      <c r="D155" s="84">
        <v>1108.9710873199999</v>
      </c>
      <c r="E155" s="84">
        <v>237.18654644</v>
      </c>
      <c r="F155" s="84">
        <v>237.18654644</v>
      </c>
    </row>
    <row r="156" spans="1:6" ht="12.75" customHeight="1" x14ac:dyDescent="0.2">
      <c r="A156" s="83" t="s">
        <v>147</v>
      </c>
      <c r="B156" s="83">
        <v>4</v>
      </c>
      <c r="C156" s="84">
        <v>1113.8822024999999</v>
      </c>
      <c r="D156" s="84">
        <v>1100.6753439199999</v>
      </c>
      <c r="E156" s="84">
        <v>235.41225426</v>
      </c>
      <c r="F156" s="84">
        <v>235.41225426</v>
      </c>
    </row>
    <row r="157" spans="1:6" ht="12.75" customHeight="1" x14ac:dyDescent="0.2">
      <c r="A157" s="83" t="s">
        <v>147</v>
      </c>
      <c r="B157" s="83">
        <v>5</v>
      </c>
      <c r="C157" s="84">
        <v>1111.37208631</v>
      </c>
      <c r="D157" s="84">
        <v>1098.62771705</v>
      </c>
      <c r="E157" s="84">
        <v>234.97430818000001</v>
      </c>
      <c r="F157" s="84">
        <v>234.97430818000001</v>
      </c>
    </row>
    <row r="158" spans="1:6" ht="12.75" customHeight="1" x14ac:dyDescent="0.2">
      <c r="A158" s="83" t="s">
        <v>147</v>
      </c>
      <c r="B158" s="83">
        <v>6</v>
      </c>
      <c r="C158" s="84">
        <v>1108.6600518600001</v>
      </c>
      <c r="D158" s="84">
        <v>1108.5018889600001</v>
      </c>
      <c r="E158" s="84">
        <v>237.08619437999999</v>
      </c>
      <c r="F158" s="84">
        <v>237.08619437999999</v>
      </c>
    </row>
    <row r="159" spans="1:6" ht="12.75" customHeight="1" x14ac:dyDescent="0.2">
      <c r="A159" s="83" t="s">
        <v>147</v>
      </c>
      <c r="B159" s="83">
        <v>7</v>
      </c>
      <c r="C159" s="84">
        <v>1036.92393806</v>
      </c>
      <c r="D159" s="84">
        <v>1025.3088490099999</v>
      </c>
      <c r="E159" s="84">
        <v>219.29288122</v>
      </c>
      <c r="F159" s="84">
        <v>219.29288122</v>
      </c>
    </row>
    <row r="160" spans="1:6" ht="12.75" customHeight="1" x14ac:dyDescent="0.2">
      <c r="A160" s="83" t="s">
        <v>147</v>
      </c>
      <c r="B160" s="83">
        <v>8</v>
      </c>
      <c r="C160" s="84">
        <v>1034.3137396699999</v>
      </c>
      <c r="D160" s="84">
        <v>1022.13468719</v>
      </c>
      <c r="E160" s="84">
        <v>218.61399204</v>
      </c>
      <c r="F160" s="84">
        <v>218.61399204</v>
      </c>
    </row>
    <row r="161" spans="1:6" ht="12.75" customHeight="1" x14ac:dyDescent="0.2">
      <c r="A161" s="83" t="s">
        <v>147</v>
      </c>
      <c r="B161" s="83">
        <v>9</v>
      </c>
      <c r="C161" s="84">
        <v>965.22188463999998</v>
      </c>
      <c r="D161" s="84">
        <v>951.68818082999996</v>
      </c>
      <c r="E161" s="84">
        <v>203.54690531</v>
      </c>
      <c r="F161" s="84">
        <v>203.54690531</v>
      </c>
    </row>
    <row r="162" spans="1:6" ht="12.75" customHeight="1" x14ac:dyDescent="0.2">
      <c r="A162" s="83" t="s">
        <v>147</v>
      </c>
      <c r="B162" s="83">
        <v>10</v>
      </c>
      <c r="C162" s="84">
        <v>822.47848268999996</v>
      </c>
      <c r="D162" s="84">
        <v>821.65453939999998</v>
      </c>
      <c r="E162" s="84">
        <v>175.73533232</v>
      </c>
      <c r="F162" s="84">
        <v>175.73533232</v>
      </c>
    </row>
    <row r="163" spans="1:6" ht="12.75" customHeight="1" x14ac:dyDescent="0.2">
      <c r="A163" s="83" t="s">
        <v>147</v>
      </c>
      <c r="B163" s="83">
        <v>11</v>
      </c>
      <c r="C163" s="84">
        <v>768.71609294999996</v>
      </c>
      <c r="D163" s="84">
        <v>764.88932340999997</v>
      </c>
      <c r="E163" s="84">
        <v>163.59439764000001</v>
      </c>
      <c r="F163" s="84">
        <v>163.59439764000001</v>
      </c>
    </row>
    <row r="164" spans="1:6" ht="12.75" customHeight="1" x14ac:dyDescent="0.2">
      <c r="A164" s="83" t="s">
        <v>147</v>
      </c>
      <c r="B164" s="83">
        <v>12</v>
      </c>
      <c r="C164" s="84">
        <v>776.38182348999999</v>
      </c>
      <c r="D164" s="84">
        <v>767.40951576999998</v>
      </c>
      <c r="E164" s="84">
        <v>164.13341595</v>
      </c>
      <c r="F164" s="84">
        <v>164.13341595</v>
      </c>
    </row>
    <row r="165" spans="1:6" ht="12.75" customHeight="1" x14ac:dyDescent="0.2">
      <c r="A165" s="83" t="s">
        <v>147</v>
      </c>
      <c r="B165" s="83">
        <v>13</v>
      </c>
      <c r="C165" s="84">
        <v>792.46397090999994</v>
      </c>
      <c r="D165" s="84">
        <v>777.53585284999997</v>
      </c>
      <c r="E165" s="84">
        <v>166.29923518999999</v>
      </c>
      <c r="F165" s="84">
        <v>166.29923518999999</v>
      </c>
    </row>
    <row r="166" spans="1:6" ht="12.75" customHeight="1" x14ac:dyDescent="0.2">
      <c r="A166" s="83" t="s">
        <v>147</v>
      </c>
      <c r="B166" s="83">
        <v>14</v>
      </c>
      <c r="C166" s="84">
        <v>797.61361346000001</v>
      </c>
      <c r="D166" s="84">
        <v>791.77414727999997</v>
      </c>
      <c r="E166" s="84">
        <v>169.34451917000001</v>
      </c>
      <c r="F166" s="84">
        <v>169.34451917000001</v>
      </c>
    </row>
    <row r="167" spans="1:6" ht="12.75" customHeight="1" x14ac:dyDescent="0.2">
      <c r="A167" s="83" t="s">
        <v>147</v>
      </c>
      <c r="B167" s="83">
        <v>15</v>
      </c>
      <c r="C167" s="84">
        <v>796.19978877000005</v>
      </c>
      <c r="D167" s="84">
        <v>794.77351397999996</v>
      </c>
      <c r="E167" s="84">
        <v>169.98602321000001</v>
      </c>
      <c r="F167" s="84">
        <v>169.98602321000001</v>
      </c>
    </row>
    <row r="168" spans="1:6" ht="12.75" customHeight="1" x14ac:dyDescent="0.2">
      <c r="A168" s="83" t="s">
        <v>147</v>
      </c>
      <c r="B168" s="83">
        <v>16</v>
      </c>
      <c r="C168" s="84">
        <v>808.91349859000002</v>
      </c>
      <c r="D168" s="84">
        <v>797.40717333999999</v>
      </c>
      <c r="E168" s="84">
        <v>170.54930981999999</v>
      </c>
      <c r="F168" s="84">
        <v>170.54930981999999</v>
      </c>
    </row>
    <row r="169" spans="1:6" ht="12.75" customHeight="1" x14ac:dyDescent="0.2">
      <c r="A169" s="83" t="s">
        <v>147</v>
      </c>
      <c r="B169" s="83">
        <v>17</v>
      </c>
      <c r="C169" s="84">
        <v>806.80749507999997</v>
      </c>
      <c r="D169" s="84">
        <v>797.39542024000002</v>
      </c>
      <c r="E169" s="84">
        <v>170.54679607</v>
      </c>
      <c r="F169" s="84">
        <v>170.54679607</v>
      </c>
    </row>
    <row r="170" spans="1:6" ht="12.75" customHeight="1" x14ac:dyDescent="0.2">
      <c r="A170" s="83" t="s">
        <v>147</v>
      </c>
      <c r="B170" s="83">
        <v>18</v>
      </c>
      <c r="C170" s="84">
        <v>803.35896959000002</v>
      </c>
      <c r="D170" s="84">
        <v>798.92070921000004</v>
      </c>
      <c r="E170" s="84">
        <v>170.87302460999999</v>
      </c>
      <c r="F170" s="84">
        <v>170.87302460999999</v>
      </c>
    </row>
    <row r="171" spans="1:6" ht="12.75" customHeight="1" x14ac:dyDescent="0.2">
      <c r="A171" s="83" t="s">
        <v>147</v>
      </c>
      <c r="B171" s="83">
        <v>19</v>
      </c>
      <c r="C171" s="84">
        <v>788.90788598999995</v>
      </c>
      <c r="D171" s="84">
        <v>779.34877586000005</v>
      </c>
      <c r="E171" s="84">
        <v>166.68698286</v>
      </c>
      <c r="F171" s="84">
        <v>166.68698286</v>
      </c>
    </row>
    <row r="172" spans="1:6" ht="12.75" customHeight="1" x14ac:dyDescent="0.2">
      <c r="A172" s="83" t="s">
        <v>147</v>
      </c>
      <c r="B172" s="83">
        <v>20</v>
      </c>
      <c r="C172" s="84">
        <v>763.62215950999996</v>
      </c>
      <c r="D172" s="84">
        <v>750.42699383000001</v>
      </c>
      <c r="E172" s="84">
        <v>160.50119706000001</v>
      </c>
      <c r="F172" s="84">
        <v>160.50119706000001</v>
      </c>
    </row>
    <row r="173" spans="1:6" ht="12.75" customHeight="1" x14ac:dyDescent="0.2">
      <c r="A173" s="83" t="s">
        <v>147</v>
      </c>
      <c r="B173" s="83">
        <v>21</v>
      </c>
      <c r="C173" s="84">
        <v>739.17989855999997</v>
      </c>
      <c r="D173" s="84">
        <v>729.21862049000003</v>
      </c>
      <c r="E173" s="84">
        <v>155.9651538</v>
      </c>
      <c r="F173" s="84">
        <v>155.9651538</v>
      </c>
    </row>
    <row r="174" spans="1:6" ht="12.75" customHeight="1" x14ac:dyDescent="0.2">
      <c r="A174" s="83" t="s">
        <v>147</v>
      </c>
      <c r="B174" s="83">
        <v>22</v>
      </c>
      <c r="C174" s="84">
        <v>717.96513500000003</v>
      </c>
      <c r="D174" s="84">
        <v>707.77358474000005</v>
      </c>
      <c r="E174" s="84">
        <v>151.37849322</v>
      </c>
      <c r="F174" s="84">
        <v>151.37849322</v>
      </c>
    </row>
    <row r="175" spans="1:6" ht="12.75" customHeight="1" x14ac:dyDescent="0.2">
      <c r="A175" s="83" t="s">
        <v>147</v>
      </c>
      <c r="B175" s="83">
        <v>23</v>
      </c>
      <c r="C175" s="84">
        <v>740.48146263000001</v>
      </c>
      <c r="D175" s="84">
        <v>731.03009696000004</v>
      </c>
      <c r="E175" s="84">
        <v>156.35259207999999</v>
      </c>
      <c r="F175" s="84">
        <v>156.35259207999999</v>
      </c>
    </row>
    <row r="176" spans="1:6" ht="12.75" customHeight="1" x14ac:dyDescent="0.2">
      <c r="A176" s="83" t="s">
        <v>147</v>
      </c>
      <c r="B176" s="83">
        <v>24</v>
      </c>
      <c r="C176" s="84">
        <v>839.97515602999999</v>
      </c>
      <c r="D176" s="84">
        <v>837.40139816999999</v>
      </c>
      <c r="E176" s="84">
        <v>179.10326778000001</v>
      </c>
      <c r="F176" s="84">
        <v>179.10326778000001</v>
      </c>
    </row>
    <row r="177" spans="1:6" ht="12.75" customHeight="1" x14ac:dyDescent="0.2">
      <c r="A177" s="83" t="s">
        <v>148</v>
      </c>
      <c r="B177" s="83">
        <v>1</v>
      </c>
      <c r="C177" s="84">
        <v>985.11371710000003</v>
      </c>
      <c r="D177" s="84">
        <v>971.87395687000003</v>
      </c>
      <c r="E177" s="84">
        <v>207.86423563</v>
      </c>
      <c r="F177" s="84">
        <v>207.86423563</v>
      </c>
    </row>
    <row r="178" spans="1:6" ht="12.75" customHeight="1" x14ac:dyDescent="0.2">
      <c r="A178" s="83" t="s">
        <v>148</v>
      </c>
      <c r="B178" s="83">
        <v>2</v>
      </c>
      <c r="C178" s="84">
        <v>1087.31191442</v>
      </c>
      <c r="D178" s="84">
        <v>1072.21371419</v>
      </c>
      <c r="E178" s="84">
        <v>229.32488577000001</v>
      </c>
      <c r="F178" s="84">
        <v>229.32488577000001</v>
      </c>
    </row>
    <row r="179" spans="1:6" ht="12.75" customHeight="1" x14ac:dyDescent="0.2">
      <c r="A179" s="83" t="s">
        <v>148</v>
      </c>
      <c r="B179" s="83">
        <v>3</v>
      </c>
      <c r="C179" s="84">
        <v>1156.6155076</v>
      </c>
      <c r="D179" s="84">
        <v>1141.99944501</v>
      </c>
      <c r="E179" s="84">
        <v>244.25064592999999</v>
      </c>
      <c r="F179" s="84">
        <v>244.25064592999999</v>
      </c>
    </row>
    <row r="180" spans="1:6" ht="12.75" customHeight="1" x14ac:dyDescent="0.2">
      <c r="A180" s="83" t="s">
        <v>148</v>
      </c>
      <c r="B180" s="83">
        <v>4</v>
      </c>
      <c r="C180" s="84">
        <v>1179.9790562600001</v>
      </c>
      <c r="D180" s="84">
        <v>1164.75618242</v>
      </c>
      <c r="E180" s="84">
        <v>249.11785304</v>
      </c>
      <c r="F180" s="84">
        <v>249.11785304</v>
      </c>
    </row>
    <row r="181" spans="1:6" ht="12.75" customHeight="1" x14ac:dyDescent="0.2">
      <c r="A181" s="83" t="s">
        <v>148</v>
      </c>
      <c r="B181" s="83">
        <v>5</v>
      </c>
      <c r="C181" s="84">
        <v>1168.3653536700001</v>
      </c>
      <c r="D181" s="84">
        <v>1154.21841741</v>
      </c>
      <c r="E181" s="84">
        <v>246.86403766000001</v>
      </c>
      <c r="F181" s="84">
        <v>246.86403766000001</v>
      </c>
    </row>
    <row r="182" spans="1:6" ht="12.75" customHeight="1" x14ac:dyDescent="0.2">
      <c r="A182" s="83" t="s">
        <v>148</v>
      </c>
      <c r="B182" s="83">
        <v>6</v>
      </c>
      <c r="C182" s="84">
        <v>1139.6566889200001</v>
      </c>
      <c r="D182" s="84">
        <v>1124.8545742399999</v>
      </c>
      <c r="E182" s="84">
        <v>240.58370391</v>
      </c>
      <c r="F182" s="84">
        <v>240.58370391</v>
      </c>
    </row>
    <row r="183" spans="1:6" ht="12.75" customHeight="1" x14ac:dyDescent="0.2">
      <c r="A183" s="83" t="s">
        <v>148</v>
      </c>
      <c r="B183" s="83">
        <v>7</v>
      </c>
      <c r="C183" s="84">
        <v>1063.18594007</v>
      </c>
      <c r="D183" s="84">
        <v>1050.32753652</v>
      </c>
      <c r="E183" s="84">
        <v>224.64387382999999</v>
      </c>
      <c r="F183" s="84">
        <v>224.64387382999999</v>
      </c>
    </row>
    <row r="184" spans="1:6" ht="12.75" customHeight="1" x14ac:dyDescent="0.2">
      <c r="A184" s="83" t="s">
        <v>148</v>
      </c>
      <c r="B184" s="83">
        <v>8</v>
      </c>
      <c r="C184" s="84">
        <v>1032.7241326000001</v>
      </c>
      <c r="D184" s="84">
        <v>1018.1259248699999</v>
      </c>
      <c r="E184" s="84">
        <v>217.75659863999999</v>
      </c>
      <c r="F184" s="84">
        <v>217.75659863999999</v>
      </c>
    </row>
    <row r="185" spans="1:6" ht="12.75" customHeight="1" x14ac:dyDescent="0.2">
      <c r="A185" s="83" t="s">
        <v>148</v>
      </c>
      <c r="B185" s="83">
        <v>9</v>
      </c>
      <c r="C185" s="84">
        <v>935.88777792999997</v>
      </c>
      <c r="D185" s="84">
        <v>917.02874419</v>
      </c>
      <c r="E185" s="84">
        <v>196.13395093</v>
      </c>
      <c r="F185" s="84">
        <v>196.13395093</v>
      </c>
    </row>
    <row r="186" spans="1:6" ht="12.75" customHeight="1" x14ac:dyDescent="0.2">
      <c r="A186" s="83" t="s">
        <v>148</v>
      </c>
      <c r="B186" s="83">
        <v>10</v>
      </c>
      <c r="C186" s="84">
        <v>801.27018042999998</v>
      </c>
      <c r="D186" s="84">
        <v>789.26955222000004</v>
      </c>
      <c r="E186" s="84">
        <v>168.80883681</v>
      </c>
      <c r="F186" s="84">
        <v>168.80883681</v>
      </c>
    </row>
    <row r="187" spans="1:6" ht="12.75" customHeight="1" x14ac:dyDescent="0.2">
      <c r="A187" s="83" t="s">
        <v>148</v>
      </c>
      <c r="B187" s="83">
        <v>11</v>
      </c>
      <c r="C187" s="84">
        <v>759.98263502999998</v>
      </c>
      <c r="D187" s="84">
        <v>750.16518391</v>
      </c>
      <c r="E187" s="84">
        <v>160.44520120000001</v>
      </c>
      <c r="F187" s="84">
        <v>160.44520120000001</v>
      </c>
    </row>
    <row r="188" spans="1:6" ht="12.75" customHeight="1" x14ac:dyDescent="0.2">
      <c r="A188" s="83" t="s">
        <v>148</v>
      </c>
      <c r="B188" s="83">
        <v>12</v>
      </c>
      <c r="C188" s="84">
        <v>748.85285087</v>
      </c>
      <c r="D188" s="84">
        <v>737.83277079000004</v>
      </c>
      <c r="E188" s="84">
        <v>157.80754679</v>
      </c>
      <c r="F188" s="84">
        <v>157.80754679</v>
      </c>
    </row>
    <row r="189" spans="1:6" ht="12.75" customHeight="1" x14ac:dyDescent="0.2">
      <c r="A189" s="83" t="s">
        <v>148</v>
      </c>
      <c r="B189" s="83">
        <v>13</v>
      </c>
      <c r="C189" s="84">
        <v>763.08542167999997</v>
      </c>
      <c r="D189" s="84">
        <v>745.05905259999997</v>
      </c>
      <c r="E189" s="84">
        <v>159.35310271</v>
      </c>
      <c r="F189" s="84">
        <v>159.35310271</v>
      </c>
    </row>
    <row r="190" spans="1:6" ht="12.75" customHeight="1" x14ac:dyDescent="0.2">
      <c r="A190" s="83" t="s">
        <v>148</v>
      </c>
      <c r="B190" s="83">
        <v>14</v>
      </c>
      <c r="C190" s="84">
        <v>763.55126609000001</v>
      </c>
      <c r="D190" s="84">
        <v>757.34117025</v>
      </c>
      <c r="E190" s="84">
        <v>161.97999992999999</v>
      </c>
      <c r="F190" s="84">
        <v>161.97999992999999</v>
      </c>
    </row>
    <row r="191" spans="1:6" ht="12.75" customHeight="1" x14ac:dyDescent="0.2">
      <c r="A191" s="83" t="s">
        <v>148</v>
      </c>
      <c r="B191" s="83">
        <v>15</v>
      </c>
      <c r="C191" s="84">
        <v>784.23757638999996</v>
      </c>
      <c r="D191" s="84">
        <v>775.14265748000003</v>
      </c>
      <c r="E191" s="84">
        <v>165.78737898</v>
      </c>
      <c r="F191" s="84">
        <v>165.78737898</v>
      </c>
    </row>
    <row r="192" spans="1:6" ht="12.75" customHeight="1" x14ac:dyDescent="0.2">
      <c r="A192" s="83" t="s">
        <v>148</v>
      </c>
      <c r="B192" s="83">
        <v>16</v>
      </c>
      <c r="C192" s="84">
        <v>799.51422331000003</v>
      </c>
      <c r="D192" s="84">
        <v>786.75504583999998</v>
      </c>
      <c r="E192" s="84">
        <v>168.27103460999999</v>
      </c>
      <c r="F192" s="84">
        <v>168.27103460999999</v>
      </c>
    </row>
    <row r="193" spans="1:6" ht="12.75" customHeight="1" x14ac:dyDescent="0.2">
      <c r="A193" s="83" t="s">
        <v>148</v>
      </c>
      <c r="B193" s="83">
        <v>17</v>
      </c>
      <c r="C193" s="84">
        <v>807.77268819999995</v>
      </c>
      <c r="D193" s="84">
        <v>795.06979537999996</v>
      </c>
      <c r="E193" s="84">
        <v>170.04939182000001</v>
      </c>
      <c r="F193" s="84">
        <v>170.04939182000001</v>
      </c>
    </row>
    <row r="194" spans="1:6" ht="12.75" customHeight="1" x14ac:dyDescent="0.2">
      <c r="A194" s="83" t="s">
        <v>148</v>
      </c>
      <c r="B194" s="83">
        <v>18</v>
      </c>
      <c r="C194" s="84">
        <v>803.44732335000003</v>
      </c>
      <c r="D194" s="84">
        <v>793.47426903999997</v>
      </c>
      <c r="E194" s="84">
        <v>169.70814092000001</v>
      </c>
      <c r="F194" s="84">
        <v>169.70814092000001</v>
      </c>
    </row>
    <row r="195" spans="1:6" ht="12.75" customHeight="1" x14ac:dyDescent="0.2">
      <c r="A195" s="83" t="s">
        <v>148</v>
      </c>
      <c r="B195" s="83">
        <v>19</v>
      </c>
      <c r="C195" s="84">
        <v>766.69691223999996</v>
      </c>
      <c r="D195" s="84">
        <v>756.75498188999995</v>
      </c>
      <c r="E195" s="84">
        <v>161.85462606999999</v>
      </c>
      <c r="F195" s="84">
        <v>161.85462606999999</v>
      </c>
    </row>
    <row r="196" spans="1:6" ht="12.75" customHeight="1" x14ac:dyDescent="0.2">
      <c r="A196" s="83" t="s">
        <v>148</v>
      </c>
      <c r="B196" s="83">
        <v>20</v>
      </c>
      <c r="C196" s="84">
        <v>730.76593316000003</v>
      </c>
      <c r="D196" s="84">
        <v>718.92145986000003</v>
      </c>
      <c r="E196" s="84">
        <v>153.76279885</v>
      </c>
      <c r="F196" s="84">
        <v>153.76279885</v>
      </c>
    </row>
    <row r="197" spans="1:6" ht="12.75" customHeight="1" x14ac:dyDescent="0.2">
      <c r="A197" s="83" t="s">
        <v>148</v>
      </c>
      <c r="B197" s="83">
        <v>21</v>
      </c>
      <c r="C197" s="84">
        <v>711.69153471000004</v>
      </c>
      <c r="D197" s="84">
        <v>700.62666779999995</v>
      </c>
      <c r="E197" s="84">
        <v>149.84991185000001</v>
      </c>
      <c r="F197" s="84">
        <v>149.84991185000001</v>
      </c>
    </row>
    <row r="198" spans="1:6" ht="12.75" customHeight="1" x14ac:dyDescent="0.2">
      <c r="A198" s="83" t="s">
        <v>148</v>
      </c>
      <c r="B198" s="83">
        <v>22</v>
      </c>
      <c r="C198" s="84">
        <v>714.11082073</v>
      </c>
      <c r="D198" s="84">
        <v>706.02133560000004</v>
      </c>
      <c r="E198" s="84">
        <v>151.00372247999999</v>
      </c>
      <c r="F198" s="84">
        <v>151.00372247999999</v>
      </c>
    </row>
    <row r="199" spans="1:6" ht="12.75" customHeight="1" x14ac:dyDescent="0.2">
      <c r="A199" s="83" t="s">
        <v>148</v>
      </c>
      <c r="B199" s="83">
        <v>23</v>
      </c>
      <c r="C199" s="84">
        <v>757.16574071000002</v>
      </c>
      <c r="D199" s="84">
        <v>752.06872509000004</v>
      </c>
      <c r="E199" s="84">
        <v>160.85233026</v>
      </c>
      <c r="F199" s="84">
        <v>160.85233026</v>
      </c>
    </row>
    <row r="200" spans="1:6" ht="12.75" customHeight="1" x14ac:dyDescent="0.2">
      <c r="A200" s="83" t="s">
        <v>148</v>
      </c>
      <c r="B200" s="83">
        <v>24</v>
      </c>
      <c r="C200" s="84">
        <v>872.21788289000006</v>
      </c>
      <c r="D200" s="84">
        <v>861.24339312999996</v>
      </c>
      <c r="E200" s="84">
        <v>184.20258959</v>
      </c>
      <c r="F200" s="84">
        <v>184.20258959</v>
      </c>
    </row>
    <row r="201" spans="1:6" ht="12.75" customHeight="1" x14ac:dyDescent="0.2">
      <c r="A201" s="83" t="s">
        <v>149</v>
      </c>
      <c r="B201" s="83">
        <v>1</v>
      </c>
      <c r="C201" s="84">
        <v>1001.89491785</v>
      </c>
      <c r="D201" s="84">
        <v>981.78157725999995</v>
      </c>
      <c r="E201" s="84">
        <v>209.98327578999999</v>
      </c>
      <c r="F201" s="84">
        <v>209.98327578999999</v>
      </c>
    </row>
    <row r="202" spans="1:6" ht="12.75" customHeight="1" x14ac:dyDescent="0.2">
      <c r="A202" s="83" t="s">
        <v>149</v>
      </c>
      <c r="B202" s="83">
        <v>2</v>
      </c>
      <c r="C202" s="84">
        <v>1101.9565437000001</v>
      </c>
      <c r="D202" s="84">
        <v>1085.2181112000001</v>
      </c>
      <c r="E202" s="84">
        <v>232.10626396999999</v>
      </c>
      <c r="F202" s="84">
        <v>232.10626396999999</v>
      </c>
    </row>
    <row r="203" spans="1:6" ht="12.75" customHeight="1" x14ac:dyDescent="0.2">
      <c r="A203" s="83" t="s">
        <v>149</v>
      </c>
      <c r="B203" s="83">
        <v>3</v>
      </c>
      <c r="C203" s="84">
        <v>1187.9591212099999</v>
      </c>
      <c r="D203" s="84">
        <v>1167.4549641599999</v>
      </c>
      <c r="E203" s="84">
        <v>249.69506802000001</v>
      </c>
      <c r="F203" s="84">
        <v>249.69506802000001</v>
      </c>
    </row>
    <row r="204" spans="1:6" ht="12.75" customHeight="1" x14ac:dyDescent="0.2">
      <c r="A204" s="83" t="s">
        <v>149</v>
      </c>
      <c r="B204" s="83">
        <v>4</v>
      </c>
      <c r="C204" s="84">
        <v>1185.9290540300001</v>
      </c>
      <c r="D204" s="84">
        <v>1168.27404858</v>
      </c>
      <c r="E204" s="84">
        <v>249.87025365</v>
      </c>
      <c r="F204" s="84">
        <v>249.87025365</v>
      </c>
    </row>
    <row r="205" spans="1:6" ht="12.75" customHeight="1" x14ac:dyDescent="0.2">
      <c r="A205" s="83" t="s">
        <v>149</v>
      </c>
      <c r="B205" s="83">
        <v>5</v>
      </c>
      <c r="C205" s="84">
        <v>1154.5656946500001</v>
      </c>
      <c r="D205" s="84">
        <v>1134.2855853999999</v>
      </c>
      <c r="E205" s="84">
        <v>242.60080696</v>
      </c>
      <c r="F205" s="84">
        <v>242.60080696</v>
      </c>
    </row>
    <row r="206" spans="1:6" ht="12.75" customHeight="1" x14ac:dyDescent="0.2">
      <c r="A206" s="83" t="s">
        <v>149</v>
      </c>
      <c r="B206" s="83">
        <v>6</v>
      </c>
      <c r="C206" s="84">
        <v>1129.3157586699999</v>
      </c>
      <c r="D206" s="84">
        <v>1115.45594878</v>
      </c>
      <c r="E206" s="84">
        <v>238.57352750000001</v>
      </c>
      <c r="F206" s="84">
        <v>238.57352750000001</v>
      </c>
    </row>
    <row r="207" spans="1:6" ht="12.75" customHeight="1" x14ac:dyDescent="0.2">
      <c r="A207" s="83" t="s">
        <v>149</v>
      </c>
      <c r="B207" s="83">
        <v>7</v>
      </c>
      <c r="C207" s="84">
        <v>1061.7184859199999</v>
      </c>
      <c r="D207" s="84">
        <v>1048.6518203200001</v>
      </c>
      <c r="E207" s="84">
        <v>224.28547193</v>
      </c>
      <c r="F207" s="84">
        <v>224.28547193</v>
      </c>
    </row>
    <row r="208" spans="1:6" ht="12.75" customHeight="1" x14ac:dyDescent="0.2">
      <c r="A208" s="83" t="s">
        <v>149</v>
      </c>
      <c r="B208" s="83">
        <v>8</v>
      </c>
      <c r="C208" s="84">
        <v>984.40906631999997</v>
      </c>
      <c r="D208" s="84">
        <v>967.97803640999996</v>
      </c>
      <c r="E208" s="84">
        <v>207.03097682999999</v>
      </c>
      <c r="F208" s="84">
        <v>207.03097682999999</v>
      </c>
    </row>
    <row r="209" spans="1:6" ht="12.75" customHeight="1" x14ac:dyDescent="0.2">
      <c r="A209" s="83" t="s">
        <v>149</v>
      </c>
      <c r="B209" s="83">
        <v>9</v>
      </c>
      <c r="C209" s="84">
        <v>884.64786810999999</v>
      </c>
      <c r="D209" s="84">
        <v>868.23995122999997</v>
      </c>
      <c r="E209" s="84">
        <v>185.69901224</v>
      </c>
      <c r="F209" s="84">
        <v>185.69901224</v>
      </c>
    </row>
    <row r="210" spans="1:6" ht="12.75" customHeight="1" x14ac:dyDescent="0.2">
      <c r="A210" s="83" t="s">
        <v>149</v>
      </c>
      <c r="B210" s="83">
        <v>10</v>
      </c>
      <c r="C210" s="84">
        <v>793.00266310999996</v>
      </c>
      <c r="D210" s="84">
        <v>780.35850078999999</v>
      </c>
      <c r="E210" s="84">
        <v>166.90294265</v>
      </c>
      <c r="F210" s="84">
        <v>166.90294265</v>
      </c>
    </row>
    <row r="211" spans="1:6" ht="12.75" customHeight="1" x14ac:dyDescent="0.2">
      <c r="A211" s="83" t="s">
        <v>149</v>
      </c>
      <c r="B211" s="83">
        <v>11</v>
      </c>
      <c r="C211" s="84">
        <v>753.86899224000001</v>
      </c>
      <c r="D211" s="84">
        <v>742.83582562000004</v>
      </c>
      <c r="E211" s="84">
        <v>158.87759930999999</v>
      </c>
      <c r="F211" s="84">
        <v>158.87759930999999</v>
      </c>
    </row>
    <row r="212" spans="1:6" ht="12.75" customHeight="1" x14ac:dyDescent="0.2">
      <c r="A212" s="83" t="s">
        <v>149</v>
      </c>
      <c r="B212" s="83">
        <v>12</v>
      </c>
      <c r="C212" s="84">
        <v>765.10159134000003</v>
      </c>
      <c r="D212" s="84">
        <v>753.61047353000004</v>
      </c>
      <c r="E212" s="84">
        <v>161.18207916</v>
      </c>
      <c r="F212" s="84">
        <v>161.18207916</v>
      </c>
    </row>
    <row r="213" spans="1:6" ht="12.75" customHeight="1" x14ac:dyDescent="0.2">
      <c r="A213" s="83" t="s">
        <v>149</v>
      </c>
      <c r="B213" s="83">
        <v>13</v>
      </c>
      <c r="C213" s="84">
        <v>770.13238862000003</v>
      </c>
      <c r="D213" s="84">
        <v>750.78565284000001</v>
      </c>
      <c r="E213" s="84">
        <v>160.57790699</v>
      </c>
      <c r="F213" s="84">
        <v>160.57790699</v>
      </c>
    </row>
    <row r="214" spans="1:6" ht="12.75" customHeight="1" x14ac:dyDescent="0.2">
      <c r="A214" s="83" t="s">
        <v>149</v>
      </c>
      <c r="B214" s="83">
        <v>14</v>
      </c>
      <c r="C214" s="84">
        <v>764.73893532</v>
      </c>
      <c r="D214" s="84">
        <v>754.32506292000005</v>
      </c>
      <c r="E214" s="84">
        <v>161.33491541000001</v>
      </c>
      <c r="F214" s="84">
        <v>161.33491541000001</v>
      </c>
    </row>
    <row r="215" spans="1:6" ht="12.75" customHeight="1" x14ac:dyDescent="0.2">
      <c r="A215" s="83" t="s">
        <v>149</v>
      </c>
      <c r="B215" s="83">
        <v>15</v>
      </c>
      <c r="C215" s="84">
        <v>772.78408736999995</v>
      </c>
      <c r="D215" s="84">
        <v>762.96228427999995</v>
      </c>
      <c r="E215" s="84">
        <v>163.18224283999999</v>
      </c>
      <c r="F215" s="84">
        <v>163.18224283999999</v>
      </c>
    </row>
    <row r="216" spans="1:6" ht="12.75" customHeight="1" x14ac:dyDescent="0.2">
      <c r="A216" s="83" t="s">
        <v>149</v>
      </c>
      <c r="B216" s="83">
        <v>16</v>
      </c>
      <c r="C216" s="84">
        <v>794.30533119999996</v>
      </c>
      <c r="D216" s="84">
        <v>773.88577055999997</v>
      </c>
      <c r="E216" s="84">
        <v>165.51855621999999</v>
      </c>
      <c r="F216" s="84">
        <v>165.51855621999999</v>
      </c>
    </row>
    <row r="217" spans="1:6" ht="12.75" customHeight="1" x14ac:dyDescent="0.2">
      <c r="A217" s="83" t="s">
        <v>149</v>
      </c>
      <c r="B217" s="83">
        <v>17</v>
      </c>
      <c r="C217" s="84">
        <v>788.85079633999999</v>
      </c>
      <c r="D217" s="84">
        <v>777.10199044000001</v>
      </c>
      <c r="E217" s="84">
        <v>166.20644077</v>
      </c>
      <c r="F217" s="84">
        <v>166.20644077</v>
      </c>
    </row>
    <row r="218" spans="1:6" ht="12.75" customHeight="1" x14ac:dyDescent="0.2">
      <c r="A218" s="83" t="s">
        <v>149</v>
      </c>
      <c r="B218" s="83">
        <v>18</v>
      </c>
      <c r="C218" s="84">
        <v>780.59288463999997</v>
      </c>
      <c r="D218" s="84">
        <v>771.48496892000003</v>
      </c>
      <c r="E218" s="84">
        <v>165.00507317</v>
      </c>
      <c r="F218" s="84">
        <v>165.00507317</v>
      </c>
    </row>
    <row r="219" spans="1:6" ht="12.75" customHeight="1" x14ac:dyDescent="0.2">
      <c r="A219" s="83" t="s">
        <v>149</v>
      </c>
      <c r="B219" s="83">
        <v>19</v>
      </c>
      <c r="C219" s="84">
        <v>765.17375185000003</v>
      </c>
      <c r="D219" s="84">
        <v>753.51785004999999</v>
      </c>
      <c r="E219" s="84">
        <v>161.16226886000001</v>
      </c>
      <c r="F219" s="84">
        <v>161.16226886000001</v>
      </c>
    </row>
    <row r="220" spans="1:6" ht="12.75" customHeight="1" x14ac:dyDescent="0.2">
      <c r="A220" s="83" t="s">
        <v>149</v>
      </c>
      <c r="B220" s="83">
        <v>20</v>
      </c>
      <c r="C220" s="84">
        <v>748.83553727000003</v>
      </c>
      <c r="D220" s="84">
        <v>735.04507111999999</v>
      </c>
      <c r="E220" s="84">
        <v>157.21131406999999</v>
      </c>
      <c r="F220" s="84">
        <v>157.21131406999999</v>
      </c>
    </row>
    <row r="221" spans="1:6" ht="12.75" customHeight="1" x14ac:dyDescent="0.2">
      <c r="A221" s="83" t="s">
        <v>149</v>
      </c>
      <c r="B221" s="83">
        <v>21</v>
      </c>
      <c r="C221" s="84">
        <v>736.11443011999995</v>
      </c>
      <c r="D221" s="84">
        <v>724.41471206999995</v>
      </c>
      <c r="E221" s="84">
        <v>154.93769469</v>
      </c>
      <c r="F221" s="84">
        <v>154.93769469</v>
      </c>
    </row>
    <row r="222" spans="1:6" ht="12.75" customHeight="1" x14ac:dyDescent="0.2">
      <c r="A222" s="83" t="s">
        <v>149</v>
      </c>
      <c r="B222" s="83">
        <v>22</v>
      </c>
      <c r="C222" s="84">
        <v>752.86357998000005</v>
      </c>
      <c r="D222" s="84">
        <v>741.04734641000005</v>
      </c>
      <c r="E222" s="84">
        <v>158.49507968</v>
      </c>
      <c r="F222" s="84">
        <v>158.49507968</v>
      </c>
    </row>
    <row r="223" spans="1:6" ht="12.75" customHeight="1" x14ac:dyDescent="0.2">
      <c r="A223" s="83" t="s">
        <v>149</v>
      </c>
      <c r="B223" s="83">
        <v>23</v>
      </c>
      <c r="C223" s="84">
        <v>818.28040457999998</v>
      </c>
      <c r="D223" s="84">
        <v>805.35706673000004</v>
      </c>
      <c r="E223" s="84">
        <v>172.24963166000001</v>
      </c>
      <c r="F223" s="84">
        <v>172.24963166000001</v>
      </c>
    </row>
    <row r="224" spans="1:6" ht="12.75" customHeight="1" x14ac:dyDescent="0.2">
      <c r="A224" s="83" t="s">
        <v>149</v>
      </c>
      <c r="B224" s="83">
        <v>24</v>
      </c>
      <c r="C224" s="84">
        <v>925.57121058999996</v>
      </c>
      <c r="D224" s="84">
        <v>914.59122786</v>
      </c>
      <c r="E224" s="84">
        <v>195.61261535</v>
      </c>
      <c r="F224" s="84">
        <v>195.61261535</v>
      </c>
    </row>
    <row r="225" spans="1:6" ht="12.75" customHeight="1" x14ac:dyDescent="0.2">
      <c r="A225" s="83" t="s">
        <v>150</v>
      </c>
      <c r="B225" s="83">
        <v>1</v>
      </c>
      <c r="C225" s="84">
        <v>959.21730992000005</v>
      </c>
      <c r="D225" s="84">
        <v>936.55771668</v>
      </c>
      <c r="E225" s="84">
        <v>200.31080421999999</v>
      </c>
      <c r="F225" s="84">
        <v>200.31080421999999</v>
      </c>
    </row>
    <row r="226" spans="1:6" ht="12.75" customHeight="1" x14ac:dyDescent="0.2">
      <c r="A226" s="83" t="s">
        <v>150</v>
      </c>
      <c r="B226" s="83">
        <v>2</v>
      </c>
      <c r="C226" s="84">
        <v>1052.9498952199999</v>
      </c>
      <c r="D226" s="84">
        <v>1038.03840795</v>
      </c>
      <c r="E226" s="84">
        <v>222.01547711000001</v>
      </c>
      <c r="F226" s="84">
        <v>222.01547711000001</v>
      </c>
    </row>
    <row r="227" spans="1:6" ht="12.75" customHeight="1" x14ac:dyDescent="0.2">
      <c r="A227" s="83" t="s">
        <v>150</v>
      </c>
      <c r="B227" s="83">
        <v>3</v>
      </c>
      <c r="C227" s="84">
        <v>1130.9300252999999</v>
      </c>
      <c r="D227" s="84">
        <v>1114.17459371</v>
      </c>
      <c r="E227" s="84">
        <v>238.29947150000001</v>
      </c>
      <c r="F227" s="84">
        <v>238.29947150000001</v>
      </c>
    </row>
    <row r="228" spans="1:6" ht="12.75" customHeight="1" x14ac:dyDescent="0.2">
      <c r="A228" s="83" t="s">
        <v>150</v>
      </c>
      <c r="B228" s="83">
        <v>4</v>
      </c>
      <c r="C228" s="84">
        <v>1136.4292320699999</v>
      </c>
      <c r="D228" s="84">
        <v>1122.17286455</v>
      </c>
      <c r="E228" s="84">
        <v>240.01014029999999</v>
      </c>
      <c r="F228" s="84">
        <v>240.01014029999999</v>
      </c>
    </row>
    <row r="229" spans="1:6" ht="12.75" customHeight="1" x14ac:dyDescent="0.2">
      <c r="A229" s="83" t="s">
        <v>150</v>
      </c>
      <c r="B229" s="83">
        <v>5</v>
      </c>
      <c r="C229" s="84">
        <v>1130.2824235200001</v>
      </c>
      <c r="D229" s="84">
        <v>1116.77817895</v>
      </c>
      <c r="E229" s="84">
        <v>238.85632586</v>
      </c>
      <c r="F229" s="84">
        <v>238.85632586</v>
      </c>
    </row>
    <row r="230" spans="1:6" ht="12.75" customHeight="1" x14ac:dyDescent="0.2">
      <c r="A230" s="83" t="s">
        <v>150</v>
      </c>
      <c r="B230" s="83">
        <v>6</v>
      </c>
      <c r="C230" s="84">
        <v>1107.49542417</v>
      </c>
      <c r="D230" s="84">
        <v>1094.8243824199999</v>
      </c>
      <c r="E230" s="84">
        <v>234.16085161999999</v>
      </c>
      <c r="F230" s="84">
        <v>234.16085161999999</v>
      </c>
    </row>
    <row r="231" spans="1:6" ht="12.75" customHeight="1" x14ac:dyDescent="0.2">
      <c r="A231" s="83" t="s">
        <v>150</v>
      </c>
      <c r="B231" s="83">
        <v>7</v>
      </c>
      <c r="C231" s="84">
        <v>1009.20153412</v>
      </c>
      <c r="D231" s="84">
        <v>995.49106891999998</v>
      </c>
      <c r="E231" s="84">
        <v>212.91545952000001</v>
      </c>
      <c r="F231" s="84">
        <v>212.91545952000001</v>
      </c>
    </row>
    <row r="232" spans="1:6" ht="12.75" customHeight="1" x14ac:dyDescent="0.2">
      <c r="A232" s="83" t="s">
        <v>150</v>
      </c>
      <c r="B232" s="83">
        <v>8</v>
      </c>
      <c r="C232" s="84">
        <v>949.67070527999999</v>
      </c>
      <c r="D232" s="84">
        <v>935.94410650999998</v>
      </c>
      <c r="E232" s="84">
        <v>200.17956538999999</v>
      </c>
      <c r="F232" s="84">
        <v>200.17956538999999</v>
      </c>
    </row>
    <row r="233" spans="1:6" ht="12.75" customHeight="1" x14ac:dyDescent="0.2">
      <c r="A233" s="83" t="s">
        <v>150</v>
      </c>
      <c r="B233" s="83">
        <v>9</v>
      </c>
      <c r="C233" s="84">
        <v>876.59915894000005</v>
      </c>
      <c r="D233" s="84">
        <v>861.06934158000001</v>
      </c>
      <c r="E233" s="84">
        <v>184.16536346999999</v>
      </c>
      <c r="F233" s="84">
        <v>184.16536346999999</v>
      </c>
    </row>
    <row r="234" spans="1:6" ht="12.75" customHeight="1" x14ac:dyDescent="0.2">
      <c r="A234" s="83" t="s">
        <v>150</v>
      </c>
      <c r="B234" s="83">
        <v>10</v>
      </c>
      <c r="C234" s="84">
        <v>818.84554348999995</v>
      </c>
      <c r="D234" s="84">
        <v>802.42752108000002</v>
      </c>
      <c r="E234" s="84">
        <v>171.62306093999999</v>
      </c>
      <c r="F234" s="84">
        <v>171.62306093999999</v>
      </c>
    </row>
    <row r="235" spans="1:6" ht="12.75" customHeight="1" x14ac:dyDescent="0.2">
      <c r="A235" s="83" t="s">
        <v>150</v>
      </c>
      <c r="B235" s="83">
        <v>11</v>
      </c>
      <c r="C235" s="84">
        <v>794.46191489</v>
      </c>
      <c r="D235" s="84">
        <v>770.71933791000004</v>
      </c>
      <c r="E235" s="84">
        <v>164.84132013999999</v>
      </c>
      <c r="F235" s="84">
        <v>164.84132013999999</v>
      </c>
    </row>
    <row r="236" spans="1:6" ht="12.75" customHeight="1" x14ac:dyDescent="0.2">
      <c r="A236" s="83" t="s">
        <v>150</v>
      </c>
      <c r="B236" s="83">
        <v>12</v>
      </c>
      <c r="C236" s="84">
        <v>771.35537404000002</v>
      </c>
      <c r="D236" s="84">
        <v>758.23473365999996</v>
      </c>
      <c r="E236" s="84">
        <v>162.17111512</v>
      </c>
      <c r="F236" s="84">
        <v>162.17111512</v>
      </c>
    </row>
    <row r="237" spans="1:6" ht="12.75" customHeight="1" x14ac:dyDescent="0.2">
      <c r="A237" s="83" t="s">
        <v>150</v>
      </c>
      <c r="B237" s="83">
        <v>13</v>
      </c>
      <c r="C237" s="84">
        <v>786.63202235999995</v>
      </c>
      <c r="D237" s="84">
        <v>754.11392608999995</v>
      </c>
      <c r="E237" s="84">
        <v>161.28975750000001</v>
      </c>
      <c r="F237" s="84">
        <v>161.28975750000001</v>
      </c>
    </row>
    <row r="238" spans="1:6" ht="12.75" customHeight="1" x14ac:dyDescent="0.2">
      <c r="A238" s="83" t="s">
        <v>150</v>
      </c>
      <c r="B238" s="83">
        <v>14</v>
      </c>
      <c r="C238" s="84">
        <v>770.50124258999995</v>
      </c>
      <c r="D238" s="84">
        <v>749.36964354999998</v>
      </c>
      <c r="E238" s="84">
        <v>160.27505117000001</v>
      </c>
      <c r="F238" s="84">
        <v>160.27505117000001</v>
      </c>
    </row>
    <row r="239" spans="1:6" ht="12.75" customHeight="1" x14ac:dyDescent="0.2">
      <c r="A239" s="83" t="s">
        <v>150</v>
      </c>
      <c r="B239" s="83">
        <v>15</v>
      </c>
      <c r="C239" s="84">
        <v>788.31857351999997</v>
      </c>
      <c r="D239" s="84">
        <v>771.92573092999999</v>
      </c>
      <c r="E239" s="84">
        <v>165.09934328</v>
      </c>
      <c r="F239" s="84">
        <v>165.09934328</v>
      </c>
    </row>
    <row r="240" spans="1:6" ht="12.75" customHeight="1" x14ac:dyDescent="0.2">
      <c r="A240" s="83" t="s">
        <v>150</v>
      </c>
      <c r="B240" s="83">
        <v>16</v>
      </c>
      <c r="C240" s="84">
        <v>794.31144902999995</v>
      </c>
      <c r="D240" s="84">
        <v>784.10750754000003</v>
      </c>
      <c r="E240" s="84">
        <v>167.70477957</v>
      </c>
      <c r="F240" s="84">
        <v>167.70477957</v>
      </c>
    </row>
    <row r="241" spans="1:6" ht="12.75" customHeight="1" x14ac:dyDescent="0.2">
      <c r="A241" s="83" t="s">
        <v>150</v>
      </c>
      <c r="B241" s="83">
        <v>17</v>
      </c>
      <c r="C241" s="84">
        <v>797.42306585999995</v>
      </c>
      <c r="D241" s="84">
        <v>786.49058289000004</v>
      </c>
      <c r="E241" s="84">
        <v>168.21447132</v>
      </c>
      <c r="F241" s="84">
        <v>168.21447132</v>
      </c>
    </row>
    <row r="242" spans="1:6" ht="12.75" customHeight="1" x14ac:dyDescent="0.2">
      <c r="A242" s="83" t="s">
        <v>150</v>
      </c>
      <c r="B242" s="83">
        <v>18</v>
      </c>
      <c r="C242" s="84">
        <v>800.02744275999999</v>
      </c>
      <c r="D242" s="84">
        <v>789.77964086999998</v>
      </c>
      <c r="E242" s="84">
        <v>168.91793448000001</v>
      </c>
      <c r="F242" s="84">
        <v>168.91793448000001</v>
      </c>
    </row>
    <row r="243" spans="1:6" ht="12.75" customHeight="1" x14ac:dyDescent="0.2">
      <c r="A243" s="83" t="s">
        <v>150</v>
      </c>
      <c r="B243" s="83">
        <v>19</v>
      </c>
      <c r="C243" s="84">
        <v>784.58094900000003</v>
      </c>
      <c r="D243" s="84">
        <v>774.14560470000004</v>
      </c>
      <c r="E243" s="84">
        <v>165.5741295</v>
      </c>
      <c r="F243" s="84">
        <v>165.5741295</v>
      </c>
    </row>
    <row r="244" spans="1:6" ht="12.75" customHeight="1" x14ac:dyDescent="0.2">
      <c r="A244" s="83" t="s">
        <v>150</v>
      </c>
      <c r="B244" s="83">
        <v>20</v>
      </c>
      <c r="C244" s="84">
        <v>745.96356365999998</v>
      </c>
      <c r="D244" s="84">
        <v>733.24172180999994</v>
      </c>
      <c r="E244" s="84">
        <v>156.82561401999999</v>
      </c>
      <c r="F244" s="84">
        <v>156.82561401999999</v>
      </c>
    </row>
    <row r="245" spans="1:6" ht="12.75" customHeight="1" x14ac:dyDescent="0.2">
      <c r="A245" s="83" t="s">
        <v>150</v>
      </c>
      <c r="B245" s="83">
        <v>21</v>
      </c>
      <c r="C245" s="84">
        <v>731.50615379999999</v>
      </c>
      <c r="D245" s="84">
        <v>722.61649362000003</v>
      </c>
      <c r="E245" s="84">
        <v>154.55309204</v>
      </c>
      <c r="F245" s="84">
        <v>154.55309204</v>
      </c>
    </row>
    <row r="246" spans="1:6" ht="12.75" customHeight="1" x14ac:dyDescent="0.2">
      <c r="A246" s="83" t="s">
        <v>150</v>
      </c>
      <c r="B246" s="83">
        <v>22</v>
      </c>
      <c r="C246" s="84">
        <v>740.47154942999998</v>
      </c>
      <c r="D246" s="84">
        <v>731.25702891000003</v>
      </c>
      <c r="E246" s="84">
        <v>156.40112825</v>
      </c>
      <c r="F246" s="84">
        <v>156.40112825</v>
      </c>
    </row>
    <row r="247" spans="1:6" ht="12.75" customHeight="1" x14ac:dyDescent="0.2">
      <c r="A247" s="83" t="s">
        <v>150</v>
      </c>
      <c r="B247" s="83">
        <v>23</v>
      </c>
      <c r="C247" s="84">
        <v>763.54122307</v>
      </c>
      <c r="D247" s="84">
        <v>752.46395625000002</v>
      </c>
      <c r="E247" s="84">
        <v>160.93686224000001</v>
      </c>
      <c r="F247" s="84">
        <v>160.93686224000001</v>
      </c>
    </row>
    <row r="248" spans="1:6" ht="12.75" customHeight="1" x14ac:dyDescent="0.2">
      <c r="A248" s="83" t="s">
        <v>150</v>
      </c>
      <c r="B248" s="83">
        <v>24</v>
      </c>
      <c r="C248" s="84">
        <v>833.50375731999998</v>
      </c>
      <c r="D248" s="84">
        <v>820.78282326999999</v>
      </c>
      <c r="E248" s="84">
        <v>175.54888983000001</v>
      </c>
      <c r="F248" s="84">
        <v>175.54888983000001</v>
      </c>
    </row>
    <row r="249" spans="1:6" ht="12.75" customHeight="1" x14ac:dyDescent="0.2">
      <c r="A249" s="83" t="s">
        <v>151</v>
      </c>
      <c r="B249" s="83">
        <v>1</v>
      </c>
      <c r="C249" s="84">
        <v>938.50111103999996</v>
      </c>
      <c r="D249" s="84">
        <v>920.15129276000005</v>
      </c>
      <c r="E249" s="84">
        <v>196.80180107999999</v>
      </c>
      <c r="F249" s="84">
        <v>196.80180107999999</v>
      </c>
    </row>
    <row r="250" spans="1:6" ht="12.75" customHeight="1" x14ac:dyDescent="0.2">
      <c r="A250" s="83" t="s">
        <v>151</v>
      </c>
      <c r="B250" s="83">
        <v>2</v>
      </c>
      <c r="C250" s="84">
        <v>1050.78530062</v>
      </c>
      <c r="D250" s="84">
        <v>1035.2394841099999</v>
      </c>
      <c r="E250" s="84">
        <v>221.41684376000001</v>
      </c>
      <c r="F250" s="84">
        <v>221.41684376000001</v>
      </c>
    </row>
    <row r="251" spans="1:6" ht="12.75" customHeight="1" x14ac:dyDescent="0.2">
      <c r="A251" s="83" t="s">
        <v>151</v>
      </c>
      <c r="B251" s="83">
        <v>3</v>
      </c>
      <c r="C251" s="84">
        <v>1137.01633208</v>
      </c>
      <c r="D251" s="84">
        <v>1116.99652545</v>
      </c>
      <c r="E251" s="84">
        <v>238.90302578000001</v>
      </c>
      <c r="F251" s="84">
        <v>238.90302578000001</v>
      </c>
    </row>
    <row r="252" spans="1:6" ht="12.75" customHeight="1" x14ac:dyDescent="0.2">
      <c r="A252" s="83" t="s">
        <v>151</v>
      </c>
      <c r="B252" s="83">
        <v>4</v>
      </c>
      <c r="C252" s="84">
        <v>1149.9329361</v>
      </c>
      <c r="D252" s="84">
        <v>1133.62401389</v>
      </c>
      <c r="E252" s="84">
        <v>242.45931016</v>
      </c>
      <c r="F252" s="84">
        <v>242.45931016</v>
      </c>
    </row>
    <row r="253" spans="1:6" ht="12.75" customHeight="1" x14ac:dyDescent="0.2">
      <c r="A253" s="83" t="s">
        <v>151</v>
      </c>
      <c r="B253" s="83">
        <v>5</v>
      </c>
      <c r="C253" s="84">
        <v>1142.9461102299999</v>
      </c>
      <c r="D253" s="84">
        <v>1127.2899683099999</v>
      </c>
      <c r="E253" s="84">
        <v>241.10458557000001</v>
      </c>
      <c r="F253" s="84">
        <v>241.10458557000001</v>
      </c>
    </row>
    <row r="254" spans="1:6" ht="12.75" customHeight="1" x14ac:dyDescent="0.2">
      <c r="A254" s="83" t="s">
        <v>151</v>
      </c>
      <c r="B254" s="83">
        <v>6</v>
      </c>
      <c r="C254" s="84">
        <v>1124.4451993299999</v>
      </c>
      <c r="D254" s="84">
        <v>1111.6803813399999</v>
      </c>
      <c r="E254" s="84">
        <v>237.76600977999999</v>
      </c>
      <c r="F254" s="84">
        <v>237.76600977999999</v>
      </c>
    </row>
    <row r="255" spans="1:6" ht="12.75" customHeight="1" x14ac:dyDescent="0.2">
      <c r="A255" s="83" t="s">
        <v>151</v>
      </c>
      <c r="B255" s="83">
        <v>7</v>
      </c>
      <c r="C255" s="84">
        <v>1041.2402915499999</v>
      </c>
      <c r="D255" s="84">
        <v>1030.6117330500001</v>
      </c>
      <c r="E255" s="84">
        <v>220.42706115999999</v>
      </c>
      <c r="F255" s="84">
        <v>220.42706115999999</v>
      </c>
    </row>
    <row r="256" spans="1:6" ht="12.75" customHeight="1" x14ac:dyDescent="0.2">
      <c r="A256" s="83" t="s">
        <v>151</v>
      </c>
      <c r="B256" s="83">
        <v>8</v>
      </c>
      <c r="C256" s="84">
        <v>961.96709124999995</v>
      </c>
      <c r="D256" s="84">
        <v>950.20120917999998</v>
      </c>
      <c r="E256" s="84">
        <v>203.22887206999999</v>
      </c>
      <c r="F256" s="84">
        <v>203.22887206999999</v>
      </c>
    </row>
    <row r="257" spans="1:6" ht="12.75" customHeight="1" x14ac:dyDescent="0.2">
      <c r="A257" s="83" t="s">
        <v>151</v>
      </c>
      <c r="B257" s="83">
        <v>9</v>
      </c>
      <c r="C257" s="84">
        <v>859.06236596999997</v>
      </c>
      <c r="D257" s="84">
        <v>846.44648929000005</v>
      </c>
      <c r="E257" s="84">
        <v>181.03783032999999</v>
      </c>
      <c r="F257" s="84">
        <v>181.03783032999999</v>
      </c>
    </row>
    <row r="258" spans="1:6" ht="12.75" customHeight="1" x14ac:dyDescent="0.2">
      <c r="A258" s="83" t="s">
        <v>151</v>
      </c>
      <c r="B258" s="83">
        <v>10</v>
      </c>
      <c r="C258" s="84">
        <v>761.16098055999998</v>
      </c>
      <c r="D258" s="84">
        <v>755.01459194999995</v>
      </c>
      <c r="E258" s="84">
        <v>161.48239176000001</v>
      </c>
      <c r="F258" s="84">
        <v>161.48239176000001</v>
      </c>
    </row>
    <row r="259" spans="1:6" ht="12.75" customHeight="1" x14ac:dyDescent="0.2">
      <c r="A259" s="83" t="s">
        <v>151</v>
      </c>
      <c r="B259" s="83">
        <v>11</v>
      </c>
      <c r="C259" s="84">
        <v>735.87468058000002</v>
      </c>
      <c r="D259" s="84">
        <v>731.10995374000004</v>
      </c>
      <c r="E259" s="84">
        <v>156.36967182999999</v>
      </c>
      <c r="F259" s="84">
        <v>156.36967182999999</v>
      </c>
    </row>
    <row r="260" spans="1:6" ht="12.75" customHeight="1" x14ac:dyDescent="0.2">
      <c r="A260" s="83" t="s">
        <v>151</v>
      </c>
      <c r="B260" s="83">
        <v>12</v>
      </c>
      <c r="C260" s="84">
        <v>747.17888426000002</v>
      </c>
      <c r="D260" s="84">
        <v>738.41874069999994</v>
      </c>
      <c r="E260" s="84">
        <v>157.93287394000001</v>
      </c>
      <c r="F260" s="84">
        <v>157.93287394000001</v>
      </c>
    </row>
    <row r="261" spans="1:6" ht="12.75" customHeight="1" x14ac:dyDescent="0.2">
      <c r="A261" s="83" t="s">
        <v>151</v>
      </c>
      <c r="B261" s="83">
        <v>13</v>
      </c>
      <c r="C261" s="84">
        <v>753.55612352000003</v>
      </c>
      <c r="D261" s="84">
        <v>743.05451302999995</v>
      </c>
      <c r="E261" s="84">
        <v>158.92437212999999</v>
      </c>
      <c r="F261" s="84">
        <v>158.92437212999999</v>
      </c>
    </row>
    <row r="262" spans="1:6" ht="12.75" customHeight="1" x14ac:dyDescent="0.2">
      <c r="A262" s="83" t="s">
        <v>151</v>
      </c>
      <c r="B262" s="83">
        <v>14</v>
      </c>
      <c r="C262" s="84">
        <v>755.95724779</v>
      </c>
      <c r="D262" s="84">
        <v>747.00036979000004</v>
      </c>
      <c r="E262" s="84">
        <v>159.76831129999999</v>
      </c>
      <c r="F262" s="84">
        <v>159.76831129999999</v>
      </c>
    </row>
    <row r="263" spans="1:6" ht="12.75" customHeight="1" x14ac:dyDescent="0.2">
      <c r="A263" s="83" t="s">
        <v>151</v>
      </c>
      <c r="B263" s="83">
        <v>15</v>
      </c>
      <c r="C263" s="84">
        <v>766.94352173000004</v>
      </c>
      <c r="D263" s="84">
        <v>757.62320739999996</v>
      </c>
      <c r="E263" s="84">
        <v>162.04032199</v>
      </c>
      <c r="F263" s="84">
        <v>162.04032199</v>
      </c>
    </row>
    <row r="264" spans="1:6" ht="12.75" customHeight="1" x14ac:dyDescent="0.2">
      <c r="A264" s="83" t="s">
        <v>151</v>
      </c>
      <c r="B264" s="83">
        <v>16</v>
      </c>
      <c r="C264" s="84">
        <v>767.43002563000005</v>
      </c>
      <c r="D264" s="84">
        <v>760.77626477000001</v>
      </c>
      <c r="E264" s="84">
        <v>162.71469736</v>
      </c>
      <c r="F264" s="84">
        <v>162.71469736</v>
      </c>
    </row>
    <row r="265" spans="1:6" ht="12.75" customHeight="1" x14ac:dyDescent="0.2">
      <c r="A265" s="83" t="s">
        <v>151</v>
      </c>
      <c r="B265" s="83">
        <v>17</v>
      </c>
      <c r="C265" s="84">
        <v>775.41203409000002</v>
      </c>
      <c r="D265" s="84">
        <v>766.07970718000001</v>
      </c>
      <c r="E265" s="84">
        <v>163.84899672</v>
      </c>
      <c r="F265" s="84">
        <v>163.84899672</v>
      </c>
    </row>
    <row r="266" spans="1:6" ht="12.75" customHeight="1" x14ac:dyDescent="0.2">
      <c r="A266" s="83" t="s">
        <v>151</v>
      </c>
      <c r="B266" s="83">
        <v>18</v>
      </c>
      <c r="C266" s="84">
        <v>775.82402791000004</v>
      </c>
      <c r="D266" s="84">
        <v>766.28681745999995</v>
      </c>
      <c r="E266" s="84">
        <v>163.89329343</v>
      </c>
      <c r="F266" s="84">
        <v>163.89329343</v>
      </c>
    </row>
    <row r="267" spans="1:6" ht="12.75" customHeight="1" x14ac:dyDescent="0.2">
      <c r="A267" s="83" t="s">
        <v>151</v>
      </c>
      <c r="B267" s="83">
        <v>19</v>
      </c>
      <c r="C267" s="84">
        <v>754.25628553000001</v>
      </c>
      <c r="D267" s="84">
        <v>746.99415003000001</v>
      </c>
      <c r="E267" s="84">
        <v>159.76698102</v>
      </c>
      <c r="F267" s="84">
        <v>159.76698102</v>
      </c>
    </row>
    <row r="268" spans="1:6" ht="12.75" customHeight="1" x14ac:dyDescent="0.2">
      <c r="A268" s="83" t="s">
        <v>151</v>
      </c>
      <c r="B268" s="83">
        <v>20</v>
      </c>
      <c r="C268" s="84">
        <v>717.90325328999995</v>
      </c>
      <c r="D268" s="84">
        <v>716.55042885</v>
      </c>
      <c r="E268" s="84">
        <v>153.25568314</v>
      </c>
      <c r="F268" s="84">
        <v>153.25568314</v>
      </c>
    </row>
    <row r="269" spans="1:6" ht="12.75" customHeight="1" x14ac:dyDescent="0.2">
      <c r="A269" s="83" t="s">
        <v>151</v>
      </c>
      <c r="B269" s="83">
        <v>21</v>
      </c>
      <c r="C269" s="84">
        <v>701.06782281000005</v>
      </c>
      <c r="D269" s="84">
        <v>694.20546147000005</v>
      </c>
      <c r="E269" s="84">
        <v>148.47654534</v>
      </c>
      <c r="F269" s="84">
        <v>148.47654534</v>
      </c>
    </row>
    <row r="270" spans="1:6" ht="12.75" customHeight="1" x14ac:dyDescent="0.2">
      <c r="A270" s="83" t="s">
        <v>151</v>
      </c>
      <c r="B270" s="83">
        <v>22</v>
      </c>
      <c r="C270" s="84">
        <v>699.28900093000004</v>
      </c>
      <c r="D270" s="84">
        <v>690.89308643000004</v>
      </c>
      <c r="E270" s="84">
        <v>147.76809513000001</v>
      </c>
      <c r="F270" s="84">
        <v>147.76809513000001</v>
      </c>
    </row>
    <row r="271" spans="1:6" ht="12.75" customHeight="1" x14ac:dyDescent="0.2">
      <c r="A271" s="83" t="s">
        <v>151</v>
      </c>
      <c r="B271" s="83">
        <v>23</v>
      </c>
      <c r="C271" s="84">
        <v>762.95258091999995</v>
      </c>
      <c r="D271" s="84">
        <v>753.83616372999995</v>
      </c>
      <c r="E271" s="84">
        <v>161.23034974000001</v>
      </c>
      <c r="F271" s="84">
        <v>161.23034974000001</v>
      </c>
    </row>
    <row r="272" spans="1:6" ht="12.75" customHeight="1" x14ac:dyDescent="0.2">
      <c r="A272" s="83" t="s">
        <v>151</v>
      </c>
      <c r="B272" s="83">
        <v>24</v>
      </c>
      <c r="C272" s="84">
        <v>881.33005457000002</v>
      </c>
      <c r="D272" s="84">
        <v>881.17286933000003</v>
      </c>
      <c r="E272" s="84">
        <v>188.46510255000001</v>
      </c>
      <c r="F272" s="84">
        <v>188.46510255000001</v>
      </c>
    </row>
    <row r="273" spans="1:6" ht="12.75" customHeight="1" x14ac:dyDescent="0.2">
      <c r="A273" s="83" t="s">
        <v>152</v>
      </c>
      <c r="B273" s="83">
        <v>1</v>
      </c>
      <c r="C273" s="84">
        <v>955.63537117999999</v>
      </c>
      <c r="D273" s="84">
        <v>941.23034892999999</v>
      </c>
      <c r="E273" s="84">
        <v>201.31018601</v>
      </c>
      <c r="F273" s="84">
        <v>201.31018601</v>
      </c>
    </row>
    <row r="274" spans="1:6" ht="12.75" customHeight="1" x14ac:dyDescent="0.2">
      <c r="A274" s="83" t="s">
        <v>152</v>
      </c>
      <c r="B274" s="83">
        <v>2</v>
      </c>
      <c r="C274" s="84">
        <v>1080.08650474</v>
      </c>
      <c r="D274" s="84">
        <v>1071.5978688600001</v>
      </c>
      <c r="E274" s="84">
        <v>229.19316886999999</v>
      </c>
      <c r="F274" s="84">
        <v>229.19316886999999</v>
      </c>
    </row>
    <row r="275" spans="1:6" ht="12.75" customHeight="1" x14ac:dyDescent="0.2">
      <c r="A275" s="83" t="s">
        <v>152</v>
      </c>
      <c r="B275" s="83">
        <v>3</v>
      </c>
      <c r="C275" s="84">
        <v>1237.12992665</v>
      </c>
      <c r="D275" s="84">
        <v>1222.66622953</v>
      </c>
      <c r="E275" s="84">
        <v>261.50364401000002</v>
      </c>
      <c r="F275" s="84">
        <v>261.50364401000002</v>
      </c>
    </row>
    <row r="276" spans="1:6" ht="12.75" customHeight="1" x14ac:dyDescent="0.2">
      <c r="A276" s="83" t="s">
        <v>152</v>
      </c>
      <c r="B276" s="83">
        <v>4</v>
      </c>
      <c r="C276" s="84">
        <v>1260.4335140200001</v>
      </c>
      <c r="D276" s="84">
        <v>1245.70196846</v>
      </c>
      <c r="E276" s="84">
        <v>266.43052390999998</v>
      </c>
      <c r="F276" s="84">
        <v>266.43052390999998</v>
      </c>
    </row>
    <row r="277" spans="1:6" ht="12.75" customHeight="1" x14ac:dyDescent="0.2">
      <c r="A277" s="83" t="s">
        <v>152</v>
      </c>
      <c r="B277" s="83">
        <v>5</v>
      </c>
      <c r="C277" s="84">
        <v>1264.0769617399999</v>
      </c>
      <c r="D277" s="84">
        <v>1248.21301352</v>
      </c>
      <c r="E277" s="84">
        <v>266.96758579999999</v>
      </c>
      <c r="F277" s="84">
        <v>266.96758579999999</v>
      </c>
    </row>
    <row r="278" spans="1:6" ht="12.75" customHeight="1" x14ac:dyDescent="0.2">
      <c r="A278" s="83" t="s">
        <v>152</v>
      </c>
      <c r="B278" s="83">
        <v>6</v>
      </c>
      <c r="C278" s="84">
        <v>1258.7221846699999</v>
      </c>
      <c r="D278" s="84">
        <v>1244.2709814899999</v>
      </c>
      <c r="E278" s="84">
        <v>266.12446466</v>
      </c>
      <c r="F278" s="84">
        <v>266.12446466</v>
      </c>
    </row>
    <row r="279" spans="1:6" ht="12.75" customHeight="1" x14ac:dyDescent="0.2">
      <c r="A279" s="83" t="s">
        <v>152</v>
      </c>
      <c r="B279" s="83">
        <v>7</v>
      </c>
      <c r="C279" s="84">
        <v>1173.9507880900001</v>
      </c>
      <c r="D279" s="84">
        <v>1159.7389035399999</v>
      </c>
      <c r="E279" s="84">
        <v>248.04475829</v>
      </c>
      <c r="F279" s="84">
        <v>248.04475829</v>
      </c>
    </row>
    <row r="280" spans="1:6" ht="12.75" customHeight="1" x14ac:dyDescent="0.2">
      <c r="A280" s="83" t="s">
        <v>152</v>
      </c>
      <c r="B280" s="83">
        <v>8</v>
      </c>
      <c r="C280" s="84">
        <v>1082.2993214600001</v>
      </c>
      <c r="D280" s="84">
        <v>1067.21632292</v>
      </c>
      <c r="E280" s="84">
        <v>228.25604458000001</v>
      </c>
      <c r="F280" s="84">
        <v>228.25604458000001</v>
      </c>
    </row>
    <row r="281" spans="1:6" ht="12.75" customHeight="1" x14ac:dyDescent="0.2">
      <c r="A281" s="83" t="s">
        <v>152</v>
      </c>
      <c r="B281" s="83">
        <v>9</v>
      </c>
      <c r="C281" s="84">
        <v>948.14008221999995</v>
      </c>
      <c r="D281" s="84">
        <v>938.86929714999997</v>
      </c>
      <c r="E281" s="84">
        <v>200.80520465999999</v>
      </c>
      <c r="F281" s="84">
        <v>200.80520465999999</v>
      </c>
    </row>
    <row r="282" spans="1:6" ht="12.75" customHeight="1" x14ac:dyDescent="0.2">
      <c r="A282" s="83" t="s">
        <v>152</v>
      </c>
      <c r="B282" s="83">
        <v>10</v>
      </c>
      <c r="C282" s="84">
        <v>851.02048247000005</v>
      </c>
      <c r="D282" s="84">
        <v>843.53718131000005</v>
      </c>
      <c r="E282" s="84">
        <v>180.41558803000001</v>
      </c>
      <c r="F282" s="84">
        <v>180.41558803000001</v>
      </c>
    </row>
    <row r="283" spans="1:6" ht="12.75" customHeight="1" x14ac:dyDescent="0.2">
      <c r="A283" s="83" t="s">
        <v>152</v>
      </c>
      <c r="B283" s="83">
        <v>11</v>
      </c>
      <c r="C283" s="84">
        <v>808.71064686</v>
      </c>
      <c r="D283" s="84">
        <v>800.67708881999999</v>
      </c>
      <c r="E283" s="84">
        <v>171.24867878000001</v>
      </c>
      <c r="F283" s="84">
        <v>171.24867878000001</v>
      </c>
    </row>
    <row r="284" spans="1:6" ht="12.75" customHeight="1" x14ac:dyDescent="0.2">
      <c r="A284" s="83" t="s">
        <v>152</v>
      </c>
      <c r="B284" s="83">
        <v>12</v>
      </c>
      <c r="C284" s="84">
        <v>831.62670633000005</v>
      </c>
      <c r="D284" s="84">
        <v>820.31407460000003</v>
      </c>
      <c r="E284" s="84">
        <v>175.44863394000001</v>
      </c>
      <c r="F284" s="84">
        <v>175.44863394000001</v>
      </c>
    </row>
    <row r="285" spans="1:6" ht="12.75" customHeight="1" x14ac:dyDescent="0.2">
      <c r="A285" s="83" t="s">
        <v>152</v>
      </c>
      <c r="B285" s="83">
        <v>13</v>
      </c>
      <c r="C285" s="84">
        <v>812.50770855999997</v>
      </c>
      <c r="D285" s="84">
        <v>806.06945967000001</v>
      </c>
      <c r="E285" s="84">
        <v>172.40199813999999</v>
      </c>
      <c r="F285" s="84">
        <v>172.40199813999999</v>
      </c>
    </row>
    <row r="286" spans="1:6" ht="12.75" customHeight="1" x14ac:dyDescent="0.2">
      <c r="A286" s="83" t="s">
        <v>152</v>
      </c>
      <c r="B286" s="83">
        <v>14</v>
      </c>
      <c r="C286" s="84">
        <v>822.98172923000004</v>
      </c>
      <c r="D286" s="84">
        <v>813.04924749999998</v>
      </c>
      <c r="E286" s="84">
        <v>173.89483397000001</v>
      </c>
      <c r="F286" s="84">
        <v>173.89483397000001</v>
      </c>
    </row>
    <row r="287" spans="1:6" ht="12.75" customHeight="1" x14ac:dyDescent="0.2">
      <c r="A287" s="83" t="s">
        <v>152</v>
      </c>
      <c r="B287" s="83">
        <v>15</v>
      </c>
      <c r="C287" s="84">
        <v>839.38902683000003</v>
      </c>
      <c r="D287" s="84">
        <v>828.88464137000005</v>
      </c>
      <c r="E287" s="84">
        <v>177.2817053</v>
      </c>
      <c r="F287" s="84">
        <v>177.2817053</v>
      </c>
    </row>
    <row r="288" spans="1:6" ht="12.75" customHeight="1" x14ac:dyDescent="0.2">
      <c r="A288" s="83" t="s">
        <v>152</v>
      </c>
      <c r="B288" s="83">
        <v>16</v>
      </c>
      <c r="C288" s="84">
        <v>842.52336873000002</v>
      </c>
      <c r="D288" s="84">
        <v>835.47900187000005</v>
      </c>
      <c r="E288" s="84">
        <v>178.69210598999999</v>
      </c>
      <c r="F288" s="84">
        <v>178.69210598999999</v>
      </c>
    </row>
    <row r="289" spans="1:6" ht="12.75" customHeight="1" x14ac:dyDescent="0.2">
      <c r="A289" s="83" t="s">
        <v>152</v>
      </c>
      <c r="B289" s="83">
        <v>17</v>
      </c>
      <c r="C289" s="84">
        <v>839.92245477999995</v>
      </c>
      <c r="D289" s="84">
        <v>834.05991887000005</v>
      </c>
      <c r="E289" s="84">
        <v>178.38859275999999</v>
      </c>
      <c r="F289" s="84">
        <v>178.38859275999999</v>
      </c>
    </row>
    <row r="290" spans="1:6" ht="12.75" customHeight="1" x14ac:dyDescent="0.2">
      <c r="A290" s="83" t="s">
        <v>152</v>
      </c>
      <c r="B290" s="83">
        <v>18</v>
      </c>
      <c r="C290" s="84">
        <v>846.49485876000006</v>
      </c>
      <c r="D290" s="84">
        <v>839.85980242000005</v>
      </c>
      <c r="E290" s="84">
        <v>179.62907086000001</v>
      </c>
      <c r="F290" s="84">
        <v>179.62907086000001</v>
      </c>
    </row>
    <row r="291" spans="1:6" ht="12.75" customHeight="1" x14ac:dyDescent="0.2">
      <c r="A291" s="83" t="s">
        <v>152</v>
      </c>
      <c r="B291" s="83">
        <v>19</v>
      </c>
      <c r="C291" s="84">
        <v>830.26734596999995</v>
      </c>
      <c r="D291" s="84">
        <v>823.36904030999995</v>
      </c>
      <c r="E291" s="84">
        <v>176.10202949000001</v>
      </c>
      <c r="F291" s="84">
        <v>176.10202949000001</v>
      </c>
    </row>
    <row r="292" spans="1:6" ht="12.75" customHeight="1" x14ac:dyDescent="0.2">
      <c r="A292" s="83" t="s">
        <v>152</v>
      </c>
      <c r="B292" s="83">
        <v>20</v>
      </c>
      <c r="C292" s="84">
        <v>806.11601774999997</v>
      </c>
      <c r="D292" s="84">
        <v>799.20956102000002</v>
      </c>
      <c r="E292" s="84">
        <v>170.93480418999999</v>
      </c>
      <c r="F292" s="84">
        <v>170.93480418999999</v>
      </c>
    </row>
    <row r="293" spans="1:6" ht="12.75" customHeight="1" x14ac:dyDescent="0.2">
      <c r="A293" s="83" t="s">
        <v>152</v>
      </c>
      <c r="B293" s="83">
        <v>21</v>
      </c>
      <c r="C293" s="84">
        <v>803.52005955000004</v>
      </c>
      <c r="D293" s="84">
        <v>796.10409233999997</v>
      </c>
      <c r="E293" s="84">
        <v>170.27060707999999</v>
      </c>
      <c r="F293" s="84">
        <v>170.27060707999999</v>
      </c>
    </row>
    <row r="294" spans="1:6" ht="12.75" customHeight="1" x14ac:dyDescent="0.2">
      <c r="A294" s="83" t="s">
        <v>152</v>
      </c>
      <c r="B294" s="83">
        <v>22</v>
      </c>
      <c r="C294" s="84">
        <v>788.68054807999999</v>
      </c>
      <c r="D294" s="84">
        <v>778.33164862000001</v>
      </c>
      <c r="E294" s="84">
        <v>166.46943985999999</v>
      </c>
      <c r="F294" s="84">
        <v>166.46943985999999</v>
      </c>
    </row>
    <row r="295" spans="1:6" ht="12.75" customHeight="1" x14ac:dyDescent="0.2">
      <c r="A295" s="83" t="s">
        <v>152</v>
      </c>
      <c r="B295" s="83">
        <v>23</v>
      </c>
      <c r="C295" s="84">
        <v>863.28957753999998</v>
      </c>
      <c r="D295" s="84">
        <v>853.55682721999995</v>
      </c>
      <c r="E295" s="84">
        <v>182.55858818999999</v>
      </c>
      <c r="F295" s="84">
        <v>182.55858818999999</v>
      </c>
    </row>
    <row r="296" spans="1:6" ht="12.75" customHeight="1" x14ac:dyDescent="0.2">
      <c r="A296" s="83" t="s">
        <v>152</v>
      </c>
      <c r="B296" s="83">
        <v>24</v>
      </c>
      <c r="C296" s="84">
        <v>987.83942090999994</v>
      </c>
      <c r="D296" s="84">
        <v>978.89849664999997</v>
      </c>
      <c r="E296" s="84">
        <v>209.36664300000001</v>
      </c>
      <c r="F296" s="84">
        <v>209.36664300000001</v>
      </c>
    </row>
    <row r="297" spans="1:6" ht="12.75" customHeight="1" x14ac:dyDescent="0.2">
      <c r="A297" s="83" t="s">
        <v>153</v>
      </c>
      <c r="B297" s="83">
        <v>1</v>
      </c>
      <c r="C297" s="84">
        <v>1093.51449071</v>
      </c>
      <c r="D297" s="84">
        <v>1083.77509442</v>
      </c>
      <c r="E297" s="84">
        <v>231.79763179</v>
      </c>
      <c r="F297" s="84">
        <v>231.79763179</v>
      </c>
    </row>
    <row r="298" spans="1:6" ht="12.75" customHeight="1" x14ac:dyDescent="0.2">
      <c r="A298" s="83" t="s">
        <v>153</v>
      </c>
      <c r="B298" s="83">
        <v>2</v>
      </c>
      <c r="C298" s="84">
        <v>1178.01874314</v>
      </c>
      <c r="D298" s="84">
        <v>1175.1131593099999</v>
      </c>
      <c r="E298" s="84">
        <v>251.33300148000001</v>
      </c>
      <c r="F298" s="84">
        <v>251.33300148000001</v>
      </c>
    </row>
    <row r="299" spans="1:6" ht="12.75" customHeight="1" x14ac:dyDescent="0.2">
      <c r="A299" s="83" t="s">
        <v>153</v>
      </c>
      <c r="B299" s="83">
        <v>3</v>
      </c>
      <c r="C299" s="84">
        <v>1236.6122955000001</v>
      </c>
      <c r="D299" s="84">
        <v>1224.19869847</v>
      </c>
      <c r="E299" s="84">
        <v>261.8314082</v>
      </c>
      <c r="F299" s="84">
        <v>261.8314082</v>
      </c>
    </row>
    <row r="300" spans="1:6" ht="12.75" customHeight="1" x14ac:dyDescent="0.2">
      <c r="A300" s="83" t="s">
        <v>153</v>
      </c>
      <c r="B300" s="83">
        <v>4</v>
      </c>
      <c r="C300" s="84">
        <v>1228.9549666</v>
      </c>
      <c r="D300" s="84">
        <v>1225.05488565</v>
      </c>
      <c r="E300" s="84">
        <v>262.01452936999999</v>
      </c>
      <c r="F300" s="84">
        <v>262.01452936999999</v>
      </c>
    </row>
    <row r="301" spans="1:6" ht="12.75" customHeight="1" x14ac:dyDescent="0.2">
      <c r="A301" s="83" t="s">
        <v>153</v>
      </c>
      <c r="B301" s="83">
        <v>5</v>
      </c>
      <c r="C301" s="84">
        <v>1238.85252197</v>
      </c>
      <c r="D301" s="84">
        <v>1224.47348575</v>
      </c>
      <c r="E301" s="84">
        <v>261.89017966</v>
      </c>
      <c r="F301" s="84">
        <v>261.89017966</v>
      </c>
    </row>
    <row r="302" spans="1:6" ht="12.75" customHeight="1" x14ac:dyDescent="0.2">
      <c r="A302" s="83" t="s">
        <v>153</v>
      </c>
      <c r="B302" s="83">
        <v>6</v>
      </c>
      <c r="C302" s="84">
        <v>1225.5708565699999</v>
      </c>
      <c r="D302" s="84">
        <v>1210.41877361</v>
      </c>
      <c r="E302" s="84">
        <v>258.88416023000002</v>
      </c>
      <c r="F302" s="84">
        <v>258.88416023000002</v>
      </c>
    </row>
    <row r="303" spans="1:6" ht="12.75" customHeight="1" x14ac:dyDescent="0.2">
      <c r="A303" s="83" t="s">
        <v>153</v>
      </c>
      <c r="B303" s="83">
        <v>7</v>
      </c>
      <c r="C303" s="84">
        <v>1124.0543667500001</v>
      </c>
      <c r="D303" s="84">
        <v>1120.43540009</v>
      </c>
      <c r="E303" s="84">
        <v>239.63853169999999</v>
      </c>
      <c r="F303" s="84">
        <v>239.63853169999999</v>
      </c>
    </row>
    <row r="304" spans="1:6" ht="12.75" customHeight="1" x14ac:dyDescent="0.2">
      <c r="A304" s="83" t="s">
        <v>153</v>
      </c>
      <c r="B304" s="83">
        <v>8</v>
      </c>
      <c r="C304" s="84">
        <v>1071.76864542</v>
      </c>
      <c r="D304" s="84">
        <v>1059.7127317100001</v>
      </c>
      <c r="E304" s="84">
        <v>226.65117777</v>
      </c>
      <c r="F304" s="84">
        <v>226.65117777</v>
      </c>
    </row>
    <row r="305" spans="1:6" ht="12.75" customHeight="1" x14ac:dyDescent="0.2">
      <c r="A305" s="83" t="s">
        <v>153</v>
      </c>
      <c r="B305" s="83">
        <v>9</v>
      </c>
      <c r="C305" s="84">
        <v>946.73855829000001</v>
      </c>
      <c r="D305" s="84">
        <v>937.19347354000001</v>
      </c>
      <c r="E305" s="84">
        <v>200.44677978999999</v>
      </c>
      <c r="F305" s="84">
        <v>200.44677978999999</v>
      </c>
    </row>
    <row r="306" spans="1:6" ht="12.75" customHeight="1" x14ac:dyDescent="0.2">
      <c r="A306" s="83" t="s">
        <v>153</v>
      </c>
      <c r="B306" s="83">
        <v>10</v>
      </c>
      <c r="C306" s="84">
        <v>851.3657121</v>
      </c>
      <c r="D306" s="84">
        <v>844.87035883999999</v>
      </c>
      <c r="E306" s="84">
        <v>180.70072780999999</v>
      </c>
      <c r="F306" s="84">
        <v>180.70072780999999</v>
      </c>
    </row>
    <row r="307" spans="1:6" ht="12.75" customHeight="1" x14ac:dyDescent="0.2">
      <c r="A307" s="83" t="s">
        <v>153</v>
      </c>
      <c r="B307" s="83">
        <v>11</v>
      </c>
      <c r="C307" s="84">
        <v>810.45425957999998</v>
      </c>
      <c r="D307" s="84">
        <v>804.12657546000003</v>
      </c>
      <c r="E307" s="84">
        <v>171.98645440000001</v>
      </c>
      <c r="F307" s="84">
        <v>171.98645440000001</v>
      </c>
    </row>
    <row r="308" spans="1:6" ht="12.75" customHeight="1" x14ac:dyDescent="0.2">
      <c r="A308" s="83" t="s">
        <v>153</v>
      </c>
      <c r="B308" s="83">
        <v>12</v>
      </c>
      <c r="C308" s="84">
        <v>815.17608915999995</v>
      </c>
      <c r="D308" s="84">
        <v>807.42886152999995</v>
      </c>
      <c r="E308" s="84">
        <v>172.69274677999999</v>
      </c>
      <c r="F308" s="84">
        <v>172.69274677999999</v>
      </c>
    </row>
    <row r="309" spans="1:6" ht="12.75" customHeight="1" x14ac:dyDescent="0.2">
      <c r="A309" s="83" t="s">
        <v>153</v>
      </c>
      <c r="B309" s="83">
        <v>13</v>
      </c>
      <c r="C309" s="84">
        <v>799.79637906000005</v>
      </c>
      <c r="D309" s="84">
        <v>787.30464443999995</v>
      </c>
      <c r="E309" s="84">
        <v>168.38858267000001</v>
      </c>
      <c r="F309" s="84">
        <v>168.38858267000001</v>
      </c>
    </row>
    <row r="310" spans="1:6" ht="12.75" customHeight="1" x14ac:dyDescent="0.2">
      <c r="A310" s="83" t="s">
        <v>153</v>
      </c>
      <c r="B310" s="83">
        <v>14</v>
      </c>
      <c r="C310" s="84">
        <v>804.88462990999994</v>
      </c>
      <c r="D310" s="84">
        <v>797.35864007999999</v>
      </c>
      <c r="E310" s="84">
        <v>170.53892952999999</v>
      </c>
      <c r="F310" s="84">
        <v>170.53892952999999</v>
      </c>
    </row>
    <row r="311" spans="1:6" ht="12.75" customHeight="1" x14ac:dyDescent="0.2">
      <c r="A311" s="83" t="s">
        <v>153</v>
      </c>
      <c r="B311" s="83">
        <v>15</v>
      </c>
      <c r="C311" s="84">
        <v>826.41292535000002</v>
      </c>
      <c r="D311" s="84">
        <v>819.80052574000001</v>
      </c>
      <c r="E311" s="84">
        <v>175.33879619999999</v>
      </c>
      <c r="F311" s="84">
        <v>175.33879619999999</v>
      </c>
    </row>
    <row r="312" spans="1:6" ht="12.75" customHeight="1" x14ac:dyDescent="0.2">
      <c r="A312" s="83" t="s">
        <v>153</v>
      </c>
      <c r="B312" s="83">
        <v>16</v>
      </c>
      <c r="C312" s="84">
        <v>837.98826157999997</v>
      </c>
      <c r="D312" s="84">
        <v>831.50127495000004</v>
      </c>
      <c r="E312" s="84">
        <v>177.84135044000001</v>
      </c>
      <c r="F312" s="84">
        <v>177.84135044000001</v>
      </c>
    </row>
    <row r="313" spans="1:6" ht="12.75" customHeight="1" x14ac:dyDescent="0.2">
      <c r="A313" s="83" t="s">
        <v>153</v>
      </c>
      <c r="B313" s="83">
        <v>17</v>
      </c>
      <c r="C313" s="84">
        <v>848.94496472000003</v>
      </c>
      <c r="D313" s="84">
        <v>840.41933263999999</v>
      </c>
      <c r="E313" s="84">
        <v>179.74874309</v>
      </c>
      <c r="F313" s="84">
        <v>179.74874309</v>
      </c>
    </row>
    <row r="314" spans="1:6" ht="12.75" customHeight="1" x14ac:dyDescent="0.2">
      <c r="A314" s="83" t="s">
        <v>153</v>
      </c>
      <c r="B314" s="83">
        <v>18</v>
      </c>
      <c r="C314" s="84">
        <v>833.77264978000005</v>
      </c>
      <c r="D314" s="84">
        <v>826.20337176999999</v>
      </c>
      <c r="E314" s="84">
        <v>176.70823580999999</v>
      </c>
      <c r="F314" s="84">
        <v>176.70823580999999</v>
      </c>
    </row>
    <row r="315" spans="1:6" ht="12.75" customHeight="1" x14ac:dyDescent="0.2">
      <c r="A315" s="83" t="s">
        <v>153</v>
      </c>
      <c r="B315" s="83">
        <v>19</v>
      </c>
      <c r="C315" s="84">
        <v>816.71779509999999</v>
      </c>
      <c r="D315" s="84">
        <v>809.94654190000006</v>
      </c>
      <c r="E315" s="84">
        <v>173.23122781999999</v>
      </c>
      <c r="F315" s="84">
        <v>173.23122781999999</v>
      </c>
    </row>
    <row r="316" spans="1:6" ht="12.75" customHeight="1" x14ac:dyDescent="0.2">
      <c r="A316" s="83" t="s">
        <v>153</v>
      </c>
      <c r="B316" s="83">
        <v>20</v>
      </c>
      <c r="C316" s="84">
        <v>766.21271492999995</v>
      </c>
      <c r="D316" s="84">
        <v>760.05512177000003</v>
      </c>
      <c r="E316" s="84">
        <v>162.56045942</v>
      </c>
      <c r="F316" s="84">
        <v>162.56045942</v>
      </c>
    </row>
    <row r="317" spans="1:6" ht="12.75" customHeight="1" x14ac:dyDescent="0.2">
      <c r="A317" s="83" t="s">
        <v>153</v>
      </c>
      <c r="B317" s="83">
        <v>21</v>
      </c>
      <c r="C317" s="84">
        <v>767.25461138000003</v>
      </c>
      <c r="D317" s="84">
        <v>758.05856138000001</v>
      </c>
      <c r="E317" s="84">
        <v>162.13343542999999</v>
      </c>
      <c r="F317" s="84">
        <v>162.13343542999999</v>
      </c>
    </row>
    <row r="318" spans="1:6" ht="12.75" customHeight="1" x14ac:dyDescent="0.2">
      <c r="A318" s="83" t="s">
        <v>153</v>
      </c>
      <c r="B318" s="83">
        <v>22</v>
      </c>
      <c r="C318" s="84">
        <v>775.43576668000003</v>
      </c>
      <c r="D318" s="84">
        <v>768.92163274999996</v>
      </c>
      <c r="E318" s="84">
        <v>164.45682726999999</v>
      </c>
      <c r="F318" s="84">
        <v>164.45682726999999</v>
      </c>
    </row>
    <row r="319" spans="1:6" ht="12.75" customHeight="1" x14ac:dyDescent="0.2">
      <c r="A319" s="83" t="s">
        <v>153</v>
      </c>
      <c r="B319" s="83">
        <v>23</v>
      </c>
      <c r="C319" s="84">
        <v>840.12729471</v>
      </c>
      <c r="D319" s="84">
        <v>833.67962928999998</v>
      </c>
      <c r="E319" s="84">
        <v>178.30725648999999</v>
      </c>
      <c r="F319" s="84">
        <v>178.30725648999999</v>
      </c>
    </row>
    <row r="320" spans="1:6" ht="12.75" customHeight="1" x14ac:dyDescent="0.2">
      <c r="A320" s="83" t="s">
        <v>153</v>
      </c>
      <c r="B320" s="83">
        <v>24</v>
      </c>
      <c r="C320" s="84">
        <v>963.27757118</v>
      </c>
      <c r="D320" s="84">
        <v>954.38970298000004</v>
      </c>
      <c r="E320" s="84">
        <v>204.12470640000001</v>
      </c>
      <c r="F320" s="84">
        <v>204.12470640000001</v>
      </c>
    </row>
    <row r="321" spans="1:6" ht="12.75" customHeight="1" x14ac:dyDescent="0.2">
      <c r="A321" s="83" t="s">
        <v>154</v>
      </c>
      <c r="B321" s="83">
        <v>1</v>
      </c>
      <c r="C321" s="84">
        <v>1052.4320989600001</v>
      </c>
      <c r="D321" s="84">
        <v>1042.9480197099999</v>
      </c>
      <c r="E321" s="84">
        <v>223.06554403999999</v>
      </c>
      <c r="F321" s="84">
        <v>223.06554403999999</v>
      </c>
    </row>
    <row r="322" spans="1:6" ht="12.75" customHeight="1" x14ac:dyDescent="0.2">
      <c r="A322" s="83" t="s">
        <v>154</v>
      </c>
      <c r="B322" s="83">
        <v>2</v>
      </c>
      <c r="C322" s="84">
        <v>1137.83160043</v>
      </c>
      <c r="D322" s="84">
        <v>1126.72634522</v>
      </c>
      <c r="E322" s="84">
        <v>240.98403795999999</v>
      </c>
      <c r="F322" s="84">
        <v>240.98403795999999</v>
      </c>
    </row>
    <row r="323" spans="1:6" ht="12.75" customHeight="1" x14ac:dyDescent="0.2">
      <c r="A323" s="83" t="s">
        <v>154</v>
      </c>
      <c r="B323" s="83">
        <v>3</v>
      </c>
      <c r="C323" s="84">
        <v>1222.0425119900001</v>
      </c>
      <c r="D323" s="84">
        <v>1207.40814746</v>
      </c>
      <c r="E323" s="84">
        <v>258.24024802000002</v>
      </c>
      <c r="F323" s="84">
        <v>258.24024802000002</v>
      </c>
    </row>
    <row r="324" spans="1:6" ht="12.75" customHeight="1" x14ac:dyDescent="0.2">
      <c r="A324" s="83" t="s">
        <v>154</v>
      </c>
      <c r="B324" s="83">
        <v>4</v>
      </c>
      <c r="C324" s="84">
        <v>1227.8224077</v>
      </c>
      <c r="D324" s="84">
        <v>1216.6763824300001</v>
      </c>
      <c r="E324" s="84">
        <v>260.22253653000001</v>
      </c>
      <c r="F324" s="84">
        <v>260.22253653000001</v>
      </c>
    </row>
    <row r="325" spans="1:6" ht="12.75" customHeight="1" x14ac:dyDescent="0.2">
      <c r="A325" s="83" t="s">
        <v>154</v>
      </c>
      <c r="B325" s="83">
        <v>5</v>
      </c>
      <c r="C325" s="84">
        <v>1220.65603326</v>
      </c>
      <c r="D325" s="84">
        <v>1214.73210212</v>
      </c>
      <c r="E325" s="84">
        <v>259.80669418999997</v>
      </c>
      <c r="F325" s="84">
        <v>259.80669418999997</v>
      </c>
    </row>
    <row r="326" spans="1:6" ht="12.75" customHeight="1" x14ac:dyDescent="0.2">
      <c r="A326" s="83" t="s">
        <v>154</v>
      </c>
      <c r="B326" s="83">
        <v>6</v>
      </c>
      <c r="C326" s="84">
        <v>1190.81670366</v>
      </c>
      <c r="D326" s="84">
        <v>1187.76894296</v>
      </c>
      <c r="E326" s="84">
        <v>254.03981833</v>
      </c>
      <c r="F326" s="84">
        <v>254.03981833</v>
      </c>
    </row>
    <row r="327" spans="1:6" ht="12.75" customHeight="1" x14ac:dyDescent="0.2">
      <c r="A327" s="83" t="s">
        <v>154</v>
      </c>
      <c r="B327" s="83">
        <v>7</v>
      </c>
      <c r="C327" s="84">
        <v>1100.44344821</v>
      </c>
      <c r="D327" s="84">
        <v>1090.2342054200001</v>
      </c>
      <c r="E327" s="84">
        <v>233.17910534999999</v>
      </c>
      <c r="F327" s="84">
        <v>233.17910534999999</v>
      </c>
    </row>
    <row r="328" spans="1:6" ht="12.75" customHeight="1" x14ac:dyDescent="0.2">
      <c r="A328" s="83" t="s">
        <v>154</v>
      </c>
      <c r="B328" s="83">
        <v>8</v>
      </c>
      <c r="C328" s="84">
        <v>1046.2169232000001</v>
      </c>
      <c r="D328" s="84">
        <v>1033.23292315</v>
      </c>
      <c r="E328" s="84">
        <v>220.98768085</v>
      </c>
      <c r="F328" s="84">
        <v>220.98768085</v>
      </c>
    </row>
    <row r="329" spans="1:6" ht="12.75" customHeight="1" x14ac:dyDescent="0.2">
      <c r="A329" s="83" t="s">
        <v>154</v>
      </c>
      <c r="B329" s="83">
        <v>9</v>
      </c>
      <c r="C329" s="84">
        <v>976.86969519000002</v>
      </c>
      <c r="D329" s="84">
        <v>969.21476577999999</v>
      </c>
      <c r="E329" s="84">
        <v>207.29548829999999</v>
      </c>
      <c r="F329" s="84">
        <v>207.29548829999999</v>
      </c>
    </row>
    <row r="330" spans="1:6" ht="12.75" customHeight="1" x14ac:dyDescent="0.2">
      <c r="A330" s="83" t="s">
        <v>154</v>
      </c>
      <c r="B330" s="83">
        <v>10</v>
      </c>
      <c r="C330" s="84">
        <v>856.75218975999996</v>
      </c>
      <c r="D330" s="84">
        <v>846.70632781999996</v>
      </c>
      <c r="E330" s="84">
        <v>181.09340455</v>
      </c>
      <c r="F330" s="84">
        <v>181.09340455</v>
      </c>
    </row>
    <row r="331" spans="1:6" ht="12.75" customHeight="1" x14ac:dyDescent="0.2">
      <c r="A331" s="83" t="s">
        <v>154</v>
      </c>
      <c r="B331" s="83">
        <v>11</v>
      </c>
      <c r="C331" s="84">
        <v>821.18850361</v>
      </c>
      <c r="D331" s="84">
        <v>808.29990676</v>
      </c>
      <c r="E331" s="84">
        <v>172.87904578000001</v>
      </c>
      <c r="F331" s="84">
        <v>172.87904578000001</v>
      </c>
    </row>
    <row r="332" spans="1:6" ht="12.75" customHeight="1" x14ac:dyDescent="0.2">
      <c r="A332" s="83" t="s">
        <v>154</v>
      </c>
      <c r="B332" s="83">
        <v>12</v>
      </c>
      <c r="C332" s="84">
        <v>805.12635773</v>
      </c>
      <c r="D332" s="84">
        <v>800.26529422999999</v>
      </c>
      <c r="E332" s="84">
        <v>171.16060422999999</v>
      </c>
      <c r="F332" s="84">
        <v>171.16060422999999</v>
      </c>
    </row>
    <row r="333" spans="1:6" ht="12.75" customHeight="1" x14ac:dyDescent="0.2">
      <c r="A333" s="83" t="s">
        <v>154</v>
      </c>
      <c r="B333" s="83">
        <v>13</v>
      </c>
      <c r="C333" s="84">
        <v>820.67899514999999</v>
      </c>
      <c r="D333" s="84">
        <v>814.13288231000001</v>
      </c>
      <c r="E333" s="84">
        <v>174.12660159000001</v>
      </c>
      <c r="F333" s="84">
        <v>174.12660159000001</v>
      </c>
    </row>
    <row r="334" spans="1:6" ht="12.75" customHeight="1" x14ac:dyDescent="0.2">
      <c r="A334" s="83" t="s">
        <v>154</v>
      </c>
      <c r="B334" s="83">
        <v>14</v>
      </c>
      <c r="C334" s="84">
        <v>834.99811076000003</v>
      </c>
      <c r="D334" s="84">
        <v>824.43520773</v>
      </c>
      <c r="E334" s="84">
        <v>176.33006119000001</v>
      </c>
      <c r="F334" s="84">
        <v>176.33006119000001</v>
      </c>
    </row>
    <row r="335" spans="1:6" ht="12.75" customHeight="1" x14ac:dyDescent="0.2">
      <c r="A335" s="83" t="s">
        <v>154</v>
      </c>
      <c r="B335" s="83">
        <v>15</v>
      </c>
      <c r="C335" s="84">
        <v>842.38450461000002</v>
      </c>
      <c r="D335" s="84">
        <v>834.20277382999996</v>
      </c>
      <c r="E335" s="84">
        <v>178.41914656</v>
      </c>
      <c r="F335" s="84">
        <v>178.41914656</v>
      </c>
    </row>
    <row r="336" spans="1:6" ht="12.75" customHeight="1" x14ac:dyDescent="0.2">
      <c r="A336" s="83" t="s">
        <v>154</v>
      </c>
      <c r="B336" s="83">
        <v>16</v>
      </c>
      <c r="C336" s="84">
        <v>853.88208356999996</v>
      </c>
      <c r="D336" s="84">
        <v>843.36005087000001</v>
      </c>
      <c r="E336" s="84">
        <v>180.3777034</v>
      </c>
      <c r="F336" s="84">
        <v>180.3777034</v>
      </c>
    </row>
    <row r="337" spans="1:6" ht="12.75" customHeight="1" x14ac:dyDescent="0.2">
      <c r="A337" s="83" t="s">
        <v>154</v>
      </c>
      <c r="B337" s="83">
        <v>17</v>
      </c>
      <c r="C337" s="84">
        <v>856.25710618000005</v>
      </c>
      <c r="D337" s="84">
        <v>846.02957319999996</v>
      </c>
      <c r="E337" s="84">
        <v>180.94866038000001</v>
      </c>
      <c r="F337" s="84">
        <v>180.94866038000001</v>
      </c>
    </row>
    <row r="338" spans="1:6" ht="12.75" customHeight="1" x14ac:dyDescent="0.2">
      <c r="A338" s="83" t="s">
        <v>154</v>
      </c>
      <c r="B338" s="83">
        <v>18</v>
      </c>
      <c r="C338" s="84">
        <v>861.51379125000005</v>
      </c>
      <c r="D338" s="84">
        <v>853.09259288999999</v>
      </c>
      <c r="E338" s="84">
        <v>182.45929783</v>
      </c>
      <c r="F338" s="84">
        <v>182.45929783</v>
      </c>
    </row>
    <row r="339" spans="1:6" ht="12.75" customHeight="1" x14ac:dyDescent="0.2">
      <c r="A339" s="83" t="s">
        <v>154</v>
      </c>
      <c r="B339" s="83">
        <v>19</v>
      </c>
      <c r="C339" s="84">
        <v>865.23121974000003</v>
      </c>
      <c r="D339" s="84">
        <v>850.39875168000003</v>
      </c>
      <c r="E339" s="84">
        <v>181.88313952999999</v>
      </c>
      <c r="F339" s="84">
        <v>181.88313952999999</v>
      </c>
    </row>
    <row r="340" spans="1:6" ht="12.75" customHeight="1" x14ac:dyDescent="0.2">
      <c r="A340" s="83" t="s">
        <v>154</v>
      </c>
      <c r="B340" s="83">
        <v>20</v>
      </c>
      <c r="C340" s="84">
        <v>837.41646562000005</v>
      </c>
      <c r="D340" s="84">
        <v>830.07268880000004</v>
      </c>
      <c r="E340" s="84">
        <v>177.53580468000001</v>
      </c>
      <c r="F340" s="84">
        <v>177.53580468000001</v>
      </c>
    </row>
    <row r="341" spans="1:6" ht="12.75" customHeight="1" x14ac:dyDescent="0.2">
      <c r="A341" s="83" t="s">
        <v>154</v>
      </c>
      <c r="B341" s="83">
        <v>21</v>
      </c>
      <c r="C341" s="84">
        <v>807.82913919999999</v>
      </c>
      <c r="D341" s="84">
        <v>804.45547646</v>
      </c>
      <c r="E341" s="84">
        <v>172.05679968999999</v>
      </c>
      <c r="F341" s="84">
        <v>172.05679968999999</v>
      </c>
    </row>
    <row r="342" spans="1:6" ht="12.75" customHeight="1" x14ac:dyDescent="0.2">
      <c r="A342" s="83" t="s">
        <v>154</v>
      </c>
      <c r="B342" s="83">
        <v>22</v>
      </c>
      <c r="C342" s="84">
        <v>809.01562134000005</v>
      </c>
      <c r="D342" s="84">
        <v>802.11091701999999</v>
      </c>
      <c r="E342" s="84">
        <v>171.55534571000001</v>
      </c>
      <c r="F342" s="84">
        <v>171.55534571000001</v>
      </c>
    </row>
    <row r="343" spans="1:6" ht="12.75" customHeight="1" x14ac:dyDescent="0.2">
      <c r="A343" s="83" t="s">
        <v>154</v>
      </c>
      <c r="B343" s="83">
        <v>23</v>
      </c>
      <c r="C343" s="84">
        <v>897.56935455999997</v>
      </c>
      <c r="D343" s="84">
        <v>889.74065667000002</v>
      </c>
      <c r="E343" s="84">
        <v>190.29757943999999</v>
      </c>
      <c r="F343" s="84">
        <v>190.29757943999999</v>
      </c>
    </row>
    <row r="344" spans="1:6" ht="12.75" customHeight="1" x14ac:dyDescent="0.2">
      <c r="A344" s="83" t="s">
        <v>154</v>
      </c>
      <c r="B344" s="83">
        <v>24</v>
      </c>
      <c r="C344" s="84">
        <v>1008.95912833</v>
      </c>
      <c r="D344" s="84">
        <v>999.97282510000002</v>
      </c>
      <c r="E344" s="84">
        <v>213.87401675999999</v>
      </c>
      <c r="F344" s="84">
        <v>213.87401675999999</v>
      </c>
    </row>
    <row r="345" spans="1:6" ht="12.75" customHeight="1" x14ac:dyDescent="0.2">
      <c r="A345" s="83" t="s">
        <v>155</v>
      </c>
      <c r="B345" s="83">
        <v>1</v>
      </c>
      <c r="C345" s="84">
        <v>1073.8909149799999</v>
      </c>
      <c r="D345" s="84">
        <v>1064.2459681299999</v>
      </c>
      <c r="E345" s="84">
        <v>227.62074559999999</v>
      </c>
      <c r="F345" s="84">
        <v>227.62074559999999</v>
      </c>
    </row>
    <row r="346" spans="1:6" ht="12.75" customHeight="1" x14ac:dyDescent="0.2">
      <c r="A346" s="83" t="s">
        <v>155</v>
      </c>
      <c r="B346" s="83">
        <v>2</v>
      </c>
      <c r="C346" s="84">
        <v>1190.7767373199999</v>
      </c>
      <c r="D346" s="84">
        <v>1179.51448923</v>
      </c>
      <c r="E346" s="84">
        <v>252.27435717</v>
      </c>
      <c r="F346" s="84">
        <v>252.27435717</v>
      </c>
    </row>
    <row r="347" spans="1:6" ht="12.75" customHeight="1" x14ac:dyDescent="0.2">
      <c r="A347" s="83" t="s">
        <v>155</v>
      </c>
      <c r="B347" s="83">
        <v>3</v>
      </c>
      <c r="C347" s="84">
        <v>1275.5035981599999</v>
      </c>
      <c r="D347" s="84">
        <v>1270.5489246300001</v>
      </c>
      <c r="E347" s="84">
        <v>271.74478663999997</v>
      </c>
      <c r="F347" s="84">
        <v>271.74478663999997</v>
      </c>
    </row>
    <row r="348" spans="1:6" ht="12.75" customHeight="1" x14ac:dyDescent="0.2">
      <c r="A348" s="83" t="s">
        <v>155</v>
      </c>
      <c r="B348" s="83">
        <v>4</v>
      </c>
      <c r="C348" s="84">
        <v>1282.5773563299999</v>
      </c>
      <c r="D348" s="84">
        <v>1270.6177302799999</v>
      </c>
      <c r="E348" s="84">
        <v>271.75950277999999</v>
      </c>
      <c r="F348" s="84">
        <v>271.75950277999999</v>
      </c>
    </row>
    <row r="349" spans="1:6" ht="12.75" customHeight="1" x14ac:dyDescent="0.2">
      <c r="A349" s="83" t="s">
        <v>155</v>
      </c>
      <c r="B349" s="83">
        <v>5</v>
      </c>
      <c r="C349" s="84">
        <v>1271.1583657399999</v>
      </c>
      <c r="D349" s="84">
        <v>1260.19442669</v>
      </c>
      <c r="E349" s="84">
        <v>269.53016839999998</v>
      </c>
      <c r="F349" s="84">
        <v>269.53016839999998</v>
      </c>
    </row>
    <row r="350" spans="1:6" ht="12.75" customHeight="1" x14ac:dyDescent="0.2">
      <c r="A350" s="83" t="s">
        <v>155</v>
      </c>
      <c r="B350" s="83">
        <v>6</v>
      </c>
      <c r="C350" s="84">
        <v>1260.53271574</v>
      </c>
      <c r="D350" s="84">
        <v>1246.09309312</v>
      </c>
      <c r="E350" s="84">
        <v>266.51417758000002</v>
      </c>
      <c r="F350" s="84">
        <v>266.51417758000002</v>
      </c>
    </row>
    <row r="351" spans="1:6" ht="12.75" customHeight="1" x14ac:dyDescent="0.2">
      <c r="A351" s="83" t="s">
        <v>155</v>
      </c>
      <c r="B351" s="83">
        <v>7</v>
      </c>
      <c r="C351" s="84">
        <v>1141.90418869</v>
      </c>
      <c r="D351" s="84">
        <v>1135.25192874</v>
      </c>
      <c r="E351" s="84">
        <v>242.80748831</v>
      </c>
      <c r="F351" s="84">
        <v>242.80748831</v>
      </c>
    </row>
    <row r="352" spans="1:6" ht="12.75" customHeight="1" x14ac:dyDescent="0.2">
      <c r="A352" s="83" t="s">
        <v>155</v>
      </c>
      <c r="B352" s="83">
        <v>8</v>
      </c>
      <c r="C352" s="84">
        <v>1072.55950448</v>
      </c>
      <c r="D352" s="84">
        <v>1060.06084777</v>
      </c>
      <c r="E352" s="84">
        <v>226.72563277</v>
      </c>
      <c r="F352" s="84">
        <v>226.72563277</v>
      </c>
    </row>
    <row r="353" spans="1:6" ht="12.75" customHeight="1" x14ac:dyDescent="0.2">
      <c r="A353" s="83" t="s">
        <v>155</v>
      </c>
      <c r="B353" s="83">
        <v>9</v>
      </c>
      <c r="C353" s="84">
        <v>992.77752754000005</v>
      </c>
      <c r="D353" s="84">
        <v>982.79394460000003</v>
      </c>
      <c r="E353" s="84">
        <v>210.19980074</v>
      </c>
      <c r="F353" s="84">
        <v>210.19980074</v>
      </c>
    </row>
    <row r="354" spans="1:6" ht="12.75" customHeight="1" x14ac:dyDescent="0.2">
      <c r="A354" s="83" t="s">
        <v>155</v>
      </c>
      <c r="B354" s="83">
        <v>10</v>
      </c>
      <c r="C354" s="84">
        <v>875.43696831</v>
      </c>
      <c r="D354" s="84">
        <v>865.40663827000003</v>
      </c>
      <c r="E354" s="84">
        <v>185.09302374999999</v>
      </c>
      <c r="F354" s="84">
        <v>185.09302374999999</v>
      </c>
    </row>
    <row r="355" spans="1:6" ht="12.75" customHeight="1" x14ac:dyDescent="0.2">
      <c r="A355" s="83" t="s">
        <v>155</v>
      </c>
      <c r="B355" s="83">
        <v>11</v>
      </c>
      <c r="C355" s="84">
        <v>815.32315812000002</v>
      </c>
      <c r="D355" s="84">
        <v>806.21576603999995</v>
      </c>
      <c r="E355" s="84">
        <v>172.43329012000001</v>
      </c>
      <c r="F355" s="84">
        <v>172.43329012000001</v>
      </c>
    </row>
    <row r="356" spans="1:6" ht="12.75" customHeight="1" x14ac:dyDescent="0.2">
      <c r="A356" s="83" t="s">
        <v>155</v>
      </c>
      <c r="B356" s="83">
        <v>12</v>
      </c>
      <c r="C356" s="84">
        <v>807.17110728</v>
      </c>
      <c r="D356" s="84">
        <v>799.52135035000003</v>
      </c>
      <c r="E356" s="84">
        <v>171.00148963999999</v>
      </c>
      <c r="F356" s="84">
        <v>171.00148963999999</v>
      </c>
    </row>
    <row r="357" spans="1:6" ht="12.75" customHeight="1" x14ac:dyDescent="0.2">
      <c r="A357" s="83" t="s">
        <v>155</v>
      </c>
      <c r="B357" s="83">
        <v>13</v>
      </c>
      <c r="C357" s="84">
        <v>813.07409242999995</v>
      </c>
      <c r="D357" s="84">
        <v>805.17452410999999</v>
      </c>
      <c r="E357" s="84">
        <v>172.21058947</v>
      </c>
      <c r="F357" s="84">
        <v>172.21058947</v>
      </c>
    </row>
    <row r="358" spans="1:6" ht="12.75" customHeight="1" x14ac:dyDescent="0.2">
      <c r="A358" s="83" t="s">
        <v>155</v>
      </c>
      <c r="B358" s="83">
        <v>14</v>
      </c>
      <c r="C358" s="84">
        <v>818.25585679999995</v>
      </c>
      <c r="D358" s="84">
        <v>812.21934709000004</v>
      </c>
      <c r="E358" s="84">
        <v>173.71733501</v>
      </c>
      <c r="F358" s="84">
        <v>173.71733501</v>
      </c>
    </row>
    <row r="359" spans="1:6" ht="12.75" customHeight="1" x14ac:dyDescent="0.2">
      <c r="A359" s="83" t="s">
        <v>155</v>
      </c>
      <c r="B359" s="83">
        <v>15</v>
      </c>
      <c r="C359" s="84">
        <v>835.16829392</v>
      </c>
      <c r="D359" s="84">
        <v>828.02283775000001</v>
      </c>
      <c r="E359" s="84">
        <v>177.09738289000001</v>
      </c>
      <c r="F359" s="84">
        <v>177.09738289000001</v>
      </c>
    </row>
    <row r="360" spans="1:6" ht="12.75" customHeight="1" x14ac:dyDescent="0.2">
      <c r="A360" s="83" t="s">
        <v>155</v>
      </c>
      <c r="B360" s="83">
        <v>16</v>
      </c>
      <c r="C360" s="84">
        <v>838.17488209999999</v>
      </c>
      <c r="D360" s="84">
        <v>829.93229855000004</v>
      </c>
      <c r="E360" s="84">
        <v>177.50577804</v>
      </c>
      <c r="F360" s="84">
        <v>177.50577804</v>
      </c>
    </row>
    <row r="361" spans="1:6" ht="12.75" customHeight="1" x14ac:dyDescent="0.2">
      <c r="A361" s="83" t="s">
        <v>155</v>
      </c>
      <c r="B361" s="83">
        <v>17</v>
      </c>
      <c r="C361" s="84">
        <v>835.59042553999996</v>
      </c>
      <c r="D361" s="84">
        <v>828.22374420000006</v>
      </c>
      <c r="E361" s="84">
        <v>177.14035272000001</v>
      </c>
      <c r="F361" s="84">
        <v>177.14035272000001</v>
      </c>
    </row>
    <row r="362" spans="1:6" ht="12.75" customHeight="1" x14ac:dyDescent="0.2">
      <c r="A362" s="83" t="s">
        <v>155</v>
      </c>
      <c r="B362" s="83">
        <v>18</v>
      </c>
      <c r="C362" s="84">
        <v>843.07695949000004</v>
      </c>
      <c r="D362" s="84">
        <v>841.13731199999995</v>
      </c>
      <c r="E362" s="84">
        <v>179.90230439999999</v>
      </c>
      <c r="F362" s="84">
        <v>179.90230439999999</v>
      </c>
    </row>
    <row r="363" spans="1:6" ht="12.75" customHeight="1" x14ac:dyDescent="0.2">
      <c r="A363" s="83" t="s">
        <v>155</v>
      </c>
      <c r="B363" s="83">
        <v>19</v>
      </c>
      <c r="C363" s="84">
        <v>832.92967116</v>
      </c>
      <c r="D363" s="84">
        <v>823.63370096999995</v>
      </c>
      <c r="E363" s="84">
        <v>176.15863505999999</v>
      </c>
      <c r="F363" s="84">
        <v>176.15863505999999</v>
      </c>
    </row>
    <row r="364" spans="1:6" ht="12.75" customHeight="1" x14ac:dyDescent="0.2">
      <c r="A364" s="83" t="s">
        <v>155</v>
      </c>
      <c r="B364" s="83">
        <v>20</v>
      </c>
      <c r="C364" s="84">
        <v>806.80745694999996</v>
      </c>
      <c r="D364" s="84">
        <v>796.66515886000002</v>
      </c>
      <c r="E364" s="84">
        <v>170.39060789000001</v>
      </c>
      <c r="F364" s="84">
        <v>170.39060789000001</v>
      </c>
    </row>
    <row r="365" spans="1:6" ht="12.75" customHeight="1" x14ac:dyDescent="0.2">
      <c r="A365" s="83" t="s">
        <v>155</v>
      </c>
      <c r="B365" s="83">
        <v>21</v>
      </c>
      <c r="C365" s="84">
        <v>790.02624905000005</v>
      </c>
      <c r="D365" s="84">
        <v>783.10515825000004</v>
      </c>
      <c r="E365" s="84">
        <v>167.49039728</v>
      </c>
      <c r="F365" s="84">
        <v>167.49039728</v>
      </c>
    </row>
    <row r="366" spans="1:6" ht="12.75" customHeight="1" x14ac:dyDescent="0.2">
      <c r="A366" s="83" t="s">
        <v>155</v>
      </c>
      <c r="B366" s="83">
        <v>22</v>
      </c>
      <c r="C366" s="84">
        <v>794.37697790000004</v>
      </c>
      <c r="D366" s="84">
        <v>787.60967355000002</v>
      </c>
      <c r="E366" s="84">
        <v>168.45382223999999</v>
      </c>
      <c r="F366" s="84">
        <v>168.45382223999999</v>
      </c>
    </row>
    <row r="367" spans="1:6" ht="12.75" customHeight="1" x14ac:dyDescent="0.2">
      <c r="A367" s="83" t="s">
        <v>155</v>
      </c>
      <c r="B367" s="83">
        <v>23</v>
      </c>
      <c r="C367" s="84">
        <v>859.76165169000001</v>
      </c>
      <c r="D367" s="84">
        <v>852.42706157999999</v>
      </c>
      <c r="E367" s="84">
        <v>182.3169541</v>
      </c>
      <c r="F367" s="84">
        <v>182.3169541</v>
      </c>
    </row>
    <row r="368" spans="1:6" ht="12.75" customHeight="1" x14ac:dyDescent="0.2">
      <c r="A368" s="83" t="s">
        <v>155</v>
      </c>
      <c r="B368" s="83">
        <v>24</v>
      </c>
      <c r="C368" s="84">
        <v>972.79833536000001</v>
      </c>
      <c r="D368" s="84">
        <v>963.66119890000004</v>
      </c>
      <c r="E368" s="84">
        <v>206.10769237</v>
      </c>
      <c r="F368" s="84">
        <v>206.10769237</v>
      </c>
    </row>
    <row r="369" spans="1:6" ht="12.75" customHeight="1" x14ac:dyDescent="0.2">
      <c r="A369" s="83" t="s">
        <v>156</v>
      </c>
      <c r="B369" s="83">
        <v>1</v>
      </c>
      <c r="C369" s="84">
        <v>1028.5209514999999</v>
      </c>
      <c r="D369" s="84">
        <v>1018.19998287</v>
      </c>
      <c r="E369" s="84">
        <v>217.77243815</v>
      </c>
      <c r="F369" s="84">
        <v>217.77243815</v>
      </c>
    </row>
    <row r="370" spans="1:6" ht="12.75" customHeight="1" x14ac:dyDescent="0.2">
      <c r="A370" s="83" t="s">
        <v>156</v>
      </c>
      <c r="B370" s="83">
        <v>2</v>
      </c>
      <c r="C370" s="84">
        <v>1134.2896973700001</v>
      </c>
      <c r="D370" s="84">
        <v>1123.47286592</v>
      </c>
      <c r="E370" s="84">
        <v>240.28818437000001</v>
      </c>
      <c r="F370" s="84">
        <v>240.28818437000001</v>
      </c>
    </row>
    <row r="371" spans="1:6" ht="12.75" customHeight="1" x14ac:dyDescent="0.2">
      <c r="A371" s="83" t="s">
        <v>156</v>
      </c>
      <c r="B371" s="83">
        <v>3</v>
      </c>
      <c r="C371" s="84">
        <v>1194.4051622500001</v>
      </c>
      <c r="D371" s="84">
        <v>1183.91692764</v>
      </c>
      <c r="E371" s="84">
        <v>253.21594995000001</v>
      </c>
      <c r="F371" s="84">
        <v>253.21594995000001</v>
      </c>
    </row>
    <row r="372" spans="1:6" ht="12.75" customHeight="1" x14ac:dyDescent="0.2">
      <c r="A372" s="83" t="s">
        <v>156</v>
      </c>
      <c r="B372" s="83">
        <v>4</v>
      </c>
      <c r="C372" s="84">
        <v>1204.3526889899999</v>
      </c>
      <c r="D372" s="84">
        <v>1192.6679147699999</v>
      </c>
      <c r="E372" s="84">
        <v>255.08760957999999</v>
      </c>
      <c r="F372" s="84">
        <v>255.08760957999999</v>
      </c>
    </row>
    <row r="373" spans="1:6" ht="12.75" customHeight="1" x14ac:dyDescent="0.2">
      <c r="A373" s="83" t="s">
        <v>156</v>
      </c>
      <c r="B373" s="83">
        <v>5</v>
      </c>
      <c r="C373" s="84">
        <v>1199.0536153</v>
      </c>
      <c r="D373" s="84">
        <v>1187.9584039399999</v>
      </c>
      <c r="E373" s="84">
        <v>254.08034021</v>
      </c>
      <c r="F373" s="84">
        <v>254.08034021</v>
      </c>
    </row>
    <row r="374" spans="1:6" ht="12.75" customHeight="1" x14ac:dyDescent="0.2">
      <c r="A374" s="83" t="s">
        <v>156</v>
      </c>
      <c r="B374" s="83">
        <v>6</v>
      </c>
      <c r="C374" s="84">
        <v>1203.8190436699999</v>
      </c>
      <c r="D374" s="84">
        <v>1187.71221578</v>
      </c>
      <c r="E374" s="84">
        <v>254.02768553000001</v>
      </c>
      <c r="F374" s="84">
        <v>254.02768553000001</v>
      </c>
    </row>
    <row r="375" spans="1:6" ht="12.75" customHeight="1" x14ac:dyDescent="0.2">
      <c r="A375" s="83" t="s">
        <v>156</v>
      </c>
      <c r="B375" s="83">
        <v>7</v>
      </c>
      <c r="C375" s="84">
        <v>1115.0289130399999</v>
      </c>
      <c r="D375" s="84">
        <v>1101.82919092</v>
      </c>
      <c r="E375" s="84">
        <v>235.65903886000001</v>
      </c>
      <c r="F375" s="84">
        <v>235.65903886000001</v>
      </c>
    </row>
    <row r="376" spans="1:6" ht="12.75" customHeight="1" x14ac:dyDescent="0.2">
      <c r="A376" s="83" t="s">
        <v>156</v>
      </c>
      <c r="B376" s="83">
        <v>8</v>
      </c>
      <c r="C376" s="84">
        <v>1064.14355372</v>
      </c>
      <c r="D376" s="84">
        <v>1051.52292835</v>
      </c>
      <c r="E376" s="84">
        <v>224.89954402999999</v>
      </c>
      <c r="F376" s="84">
        <v>224.89954402999999</v>
      </c>
    </row>
    <row r="377" spans="1:6" ht="12.75" customHeight="1" x14ac:dyDescent="0.2">
      <c r="A377" s="83" t="s">
        <v>156</v>
      </c>
      <c r="B377" s="83">
        <v>9</v>
      </c>
      <c r="C377" s="84">
        <v>962.15236413000002</v>
      </c>
      <c r="D377" s="84">
        <v>953.22469344000001</v>
      </c>
      <c r="E377" s="84">
        <v>203.87553435999999</v>
      </c>
      <c r="F377" s="84">
        <v>203.87553435999999</v>
      </c>
    </row>
    <row r="378" spans="1:6" ht="12.75" customHeight="1" x14ac:dyDescent="0.2">
      <c r="A378" s="83" t="s">
        <v>156</v>
      </c>
      <c r="B378" s="83">
        <v>10</v>
      </c>
      <c r="C378" s="84">
        <v>875.31957421000004</v>
      </c>
      <c r="D378" s="84">
        <v>864.08715046999998</v>
      </c>
      <c r="E378" s="84">
        <v>184.81081191999999</v>
      </c>
      <c r="F378" s="84">
        <v>184.81081191999999</v>
      </c>
    </row>
    <row r="379" spans="1:6" ht="12.75" customHeight="1" x14ac:dyDescent="0.2">
      <c r="A379" s="83" t="s">
        <v>156</v>
      </c>
      <c r="B379" s="83">
        <v>11</v>
      </c>
      <c r="C379" s="84">
        <v>847.18790679999995</v>
      </c>
      <c r="D379" s="84">
        <v>832.12237148999998</v>
      </c>
      <c r="E379" s="84">
        <v>177.97419045999999</v>
      </c>
      <c r="F379" s="84">
        <v>177.97419045999999</v>
      </c>
    </row>
    <row r="380" spans="1:6" ht="12.75" customHeight="1" x14ac:dyDescent="0.2">
      <c r="A380" s="83" t="s">
        <v>156</v>
      </c>
      <c r="B380" s="83">
        <v>12</v>
      </c>
      <c r="C380" s="84">
        <v>842.36450271000001</v>
      </c>
      <c r="D380" s="84">
        <v>834.63416175999998</v>
      </c>
      <c r="E380" s="84">
        <v>178.51141172999999</v>
      </c>
      <c r="F380" s="84">
        <v>178.51141172999999</v>
      </c>
    </row>
    <row r="381" spans="1:6" ht="12.75" customHeight="1" x14ac:dyDescent="0.2">
      <c r="A381" s="83" t="s">
        <v>156</v>
      </c>
      <c r="B381" s="83">
        <v>13</v>
      </c>
      <c r="C381" s="84">
        <v>834.79190282000002</v>
      </c>
      <c r="D381" s="84">
        <v>831.16395984999997</v>
      </c>
      <c r="E381" s="84">
        <v>177.76920554</v>
      </c>
      <c r="F381" s="84">
        <v>177.76920554</v>
      </c>
    </row>
    <row r="382" spans="1:6" ht="12.75" customHeight="1" x14ac:dyDescent="0.2">
      <c r="A382" s="83" t="s">
        <v>156</v>
      </c>
      <c r="B382" s="83">
        <v>14</v>
      </c>
      <c r="C382" s="84">
        <v>847.66763896999998</v>
      </c>
      <c r="D382" s="84">
        <v>842.85550899999998</v>
      </c>
      <c r="E382" s="84">
        <v>180.26979208</v>
      </c>
      <c r="F382" s="84">
        <v>180.26979208</v>
      </c>
    </row>
    <row r="383" spans="1:6" ht="12.75" customHeight="1" x14ac:dyDescent="0.2">
      <c r="A383" s="83" t="s">
        <v>156</v>
      </c>
      <c r="B383" s="83">
        <v>15</v>
      </c>
      <c r="C383" s="84">
        <v>857.85247192999998</v>
      </c>
      <c r="D383" s="84">
        <v>856.03970335999998</v>
      </c>
      <c r="E383" s="84">
        <v>183.08962531</v>
      </c>
      <c r="F383" s="84">
        <v>183.08962531</v>
      </c>
    </row>
    <row r="384" spans="1:6" ht="12.75" customHeight="1" x14ac:dyDescent="0.2">
      <c r="A384" s="83" t="s">
        <v>156</v>
      </c>
      <c r="B384" s="83">
        <v>16</v>
      </c>
      <c r="C384" s="84">
        <v>871.97569820000001</v>
      </c>
      <c r="D384" s="84">
        <v>862.11531975000003</v>
      </c>
      <c r="E384" s="84">
        <v>184.38907710000001</v>
      </c>
      <c r="F384" s="84">
        <v>184.38907710000001</v>
      </c>
    </row>
    <row r="385" spans="1:6" ht="12.75" customHeight="1" x14ac:dyDescent="0.2">
      <c r="A385" s="83" t="s">
        <v>156</v>
      </c>
      <c r="B385" s="83">
        <v>17</v>
      </c>
      <c r="C385" s="84">
        <v>870.40089688</v>
      </c>
      <c r="D385" s="84">
        <v>862.02049704000001</v>
      </c>
      <c r="E385" s="84">
        <v>184.36879644000001</v>
      </c>
      <c r="F385" s="84">
        <v>184.36879644000001</v>
      </c>
    </row>
    <row r="386" spans="1:6" ht="12.75" customHeight="1" x14ac:dyDescent="0.2">
      <c r="A386" s="83" t="s">
        <v>156</v>
      </c>
      <c r="B386" s="83">
        <v>18</v>
      </c>
      <c r="C386" s="84">
        <v>879.88914574</v>
      </c>
      <c r="D386" s="84">
        <v>866.06571388999998</v>
      </c>
      <c r="E386" s="84">
        <v>185.23398673</v>
      </c>
      <c r="F386" s="84">
        <v>185.23398673</v>
      </c>
    </row>
    <row r="387" spans="1:6" ht="12.75" customHeight="1" x14ac:dyDescent="0.2">
      <c r="A387" s="83" t="s">
        <v>156</v>
      </c>
      <c r="B387" s="83">
        <v>19</v>
      </c>
      <c r="C387" s="84">
        <v>860.62175898999999</v>
      </c>
      <c r="D387" s="84">
        <v>848.33109618000003</v>
      </c>
      <c r="E387" s="84">
        <v>181.44090972999999</v>
      </c>
      <c r="F387" s="84">
        <v>181.44090972999999</v>
      </c>
    </row>
    <row r="388" spans="1:6" ht="12.75" customHeight="1" x14ac:dyDescent="0.2">
      <c r="A388" s="83" t="s">
        <v>156</v>
      </c>
      <c r="B388" s="83">
        <v>20</v>
      </c>
      <c r="C388" s="84">
        <v>831.56306667000001</v>
      </c>
      <c r="D388" s="84">
        <v>821.39639306000004</v>
      </c>
      <c r="E388" s="84">
        <v>175.68012003000001</v>
      </c>
      <c r="F388" s="84">
        <v>175.68012003000001</v>
      </c>
    </row>
    <row r="389" spans="1:6" ht="12.75" customHeight="1" x14ac:dyDescent="0.2">
      <c r="A389" s="83" t="s">
        <v>156</v>
      </c>
      <c r="B389" s="83">
        <v>21</v>
      </c>
      <c r="C389" s="84">
        <v>834.94106896000005</v>
      </c>
      <c r="D389" s="84">
        <v>824.69600561000004</v>
      </c>
      <c r="E389" s="84">
        <v>176.38584059999999</v>
      </c>
      <c r="F389" s="84">
        <v>176.38584059999999</v>
      </c>
    </row>
    <row r="390" spans="1:6" ht="12.75" customHeight="1" x14ac:dyDescent="0.2">
      <c r="A390" s="83" t="s">
        <v>156</v>
      </c>
      <c r="B390" s="83">
        <v>22</v>
      </c>
      <c r="C390" s="84">
        <v>837.95878402000005</v>
      </c>
      <c r="D390" s="84">
        <v>826.17858834000003</v>
      </c>
      <c r="E390" s="84">
        <v>176.70293513999999</v>
      </c>
      <c r="F390" s="84">
        <v>176.70293513999999</v>
      </c>
    </row>
    <row r="391" spans="1:6" ht="12.75" customHeight="1" x14ac:dyDescent="0.2">
      <c r="A391" s="83" t="s">
        <v>156</v>
      </c>
      <c r="B391" s="83">
        <v>23</v>
      </c>
      <c r="C391" s="84">
        <v>889.37911694000002</v>
      </c>
      <c r="D391" s="84">
        <v>871.60084877999998</v>
      </c>
      <c r="E391" s="84">
        <v>186.41784043000001</v>
      </c>
      <c r="F391" s="84">
        <v>186.41784043000001</v>
      </c>
    </row>
    <row r="392" spans="1:6" ht="12.75" customHeight="1" x14ac:dyDescent="0.2">
      <c r="A392" s="83" t="s">
        <v>156</v>
      </c>
      <c r="B392" s="83">
        <v>24</v>
      </c>
      <c r="C392" s="84">
        <v>987.52251748000003</v>
      </c>
      <c r="D392" s="84">
        <v>961.85322996000002</v>
      </c>
      <c r="E392" s="84">
        <v>205.72100427999999</v>
      </c>
      <c r="F392" s="84">
        <v>205.72100427999999</v>
      </c>
    </row>
    <row r="393" spans="1:6" ht="12.75" customHeight="1" x14ac:dyDescent="0.2">
      <c r="A393" s="83" t="s">
        <v>157</v>
      </c>
      <c r="B393" s="83">
        <v>1</v>
      </c>
      <c r="C393" s="84">
        <v>1040.7333221599999</v>
      </c>
      <c r="D393" s="84">
        <v>1023.88801497</v>
      </c>
      <c r="E393" s="84">
        <v>218.98899348</v>
      </c>
      <c r="F393" s="84">
        <v>218.98899348</v>
      </c>
    </row>
    <row r="394" spans="1:6" ht="12.75" customHeight="1" x14ac:dyDescent="0.2">
      <c r="A394" s="83" t="s">
        <v>157</v>
      </c>
      <c r="B394" s="83">
        <v>2</v>
      </c>
      <c r="C394" s="84">
        <v>1128.65611999</v>
      </c>
      <c r="D394" s="84">
        <v>1103.43449156</v>
      </c>
      <c r="E394" s="84">
        <v>236.00238028999999</v>
      </c>
      <c r="F394" s="84">
        <v>236.00238028999999</v>
      </c>
    </row>
    <row r="395" spans="1:6" ht="12.75" customHeight="1" x14ac:dyDescent="0.2">
      <c r="A395" s="83" t="s">
        <v>157</v>
      </c>
      <c r="B395" s="83">
        <v>3</v>
      </c>
      <c r="C395" s="84">
        <v>1212.1422707199999</v>
      </c>
      <c r="D395" s="84">
        <v>1189.45684667</v>
      </c>
      <c r="E395" s="84">
        <v>254.40082688000001</v>
      </c>
      <c r="F395" s="84">
        <v>254.40082688000001</v>
      </c>
    </row>
    <row r="396" spans="1:6" ht="12.75" customHeight="1" x14ac:dyDescent="0.2">
      <c r="A396" s="83" t="s">
        <v>157</v>
      </c>
      <c r="B396" s="83">
        <v>4</v>
      </c>
      <c r="C396" s="84">
        <v>1225.2206839200001</v>
      </c>
      <c r="D396" s="84">
        <v>1200.0571526900001</v>
      </c>
      <c r="E396" s="84">
        <v>256.66801851999998</v>
      </c>
      <c r="F396" s="84">
        <v>256.66801851999998</v>
      </c>
    </row>
    <row r="397" spans="1:6" ht="12.75" customHeight="1" x14ac:dyDescent="0.2">
      <c r="A397" s="83" t="s">
        <v>157</v>
      </c>
      <c r="B397" s="83">
        <v>5</v>
      </c>
      <c r="C397" s="84">
        <v>1227.8996159799999</v>
      </c>
      <c r="D397" s="84">
        <v>1200.7238890000001</v>
      </c>
      <c r="E397" s="84">
        <v>256.81061997</v>
      </c>
      <c r="F397" s="84">
        <v>256.81061997</v>
      </c>
    </row>
    <row r="398" spans="1:6" ht="12.75" customHeight="1" x14ac:dyDescent="0.2">
      <c r="A398" s="83" t="s">
        <v>157</v>
      </c>
      <c r="B398" s="83">
        <v>6</v>
      </c>
      <c r="C398" s="84">
        <v>1231.59521688</v>
      </c>
      <c r="D398" s="84">
        <v>1197.5732559400001</v>
      </c>
      <c r="E398" s="84">
        <v>256.13676311</v>
      </c>
      <c r="F398" s="84">
        <v>256.13676311</v>
      </c>
    </row>
    <row r="399" spans="1:6" ht="12.75" customHeight="1" x14ac:dyDescent="0.2">
      <c r="A399" s="83" t="s">
        <v>157</v>
      </c>
      <c r="B399" s="83">
        <v>7</v>
      </c>
      <c r="C399" s="84">
        <v>1160.7233692100001</v>
      </c>
      <c r="D399" s="84">
        <v>1133.6622652599999</v>
      </c>
      <c r="E399" s="84">
        <v>242.46749136</v>
      </c>
      <c r="F399" s="84">
        <v>242.46749136</v>
      </c>
    </row>
    <row r="400" spans="1:6" ht="12.75" customHeight="1" x14ac:dyDescent="0.2">
      <c r="A400" s="83" t="s">
        <v>157</v>
      </c>
      <c r="B400" s="83">
        <v>8</v>
      </c>
      <c r="C400" s="84">
        <v>1099.00927897</v>
      </c>
      <c r="D400" s="84">
        <v>1070.7365685899999</v>
      </c>
      <c r="E400" s="84">
        <v>229.00895412</v>
      </c>
      <c r="F400" s="84">
        <v>229.00895412</v>
      </c>
    </row>
    <row r="401" spans="1:6" ht="12.75" customHeight="1" x14ac:dyDescent="0.2">
      <c r="A401" s="83" t="s">
        <v>157</v>
      </c>
      <c r="B401" s="83">
        <v>9</v>
      </c>
      <c r="C401" s="84">
        <v>995.33463444999995</v>
      </c>
      <c r="D401" s="84">
        <v>966.33619044</v>
      </c>
      <c r="E401" s="84">
        <v>206.6798191</v>
      </c>
      <c r="F401" s="84">
        <v>206.6798191</v>
      </c>
    </row>
    <row r="402" spans="1:6" ht="12.75" customHeight="1" x14ac:dyDescent="0.2">
      <c r="A402" s="83" t="s">
        <v>157</v>
      </c>
      <c r="B402" s="83">
        <v>10</v>
      </c>
      <c r="C402" s="84">
        <v>928.22181515</v>
      </c>
      <c r="D402" s="84">
        <v>894.07457976000001</v>
      </c>
      <c r="E402" s="84">
        <v>191.22451817000001</v>
      </c>
      <c r="F402" s="84">
        <v>191.22451817000001</v>
      </c>
    </row>
    <row r="403" spans="1:6" ht="12.75" customHeight="1" x14ac:dyDescent="0.2">
      <c r="A403" s="83" t="s">
        <v>157</v>
      </c>
      <c r="B403" s="83">
        <v>11</v>
      </c>
      <c r="C403" s="84">
        <v>899.76723442000002</v>
      </c>
      <c r="D403" s="84">
        <v>865.07556915999999</v>
      </c>
      <c r="E403" s="84">
        <v>185.02221474000001</v>
      </c>
      <c r="F403" s="84">
        <v>185.02221474000001</v>
      </c>
    </row>
    <row r="404" spans="1:6" ht="12.75" customHeight="1" x14ac:dyDescent="0.2">
      <c r="A404" s="83" t="s">
        <v>157</v>
      </c>
      <c r="B404" s="83">
        <v>12</v>
      </c>
      <c r="C404" s="84">
        <v>868.73145351999995</v>
      </c>
      <c r="D404" s="84">
        <v>841.15162163000002</v>
      </c>
      <c r="E404" s="84">
        <v>179.90536494</v>
      </c>
      <c r="F404" s="84">
        <v>179.90536494</v>
      </c>
    </row>
    <row r="405" spans="1:6" ht="12.75" customHeight="1" x14ac:dyDescent="0.2">
      <c r="A405" s="83" t="s">
        <v>157</v>
      </c>
      <c r="B405" s="83">
        <v>13</v>
      </c>
      <c r="C405" s="84">
        <v>864.81803987000001</v>
      </c>
      <c r="D405" s="84">
        <v>854.29292325999995</v>
      </c>
      <c r="E405" s="84">
        <v>182.71602428</v>
      </c>
      <c r="F405" s="84">
        <v>182.71602428</v>
      </c>
    </row>
    <row r="406" spans="1:6" ht="12.75" customHeight="1" x14ac:dyDescent="0.2">
      <c r="A406" s="83" t="s">
        <v>157</v>
      </c>
      <c r="B406" s="83">
        <v>14</v>
      </c>
      <c r="C406" s="84">
        <v>903.72024613999997</v>
      </c>
      <c r="D406" s="84">
        <v>867.20873890999997</v>
      </c>
      <c r="E406" s="84">
        <v>185.47845672</v>
      </c>
      <c r="F406" s="84">
        <v>185.47845672</v>
      </c>
    </row>
    <row r="407" spans="1:6" ht="12.75" customHeight="1" x14ac:dyDescent="0.2">
      <c r="A407" s="83" t="s">
        <v>157</v>
      </c>
      <c r="B407" s="83">
        <v>15</v>
      </c>
      <c r="C407" s="84">
        <v>890.46317028999999</v>
      </c>
      <c r="D407" s="84">
        <v>870.09906006000006</v>
      </c>
      <c r="E407" s="84">
        <v>186.09663811999999</v>
      </c>
      <c r="F407" s="84">
        <v>186.09663811999999</v>
      </c>
    </row>
    <row r="408" spans="1:6" ht="12.75" customHeight="1" x14ac:dyDescent="0.2">
      <c r="A408" s="83" t="s">
        <v>157</v>
      </c>
      <c r="B408" s="83">
        <v>16</v>
      </c>
      <c r="C408" s="84">
        <v>900.56155810999996</v>
      </c>
      <c r="D408" s="84">
        <v>868.99296914000001</v>
      </c>
      <c r="E408" s="84">
        <v>185.86006757999999</v>
      </c>
      <c r="F408" s="84">
        <v>185.86006757999999</v>
      </c>
    </row>
    <row r="409" spans="1:6" ht="12.75" customHeight="1" x14ac:dyDescent="0.2">
      <c r="A409" s="83" t="s">
        <v>157</v>
      </c>
      <c r="B409" s="83">
        <v>17</v>
      </c>
      <c r="C409" s="84">
        <v>886.97883458000001</v>
      </c>
      <c r="D409" s="84">
        <v>859.38678514000003</v>
      </c>
      <c r="E409" s="84">
        <v>183.80549859000001</v>
      </c>
      <c r="F409" s="84">
        <v>183.80549859000001</v>
      </c>
    </row>
    <row r="410" spans="1:6" ht="12.75" customHeight="1" x14ac:dyDescent="0.2">
      <c r="A410" s="83" t="s">
        <v>157</v>
      </c>
      <c r="B410" s="83">
        <v>18</v>
      </c>
      <c r="C410" s="84">
        <v>870.04256315999999</v>
      </c>
      <c r="D410" s="84">
        <v>857.72496675000002</v>
      </c>
      <c r="E410" s="84">
        <v>183.45006916</v>
      </c>
      <c r="F410" s="84">
        <v>183.45006916</v>
      </c>
    </row>
    <row r="411" spans="1:6" ht="12.75" customHeight="1" x14ac:dyDescent="0.2">
      <c r="A411" s="83" t="s">
        <v>157</v>
      </c>
      <c r="B411" s="83">
        <v>19</v>
      </c>
      <c r="C411" s="84">
        <v>883.15188627999999</v>
      </c>
      <c r="D411" s="84">
        <v>870.41186635999998</v>
      </c>
      <c r="E411" s="84">
        <v>186.16354107000001</v>
      </c>
      <c r="F411" s="84">
        <v>186.16354107000001</v>
      </c>
    </row>
    <row r="412" spans="1:6" ht="12.75" customHeight="1" x14ac:dyDescent="0.2">
      <c r="A412" s="83" t="s">
        <v>157</v>
      </c>
      <c r="B412" s="83">
        <v>20</v>
      </c>
      <c r="C412" s="84">
        <v>845.90427199999999</v>
      </c>
      <c r="D412" s="84">
        <v>829.99748700999999</v>
      </c>
      <c r="E412" s="84">
        <v>177.51972053</v>
      </c>
      <c r="F412" s="84">
        <v>177.51972053</v>
      </c>
    </row>
    <row r="413" spans="1:6" ht="12.75" customHeight="1" x14ac:dyDescent="0.2">
      <c r="A413" s="83" t="s">
        <v>157</v>
      </c>
      <c r="B413" s="83">
        <v>21</v>
      </c>
      <c r="C413" s="84">
        <v>855.00178655000002</v>
      </c>
      <c r="D413" s="84">
        <v>845.23002154999995</v>
      </c>
      <c r="E413" s="84">
        <v>180.77765241</v>
      </c>
      <c r="F413" s="84">
        <v>180.77765241</v>
      </c>
    </row>
    <row r="414" spans="1:6" ht="12.75" customHeight="1" x14ac:dyDescent="0.2">
      <c r="A414" s="83" t="s">
        <v>157</v>
      </c>
      <c r="B414" s="83">
        <v>22</v>
      </c>
      <c r="C414" s="84">
        <v>845.83049134999999</v>
      </c>
      <c r="D414" s="84">
        <v>837.43668960000002</v>
      </c>
      <c r="E414" s="84">
        <v>179.11081591000001</v>
      </c>
      <c r="F414" s="84">
        <v>179.11081591000001</v>
      </c>
    </row>
    <row r="415" spans="1:6" ht="12.75" customHeight="1" x14ac:dyDescent="0.2">
      <c r="A415" s="83" t="s">
        <v>157</v>
      </c>
      <c r="B415" s="83">
        <v>23</v>
      </c>
      <c r="C415" s="84">
        <v>941.34893011999998</v>
      </c>
      <c r="D415" s="84">
        <v>924.90324094000005</v>
      </c>
      <c r="E415" s="84">
        <v>197.81814695</v>
      </c>
      <c r="F415" s="84">
        <v>197.81814695</v>
      </c>
    </row>
    <row r="416" spans="1:6" ht="12.75" customHeight="1" x14ac:dyDescent="0.2">
      <c r="A416" s="83" t="s">
        <v>157</v>
      </c>
      <c r="B416" s="83">
        <v>24</v>
      </c>
      <c r="C416" s="84">
        <v>1023.28820851</v>
      </c>
      <c r="D416" s="84">
        <v>1005.63757374</v>
      </c>
      <c r="E416" s="84">
        <v>215.08559223</v>
      </c>
      <c r="F416" s="84">
        <v>215.08559223</v>
      </c>
    </row>
    <row r="417" spans="1:6" ht="12.75" customHeight="1" x14ac:dyDescent="0.2">
      <c r="A417" s="83" t="s">
        <v>158</v>
      </c>
      <c r="B417" s="83">
        <v>1</v>
      </c>
      <c r="C417" s="84">
        <v>1057.5466908000001</v>
      </c>
      <c r="D417" s="84">
        <v>1039.8949016199999</v>
      </c>
      <c r="E417" s="84">
        <v>222.41254366000001</v>
      </c>
      <c r="F417" s="84">
        <v>222.41254366000001</v>
      </c>
    </row>
    <row r="418" spans="1:6" ht="12.75" customHeight="1" x14ac:dyDescent="0.2">
      <c r="A418" s="83" t="s">
        <v>158</v>
      </c>
      <c r="B418" s="83">
        <v>2</v>
      </c>
      <c r="C418" s="84">
        <v>1124.2131083700001</v>
      </c>
      <c r="D418" s="84">
        <v>1109.90199168</v>
      </c>
      <c r="E418" s="84">
        <v>237.38564811000001</v>
      </c>
      <c r="F418" s="84">
        <v>237.38564811000001</v>
      </c>
    </row>
    <row r="419" spans="1:6" ht="12.75" customHeight="1" x14ac:dyDescent="0.2">
      <c r="A419" s="83" t="s">
        <v>158</v>
      </c>
      <c r="B419" s="83">
        <v>3</v>
      </c>
      <c r="C419" s="84">
        <v>1177.5427499299999</v>
      </c>
      <c r="D419" s="84">
        <v>1163.41532353</v>
      </c>
      <c r="E419" s="84">
        <v>248.83107036999999</v>
      </c>
      <c r="F419" s="84">
        <v>248.83107036999999</v>
      </c>
    </row>
    <row r="420" spans="1:6" ht="12.75" customHeight="1" x14ac:dyDescent="0.2">
      <c r="A420" s="83" t="s">
        <v>158</v>
      </c>
      <c r="B420" s="83">
        <v>4</v>
      </c>
      <c r="C420" s="84">
        <v>1187.76494499</v>
      </c>
      <c r="D420" s="84">
        <v>1172.77861551</v>
      </c>
      <c r="E420" s="84">
        <v>250.83368966</v>
      </c>
      <c r="F420" s="84">
        <v>250.83368966</v>
      </c>
    </row>
    <row r="421" spans="1:6" ht="12.75" customHeight="1" x14ac:dyDescent="0.2">
      <c r="A421" s="83" t="s">
        <v>158</v>
      </c>
      <c r="B421" s="83">
        <v>5</v>
      </c>
      <c r="C421" s="84">
        <v>1188.0341158199999</v>
      </c>
      <c r="D421" s="84">
        <v>1174.20677138</v>
      </c>
      <c r="E421" s="84">
        <v>251.13914338999999</v>
      </c>
      <c r="F421" s="84">
        <v>251.13914338999999</v>
      </c>
    </row>
    <row r="422" spans="1:6" ht="12.75" customHeight="1" x14ac:dyDescent="0.2">
      <c r="A422" s="83" t="s">
        <v>158</v>
      </c>
      <c r="B422" s="83">
        <v>6</v>
      </c>
      <c r="C422" s="84">
        <v>1187.39153412</v>
      </c>
      <c r="D422" s="84">
        <v>1173.4074231100001</v>
      </c>
      <c r="E422" s="84">
        <v>250.96817892000001</v>
      </c>
      <c r="F422" s="84">
        <v>250.96817892000001</v>
      </c>
    </row>
    <row r="423" spans="1:6" ht="12.75" customHeight="1" x14ac:dyDescent="0.2">
      <c r="A423" s="83" t="s">
        <v>158</v>
      </c>
      <c r="B423" s="83">
        <v>7</v>
      </c>
      <c r="C423" s="84">
        <v>1115.40078666</v>
      </c>
      <c r="D423" s="84">
        <v>1106.3412020000001</v>
      </c>
      <c r="E423" s="84">
        <v>236.62406702000001</v>
      </c>
      <c r="F423" s="84">
        <v>236.62406702000001</v>
      </c>
    </row>
    <row r="424" spans="1:6" ht="12.75" customHeight="1" x14ac:dyDescent="0.2">
      <c r="A424" s="83" t="s">
        <v>158</v>
      </c>
      <c r="B424" s="83">
        <v>8</v>
      </c>
      <c r="C424" s="84">
        <v>1057.22994404</v>
      </c>
      <c r="D424" s="84">
        <v>1046.6109229199999</v>
      </c>
      <c r="E424" s="84">
        <v>223.84896515</v>
      </c>
      <c r="F424" s="84">
        <v>223.84896515</v>
      </c>
    </row>
    <row r="425" spans="1:6" ht="12.75" customHeight="1" x14ac:dyDescent="0.2">
      <c r="A425" s="83" t="s">
        <v>158</v>
      </c>
      <c r="B425" s="83">
        <v>9</v>
      </c>
      <c r="C425" s="84">
        <v>963.07267677000004</v>
      </c>
      <c r="D425" s="84">
        <v>947.87862086999996</v>
      </c>
      <c r="E425" s="84">
        <v>202.73211728000001</v>
      </c>
      <c r="F425" s="84">
        <v>202.73211728000001</v>
      </c>
    </row>
    <row r="426" spans="1:6" ht="12.75" customHeight="1" x14ac:dyDescent="0.2">
      <c r="A426" s="83" t="s">
        <v>158</v>
      </c>
      <c r="B426" s="83">
        <v>10</v>
      </c>
      <c r="C426" s="84">
        <v>879.89778845000001</v>
      </c>
      <c r="D426" s="84">
        <v>878.54596643000002</v>
      </c>
      <c r="E426" s="84">
        <v>187.90326100999999</v>
      </c>
      <c r="F426" s="84">
        <v>187.90326100999999</v>
      </c>
    </row>
    <row r="427" spans="1:6" ht="12.75" customHeight="1" x14ac:dyDescent="0.2">
      <c r="A427" s="83" t="s">
        <v>158</v>
      </c>
      <c r="B427" s="83">
        <v>11</v>
      </c>
      <c r="C427" s="84">
        <v>856.57786123000005</v>
      </c>
      <c r="D427" s="84">
        <v>845.67317271000002</v>
      </c>
      <c r="E427" s="84">
        <v>180.87243351000001</v>
      </c>
      <c r="F427" s="84">
        <v>180.87243351000001</v>
      </c>
    </row>
    <row r="428" spans="1:6" ht="12.75" customHeight="1" x14ac:dyDescent="0.2">
      <c r="A428" s="83" t="s">
        <v>158</v>
      </c>
      <c r="B428" s="83">
        <v>12</v>
      </c>
      <c r="C428" s="84">
        <v>864.51137416999995</v>
      </c>
      <c r="D428" s="84">
        <v>852.62865881000005</v>
      </c>
      <c r="E428" s="84">
        <v>182.36007169000001</v>
      </c>
      <c r="F428" s="84">
        <v>182.36007169000001</v>
      </c>
    </row>
    <row r="429" spans="1:6" ht="12.75" customHeight="1" x14ac:dyDescent="0.2">
      <c r="A429" s="83" t="s">
        <v>158</v>
      </c>
      <c r="B429" s="83">
        <v>13</v>
      </c>
      <c r="C429" s="84">
        <v>852.03502996999998</v>
      </c>
      <c r="D429" s="84">
        <v>840.55290244000003</v>
      </c>
      <c r="E429" s="84">
        <v>179.77731098000001</v>
      </c>
      <c r="F429" s="84">
        <v>179.77731098000001</v>
      </c>
    </row>
    <row r="430" spans="1:6" ht="12.75" customHeight="1" x14ac:dyDescent="0.2">
      <c r="A430" s="83" t="s">
        <v>158</v>
      </c>
      <c r="B430" s="83">
        <v>14</v>
      </c>
      <c r="C430" s="84">
        <v>859.50654971999995</v>
      </c>
      <c r="D430" s="84">
        <v>843.99518172000001</v>
      </c>
      <c r="E430" s="84">
        <v>180.51354508</v>
      </c>
      <c r="F430" s="84">
        <v>180.51354508</v>
      </c>
    </row>
    <row r="431" spans="1:6" ht="12.75" customHeight="1" x14ac:dyDescent="0.2">
      <c r="A431" s="83" t="s">
        <v>158</v>
      </c>
      <c r="B431" s="83">
        <v>15</v>
      </c>
      <c r="C431" s="84">
        <v>866.45771935000005</v>
      </c>
      <c r="D431" s="84">
        <v>855.75429351000002</v>
      </c>
      <c r="E431" s="84">
        <v>183.02858190000001</v>
      </c>
      <c r="F431" s="84">
        <v>183.02858190000001</v>
      </c>
    </row>
    <row r="432" spans="1:6" ht="12.75" customHeight="1" x14ac:dyDescent="0.2">
      <c r="A432" s="83" t="s">
        <v>158</v>
      </c>
      <c r="B432" s="83">
        <v>16</v>
      </c>
      <c r="C432" s="84">
        <v>888.40085260000001</v>
      </c>
      <c r="D432" s="84">
        <v>877.11678713000003</v>
      </c>
      <c r="E432" s="84">
        <v>187.59758837999999</v>
      </c>
      <c r="F432" s="84">
        <v>187.59758837999999</v>
      </c>
    </row>
    <row r="433" spans="1:6" ht="12.75" customHeight="1" x14ac:dyDescent="0.2">
      <c r="A433" s="83" t="s">
        <v>158</v>
      </c>
      <c r="B433" s="83">
        <v>17</v>
      </c>
      <c r="C433" s="84">
        <v>889.14869068999997</v>
      </c>
      <c r="D433" s="84">
        <v>874.64718751999999</v>
      </c>
      <c r="E433" s="84">
        <v>187.06939084000001</v>
      </c>
      <c r="F433" s="84">
        <v>187.06939084000001</v>
      </c>
    </row>
    <row r="434" spans="1:6" ht="12.75" customHeight="1" x14ac:dyDescent="0.2">
      <c r="A434" s="83" t="s">
        <v>158</v>
      </c>
      <c r="B434" s="83">
        <v>18</v>
      </c>
      <c r="C434" s="84">
        <v>869.47277463</v>
      </c>
      <c r="D434" s="84">
        <v>859.26283089000003</v>
      </c>
      <c r="E434" s="84">
        <v>183.77898726999999</v>
      </c>
      <c r="F434" s="84">
        <v>183.77898726999999</v>
      </c>
    </row>
    <row r="435" spans="1:6" ht="12.75" customHeight="1" x14ac:dyDescent="0.2">
      <c r="A435" s="83" t="s">
        <v>158</v>
      </c>
      <c r="B435" s="83">
        <v>19</v>
      </c>
      <c r="C435" s="84">
        <v>877.81782743999997</v>
      </c>
      <c r="D435" s="84">
        <v>866.88726298999995</v>
      </c>
      <c r="E435" s="84">
        <v>185.40969951</v>
      </c>
      <c r="F435" s="84">
        <v>185.40969951</v>
      </c>
    </row>
    <row r="436" spans="1:6" ht="12.75" customHeight="1" x14ac:dyDescent="0.2">
      <c r="A436" s="83" t="s">
        <v>158</v>
      </c>
      <c r="B436" s="83">
        <v>20</v>
      </c>
      <c r="C436" s="84">
        <v>884.82274558999995</v>
      </c>
      <c r="D436" s="84">
        <v>870.00769018000005</v>
      </c>
      <c r="E436" s="84">
        <v>186.07709593999999</v>
      </c>
      <c r="F436" s="84">
        <v>186.07709593999999</v>
      </c>
    </row>
    <row r="437" spans="1:6" ht="12.75" customHeight="1" x14ac:dyDescent="0.2">
      <c r="A437" s="83" t="s">
        <v>158</v>
      </c>
      <c r="B437" s="83">
        <v>21</v>
      </c>
      <c r="C437" s="84">
        <v>871.99961746999998</v>
      </c>
      <c r="D437" s="84">
        <v>861.40317780999999</v>
      </c>
      <c r="E437" s="84">
        <v>184.23676431000001</v>
      </c>
      <c r="F437" s="84">
        <v>184.23676431000001</v>
      </c>
    </row>
    <row r="438" spans="1:6" ht="12.75" customHeight="1" x14ac:dyDescent="0.2">
      <c r="A438" s="83" t="s">
        <v>158</v>
      </c>
      <c r="B438" s="83">
        <v>22</v>
      </c>
      <c r="C438" s="84">
        <v>881.93420457000002</v>
      </c>
      <c r="D438" s="84">
        <v>871.71123270999999</v>
      </c>
      <c r="E438" s="84">
        <v>186.44144933000001</v>
      </c>
      <c r="F438" s="84">
        <v>186.44144933000001</v>
      </c>
    </row>
    <row r="439" spans="1:6" ht="12.75" customHeight="1" x14ac:dyDescent="0.2">
      <c r="A439" s="83" t="s">
        <v>158</v>
      </c>
      <c r="B439" s="83">
        <v>23</v>
      </c>
      <c r="C439" s="84">
        <v>921.01253664000001</v>
      </c>
      <c r="D439" s="84">
        <v>905.72389586999998</v>
      </c>
      <c r="E439" s="84">
        <v>193.7160719</v>
      </c>
      <c r="F439" s="84">
        <v>193.7160719</v>
      </c>
    </row>
    <row r="440" spans="1:6" ht="12.75" customHeight="1" x14ac:dyDescent="0.2">
      <c r="A440" s="83" t="s">
        <v>158</v>
      </c>
      <c r="B440" s="83">
        <v>24</v>
      </c>
      <c r="C440" s="84">
        <v>1002.12506488</v>
      </c>
      <c r="D440" s="84">
        <v>983.28477115999999</v>
      </c>
      <c r="E440" s="84">
        <v>210.30477863999999</v>
      </c>
      <c r="F440" s="84">
        <v>210.30477863999999</v>
      </c>
    </row>
    <row r="441" spans="1:6" ht="12.75" customHeight="1" x14ac:dyDescent="0.2">
      <c r="A441" s="83" t="s">
        <v>159</v>
      </c>
      <c r="B441" s="83">
        <v>1</v>
      </c>
      <c r="C441" s="84">
        <v>1032.31151961</v>
      </c>
      <c r="D441" s="84">
        <v>1019.48520658</v>
      </c>
      <c r="E441" s="84">
        <v>218.04732157999999</v>
      </c>
      <c r="F441" s="84">
        <v>218.04732157999999</v>
      </c>
    </row>
    <row r="442" spans="1:6" ht="12.75" customHeight="1" x14ac:dyDescent="0.2">
      <c r="A442" s="83" t="s">
        <v>159</v>
      </c>
      <c r="B442" s="83">
        <v>2</v>
      </c>
      <c r="C442" s="84">
        <v>1107.64591131</v>
      </c>
      <c r="D442" s="84">
        <v>1092.9212617000001</v>
      </c>
      <c r="E442" s="84">
        <v>233.75381247999999</v>
      </c>
      <c r="F442" s="84">
        <v>233.75381247999999</v>
      </c>
    </row>
    <row r="443" spans="1:6" ht="12.75" customHeight="1" x14ac:dyDescent="0.2">
      <c r="A443" s="83" t="s">
        <v>159</v>
      </c>
      <c r="B443" s="83">
        <v>3</v>
      </c>
      <c r="C443" s="84">
        <v>1172.88042851</v>
      </c>
      <c r="D443" s="84">
        <v>1156.1328216100001</v>
      </c>
      <c r="E443" s="84">
        <v>247.2734901</v>
      </c>
      <c r="F443" s="84">
        <v>247.2734901</v>
      </c>
    </row>
    <row r="444" spans="1:6" ht="12.75" customHeight="1" x14ac:dyDescent="0.2">
      <c r="A444" s="83" t="s">
        <v>159</v>
      </c>
      <c r="B444" s="83">
        <v>4</v>
      </c>
      <c r="C444" s="84">
        <v>1166.1025743600001</v>
      </c>
      <c r="D444" s="84">
        <v>1151.94295584</v>
      </c>
      <c r="E444" s="84">
        <v>246.37736233000001</v>
      </c>
      <c r="F444" s="84">
        <v>246.37736233000001</v>
      </c>
    </row>
    <row r="445" spans="1:6" ht="12.75" customHeight="1" x14ac:dyDescent="0.2">
      <c r="A445" s="83" t="s">
        <v>159</v>
      </c>
      <c r="B445" s="83">
        <v>5</v>
      </c>
      <c r="C445" s="84">
        <v>1171.1330681500001</v>
      </c>
      <c r="D445" s="84">
        <v>1157.5694763900001</v>
      </c>
      <c r="E445" s="84">
        <v>247.58076158</v>
      </c>
      <c r="F445" s="84">
        <v>247.58076158</v>
      </c>
    </row>
    <row r="446" spans="1:6" ht="12.75" customHeight="1" x14ac:dyDescent="0.2">
      <c r="A446" s="83" t="s">
        <v>159</v>
      </c>
      <c r="B446" s="83">
        <v>6</v>
      </c>
      <c r="C446" s="84">
        <v>1168.1918267999999</v>
      </c>
      <c r="D446" s="84">
        <v>1156.50724672</v>
      </c>
      <c r="E446" s="84">
        <v>247.35357207999999</v>
      </c>
      <c r="F446" s="84">
        <v>247.35357207999999</v>
      </c>
    </row>
    <row r="447" spans="1:6" ht="12.75" customHeight="1" x14ac:dyDescent="0.2">
      <c r="A447" s="83" t="s">
        <v>159</v>
      </c>
      <c r="B447" s="83">
        <v>7</v>
      </c>
      <c r="C447" s="84">
        <v>1094.6218564400001</v>
      </c>
      <c r="D447" s="84">
        <v>1094.15288403</v>
      </c>
      <c r="E447" s="84">
        <v>234.01723165999999</v>
      </c>
      <c r="F447" s="84">
        <v>234.01723165999999</v>
      </c>
    </row>
    <row r="448" spans="1:6" ht="12.75" customHeight="1" x14ac:dyDescent="0.2">
      <c r="A448" s="83" t="s">
        <v>159</v>
      </c>
      <c r="B448" s="83">
        <v>8</v>
      </c>
      <c r="C448" s="84">
        <v>1035.2589758900001</v>
      </c>
      <c r="D448" s="84">
        <v>1032.7770637399999</v>
      </c>
      <c r="E448" s="84">
        <v>220.89018171000001</v>
      </c>
      <c r="F448" s="84">
        <v>220.89018171000001</v>
      </c>
    </row>
    <row r="449" spans="1:6" ht="12.75" customHeight="1" x14ac:dyDescent="0.2">
      <c r="A449" s="83" t="s">
        <v>159</v>
      </c>
      <c r="B449" s="83">
        <v>9</v>
      </c>
      <c r="C449" s="84">
        <v>963.91051850999997</v>
      </c>
      <c r="D449" s="84">
        <v>950.31843376999996</v>
      </c>
      <c r="E449" s="84">
        <v>203.25394403999999</v>
      </c>
      <c r="F449" s="84">
        <v>203.25394403999999</v>
      </c>
    </row>
    <row r="450" spans="1:6" ht="12.75" customHeight="1" x14ac:dyDescent="0.2">
      <c r="A450" s="83" t="s">
        <v>159</v>
      </c>
      <c r="B450" s="83">
        <v>10</v>
      </c>
      <c r="C450" s="84">
        <v>875.85912898000004</v>
      </c>
      <c r="D450" s="84">
        <v>863.72837346999995</v>
      </c>
      <c r="E450" s="84">
        <v>184.73407675999999</v>
      </c>
      <c r="F450" s="84">
        <v>184.73407675999999</v>
      </c>
    </row>
    <row r="451" spans="1:6" ht="12.75" customHeight="1" x14ac:dyDescent="0.2">
      <c r="A451" s="83" t="s">
        <v>159</v>
      </c>
      <c r="B451" s="83">
        <v>11</v>
      </c>
      <c r="C451" s="84">
        <v>838.39276874999996</v>
      </c>
      <c r="D451" s="84">
        <v>828.34927660000005</v>
      </c>
      <c r="E451" s="84">
        <v>177.16720157</v>
      </c>
      <c r="F451" s="84">
        <v>177.16720157</v>
      </c>
    </row>
    <row r="452" spans="1:6" ht="12.75" customHeight="1" x14ac:dyDescent="0.2">
      <c r="A452" s="83" t="s">
        <v>159</v>
      </c>
      <c r="B452" s="83">
        <v>12</v>
      </c>
      <c r="C452" s="84">
        <v>859.65316009000003</v>
      </c>
      <c r="D452" s="84">
        <v>846.58287611000003</v>
      </c>
      <c r="E452" s="84">
        <v>181.06700072000001</v>
      </c>
      <c r="F452" s="84">
        <v>181.06700072000001</v>
      </c>
    </row>
    <row r="453" spans="1:6" ht="12.75" customHeight="1" x14ac:dyDescent="0.2">
      <c r="A453" s="83" t="s">
        <v>159</v>
      </c>
      <c r="B453" s="83">
        <v>13</v>
      </c>
      <c r="C453" s="84">
        <v>836.68238889999998</v>
      </c>
      <c r="D453" s="84">
        <v>829.22011166000004</v>
      </c>
      <c r="E453" s="84">
        <v>177.35345563000001</v>
      </c>
      <c r="F453" s="84">
        <v>177.35345563000001</v>
      </c>
    </row>
    <row r="454" spans="1:6" ht="12.75" customHeight="1" x14ac:dyDescent="0.2">
      <c r="A454" s="83" t="s">
        <v>159</v>
      </c>
      <c r="B454" s="83">
        <v>14</v>
      </c>
      <c r="C454" s="84">
        <v>845.15998994999995</v>
      </c>
      <c r="D454" s="84">
        <v>833.91599870000005</v>
      </c>
      <c r="E454" s="84">
        <v>178.35781114</v>
      </c>
      <c r="F454" s="84">
        <v>178.35781114</v>
      </c>
    </row>
    <row r="455" spans="1:6" ht="12.75" customHeight="1" x14ac:dyDescent="0.2">
      <c r="A455" s="83" t="s">
        <v>159</v>
      </c>
      <c r="B455" s="83">
        <v>15</v>
      </c>
      <c r="C455" s="84">
        <v>841.06004221000001</v>
      </c>
      <c r="D455" s="84">
        <v>830.59569601999999</v>
      </c>
      <c r="E455" s="84">
        <v>177.64766537</v>
      </c>
      <c r="F455" s="84">
        <v>177.64766537</v>
      </c>
    </row>
    <row r="456" spans="1:6" ht="12.75" customHeight="1" x14ac:dyDescent="0.2">
      <c r="A456" s="83" t="s">
        <v>159</v>
      </c>
      <c r="B456" s="83">
        <v>16</v>
      </c>
      <c r="C456" s="84">
        <v>841.10125445999995</v>
      </c>
      <c r="D456" s="84">
        <v>831.08701510000003</v>
      </c>
      <c r="E456" s="84">
        <v>177.75274861</v>
      </c>
      <c r="F456" s="84">
        <v>177.75274861</v>
      </c>
    </row>
    <row r="457" spans="1:6" ht="12.75" customHeight="1" x14ac:dyDescent="0.2">
      <c r="A457" s="83" t="s">
        <v>159</v>
      </c>
      <c r="B457" s="83">
        <v>17</v>
      </c>
      <c r="C457" s="84">
        <v>844.16334019999999</v>
      </c>
      <c r="D457" s="84">
        <v>831.29120120000005</v>
      </c>
      <c r="E457" s="84">
        <v>177.79641989999999</v>
      </c>
      <c r="F457" s="84">
        <v>177.79641989999999</v>
      </c>
    </row>
    <row r="458" spans="1:6" ht="12.75" customHeight="1" x14ac:dyDescent="0.2">
      <c r="A458" s="83" t="s">
        <v>159</v>
      </c>
      <c r="B458" s="83">
        <v>18</v>
      </c>
      <c r="C458" s="84">
        <v>847.07606755999996</v>
      </c>
      <c r="D458" s="84">
        <v>833.64979677999997</v>
      </c>
      <c r="E458" s="84">
        <v>178.30087592000001</v>
      </c>
      <c r="F458" s="84">
        <v>178.30087592000001</v>
      </c>
    </row>
    <row r="459" spans="1:6" ht="12.75" customHeight="1" x14ac:dyDescent="0.2">
      <c r="A459" s="83" t="s">
        <v>159</v>
      </c>
      <c r="B459" s="83">
        <v>19</v>
      </c>
      <c r="C459" s="84">
        <v>848.96088288999999</v>
      </c>
      <c r="D459" s="84">
        <v>837.17131529999995</v>
      </c>
      <c r="E459" s="84">
        <v>179.05405769999999</v>
      </c>
      <c r="F459" s="84">
        <v>179.05405769999999</v>
      </c>
    </row>
    <row r="460" spans="1:6" ht="12.75" customHeight="1" x14ac:dyDescent="0.2">
      <c r="A460" s="83" t="s">
        <v>159</v>
      </c>
      <c r="B460" s="83">
        <v>20</v>
      </c>
      <c r="C460" s="84">
        <v>843.84492954999996</v>
      </c>
      <c r="D460" s="84">
        <v>838.71963775999996</v>
      </c>
      <c r="E460" s="84">
        <v>179.38521263999999</v>
      </c>
      <c r="F460" s="84">
        <v>179.38521263999999</v>
      </c>
    </row>
    <row r="461" spans="1:6" ht="12.75" customHeight="1" x14ac:dyDescent="0.2">
      <c r="A461" s="83" t="s">
        <v>159</v>
      </c>
      <c r="B461" s="83">
        <v>21</v>
      </c>
      <c r="C461" s="84">
        <v>851.63915385999996</v>
      </c>
      <c r="D461" s="84">
        <v>839.09496782999997</v>
      </c>
      <c r="E461" s="84">
        <v>179.46548816999999</v>
      </c>
      <c r="F461" s="84">
        <v>179.46548816999999</v>
      </c>
    </row>
    <row r="462" spans="1:6" ht="12.75" customHeight="1" x14ac:dyDescent="0.2">
      <c r="A462" s="83" t="s">
        <v>159</v>
      </c>
      <c r="B462" s="83">
        <v>22</v>
      </c>
      <c r="C462" s="84">
        <v>834.63956145999998</v>
      </c>
      <c r="D462" s="84">
        <v>822.41444440999999</v>
      </c>
      <c r="E462" s="84">
        <v>175.89786068000001</v>
      </c>
      <c r="F462" s="84">
        <v>175.89786068000001</v>
      </c>
    </row>
    <row r="463" spans="1:6" ht="12.75" customHeight="1" x14ac:dyDescent="0.2">
      <c r="A463" s="83" t="s">
        <v>159</v>
      </c>
      <c r="B463" s="83">
        <v>23</v>
      </c>
      <c r="C463" s="84">
        <v>870.88857327999995</v>
      </c>
      <c r="D463" s="84">
        <v>859.87981931000002</v>
      </c>
      <c r="E463" s="84">
        <v>183.91094864999999</v>
      </c>
      <c r="F463" s="84">
        <v>183.91094864999999</v>
      </c>
    </row>
    <row r="464" spans="1:6" ht="12.75" customHeight="1" x14ac:dyDescent="0.2">
      <c r="A464" s="83" t="s">
        <v>159</v>
      </c>
      <c r="B464" s="83">
        <v>24</v>
      </c>
      <c r="C464" s="84">
        <v>945.59099727</v>
      </c>
      <c r="D464" s="84">
        <v>934.54785171000003</v>
      </c>
      <c r="E464" s="84">
        <v>199.88093465</v>
      </c>
      <c r="F464" s="84">
        <v>199.88093465</v>
      </c>
    </row>
    <row r="465" spans="1:6" ht="12.75" customHeight="1" x14ac:dyDescent="0.2">
      <c r="A465" s="83" t="s">
        <v>160</v>
      </c>
      <c r="B465" s="83">
        <v>1</v>
      </c>
      <c r="C465" s="84">
        <v>1035.7872992299999</v>
      </c>
      <c r="D465" s="84">
        <v>1022.21969975</v>
      </c>
      <c r="E465" s="84">
        <v>218.63217451</v>
      </c>
      <c r="F465" s="84">
        <v>218.63217451</v>
      </c>
    </row>
    <row r="466" spans="1:6" ht="12.75" customHeight="1" x14ac:dyDescent="0.2">
      <c r="A466" s="83" t="s">
        <v>160</v>
      </c>
      <c r="B466" s="83">
        <v>2</v>
      </c>
      <c r="C466" s="84">
        <v>1108.20536107</v>
      </c>
      <c r="D466" s="84">
        <v>1094.49581046</v>
      </c>
      <c r="E466" s="84">
        <v>234.09057670000001</v>
      </c>
      <c r="F466" s="84">
        <v>234.09057670000001</v>
      </c>
    </row>
    <row r="467" spans="1:6" ht="12.75" customHeight="1" x14ac:dyDescent="0.2">
      <c r="A467" s="83" t="s">
        <v>160</v>
      </c>
      <c r="B467" s="83">
        <v>3</v>
      </c>
      <c r="C467" s="84">
        <v>1168.2056784700001</v>
      </c>
      <c r="D467" s="84">
        <v>1154.5407673699999</v>
      </c>
      <c r="E467" s="84">
        <v>246.93298182000001</v>
      </c>
      <c r="F467" s="84">
        <v>246.93298182000001</v>
      </c>
    </row>
    <row r="468" spans="1:6" ht="12.75" customHeight="1" x14ac:dyDescent="0.2">
      <c r="A468" s="83" t="s">
        <v>160</v>
      </c>
      <c r="B468" s="83">
        <v>4</v>
      </c>
      <c r="C468" s="84">
        <v>1172.51437248</v>
      </c>
      <c r="D468" s="84">
        <v>1158.9445803999999</v>
      </c>
      <c r="E468" s="84">
        <v>247.87486859000001</v>
      </c>
      <c r="F468" s="84">
        <v>247.87486859000001</v>
      </c>
    </row>
    <row r="469" spans="1:6" ht="12.75" customHeight="1" x14ac:dyDescent="0.2">
      <c r="A469" s="83" t="s">
        <v>160</v>
      </c>
      <c r="B469" s="83">
        <v>5</v>
      </c>
      <c r="C469" s="84">
        <v>1174.6302567099999</v>
      </c>
      <c r="D469" s="84">
        <v>1159.4842695</v>
      </c>
      <c r="E469" s="84">
        <v>247.99029720999999</v>
      </c>
      <c r="F469" s="84">
        <v>247.99029720999999</v>
      </c>
    </row>
    <row r="470" spans="1:6" ht="12.75" customHeight="1" x14ac:dyDescent="0.2">
      <c r="A470" s="83" t="s">
        <v>160</v>
      </c>
      <c r="B470" s="83">
        <v>6</v>
      </c>
      <c r="C470" s="84">
        <v>1170.6530845899999</v>
      </c>
      <c r="D470" s="84">
        <v>1159.22347909</v>
      </c>
      <c r="E470" s="84">
        <v>247.9345194</v>
      </c>
      <c r="F470" s="84">
        <v>247.9345194</v>
      </c>
    </row>
    <row r="471" spans="1:6" ht="12.75" customHeight="1" x14ac:dyDescent="0.2">
      <c r="A471" s="83" t="s">
        <v>160</v>
      </c>
      <c r="B471" s="83">
        <v>7</v>
      </c>
      <c r="C471" s="84">
        <v>1116.9328630299999</v>
      </c>
      <c r="D471" s="84">
        <v>1102.6456858900001</v>
      </c>
      <c r="E471" s="84">
        <v>235.83367067</v>
      </c>
      <c r="F471" s="84">
        <v>235.83367067</v>
      </c>
    </row>
    <row r="472" spans="1:6" ht="12.75" customHeight="1" x14ac:dyDescent="0.2">
      <c r="A472" s="83" t="s">
        <v>160</v>
      </c>
      <c r="B472" s="83">
        <v>8</v>
      </c>
      <c r="C472" s="84">
        <v>1041.63061735</v>
      </c>
      <c r="D472" s="84">
        <v>1032.9567457400001</v>
      </c>
      <c r="E472" s="84">
        <v>220.92861207000001</v>
      </c>
      <c r="F472" s="84">
        <v>220.92861207000001</v>
      </c>
    </row>
    <row r="473" spans="1:6" ht="12.75" customHeight="1" x14ac:dyDescent="0.2">
      <c r="A473" s="83" t="s">
        <v>160</v>
      </c>
      <c r="B473" s="83">
        <v>9</v>
      </c>
      <c r="C473" s="84">
        <v>957.24352610000005</v>
      </c>
      <c r="D473" s="84">
        <v>944.74681002</v>
      </c>
      <c r="E473" s="84">
        <v>202.06228611</v>
      </c>
      <c r="F473" s="84">
        <v>202.06228611</v>
      </c>
    </row>
    <row r="474" spans="1:6" ht="12.75" customHeight="1" x14ac:dyDescent="0.2">
      <c r="A474" s="83" t="s">
        <v>160</v>
      </c>
      <c r="B474" s="83">
        <v>10</v>
      </c>
      <c r="C474" s="84">
        <v>881.96996792000004</v>
      </c>
      <c r="D474" s="84">
        <v>870.97512745999995</v>
      </c>
      <c r="E474" s="84">
        <v>186.28401126</v>
      </c>
      <c r="F474" s="84">
        <v>186.28401126</v>
      </c>
    </row>
    <row r="475" spans="1:6" ht="12.75" customHeight="1" x14ac:dyDescent="0.2">
      <c r="A475" s="83" t="s">
        <v>160</v>
      </c>
      <c r="B475" s="83">
        <v>11</v>
      </c>
      <c r="C475" s="84">
        <v>844.67025666999996</v>
      </c>
      <c r="D475" s="84">
        <v>834.21584598000004</v>
      </c>
      <c r="E475" s="84">
        <v>178.42194243</v>
      </c>
      <c r="F475" s="84">
        <v>178.42194243</v>
      </c>
    </row>
    <row r="476" spans="1:6" ht="12.75" customHeight="1" x14ac:dyDescent="0.2">
      <c r="A476" s="83" t="s">
        <v>160</v>
      </c>
      <c r="B476" s="83">
        <v>12</v>
      </c>
      <c r="C476" s="84">
        <v>846.12293307000004</v>
      </c>
      <c r="D476" s="84">
        <v>833.22167991000003</v>
      </c>
      <c r="E476" s="84">
        <v>178.20931035999999</v>
      </c>
      <c r="F476" s="84">
        <v>178.20931035999999</v>
      </c>
    </row>
    <row r="477" spans="1:6" ht="12.75" customHeight="1" x14ac:dyDescent="0.2">
      <c r="A477" s="83" t="s">
        <v>160</v>
      </c>
      <c r="B477" s="83">
        <v>13</v>
      </c>
      <c r="C477" s="84">
        <v>840.50884803999998</v>
      </c>
      <c r="D477" s="84">
        <v>821.27660357000002</v>
      </c>
      <c r="E477" s="84">
        <v>175.65449946999999</v>
      </c>
      <c r="F477" s="84">
        <v>175.65449946999999</v>
      </c>
    </row>
    <row r="478" spans="1:6" ht="12.75" customHeight="1" x14ac:dyDescent="0.2">
      <c r="A478" s="83" t="s">
        <v>160</v>
      </c>
      <c r="B478" s="83">
        <v>14</v>
      </c>
      <c r="C478" s="84">
        <v>835.11275669999998</v>
      </c>
      <c r="D478" s="84">
        <v>820.15207562000001</v>
      </c>
      <c r="E478" s="84">
        <v>175.41398563000001</v>
      </c>
      <c r="F478" s="84">
        <v>175.41398563000001</v>
      </c>
    </row>
    <row r="479" spans="1:6" ht="12.75" customHeight="1" x14ac:dyDescent="0.2">
      <c r="A479" s="83" t="s">
        <v>160</v>
      </c>
      <c r="B479" s="83">
        <v>15</v>
      </c>
      <c r="C479" s="84">
        <v>837.76193865000005</v>
      </c>
      <c r="D479" s="84">
        <v>824.16561018000004</v>
      </c>
      <c r="E479" s="84">
        <v>176.27239971</v>
      </c>
      <c r="F479" s="84">
        <v>176.27239971</v>
      </c>
    </row>
    <row r="480" spans="1:6" ht="12.75" customHeight="1" x14ac:dyDescent="0.2">
      <c r="A480" s="83" t="s">
        <v>160</v>
      </c>
      <c r="B480" s="83">
        <v>16</v>
      </c>
      <c r="C480" s="84">
        <v>838.44930892000002</v>
      </c>
      <c r="D480" s="84">
        <v>823.30198101999997</v>
      </c>
      <c r="E480" s="84">
        <v>176.08768685999999</v>
      </c>
      <c r="F480" s="84">
        <v>176.08768685999999</v>
      </c>
    </row>
    <row r="481" spans="1:6" ht="12.75" customHeight="1" x14ac:dyDescent="0.2">
      <c r="A481" s="83" t="s">
        <v>160</v>
      </c>
      <c r="B481" s="83">
        <v>17</v>
      </c>
      <c r="C481" s="84">
        <v>838.35276241999998</v>
      </c>
      <c r="D481" s="84">
        <v>822.27342980000003</v>
      </c>
      <c r="E481" s="84">
        <v>175.86770050000001</v>
      </c>
      <c r="F481" s="84">
        <v>175.86770050000001</v>
      </c>
    </row>
    <row r="482" spans="1:6" ht="12.75" customHeight="1" x14ac:dyDescent="0.2">
      <c r="A482" s="83" t="s">
        <v>160</v>
      </c>
      <c r="B482" s="83">
        <v>18</v>
      </c>
      <c r="C482" s="84">
        <v>824.41144022000003</v>
      </c>
      <c r="D482" s="84">
        <v>813.32684759000006</v>
      </c>
      <c r="E482" s="84">
        <v>173.95420702000001</v>
      </c>
      <c r="F482" s="84">
        <v>173.95420702000001</v>
      </c>
    </row>
    <row r="483" spans="1:6" ht="12.75" customHeight="1" x14ac:dyDescent="0.2">
      <c r="A483" s="83" t="s">
        <v>160</v>
      </c>
      <c r="B483" s="83">
        <v>19</v>
      </c>
      <c r="C483" s="84">
        <v>829.35989106</v>
      </c>
      <c r="D483" s="84">
        <v>818.17830411</v>
      </c>
      <c r="E483" s="84">
        <v>174.99183572000001</v>
      </c>
      <c r="F483" s="84">
        <v>174.99183572000001</v>
      </c>
    </row>
    <row r="484" spans="1:6" ht="12.75" customHeight="1" x14ac:dyDescent="0.2">
      <c r="A484" s="83" t="s">
        <v>160</v>
      </c>
      <c r="B484" s="83">
        <v>20</v>
      </c>
      <c r="C484" s="84">
        <v>832.27694467000003</v>
      </c>
      <c r="D484" s="84">
        <v>819.63487495000004</v>
      </c>
      <c r="E484" s="84">
        <v>175.30336684</v>
      </c>
      <c r="F484" s="84">
        <v>175.30336684</v>
      </c>
    </row>
    <row r="485" spans="1:6" ht="12.75" customHeight="1" x14ac:dyDescent="0.2">
      <c r="A485" s="83" t="s">
        <v>160</v>
      </c>
      <c r="B485" s="83">
        <v>21</v>
      </c>
      <c r="C485" s="84">
        <v>841.90301779000004</v>
      </c>
      <c r="D485" s="84">
        <v>828.57191305000003</v>
      </c>
      <c r="E485" s="84">
        <v>177.21481901999999</v>
      </c>
      <c r="F485" s="84">
        <v>177.21481901999999</v>
      </c>
    </row>
    <row r="486" spans="1:6" ht="12.75" customHeight="1" x14ac:dyDescent="0.2">
      <c r="A486" s="83" t="s">
        <v>160</v>
      </c>
      <c r="B486" s="83">
        <v>22</v>
      </c>
      <c r="C486" s="84">
        <v>835.52790367</v>
      </c>
      <c r="D486" s="84">
        <v>824.12575045000006</v>
      </c>
      <c r="E486" s="84">
        <v>176.26387452</v>
      </c>
      <c r="F486" s="84">
        <v>176.26387452</v>
      </c>
    </row>
    <row r="487" spans="1:6" ht="12.75" customHeight="1" x14ac:dyDescent="0.2">
      <c r="A487" s="83" t="s">
        <v>160</v>
      </c>
      <c r="B487" s="83">
        <v>23</v>
      </c>
      <c r="C487" s="84">
        <v>860.08397995999997</v>
      </c>
      <c r="D487" s="84">
        <v>846.43010445000004</v>
      </c>
      <c r="E487" s="84">
        <v>181.03432594</v>
      </c>
      <c r="F487" s="84">
        <v>181.03432594</v>
      </c>
    </row>
    <row r="488" spans="1:6" ht="12.75" customHeight="1" x14ac:dyDescent="0.2">
      <c r="A488" s="83" t="s">
        <v>160</v>
      </c>
      <c r="B488" s="83">
        <v>24</v>
      </c>
      <c r="C488" s="84">
        <v>939.86017971000001</v>
      </c>
      <c r="D488" s="84">
        <v>927.22861929999999</v>
      </c>
      <c r="E488" s="84">
        <v>198.31549846999999</v>
      </c>
      <c r="F488" s="84">
        <v>198.31549846999999</v>
      </c>
    </row>
    <row r="489" spans="1:6" ht="12.75" customHeight="1" x14ac:dyDescent="0.2">
      <c r="A489" s="83" t="s">
        <v>161</v>
      </c>
      <c r="B489" s="83">
        <v>1</v>
      </c>
      <c r="C489" s="84">
        <v>1037.9924586499999</v>
      </c>
      <c r="D489" s="84">
        <v>1024.7572589399999</v>
      </c>
      <c r="E489" s="84">
        <v>219.17490723</v>
      </c>
      <c r="F489" s="84">
        <v>219.17490723</v>
      </c>
    </row>
    <row r="490" spans="1:6" ht="12.75" customHeight="1" x14ac:dyDescent="0.2">
      <c r="A490" s="83" t="s">
        <v>161</v>
      </c>
      <c r="B490" s="83">
        <v>2</v>
      </c>
      <c r="C490" s="84">
        <v>1113.45484861</v>
      </c>
      <c r="D490" s="84">
        <v>1099.5162338099999</v>
      </c>
      <c r="E490" s="84">
        <v>235.16434398999999</v>
      </c>
      <c r="F490" s="84">
        <v>235.16434398999999</v>
      </c>
    </row>
    <row r="491" spans="1:6" ht="12.75" customHeight="1" x14ac:dyDescent="0.2">
      <c r="A491" s="83" t="s">
        <v>161</v>
      </c>
      <c r="B491" s="83">
        <v>3</v>
      </c>
      <c r="C491" s="84">
        <v>1178.40942204</v>
      </c>
      <c r="D491" s="84">
        <v>1164.0537928599999</v>
      </c>
      <c r="E491" s="84">
        <v>248.96762608</v>
      </c>
      <c r="F491" s="84">
        <v>248.96762608</v>
      </c>
    </row>
    <row r="492" spans="1:6" ht="12.75" customHeight="1" x14ac:dyDescent="0.2">
      <c r="A492" s="83" t="s">
        <v>161</v>
      </c>
      <c r="B492" s="83">
        <v>4</v>
      </c>
      <c r="C492" s="84">
        <v>1181.52210642</v>
      </c>
      <c r="D492" s="84">
        <v>1168.2515593400001</v>
      </c>
      <c r="E492" s="84">
        <v>249.86544366000001</v>
      </c>
      <c r="F492" s="84">
        <v>249.86544366000001</v>
      </c>
    </row>
    <row r="493" spans="1:6" ht="12.75" customHeight="1" x14ac:dyDescent="0.2">
      <c r="A493" s="83" t="s">
        <v>161</v>
      </c>
      <c r="B493" s="83">
        <v>5</v>
      </c>
      <c r="C493" s="84">
        <v>1187.4646091100001</v>
      </c>
      <c r="D493" s="84">
        <v>1171.90295328</v>
      </c>
      <c r="E493" s="84">
        <v>250.64640317000001</v>
      </c>
      <c r="F493" s="84">
        <v>250.64640317000001</v>
      </c>
    </row>
    <row r="494" spans="1:6" ht="12.75" customHeight="1" x14ac:dyDescent="0.2">
      <c r="A494" s="83" t="s">
        <v>161</v>
      </c>
      <c r="B494" s="83">
        <v>6</v>
      </c>
      <c r="C494" s="84">
        <v>1179.1044312399999</v>
      </c>
      <c r="D494" s="84">
        <v>1164.14384578</v>
      </c>
      <c r="E494" s="84">
        <v>248.98688658</v>
      </c>
      <c r="F494" s="84">
        <v>248.98688658</v>
      </c>
    </row>
    <row r="495" spans="1:6" ht="12.75" customHeight="1" x14ac:dyDescent="0.2">
      <c r="A495" s="83" t="s">
        <v>161</v>
      </c>
      <c r="B495" s="83">
        <v>7</v>
      </c>
      <c r="C495" s="84">
        <v>1112.4769133100001</v>
      </c>
      <c r="D495" s="84">
        <v>1099.87193428</v>
      </c>
      <c r="E495" s="84">
        <v>235.24042115</v>
      </c>
      <c r="F495" s="84">
        <v>235.24042115</v>
      </c>
    </row>
    <row r="496" spans="1:6" ht="12.75" customHeight="1" x14ac:dyDescent="0.2">
      <c r="A496" s="83" t="s">
        <v>161</v>
      </c>
      <c r="B496" s="83">
        <v>8</v>
      </c>
      <c r="C496" s="84">
        <v>1087.05242972</v>
      </c>
      <c r="D496" s="84">
        <v>1064.9961520500001</v>
      </c>
      <c r="E496" s="84">
        <v>227.78119480999999</v>
      </c>
      <c r="F496" s="84">
        <v>227.78119480999999</v>
      </c>
    </row>
    <row r="497" spans="1:6" ht="12.75" customHeight="1" x14ac:dyDescent="0.2">
      <c r="A497" s="83" t="s">
        <v>161</v>
      </c>
      <c r="B497" s="83">
        <v>9</v>
      </c>
      <c r="C497" s="84">
        <v>992.22283134999998</v>
      </c>
      <c r="D497" s="84">
        <v>979.72030089999998</v>
      </c>
      <c r="E497" s="84">
        <v>209.54241035000001</v>
      </c>
      <c r="F497" s="84">
        <v>209.54241035000001</v>
      </c>
    </row>
    <row r="498" spans="1:6" ht="12.75" customHeight="1" x14ac:dyDescent="0.2">
      <c r="A498" s="83" t="s">
        <v>161</v>
      </c>
      <c r="B498" s="83">
        <v>10</v>
      </c>
      <c r="C498" s="84">
        <v>863.78170364000005</v>
      </c>
      <c r="D498" s="84">
        <v>848.31205850000003</v>
      </c>
      <c r="E498" s="84">
        <v>181.43683795000001</v>
      </c>
      <c r="F498" s="84">
        <v>181.43683795000001</v>
      </c>
    </row>
    <row r="499" spans="1:6" ht="12.75" customHeight="1" x14ac:dyDescent="0.2">
      <c r="A499" s="83" t="s">
        <v>161</v>
      </c>
      <c r="B499" s="83">
        <v>11</v>
      </c>
      <c r="C499" s="84">
        <v>812.07608081000001</v>
      </c>
      <c r="D499" s="84">
        <v>799.36112729000001</v>
      </c>
      <c r="E499" s="84">
        <v>170.96722116000001</v>
      </c>
      <c r="F499" s="84">
        <v>170.96722116000001</v>
      </c>
    </row>
    <row r="500" spans="1:6" ht="12.75" customHeight="1" x14ac:dyDescent="0.2">
      <c r="A500" s="83" t="s">
        <v>161</v>
      </c>
      <c r="B500" s="83">
        <v>12</v>
      </c>
      <c r="C500" s="84">
        <v>827.17672857000002</v>
      </c>
      <c r="D500" s="84">
        <v>804.48702989000003</v>
      </c>
      <c r="E500" s="84">
        <v>172.06354833</v>
      </c>
      <c r="F500" s="84">
        <v>172.06354833</v>
      </c>
    </row>
    <row r="501" spans="1:6" ht="12.75" customHeight="1" x14ac:dyDescent="0.2">
      <c r="A501" s="83" t="s">
        <v>161</v>
      </c>
      <c r="B501" s="83">
        <v>13</v>
      </c>
      <c r="C501" s="84">
        <v>829.95555288000003</v>
      </c>
      <c r="D501" s="84">
        <v>811.80618344000004</v>
      </c>
      <c r="E501" s="84">
        <v>173.62896764000001</v>
      </c>
      <c r="F501" s="84">
        <v>173.62896764000001</v>
      </c>
    </row>
    <row r="502" spans="1:6" ht="12.75" customHeight="1" x14ac:dyDescent="0.2">
      <c r="A502" s="83" t="s">
        <v>161</v>
      </c>
      <c r="B502" s="83">
        <v>14</v>
      </c>
      <c r="C502" s="84">
        <v>821.80087332000005</v>
      </c>
      <c r="D502" s="84">
        <v>820.02928016999999</v>
      </c>
      <c r="E502" s="84">
        <v>175.38772216000001</v>
      </c>
      <c r="F502" s="84">
        <v>175.38772216000001</v>
      </c>
    </row>
    <row r="503" spans="1:6" ht="12.75" customHeight="1" x14ac:dyDescent="0.2">
      <c r="A503" s="83" t="s">
        <v>161</v>
      </c>
      <c r="B503" s="83">
        <v>15</v>
      </c>
      <c r="C503" s="84">
        <v>828.99599133000004</v>
      </c>
      <c r="D503" s="84">
        <v>826.14006861999997</v>
      </c>
      <c r="E503" s="84">
        <v>176.69469655</v>
      </c>
      <c r="F503" s="84">
        <v>176.69469655</v>
      </c>
    </row>
    <row r="504" spans="1:6" ht="12.75" customHeight="1" x14ac:dyDescent="0.2">
      <c r="A504" s="83" t="s">
        <v>161</v>
      </c>
      <c r="B504" s="83">
        <v>16</v>
      </c>
      <c r="C504" s="84">
        <v>846.10806195999999</v>
      </c>
      <c r="D504" s="84">
        <v>836.14121340999998</v>
      </c>
      <c r="E504" s="84">
        <v>178.83373968000001</v>
      </c>
      <c r="F504" s="84">
        <v>178.83373968000001</v>
      </c>
    </row>
    <row r="505" spans="1:6" ht="12.75" customHeight="1" x14ac:dyDescent="0.2">
      <c r="A505" s="83" t="s">
        <v>161</v>
      </c>
      <c r="B505" s="83">
        <v>17</v>
      </c>
      <c r="C505" s="84">
        <v>843.50707550000004</v>
      </c>
      <c r="D505" s="84">
        <v>835.61806928999999</v>
      </c>
      <c r="E505" s="84">
        <v>178.72184970999999</v>
      </c>
      <c r="F505" s="84">
        <v>178.72184970999999</v>
      </c>
    </row>
    <row r="506" spans="1:6" ht="12.75" customHeight="1" x14ac:dyDescent="0.2">
      <c r="A506" s="83" t="s">
        <v>161</v>
      </c>
      <c r="B506" s="83">
        <v>18</v>
      </c>
      <c r="C506" s="84">
        <v>854.25105631999998</v>
      </c>
      <c r="D506" s="84">
        <v>843.66347710000002</v>
      </c>
      <c r="E506" s="84">
        <v>180.44260015</v>
      </c>
      <c r="F506" s="84">
        <v>180.44260015</v>
      </c>
    </row>
    <row r="507" spans="1:6" ht="12.75" customHeight="1" x14ac:dyDescent="0.2">
      <c r="A507" s="83" t="s">
        <v>161</v>
      </c>
      <c r="B507" s="83">
        <v>19</v>
      </c>
      <c r="C507" s="84">
        <v>845.61491906000003</v>
      </c>
      <c r="D507" s="84">
        <v>835.76240689999997</v>
      </c>
      <c r="E507" s="84">
        <v>178.75272061000001</v>
      </c>
      <c r="F507" s="84">
        <v>178.75272061000001</v>
      </c>
    </row>
    <row r="508" spans="1:6" ht="12.75" customHeight="1" x14ac:dyDescent="0.2">
      <c r="A508" s="83" t="s">
        <v>161</v>
      </c>
      <c r="B508" s="83">
        <v>20</v>
      </c>
      <c r="C508" s="84">
        <v>800.78389666999999</v>
      </c>
      <c r="D508" s="84">
        <v>793.58316922999995</v>
      </c>
      <c r="E508" s="84">
        <v>169.73143246999999</v>
      </c>
      <c r="F508" s="84">
        <v>169.73143246999999</v>
      </c>
    </row>
    <row r="509" spans="1:6" ht="12.75" customHeight="1" x14ac:dyDescent="0.2">
      <c r="A509" s="83" t="s">
        <v>161</v>
      </c>
      <c r="B509" s="83">
        <v>21</v>
      </c>
      <c r="C509" s="84">
        <v>805.20100883999999</v>
      </c>
      <c r="D509" s="84">
        <v>795.23785110999995</v>
      </c>
      <c r="E509" s="84">
        <v>170.08533555</v>
      </c>
      <c r="F509" s="84">
        <v>170.08533555</v>
      </c>
    </row>
    <row r="510" spans="1:6" ht="12.75" customHeight="1" x14ac:dyDescent="0.2">
      <c r="A510" s="83" t="s">
        <v>161</v>
      </c>
      <c r="B510" s="83">
        <v>22</v>
      </c>
      <c r="C510" s="84">
        <v>905.07562915999995</v>
      </c>
      <c r="D510" s="84">
        <v>899.93759938999995</v>
      </c>
      <c r="E510" s="84">
        <v>192.47849980000001</v>
      </c>
      <c r="F510" s="84">
        <v>192.47849980000001</v>
      </c>
    </row>
    <row r="511" spans="1:6" ht="12.75" customHeight="1" x14ac:dyDescent="0.2">
      <c r="A511" s="83" t="s">
        <v>161</v>
      </c>
      <c r="B511" s="83">
        <v>23</v>
      </c>
      <c r="C511" s="84">
        <v>1029.49783385</v>
      </c>
      <c r="D511" s="84">
        <v>1020.63720353</v>
      </c>
      <c r="E511" s="84">
        <v>218.29371049</v>
      </c>
      <c r="F511" s="84">
        <v>218.29371049</v>
      </c>
    </row>
    <row r="512" spans="1:6" ht="12.75" customHeight="1" x14ac:dyDescent="0.2">
      <c r="A512" s="83" t="s">
        <v>161</v>
      </c>
      <c r="B512" s="83">
        <v>24</v>
      </c>
      <c r="C512" s="84">
        <v>1075.11526544</v>
      </c>
      <c r="D512" s="84">
        <v>1066.9651822000001</v>
      </c>
      <c r="E512" s="84">
        <v>228.20233064000001</v>
      </c>
      <c r="F512" s="84">
        <v>228.20233064000001</v>
      </c>
    </row>
    <row r="513" spans="1:6" ht="12.75" customHeight="1" x14ac:dyDescent="0.2">
      <c r="A513" s="83" t="s">
        <v>162</v>
      </c>
      <c r="B513" s="83">
        <v>1</v>
      </c>
      <c r="C513" s="84">
        <v>972.62792014000001</v>
      </c>
      <c r="D513" s="84">
        <v>960.86213601999998</v>
      </c>
      <c r="E513" s="84">
        <v>205.50902927999999</v>
      </c>
      <c r="F513" s="84">
        <v>205.50902927999999</v>
      </c>
    </row>
    <row r="514" spans="1:6" ht="12.75" customHeight="1" x14ac:dyDescent="0.2">
      <c r="A514" s="83" t="s">
        <v>162</v>
      </c>
      <c r="B514" s="83">
        <v>2</v>
      </c>
      <c r="C514" s="84">
        <v>1002.7629747</v>
      </c>
      <c r="D514" s="84">
        <v>988.02953725999998</v>
      </c>
      <c r="E514" s="84">
        <v>211.31958839999999</v>
      </c>
      <c r="F514" s="84">
        <v>211.31958839999999</v>
      </c>
    </row>
    <row r="515" spans="1:6" ht="12.75" customHeight="1" x14ac:dyDescent="0.2">
      <c r="A515" s="83" t="s">
        <v>162</v>
      </c>
      <c r="B515" s="83">
        <v>3</v>
      </c>
      <c r="C515" s="84">
        <v>1033.9362675299999</v>
      </c>
      <c r="D515" s="84">
        <v>1019.40098038</v>
      </c>
      <c r="E515" s="84">
        <v>218.02930728999999</v>
      </c>
      <c r="F515" s="84">
        <v>218.02930728999999</v>
      </c>
    </row>
    <row r="516" spans="1:6" ht="12.75" customHeight="1" x14ac:dyDescent="0.2">
      <c r="A516" s="83" t="s">
        <v>162</v>
      </c>
      <c r="B516" s="83">
        <v>4</v>
      </c>
      <c r="C516" s="84">
        <v>1028.3959721199999</v>
      </c>
      <c r="D516" s="84">
        <v>1026.5300734499999</v>
      </c>
      <c r="E516" s="84">
        <v>219.55407650000001</v>
      </c>
      <c r="F516" s="84">
        <v>219.55407650000001</v>
      </c>
    </row>
    <row r="517" spans="1:6" ht="12.75" customHeight="1" x14ac:dyDescent="0.2">
      <c r="A517" s="83" t="s">
        <v>162</v>
      </c>
      <c r="B517" s="83">
        <v>5</v>
      </c>
      <c r="C517" s="84">
        <v>1036.0173176799999</v>
      </c>
      <c r="D517" s="84">
        <v>1030.4435172200001</v>
      </c>
      <c r="E517" s="84">
        <v>220.39108318000001</v>
      </c>
      <c r="F517" s="84">
        <v>220.39108318000001</v>
      </c>
    </row>
    <row r="518" spans="1:6" ht="12.75" customHeight="1" x14ac:dyDescent="0.2">
      <c r="A518" s="83" t="s">
        <v>162</v>
      </c>
      <c r="B518" s="83">
        <v>6</v>
      </c>
      <c r="C518" s="84">
        <v>1026.48732195</v>
      </c>
      <c r="D518" s="84">
        <v>1020.0704837</v>
      </c>
      <c r="E518" s="84">
        <v>218.17250055</v>
      </c>
      <c r="F518" s="84">
        <v>218.17250055</v>
      </c>
    </row>
    <row r="519" spans="1:6" ht="12.75" customHeight="1" x14ac:dyDescent="0.2">
      <c r="A519" s="83" t="s">
        <v>162</v>
      </c>
      <c r="B519" s="83">
        <v>7</v>
      </c>
      <c r="C519" s="84">
        <v>1012.78714526</v>
      </c>
      <c r="D519" s="84">
        <v>1004.41735518</v>
      </c>
      <c r="E519" s="84">
        <v>214.8246121</v>
      </c>
      <c r="F519" s="84">
        <v>214.8246121</v>
      </c>
    </row>
    <row r="520" spans="1:6" ht="12.75" customHeight="1" x14ac:dyDescent="0.2">
      <c r="A520" s="83" t="s">
        <v>162</v>
      </c>
      <c r="B520" s="83">
        <v>8</v>
      </c>
      <c r="C520" s="84">
        <v>1006.14887672</v>
      </c>
      <c r="D520" s="84">
        <v>992.60319334999997</v>
      </c>
      <c r="E520" s="84">
        <v>212.29780119</v>
      </c>
      <c r="F520" s="84">
        <v>212.29780119</v>
      </c>
    </row>
    <row r="521" spans="1:6" ht="12.75" customHeight="1" x14ac:dyDescent="0.2">
      <c r="A521" s="83" t="s">
        <v>162</v>
      </c>
      <c r="B521" s="83">
        <v>9</v>
      </c>
      <c r="C521" s="84">
        <v>956.24362043999997</v>
      </c>
      <c r="D521" s="84">
        <v>948.04765157999998</v>
      </c>
      <c r="E521" s="84">
        <v>202.76826954000001</v>
      </c>
      <c r="F521" s="84">
        <v>202.76826954000001</v>
      </c>
    </row>
    <row r="522" spans="1:6" ht="12.75" customHeight="1" x14ac:dyDescent="0.2">
      <c r="A522" s="83" t="s">
        <v>162</v>
      </c>
      <c r="B522" s="83">
        <v>10</v>
      </c>
      <c r="C522" s="84">
        <v>917.32158462999996</v>
      </c>
      <c r="D522" s="84">
        <v>906.38681429999997</v>
      </c>
      <c r="E522" s="84">
        <v>193.85785677999999</v>
      </c>
      <c r="F522" s="84">
        <v>193.85785677999999</v>
      </c>
    </row>
    <row r="523" spans="1:6" ht="12.75" customHeight="1" x14ac:dyDescent="0.2">
      <c r="A523" s="83" t="s">
        <v>162</v>
      </c>
      <c r="B523" s="83">
        <v>11</v>
      </c>
      <c r="C523" s="84">
        <v>898.06333955000002</v>
      </c>
      <c r="D523" s="84">
        <v>887.13183961000004</v>
      </c>
      <c r="E523" s="84">
        <v>189.73960609</v>
      </c>
      <c r="F523" s="84">
        <v>189.73960609</v>
      </c>
    </row>
    <row r="524" spans="1:6" ht="12.75" customHeight="1" x14ac:dyDescent="0.2">
      <c r="A524" s="83" t="s">
        <v>162</v>
      </c>
      <c r="B524" s="83">
        <v>12</v>
      </c>
      <c r="C524" s="84">
        <v>906.46246841000004</v>
      </c>
      <c r="D524" s="84">
        <v>898.15852068000004</v>
      </c>
      <c r="E524" s="84">
        <v>192.09799075000001</v>
      </c>
      <c r="F524" s="84">
        <v>192.09799075000001</v>
      </c>
    </row>
    <row r="525" spans="1:6" ht="12.75" customHeight="1" x14ac:dyDescent="0.2">
      <c r="A525" s="83" t="s">
        <v>162</v>
      </c>
      <c r="B525" s="83">
        <v>13</v>
      </c>
      <c r="C525" s="84">
        <v>933.35133272999997</v>
      </c>
      <c r="D525" s="84">
        <v>913.01024166000002</v>
      </c>
      <c r="E525" s="84">
        <v>195.27447430000001</v>
      </c>
      <c r="F525" s="84">
        <v>195.27447430000001</v>
      </c>
    </row>
    <row r="526" spans="1:6" ht="12.75" customHeight="1" x14ac:dyDescent="0.2">
      <c r="A526" s="83" t="s">
        <v>162</v>
      </c>
      <c r="B526" s="83">
        <v>14</v>
      </c>
      <c r="C526" s="84">
        <v>936.14781379999999</v>
      </c>
      <c r="D526" s="84">
        <v>926.77070939999999</v>
      </c>
      <c r="E526" s="84">
        <v>198.21756078000001</v>
      </c>
      <c r="F526" s="84">
        <v>198.21756078000001</v>
      </c>
    </row>
    <row r="527" spans="1:6" ht="12.75" customHeight="1" x14ac:dyDescent="0.2">
      <c r="A527" s="83" t="s">
        <v>162</v>
      </c>
      <c r="B527" s="83">
        <v>15</v>
      </c>
      <c r="C527" s="84">
        <v>948.99870147000001</v>
      </c>
      <c r="D527" s="84">
        <v>933.04249392999998</v>
      </c>
      <c r="E527" s="84">
        <v>199.55896898</v>
      </c>
      <c r="F527" s="84">
        <v>199.55896898</v>
      </c>
    </row>
    <row r="528" spans="1:6" ht="12.75" customHeight="1" x14ac:dyDescent="0.2">
      <c r="A528" s="83" t="s">
        <v>162</v>
      </c>
      <c r="B528" s="83">
        <v>16</v>
      </c>
      <c r="C528" s="84">
        <v>962.71647762999999</v>
      </c>
      <c r="D528" s="84">
        <v>953.18466521000005</v>
      </c>
      <c r="E528" s="84">
        <v>203.86697312999999</v>
      </c>
      <c r="F528" s="84">
        <v>203.86697312999999</v>
      </c>
    </row>
    <row r="529" spans="1:6" ht="12.75" customHeight="1" x14ac:dyDescent="0.2">
      <c r="A529" s="83" t="s">
        <v>162</v>
      </c>
      <c r="B529" s="83">
        <v>17</v>
      </c>
      <c r="C529" s="84">
        <v>982.12851605000003</v>
      </c>
      <c r="D529" s="84">
        <v>973.84527502000003</v>
      </c>
      <c r="E529" s="84">
        <v>208.28586082000001</v>
      </c>
      <c r="F529" s="84">
        <v>208.28586082000001</v>
      </c>
    </row>
    <row r="530" spans="1:6" ht="12.75" customHeight="1" x14ac:dyDescent="0.2">
      <c r="A530" s="83" t="s">
        <v>162</v>
      </c>
      <c r="B530" s="83">
        <v>18</v>
      </c>
      <c r="C530" s="84">
        <v>967.66010529000005</v>
      </c>
      <c r="D530" s="84">
        <v>956.10688623999999</v>
      </c>
      <c r="E530" s="84">
        <v>204.49197727000001</v>
      </c>
      <c r="F530" s="84">
        <v>204.49197727000001</v>
      </c>
    </row>
    <row r="531" spans="1:6" ht="12.75" customHeight="1" x14ac:dyDescent="0.2">
      <c r="A531" s="83" t="s">
        <v>162</v>
      </c>
      <c r="B531" s="83">
        <v>19</v>
      </c>
      <c r="C531" s="84">
        <v>940.43398793999995</v>
      </c>
      <c r="D531" s="84">
        <v>920.82347622999998</v>
      </c>
      <c r="E531" s="84">
        <v>196.94556757000001</v>
      </c>
      <c r="F531" s="84">
        <v>196.94556757000001</v>
      </c>
    </row>
    <row r="532" spans="1:6" ht="12.75" customHeight="1" x14ac:dyDescent="0.2">
      <c r="A532" s="83" t="s">
        <v>162</v>
      </c>
      <c r="B532" s="83">
        <v>20</v>
      </c>
      <c r="C532" s="84">
        <v>897.12535881999997</v>
      </c>
      <c r="D532" s="84">
        <v>895.85644739999998</v>
      </c>
      <c r="E532" s="84">
        <v>191.60562371</v>
      </c>
      <c r="F532" s="84">
        <v>191.60562371</v>
      </c>
    </row>
    <row r="533" spans="1:6" ht="12.75" customHeight="1" x14ac:dyDescent="0.2">
      <c r="A533" s="83" t="s">
        <v>162</v>
      </c>
      <c r="B533" s="83">
        <v>21</v>
      </c>
      <c r="C533" s="84">
        <v>874.14704455000003</v>
      </c>
      <c r="D533" s="84">
        <v>862.94183239999995</v>
      </c>
      <c r="E533" s="84">
        <v>184.56585149</v>
      </c>
      <c r="F533" s="84">
        <v>184.56585149</v>
      </c>
    </row>
    <row r="534" spans="1:6" ht="12.75" customHeight="1" x14ac:dyDescent="0.2">
      <c r="A534" s="83" t="s">
        <v>162</v>
      </c>
      <c r="B534" s="83">
        <v>22</v>
      </c>
      <c r="C534" s="84">
        <v>872.65046000999996</v>
      </c>
      <c r="D534" s="84">
        <v>862.22771419000003</v>
      </c>
      <c r="E534" s="84">
        <v>184.41311601000001</v>
      </c>
      <c r="F534" s="84">
        <v>184.41311601000001</v>
      </c>
    </row>
    <row r="535" spans="1:6" ht="12.75" customHeight="1" x14ac:dyDescent="0.2">
      <c r="A535" s="83" t="s">
        <v>162</v>
      </c>
      <c r="B535" s="83">
        <v>23</v>
      </c>
      <c r="C535" s="84">
        <v>875.54236739999999</v>
      </c>
      <c r="D535" s="84">
        <v>864.85429600999998</v>
      </c>
      <c r="E535" s="84">
        <v>184.97488888000001</v>
      </c>
      <c r="F535" s="84">
        <v>184.97488888000001</v>
      </c>
    </row>
    <row r="536" spans="1:6" ht="12.75" customHeight="1" x14ac:dyDescent="0.2">
      <c r="A536" s="83" t="s">
        <v>162</v>
      </c>
      <c r="B536" s="83">
        <v>24</v>
      </c>
      <c r="C536" s="84">
        <v>924.93667198000003</v>
      </c>
      <c r="D536" s="84">
        <v>914.07543324000005</v>
      </c>
      <c r="E536" s="84">
        <v>195.50229729</v>
      </c>
      <c r="F536" s="84">
        <v>195.50229729</v>
      </c>
    </row>
    <row r="537" spans="1:6" ht="12.75" customHeight="1" x14ac:dyDescent="0.2">
      <c r="A537" s="83" t="s">
        <v>163</v>
      </c>
      <c r="B537" s="83">
        <v>1</v>
      </c>
      <c r="C537" s="84">
        <v>928.58483675000002</v>
      </c>
      <c r="D537" s="84">
        <v>920.38269949000005</v>
      </c>
      <c r="E537" s="84">
        <v>196.85129431999999</v>
      </c>
      <c r="F537" s="84">
        <v>196.85129431999999</v>
      </c>
    </row>
    <row r="538" spans="1:6" ht="12.75" customHeight="1" x14ac:dyDescent="0.2">
      <c r="A538" s="83" t="s">
        <v>163</v>
      </c>
      <c r="B538" s="83">
        <v>2</v>
      </c>
      <c r="C538" s="84">
        <v>949.77957450999997</v>
      </c>
      <c r="D538" s="84">
        <v>941.29005229999996</v>
      </c>
      <c r="E538" s="84">
        <v>201.32295536000001</v>
      </c>
      <c r="F538" s="84">
        <v>201.32295536000001</v>
      </c>
    </row>
    <row r="539" spans="1:6" ht="12.75" customHeight="1" x14ac:dyDescent="0.2">
      <c r="A539" s="83" t="s">
        <v>163</v>
      </c>
      <c r="B539" s="83">
        <v>3</v>
      </c>
      <c r="C539" s="84">
        <v>996.18664535000005</v>
      </c>
      <c r="D539" s="84">
        <v>986.60747501000003</v>
      </c>
      <c r="E539" s="84">
        <v>211.01543796999999</v>
      </c>
      <c r="F539" s="84">
        <v>211.01543796999999</v>
      </c>
    </row>
    <row r="540" spans="1:6" ht="12.75" customHeight="1" x14ac:dyDescent="0.2">
      <c r="A540" s="83" t="s">
        <v>163</v>
      </c>
      <c r="B540" s="83">
        <v>4</v>
      </c>
      <c r="C540" s="84">
        <v>1031.5038377200001</v>
      </c>
      <c r="D540" s="84">
        <v>1022.44074617</v>
      </c>
      <c r="E540" s="84">
        <v>218.67945187999999</v>
      </c>
      <c r="F540" s="84">
        <v>218.67945187999999</v>
      </c>
    </row>
    <row r="541" spans="1:6" ht="12.75" customHeight="1" x14ac:dyDescent="0.2">
      <c r="A541" s="83" t="s">
        <v>163</v>
      </c>
      <c r="B541" s="83">
        <v>5</v>
      </c>
      <c r="C541" s="84">
        <v>1048.38557612</v>
      </c>
      <c r="D541" s="84">
        <v>1035.5288386499999</v>
      </c>
      <c r="E541" s="84">
        <v>221.47873086000001</v>
      </c>
      <c r="F541" s="84">
        <v>221.47873086000001</v>
      </c>
    </row>
    <row r="542" spans="1:6" ht="12.75" customHeight="1" x14ac:dyDescent="0.2">
      <c r="A542" s="83" t="s">
        <v>163</v>
      </c>
      <c r="B542" s="83">
        <v>6</v>
      </c>
      <c r="C542" s="84">
        <v>1005.03678931</v>
      </c>
      <c r="D542" s="84">
        <v>989.98936502000004</v>
      </c>
      <c r="E542" s="84">
        <v>211.73875602999999</v>
      </c>
      <c r="F542" s="84">
        <v>211.73875602999999</v>
      </c>
    </row>
    <row r="543" spans="1:6" ht="12.75" customHeight="1" x14ac:dyDescent="0.2">
      <c r="A543" s="83" t="s">
        <v>163</v>
      </c>
      <c r="B543" s="83">
        <v>7</v>
      </c>
      <c r="C543" s="84">
        <v>981.19411910999997</v>
      </c>
      <c r="D543" s="84">
        <v>969.52004278000004</v>
      </c>
      <c r="E543" s="84">
        <v>207.36078089</v>
      </c>
      <c r="F543" s="84">
        <v>207.36078089</v>
      </c>
    </row>
    <row r="544" spans="1:6" ht="12.75" customHeight="1" x14ac:dyDescent="0.2">
      <c r="A544" s="83" t="s">
        <v>163</v>
      </c>
      <c r="B544" s="83">
        <v>8</v>
      </c>
      <c r="C544" s="84">
        <v>974.92113195000002</v>
      </c>
      <c r="D544" s="84">
        <v>963.78422595999996</v>
      </c>
      <c r="E544" s="84">
        <v>206.13400537000001</v>
      </c>
      <c r="F544" s="84">
        <v>206.13400537000001</v>
      </c>
    </row>
    <row r="545" spans="1:6" ht="12.75" customHeight="1" x14ac:dyDescent="0.2">
      <c r="A545" s="83" t="s">
        <v>163</v>
      </c>
      <c r="B545" s="83">
        <v>9</v>
      </c>
      <c r="C545" s="84">
        <v>958.50912120999999</v>
      </c>
      <c r="D545" s="84">
        <v>955.39734121000004</v>
      </c>
      <c r="E545" s="84">
        <v>204.34021989999999</v>
      </c>
      <c r="F545" s="84">
        <v>204.34021989999999</v>
      </c>
    </row>
    <row r="546" spans="1:6" ht="12.75" customHeight="1" x14ac:dyDescent="0.2">
      <c r="A546" s="83" t="s">
        <v>163</v>
      </c>
      <c r="B546" s="83">
        <v>10</v>
      </c>
      <c r="C546" s="84">
        <v>972.42761456999995</v>
      </c>
      <c r="D546" s="84">
        <v>960.44479475000003</v>
      </c>
      <c r="E546" s="84">
        <v>205.41976840000001</v>
      </c>
      <c r="F546" s="84">
        <v>205.41976840000001</v>
      </c>
    </row>
    <row r="547" spans="1:6" ht="12.75" customHeight="1" x14ac:dyDescent="0.2">
      <c r="A547" s="83" t="s">
        <v>163</v>
      </c>
      <c r="B547" s="83">
        <v>11</v>
      </c>
      <c r="C547" s="84">
        <v>965.96838567999998</v>
      </c>
      <c r="D547" s="84">
        <v>953.67040087999999</v>
      </c>
      <c r="E547" s="84">
        <v>203.97086218999999</v>
      </c>
      <c r="F547" s="84">
        <v>203.97086218999999</v>
      </c>
    </row>
    <row r="548" spans="1:6" ht="12.75" customHeight="1" x14ac:dyDescent="0.2">
      <c r="A548" s="83" t="s">
        <v>163</v>
      </c>
      <c r="B548" s="83">
        <v>12</v>
      </c>
      <c r="C548" s="84">
        <v>958.89126539999995</v>
      </c>
      <c r="D548" s="84">
        <v>951.32928079999999</v>
      </c>
      <c r="E548" s="84">
        <v>203.47014383000001</v>
      </c>
      <c r="F548" s="84">
        <v>203.47014383000001</v>
      </c>
    </row>
    <row r="549" spans="1:6" ht="12.75" customHeight="1" x14ac:dyDescent="0.2">
      <c r="A549" s="83" t="s">
        <v>163</v>
      </c>
      <c r="B549" s="83">
        <v>13</v>
      </c>
      <c r="C549" s="84">
        <v>971.55167769000002</v>
      </c>
      <c r="D549" s="84">
        <v>949.41961184000002</v>
      </c>
      <c r="E549" s="84">
        <v>203.06170416000001</v>
      </c>
      <c r="F549" s="84">
        <v>203.06170416000001</v>
      </c>
    </row>
    <row r="550" spans="1:6" ht="12.75" customHeight="1" x14ac:dyDescent="0.2">
      <c r="A550" s="83" t="s">
        <v>163</v>
      </c>
      <c r="B550" s="83">
        <v>14</v>
      </c>
      <c r="C550" s="84">
        <v>968.11400477999996</v>
      </c>
      <c r="D550" s="84">
        <v>956.98084290999998</v>
      </c>
      <c r="E550" s="84">
        <v>204.67889897000001</v>
      </c>
      <c r="F550" s="84">
        <v>204.67889897000001</v>
      </c>
    </row>
    <row r="551" spans="1:6" ht="12.75" customHeight="1" x14ac:dyDescent="0.2">
      <c r="A551" s="83" t="s">
        <v>163</v>
      </c>
      <c r="B551" s="83">
        <v>15</v>
      </c>
      <c r="C551" s="84">
        <v>975.27431238999998</v>
      </c>
      <c r="D551" s="84">
        <v>962.49339826999994</v>
      </c>
      <c r="E551" s="84">
        <v>205.85792337000001</v>
      </c>
      <c r="F551" s="84">
        <v>205.85792337000001</v>
      </c>
    </row>
    <row r="552" spans="1:6" ht="12.75" customHeight="1" x14ac:dyDescent="0.2">
      <c r="A552" s="83" t="s">
        <v>163</v>
      </c>
      <c r="B552" s="83">
        <v>16</v>
      </c>
      <c r="C552" s="84">
        <v>986.20714457999998</v>
      </c>
      <c r="D552" s="84">
        <v>972.52273691000005</v>
      </c>
      <c r="E552" s="84">
        <v>208.00299659999999</v>
      </c>
      <c r="F552" s="84">
        <v>208.00299659999999</v>
      </c>
    </row>
    <row r="553" spans="1:6" ht="12.75" customHeight="1" x14ac:dyDescent="0.2">
      <c r="A553" s="83" t="s">
        <v>163</v>
      </c>
      <c r="B553" s="83">
        <v>17</v>
      </c>
      <c r="C553" s="84">
        <v>982.62404667999999</v>
      </c>
      <c r="D553" s="84">
        <v>970.76579413000002</v>
      </c>
      <c r="E553" s="84">
        <v>207.62722198</v>
      </c>
      <c r="F553" s="84">
        <v>207.62722198</v>
      </c>
    </row>
    <row r="554" spans="1:6" ht="12.75" customHeight="1" x14ac:dyDescent="0.2">
      <c r="A554" s="83" t="s">
        <v>163</v>
      </c>
      <c r="B554" s="83">
        <v>18</v>
      </c>
      <c r="C554" s="84">
        <v>971.63094351999996</v>
      </c>
      <c r="D554" s="84">
        <v>948.97128308000003</v>
      </c>
      <c r="E554" s="84">
        <v>202.96581567999999</v>
      </c>
      <c r="F554" s="84">
        <v>202.96581567999999</v>
      </c>
    </row>
    <row r="555" spans="1:6" ht="12.75" customHeight="1" x14ac:dyDescent="0.2">
      <c r="A555" s="83" t="s">
        <v>163</v>
      </c>
      <c r="B555" s="83">
        <v>19</v>
      </c>
      <c r="C555" s="84">
        <v>947.25197026000001</v>
      </c>
      <c r="D555" s="84">
        <v>946.53152896999995</v>
      </c>
      <c r="E555" s="84">
        <v>202.44400149000001</v>
      </c>
      <c r="F555" s="84">
        <v>202.44400149000001</v>
      </c>
    </row>
    <row r="556" spans="1:6" ht="12.75" customHeight="1" x14ac:dyDescent="0.2">
      <c r="A556" s="83" t="s">
        <v>163</v>
      </c>
      <c r="B556" s="83">
        <v>20</v>
      </c>
      <c r="C556" s="84">
        <v>943.57837373999996</v>
      </c>
      <c r="D556" s="84">
        <v>931.71674175999999</v>
      </c>
      <c r="E556" s="84">
        <v>199.27541733999999</v>
      </c>
      <c r="F556" s="84">
        <v>199.27541733999999</v>
      </c>
    </row>
    <row r="557" spans="1:6" ht="12.75" customHeight="1" x14ac:dyDescent="0.2">
      <c r="A557" s="83" t="s">
        <v>163</v>
      </c>
      <c r="B557" s="83">
        <v>21</v>
      </c>
      <c r="C557" s="84">
        <v>934.75760792000005</v>
      </c>
      <c r="D557" s="84">
        <v>919.10296519999997</v>
      </c>
      <c r="E557" s="84">
        <v>196.57758496</v>
      </c>
      <c r="F557" s="84">
        <v>196.57758496</v>
      </c>
    </row>
    <row r="558" spans="1:6" ht="12.75" customHeight="1" x14ac:dyDescent="0.2">
      <c r="A558" s="83" t="s">
        <v>163</v>
      </c>
      <c r="B558" s="83">
        <v>22</v>
      </c>
      <c r="C558" s="84">
        <v>936.70996974000002</v>
      </c>
      <c r="D558" s="84">
        <v>922.88735147</v>
      </c>
      <c r="E558" s="84">
        <v>197.38698884999999</v>
      </c>
      <c r="F558" s="84">
        <v>197.38698884999999</v>
      </c>
    </row>
    <row r="559" spans="1:6" ht="12.75" customHeight="1" x14ac:dyDescent="0.2">
      <c r="A559" s="83" t="s">
        <v>163</v>
      </c>
      <c r="B559" s="83">
        <v>23</v>
      </c>
      <c r="C559" s="84">
        <v>964.29118783000001</v>
      </c>
      <c r="D559" s="84">
        <v>951.96634527000003</v>
      </c>
      <c r="E559" s="84">
        <v>203.60639907000001</v>
      </c>
      <c r="F559" s="84">
        <v>203.60639907000001</v>
      </c>
    </row>
    <row r="560" spans="1:6" ht="12.75" customHeight="1" x14ac:dyDescent="0.2">
      <c r="A560" s="83" t="s">
        <v>163</v>
      </c>
      <c r="B560" s="83">
        <v>24</v>
      </c>
      <c r="C560" s="84">
        <v>982.02429912000002</v>
      </c>
      <c r="D560" s="84">
        <v>966.45908053000005</v>
      </c>
      <c r="E560" s="84">
        <v>206.70610281</v>
      </c>
      <c r="F560" s="84">
        <v>206.70610281</v>
      </c>
    </row>
    <row r="561" spans="1:6" ht="12.75" customHeight="1" x14ac:dyDescent="0.2">
      <c r="A561" s="83" t="s">
        <v>164</v>
      </c>
      <c r="B561" s="83">
        <v>1</v>
      </c>
      <c r="C561" s="84">
        <v>945.63465911000003</v>
      </c>
      <c r="D561" s="84">
        <v>933.00485414000002</v>
      </c>
      <c r="E561" s="84">
        <v>199.55091859000001</v>
      </c>
      <c r="F561" s="84">
        <v>199.55091859000001</v>
      </c>
    </row>
    <row r="562" spans="1:6" ht="12.75" customHeight="1" x14ac:dyDescent="0.2">
      <c r="A562" s="83" t="s">
        <v>164</v>
      </c>
      <c r="B562" s="83">
        <v>2</v>
      </c>
      <c r="C562" s="84">
        <v>993.04047475000004</v>
      </c>
      <c r="D562" s="84">
        <v>981.40688835000003</v>
      </c>
      <c r="E562" s="84">
        <v>209.90313739000001</v>
      </c>
      <c r="F562" s="84">
        <v>209.90313739000001</v>
      </c>
    </row>
    <row r="563" spans="1:6" ht="12.75" customHeight="1" x14ac:dyDescent="0.2">
      <c r="A563" s="83" t="s">
        <v>164</v>
      </c>
      <c r="B563" s="83">
        <v>3</v>
      </c>
      <c r="C563" s="84">
        <v>1026.54405853</v>
      </c>
      <c r="D563" s="84">
        <v>1014.5179737</v>
      </c>
      <c r="E563" s="84">
        <v>216.98493066</v>
      </c>
      <c r="F563" s="84">
        <v>216.98493066</v>
      </c>
    </row>
    <row r="564" spans="1:6" ht="12.75" customHeight="1" x14ac:dyDescent="0.2">
      <c r="A564" s="83" t="s">
        <v>164</v>
      </c>
      <c r="B564" s="83">
        <v>4</v>
      </c>
      <c r="C564" s="84">
        <v>1039.1054851700001</v>
      </c>
      <c r="D564" s="84">
        <v>1025.9212192099999</v>
      </c>
      <c r="E564" s="84">
        <v>219.42385486000001</v>
      </c>
      <c r="F564" s="84">
        <v>219.42385486000001</v>
      </c>
    </row>
    <row r="565" spans="1:6" ht="12.75" customHeight="1" x14ac:dyDescent="0.2">
      <c r="A565" s="83" t="s">
        <v>164</v>
      </c>
      <c r="B565" s="83">
        <v>5</v>
      </c>
      <c r="C565" s="84">
        <v>1043.61634235</v>
      </c>
      <c r="D565" s="84">
        <v>1030.2349771300001</v>
      </c>
      <c r="E565" s="84">
        <v>220.34648066</v>
      </c>
      <c r="F565" s="84">
        <v>220.34648066</v>
      </c>
    </row>
    <row r="566" spans="1:6" ht="12.75" customHeight="1" x14ac:dyDescent="0.2">
      <c r="A566" s="83" t="s">
        <v>164</v>
      </c>
      <c r="B566" s="83">
        <v>6</v>
      </c>
      <c r="C566" s="84">
        <v>1017.7876439299999</v>
      </c>
      <c r="D566" s="84">
        <v>1000.8184017999999</v>
      </c>
      <c r="E566" s="84">
        <v>214.05486855999999</v>
      </c>
      <c r="F566" s="84">
        <v>214.05486855999999</v>
      </c>
    </row>
    <row r="567" spans="1:6" ht="12.75" customHeight="1" x14ac:dyDescent="0.2">
      <c r="A567" s="83" t="s">
        <v>164</v>
      </c>
      <c r="B567" s="83">
        <v>7</v>
      </c>
      <c r="C567" s="84">
        <v>998.01566523999998</v>
      </c>
      <c r="D567" s="84">
        <v>980.59269552000001</v>
      </c>
      <c r="E567" s="84">
        <v>209.72899796999999</v>
      </c>
      <c r="F567" s="84">
        <v>209.72899796999999</v>
      </c>
    </row>
    <row r="568" spans="1:6" ht="12.75" customHeight="1" x14ac:dyDescent="0.2">
      <c r="A568" s="83" t="s">
        <v>164</v>
      </c>
      <c r="B568" s="83">
        <v>8</v>
      </c>
      <c r="C568" s="84">
        <v>1007.56828739</v>
      </c>
      <c r="D568" s="84">
        <v>994.36612362000005</v>
      </c>
      <c r="E568" s="84">
        <v>212.67485640999999</v>
      </c>
      <c r="F568" s="84">
        <v>212.67485640999999</v>
      </c>
    </row>
    <row r="569" spans="1:6" ht="12.75" customHeight="1" x14ac:dyDescent="0.2">
      <c r="A569" s="83" t="s">
        <v>164</v>
      </c>
      <c r="B569" s="83">
        <v>9</v>
      </c>
      <c r="C569" s="84">
        <v>971.26324319000003</v>
      </c>
      <c r="D569" s="84">
        <v>962.02812600000004</v>
      </c>
      <c r="E569" s="84">
        <v>205.75841101</v>
      </c>
      <c r="F569" s="84">
        <v>205.75841101</v>
      </c>
    </row>
    <row r="570" spans="1:6" ht="12.75" customHeight="1" x14ac:dyDescent="0.2">
      <c r="A570" s="83" t="s">
        <v>164</v>
      </c>
      <c r="B570" s="83">
        <v>10</v>
      </c>
      <c r="C570" s="84">
        <v>979.35201623</v>
      </c>
      <c r="D570" s="84">
        <v>965.69946240000002</v>
      </c>
      <c r="E570" s="84">
        <v>206.54363581000001</v>
      </c>
      <c r="F570" s="84">
        <v>206.54363581000001</v>
      </c>
    </row>
    <row r="571" spans="1:6" ht="12.75" customHeight="1" x14ac:dyDescent="0.2">
      <c r="A571" s="83" t="s">
        <v>164</v>
      </c>
      <c r="B571" s="83">
        <v>11</v>
      </c>
      <c r="C571" s="84">
        <v>952.33034809000003</v>
      </c>
      <c r="D571" s="84">
        <v>950.86724503999994</v>
      </c>
      <c r="E571" s="84">
        <v>203.3713237</v>
      </c>
      <c r="F571" s="84">
        <v>203.3713237</v>
      </c>
    </row>
    <row r="572" spans="1:6" ht="12.75" customHeight="1" x14ac:dyDescent="0.2">
      <c r="A572" s="83" t="s">
        <v>164</v>
      </c>
      <c r="B572" s="83">
        <v>12</v>
      </c>
      <c r="C572" s="84">
        <v>971.11151075999999</v>
      </c>
      <c r="D572" s="84">
        <v>961.82416145000002</v>
      </c>
      <c r="E572" s="84">
        <v>205.71478711</v>
      </c>
      <c r="F572" s="84">
        <v>205.71478711</v>
      </c>
    </row>
    <row r="573" spans="1:6" ht="12.75" customHeight="1" x14ac:dyDescent="0.2">
      <c r="A573" s="83" t="s">
        <v>164</v>
      </c>
      <c r="B573" s="83">
        <v>13</v>
      </c>
      <c r="C573" s="84">
        <v>965.65300476000004</v>
      </c>
      <c r="D573" s="84">
        <v>951.47177682999995</v>
      </c>
      <c r="E573" s="84">
        <v>203.50062086</v>
      </c>
      <c r="F573" s="84">
        <v>203.50062086</v>
      </c>
    </row>
    <row r="574" spans="1:6" ht="12.75" customHeight="1" x14ac:dyDescent="0.2">
      <c r="A574" s="83" t="s">
        <v>164</v>
      </c>
      <c r="B574" s="83">
        <v>14</v>
      </c>
      <c r="C574" s="84">
        <v>969.99506396000004</v>
      </c>
      <c r="D574" s="84">
        <v>958.83103534999998</v>
      </c>
      <c r="E574" s="84">
        <v>205.07461781000001</v>
      </c>
      <c r="F574" s="84">
        <v>205.07461781000001</v>
      </c>
    </row>
    <row r="575" spans="1:6" ht="12.75" customHeight="1" x14ac:dyDescent="0.2">
      <c r="A575" s="83" t="s">
        <v>164</v>
      </c>
      <c r="B575" s="83">
        <v>15</v>
      </c>
      <c r="C575" s="84">
        <v>989.61405855999999</v>
      </c>
      <c r="D575" s="84">
        <v>977.80311932999996</v>
      </c>
      <c r="E575" s="84">
        <v>209.13236388999999</v>
      </c>
      <c r="F575" s="84">
        <v>209.13236388999999</v>
      </c>
    </row>
    <row r="576" spans="1:6" ht="12.75" customHeight="1" x14ac:dyDescent="0.2">
      <c r="A576" s="83" t="s">
        <v>164</v>
      </c>
      <c r="B576" s="83">
        <v>16</v>
      </c>
      <c r="C576" s="84">
        <v>1000.04593611</v>
      </c>
      <c r="D576" s="84">
        <v>988.62054029000001</v>
      </c>
      <c r="E576" s="84">
        <v>211.44599203000001</v>
      </c>
      <c r="F576" s="84">
        <v>211.44599203000001</v>
      </c>
    </row>
    <row r="577" spans="1:6" ht="12.75" customHeight="1" x14ac:dyDescent="0.2">
      <c r="A577" s="83" t="s">
        <v>164</v>
      </c>
      <c r="B577" s="83">
        <v>17</v>
      </c>
      <c r="C577" s="84">
        <v>994.42932715999996</v>
      </c>
      <c r="D577" s="84">
        <v>985.95116295000003</v>
      </c>
      <c r="E577" s="84">
        <v>210.87506605999999</v>
      </c>
      <c r="F577" s="84">
        <v>210.87506605999999</v>
      </c>
    </row>
    <row r="578" spans="1:6" ht="12.75" customHeight="1" x14ac:dyDescent="0.2">
      <c r="A578" s="83" t="s">
        <v>164</v>
      </c>
      <c r="B578" s="83">
        <v>18</v>
      </c>
      <c r="C578" s="84">
        <v>1005.72927496</v>
      </c>
      <c r="D578" s="84">
        <v>994.7003512</v>
      </c>
      <c r="E578" s="84">
        <v>212.74634094999999</v>
      </c>
      <c r="F578" s="84">
        <v>212.74634094999999</v>
      </c>
    </row>
    <row r="579" spans="1:6" ht="12.75" customHeight="1" x14ac:dyDescent="0.2">
      <c r="A579" s="83" t="s">
        <v>164</v>
      </c>
      <c r="B579" s="83">
        <v>19</v>
      </c>
      <c r="C579" s="84">
        <v>981.34193055000003</v>
      </c>
      <c r="D579" s="84">
        <v>978.92145017999997</v>
      </c>
      <c r="E579" s="84">
        <v>209.37155229999999</v>
      </c>
      <c r="F579" s="84">
        <v>209.37155229999999</v>
      </c>
    </row>
    <row r="580" spans="1:6" ht="12.75" customHeight="1" x14ac:dyDescent="0.2">
      <c r="A580" s="83" t="s">
        <v>164</v>
      </c>
      <c r="B580" s="83">
        <v>20</v>
      </c>
      <c r="C580" s="84">
        <v>960.01542271000005</v>
      </c>
      <c r="D580" s="84">
        <v>952.39578748999998</v>
      </c>
      <c r="E580" s="84">
        <v>203.6982481</v>
      </c>
      <c r="F580" s="84">
        <v>203.6982481</v>
      </c>
    </row>
    <row r="581" spans="1:6" ht="12.75" customHeight="1" x14ac:dyDescent="0.2">
      <c r="A581" s="83" t="s">
        <v>164</v>
      </c>
      <c r="B581" s="83">
        <v>21</v>
      </c>
      <c r="C581" s="84">
        <v>944.85391898</v>
      </c>
      <c r="D581" s="84">
        <v>936.62140829999998</v>
      </c>
      <c r="E581" s="84">
        <v>200.32442657999999</v>
      </c>
      <c r="F581" s="84">
        <v>200.32442657999999</v>
      </c>
    </row>
    <row r="582" spans="1:6" ht="12.75" customHeight="1" x14ac:dyDescent="0.2">
      <c r="A582" s="83" t="s">
        <v>164</v>
      </c>
      <c r="B582" s="83">
        <v>22</v>
      </c>
      <c r="C582" s="84">
        <v>936.00430961999996</v>
      </c>
      <c r="D582" s="84">
        <v>933.17042661999994</v>
      </c>
      <c r="E582" s="84">
        <v>199.58633121</v>
      </c>
      <c r="F582" s="84">
        <v>199.58633121</v>
      </c>
    </row>
    <row r="583" spans="1:6" ht="12.75" customHeight="1" x14ac:dyDescent="0.2">
      <c r="A583" s="83" t="s">
        <v>164</v>
      </c>
      <c r="B583" s="83">
        <v>23</v>
      </c>
      <c r="C583" s="84">
        <v>978.36634040000001</v>
      </c>
      <c r="D583" s="84">
        <v>968.83776034000005</v>
      </c>
      <c r="E583" s="84">
        <v>207.21485444000001</v>
      </c>
      <c r="F583" s="84">
        <v>207.21485444000001</v>
      </c>
    </row>
    <row r="584" spans="1:6" ht="12.75" customHeight="1" x14ac:dyDescent="0.2">
      <c r="A584" s="83" t="s">
        <v>164</v>
      </c>
      <c r="B584" s="83">
        <v>24</v>
      </c>
      <c r="C584" s="84">
        <v>1014.82176426</v>
      </c>
      <c r="D584" s="84">
        <v>1004.61855211</v>
      </c>
      <c r="E584" s="84">
        <v>214.86764406</v>
      </c>
      <c r="F584" s="84">
        <v>214.86764406</v>
      </c>
    </row>
    <row r="585" spans="1:6" ht="12.75" customHeight="1" x14ac:dyDescent="0.2">
      <c r="A585" s="83" t="s">
        <v>165</v>
      </c>
      <c r="B585" s="83">
        <v>1</v>
      </c>
      <c r="C585" s="84">
        <v>897.96598505999998</v>
      </c>
      <c r="D585" s="84">
        <v>889.05268337999996</v>
      </c>
      <c r="E585" s="84">
        <v>190.15043582999999</v>
      </c>
      <c r="F585" s="84">
        <v>190.15043582999999</v>
      </c>
    </row>
    <row r="586" spans="1:6" ht="12.75" customHeight="1" x14ac:dyDescent="0.2">
      <c r="A586" s="83" t="s">
        <v>165</v>
      </c>
      <c r="B586" s="83">
        <v>2</v>
      </c>
      <c r="C586" s="84">
        <v>942.00208743999997</v>
      </c>
      <c r="D586" s="84">
        <v>933.26023896000004</v>
      </c>
      <c r="E586" s="84">
        <v>199.60554024999999</v>
      </c>
      <c r="F586" s="84">
        <v>199.60554024999999</v>
      </c>
    </row>
    <row r="587" spans="1:6" ht="12.75" customHeight="1" x14ac:dyDescent="0.2">
      <c r="A587" s="83" t="s">
        <v>165</v>
      </c>
      <c r="B587" s="83">
        <v>3</v>
      </c>
      <c r="C587" s="84">
        <v>977.40209794999998</v>
      </c>
      <c r="D587" s="84">
        <v>969.67790634000005</v>
      </c>
      <c r="E587" s="84">
        <v>207.39454472</v>
      </c>
      <c r="F587" s="84">
        <v>207.39454472</v>
      </c>
    </row>
    <row r="588" spans="1:6" ht="12.75" customHeight="1" x14ac:dyDescent="0.2">
      <c r="A588" s="83" t="s">
        <v>165</v>
      </c>
      <c r="B588" s="83">
        <v>4</v>
      </c>
      <c r="C588" s="84">
        <v>990.18368439000005</v>
      </c>
      <c r="D588" s="84">
        <v>978.84962917999997</v>
      </c>
      <c r="E588" s="84">
        <v>209.35619123999999</v>
      </c>
      <c r="F588" s="84">
        <v>209.35619123999999</v>
      </c>
    </row>
    <row r="589" spans="1:6" ht="12.75" customHeight="1" x14ac:dyDescent="0.2">
      <c r="A589" s="83" t="s">
        <v>165</v>
      </c>
      <c r="B589" s="83">
        <v>5</v>
      </c>
      <c r="C589" s="84">
        <v>1017.56779099</v>
      </c>
      <c r="D589" s="84">
        <v>1002.45466836</v>
      </c>
      <c r="E589" s="84">
        <v>214.40483298000001</v>
      </c>
      <c r="F589" s="84">
        <v>214.40483298000001</v>
      </c>
    </row>
    <row r="590" spans="1:6" ht="12.75" customHeight="1" x14ac:dyDescent="0.2">
      <c r="A590" s="83" t="s">
        <v>165</v>
      </c>
      <c r="B590" s="83">
        <v>6</v>
      </c>
      <c r="C590" s="84">
        <v>1012.63643748</v>
      </c>
      <c r="D590" s="84">
        <v>996.45582351999997</v>
      </c>
      <c r="E590" s="84">
        <v>213.12180107</v>
      </c>
      <c r="F590" s="84">
        <v>213.12180107</v>
      </c>
    </row>
    <row r="591" spans="1:6" ht="12.75" customHeight="1" x14ac:dyDescent="0.2">
      <c r="A591" s="83" t="s">
        <v>165</v>
      </c>
      <c r="B591" s="83">
        <v>7</v>
      </c>
      <c r="C591" s="84">
        <v>992.51120046999995</v>
      </c>
      <c r="D591" s="84">
        <v>975.16662900999995</v>
      </c>
      <c r="E591" s="84">
        <v>208.56847178999999</v>
      </c>
      <c r="F591" s="84">
        <v>208.56847178999999</v>
      </c>
    </row>
    <row r="592" spans="1:6" ht="12.75" customHeight="1" x14ac:dyDescent="0.2">
      <c r="A592" s="83" t="s">
        <v>165</v>
      </c>
      <c r="B592" s="83">
        <v>8</v>
      </c>
      <c r="C592" s="84">
        <v>946.95550017000005</v>
      </c>
      <c r="D592" s="84">
        <v>938.03435566999997</v>
      </c>
      <c r="E592" s="84">
        <v>200.62662752</v>
      </c>
      <c r="F592" s="84">
        <v>200.62662752</v>
      </c>
    </row>
    <row r="593" spans="1:6" ht="12.75" customHeight="1" x14ac:dyDescent="0.2">
      <c r="A593" s="83" t="s">
        <v>165</v>
      </c>
      <c r="B593" s="83">
        <v>9</v>
      </c>
      <c r="C593" s="84">
        <v>907.00352840999994</v>
      </c>
      <c r="D593" s="84">
        <v>899.62671024999997</v>
      </c>
      <c r="E593" s="84">
        <v>192.41200688999999</v>
      </c>
      <c r="F593" s="84">
        <v>192.41200688999999</v>
      </c>
    </row>
    <row r="594" spans="1:6" ht="12.75" customHeight="1" x14ac:dyDescent="0.2">
      <c r="A594" s="83" t="s">
        <v>165</v>
      </c>
      <c r="B594" s="83">
        <v>10</v>
      </c>
      <c r="C594" s="84">
        <v>926.32459577999998</v>
      </c>
      <c r="D594" s="84">
        <v>916.50763714000004</v>
      </c>
      <c r="E594" s="84">
        <v>196.02249664000001</v>
      </c>
      <c r="F594" s="84">
        <v>196.02249664000001</v>
      </c>
    </row>
    <row r="595" spans="1:6" ht="12.75" customHeight="1" x14ac:dyDescent="0.2">
      <c r="A595" s="83" t="s">
        <v>165</v>
      </c>
      <c r="B595" s="83">
        <v>11</v>
      </c>
      <c r="C595" s="84">
        <v>967.33779642000002</v>
      </c>
      <c r="D595" s="84">
        <v>950.87546722000002</v>
      </c>
      <c r="E595" s="84">
        <v>203.37308225999999</v>
      </c>
      <c r="F595" s="84">
        <v>203.37308225999999</v>
      </c>
    </row>
    <row r="596" spans="1:6" ht="12.75" customHeight="1" x14ac:dyDescent="0.2">
      <c r="A596" s="83" t="s">
        <v>165</v>
      </c>
      <c r="B596" s="83">
        <v>12</v>
      </c>
      <c r="C596" s="84">
        <v>998.26278150999997</v>
      </c>
      <c r="D596" s="84">
        <v>970.00875153000004</v>
      </c>
      <c r="E596" s="84">
        <v>207.46530584000001</v>
      </c>
      <c r="F596" s="84">
        <v>207.46530584000001</v>
      </c>
    </row>
    <row r="597" spans="1:6" ht="12.75" customHeight="1" x14ac:dyDescent="0.2">
      <c r="A597" s="83" t="s">
        <v>165</v>
      </c>
      <c r="B597" s="83">
        <v>13</v>
      </c>
      <c r="C597" s="84">
        <v>970.53094057999999</v>
      </c>
      <c r="D597" s="84">
        <v>958.3304905</v>
      </c>
      <c r="E597" s="84">
        <v>204.96756135999999</v>
      </c>
      <c r="F597" s="84">
        <v>204.96756135999999</v>
      </c>
    </row>
    <row r="598" spans="1:6" ht="12.75" customHeight="1" x14ac:dyDescent="0.2">
      <c r="A598" s="83" t="s">
        <v>165</v>
      </c>
      <c r="B598" s="83">
        <v>14</v>
      </c>
      <c r="C598" s="84">
        <v>994.38171183999998</v>
      </c>
      <c r="D598" s="84">
        <v>966.44875319000005</v>
      </c>
      <c r="E598" s="84">
        <v>206.70389399999999</v>
      </c>
      <c r="F598" s="84">
        <v>206.70389399999999</v>
      </c>
    </row>
    <row r="599" spans="1:6" ht="12.75" customHeight="1" x14ac:dyDescent="0.2">
      <c r="A599" s="83" t="s">
        <v>165</v>
      </c>
      <c r="B599" s="83">
        <v>15</v>
      </c>
      <c r="C599" s="84">
        <v>1003.0222890700001</v>
      </c>
      <c r="D599" s="84">
        <v>975.05649567</v>
      </c>
      <c r="E599" s="84">
        <v>208.54491648999999</v>
      </c>
      <c r="F599" s="84">
        <v>208.54491648999999</v>
      </c>
    </row>
    <row r="600" spans="1:6" ht="12.75" customHeight="1" x14ac:dyDescent="0.2">
      <c r="A600" s="83" t="s">
        <v>165</v>
      </c>
      <c r="B600" s="83">
        <v>16</v>
      </c>
      <c r="C600" s="84">
        <v>1008.40213704</v>
      </c>
      <c r="D600" s="84">
        <v>979.62173470000005</v>
      </c>
      <c r="E600" s="84">
        <v>209.52132903</v>
      </c>
      <c r="F600" s="84">
        <v>209.52132903</v>
      </c>
    </row>
    <row r="601" spans="1:6" ht="12.75" customHeight="1" x14ac:dyDescent="0.2">
      <c r="A601" s="83" t="s">
        <v>165</v>
      </c>
      <c r="B601" s="83">
        <v>17</v>
      </c>
      <c r="C601" s="84">
        <v>1003.94345298</v>
      </c>
      <c r="D601" s="84">
        <v>982.56189498000003</v>
      </c>
      <c r="E601" s="84">
        <v>210.15017001000001</v>
      </c>
      <c r="F601" s="84">
        <v>210.15017001000001</v>
      </c>
    </row>
    <row r="602" spans="1:6" ht="12.75" customHeight="1" x14ac:dyDescent="0.2">
      <c r="A602" s="83" t="s">
        <v>165</v>
      </c>
      <c r="B602" s="83">
        <v>18</v>
      </c>
      <c r="C602" s="84">
        <v>995.63856863000001</v>
      </c>
      <c r="D602" s="84">
        <v>983.76659895</v>
      </c>
      <c r="E602" s="84">
        <v>210.40783189000001</v>
      </c>
      <c r="F602" s="84">
        <v>210.40783189000001</v>
      </c>
    </row>
    <row r="603" spans="1:6" ht="12.75" customHeight="1" x14ac:dyDescent="0.2">
      <c r="A603" s="83" t="s">
        <v>165</v>
      </c>
      <c r="B603" s="83">
        <v>19</v>
      </c>
      <c r="C603" s="84">
        <v>982.02124580999998</v>
      </c>
      <c r="D603" s="84">
        <v>970.44077291999997</v>
      </c>
      <c r="E603" s="84">
        <v>207.55770649999999</v>
      </c>
      <c r="F603" s="84">
        <v>207.55770649999999</v>
      </c>
    </row>
    <row r="604" spans="1:6" ht="12.75" customHeight="1" x14ac:dyDescent="0.2">
      <c r="A604" s="83" t="s">
        <v>165</v>
      </c>
      <c r="B604" s="83">
        <v>20</v>
      </c>
      <c r="C604" s="84">
        <v>976.77029446999995</v>
      </c>
      <c r="D604" s="84">
        <v>964.05977084000006</v>
      </c>
      <c r="E604" s="84">
        <v>206.19293886</v>
      </c>
      <c r="F604" s="84">
        <v>206.19293886</v>
      </c>
    </row>
    <row r="605" spans="1:6" ht="12.75" customHeight="1" x14ac:dyDescent="0.2">
      <c r="A605" s="83" t="s">
        <v>165</v>
      </c>
      <c r="B605" s="83">
        <v>21</v>
      </c>
      <c r="C605" s="84">
        <v>950.70959555000002</v>
      </c>
      <c r="D605" s="84">
        <v>939.46338649999996</v>
      </c>
      <c r="E605" s="84">
        <v>200.93226838999999</v>
      </c>
      <c r="F605" s="84">
        <v>200.93226838999999</v>
      </c>
    </row>
    <row r="606" spans="1:6" ht="12.75" customHeight="1" x14ac:dyDescent="0.2">
      <c r="A606" s="83" t="s">
        <v>165</v>
      </c>
      <c r="B606" s="83">
        <v>22</v>
      </c>
      <c r="C606" s="84">
        <v>936.92389851999997</v>
      </c>
      <c r="D606" s="84">
        <v>927.48412272999997</v>
      </c>
      <c r="E606" s="84">
        <v>198.37014550000001</v>
      </c>
      <c r="F606" s="84">
        <v>198.37014550000001</v>
      </c>
    </row>
    <row r="607" spans="1:6" ht="12.75" customHeight="1" x14ac:dyDescent="0.2">
      <c r="A607" s="83" t="s">
        <v>165</v>
      </c>
      <c r="B607" s="83">
        <v>23</v>
      </c>
      <c r="C607" s="84">
        <v>945.88558498999998</v>
      </c>
      <c r="D607" s="84">
        <v>938.75725689000001</v>
      </c>
      <c r="E607" s="84">
        <v>200.78124151</v>
      </c>
      <c r="F607" s="84">
        <v>200.78124151</v>
      </c>
    </row>
    <row r="608" spans="1:6" ht="12.75" customHeight="1" x14ac:dyDescent="0.2">
      <c r="A608" s="83" t="s">
        <v>165</v>
      </c>
      <c r="B608" s="83">
        <v>24</v>
      </c>
      <c r="C608" s="84">
        <v>993.45135994999998</v>
      </c>
      <c r="D608" s="84">
        <v>978.69544355000005</v>
      </c>
      <c r="E608" s="84">
        <v>209.32321404000001</v>
      </c>
      <c r="F608" s="84">
        <v>209.32321404000001</v>
      </c>
    </row>
    <row r="609" spans="1:6" ht="12.75" customHeight="1" x14ac:dyDescent="0.2">
      <c r="A609" s="83" t="s">
        <v>166</v>
      </c>
      <c r="B609" s="83">
        <v>1</v>
      </c>
      <c r="C609" s="84">
        <v>972.04818506000004</v>
      </c>
      <c r="D609" s="84">
        <v>963.06647750000002</v>
      </c>
      <c r="E609" s="84">
        <v>205.98049345000001</v>
      </c>
      <c r="F609" s="84">
        <v>205.98049345000001</v>
      </c>
    </row>
    <row r="610" spans="1:6" ht="12.75" customHeight="1" x14ac:dyDescent="0.2">
      <c r="A610" s="83" t="s">
        <v>166</v>
      </c>
      <c r="B610" s="83">
        <v>2</v>
      </c>
      <c r="C610" s="84">
        <v>1011.80466904</v>
      </c>
      <c r="D610" s="84">
        <v>1001.65937766</v>
      </c>
      <c r="E610" s="84">
        <v>214.23473634000001</v>
      </c>
      <c r="F610" s="84">
        <v>214.23473634000001</v>
      </c>
    </row>
    <row r="611" spans="1:6" ht="12.75" customHeight="1" x14ac:dyDescent="0.2">
      <c r="A611" s="83" t="s">
        <v>166</v>
      </c>
      <c r="B611" s="83">
        <v>3</v>
      </c>
      <c r="C611" s="84">
        <v>1044.36211041</v>
      </c>
      <c r="D611" s="84">
        <v>1034.86270023</v>
      </c>
      <c r="E611" s="84">
        <v>221.33625728999999</v>
      </c>
      <c r="F611" s="84">
        <v>221.33625728999999</v>
      </c>
    </row>
    <row r="612" spans="1:6" ht="12.75" customHeight="1" x14ac:dyDescent="0.2">
      <c r="A612" s="83" t="s">
        <v>166</v>
      </c>
      <c r="B612" s="83">
        <v>4</v>
      </c>
      <c r="C612" s="84">
        <v>1067.43752374</v>
      </c>
      <c r="D612" s="84">
        <v>1050.1599824</v>
      </c>
      <c r="E612" s="84">
        <v>224.60803738000001</v>
      </c>
      <c r="F612" s="84">
        <v>224.60803738000001</v>
      </c>
    </row>
    <row r="613" spans="1:6" ht="12.75" customHeight="1" x14ac:dyDescent="0.2">
      <c r="A613" s="83" t="s">
        <v>166</v>
      </c>
      <c r="B613" s="83">
        <v>5</v>
      </c>
      <c r="C613" s="84">
        <v>1079.4615586899999</v>
      </c>
      <c r="D613" s="84">
        <v>1053.9614352200001</v>
      </c>
      <c r="E613" s="84">
        <v>225.42109146000001</v>
      </c>
      <c r="F613" s="84">
        <v>225.42109146000001</v>
      </c>
    </row>
    <row r="614" spans="1:6" ht="12.75" customHeight="1" x14ac:dyDescent="0.2">
      <c r="A614" s="83" t="s">
        <v>166</v>
      </c>
      <c r="B614" s="83">
        <v>6</v>
      </c>
      <c r="C614" s="84">
        <v>1059.57319521</v>
      </c>
      <c r="D614" s="84">
        <v>1037.1978368299999</v>
      </c>
      <c r="E614" s="84">
        <v>221.83569591</v>
      </c>
      <c r="F614" s="84">
        <v>221.83569591</v>
      </c>
    </row>
    <row r="615" spans="1:6" ht="12.75" customHeight="1" x14ac:dyDescent="0.2">
      <c r="A615" s="83" t="s">
        <v>166</v>
      </c>
      <c r="B615" s="83">
        <v>7</v>
      </c>
      <c r="C615" s="84">
        <v>1024.80588524</v>
      </c>
      <c r="D615" s="84">
        <v>997.32658860000004</v>
      </c>
      <c r="E615" s="84">
        <v>213.30804015000001</v>
      </c>
      <c r="F615" s="84">
        <v>213.30804015000001</v>
      </c>
    </row>
    <row r="616" spans="1:6" ht="12.75" customHeight="1" x14ac:dyDescent="0.2">
      <c r="A616" s="83" t="s">
        <v>166</v>
      </c>
      <c r="B616" s="83">
        <v>8</v>
      </c>
      <c r="C616" s="84">
        <v>964.55932196000003</v>
      </c>
      <c r="D616" s="84">
        <v>952.68214932000001</v>
      </c>
      <c r="E616" s="84">
        <v>203.75949512</v>
      </c>
      <c r="F616" s="84">
        <v>203.75949512</v>
      </c>
    </row>
    <row r="617" spans="1:6" ht="12.75" customHeight="1" x14ac:dyDescent="0.2">
      <c r="A617" s="83" t="s">
        <v>166</v>
      </c>
      <c r="B617" s="83">
        <v>9</v>
      </c>
      <c r="C617" s="84">
        <v>923.78093078999996</v>
      </c>
      <c r="D617" s="84">
        <v>912.67049506000001</v>
      </c>
      <c r="E617" s="84">
        <v>195.20180934999999</v>
      </c>
      <c r="F617" s="84">
        <v>195.20180934999999</v>
      </c>
    </row>
    <row r="618" spans="1:6" ht="12.75" customHeight="1" x14ac:dyDescent="0.2">
      <c r="A618" s="83" t="s">
        <v>166</v>
      </c>
      <c r="B618" s="83">
        <v>10</v>
      </c>
      <c r="C618" s="84">
        <v>918.76638786000001</v>
      </c>
      <c r="D618" s="84">
        <v>908.38111985</v>
      </c>
      <c r="E618" s="84">
        <v>194.28439850999999</v>
      </c>
      <c r="F618" s="84">
        <v>194.28439850999999</v>
      </c>
    </row>
    <row r="619" spans="1:6" ht="12.75" customHeight="1" x14ac:dyDescent="0.2">
      <c r="A619" s="83" t="s">
        <v>166</v>
      </c>
      <c r="B619" s="83">
        <v>11</v>
      </c>
      <c r="C619" s="84">
        <v>911.97531082</v>
      </c>
      <c r="D619" s="84">
        <v>901.38258809000001</v>
      </c>
      <c r="E619" s="84">
        <v>192.78755373999999</v>
      </c>
      <c r="F619" s="84">
        <v>192.78755373999999</v>
      </c>
    </row>
    <row r="620" spans="1:6" ht="12.75" customHeight="1" x14ac:dyDescent="0.2">
      <c r="A620" s="83" t="s">
        <v>166</v>
      </c>
      <c r="B620" s="83">
        <v>12</v>
      </c>
      <c r="C620" s="84">
        <v>930.87001493000002</v>
      </c>
      <c r="D620" s="84">
        <v>918.69800777</v>
      </c>
      <c r="E620" s="84">
        <v>196.49097273999999</v>
      </c>
      <c r="F620" s="84">
        <v>196.49097273999999</v>
      </c>
    </row>
    <row r="621" spans="1:6" ht="12.75" customHeight="1" x14ac:dyDescent="0.2">
      <c r="A621" s="83" t="s">
        <v>166</v>
      </c>
      <c r="B621" s="83">
        <v>13</v>
      </c>
      <c r="C621" s="84">
        <v>920.45998543999997</v>
      </c>
      <c r="D621" s="84">
        <v>910.10608471</v>
      </c>
      <c r="E621" s="84">
        <v>194.65333369999999</v>
      </c>
      <c r="F621" s="84">
        <v>194.65333369999999</v>
      </c>
    </row>
    <row r="622" spans="1:6" ht="12.75" customHeight="1" x14ac:dyDescent="0.2">
      <c r="A622" s="83" t="s">
        <v>166</v>
      </c>
      <c r="B622" s="83">
        <v>14</v>
      </c>
      <c r="C622" s="84">
        <v>921.88541628999997</v>
      </c>
      <c r="D622" s="84">
        <v>910.45011093999995</v>
      </c>
      <c r="E622" s="84">
        <v>194.72691398000001</v>
      </c>
      <c r="F622" s="84">
        <v>194.72691398000001</v>
      </c>
    </row>
    <row r="623" spans="1:6" ht="12.75" customHeight="1" x14ac:dyDescent="0.2">
      <c r="A623" s="83" t="s">
        <v>166</v>
      </c>
      <c r="B623" s="83">
        <v>15</v>
      </c>
      <c r="C623" s="84">
        <v>932.83986577999997</v>
      </c>
      <c r="D623" s="84">
        <v>920.87205585000004</v>
      </c>
      <c r="E623" s="84">
        <v>196.95595777</v>
      </c>
      <c r="F623" s="84">
        <v>196.95595777</v>
      </c>
    </row>
    <row r="624" spans="1:6" ht="12.75" customHeight="1" x14ac:dyDescent="0.2">
      <c r="A624" s="83" t="s">
        <v>166</v>
      </c>
      <c r="B624" s="83">
        <v>16</v>
      </c>
      <c r="C624" s="84">
        <v>952.54802164</v>
      </c>
      <c r="D624" s="84">
        <v>940.01373381999997</v>
      </c>
      <c r="E624" s="84">
        <v>201.04997657999999</v>
      </c>
      <c r="F624" s="84">
        <v>201.04997657999999</v>
      </c>
    </row>
    <row r="625" spans="1:6" ht="12.75" customHeight="1" x14ac:dyDescent="0.2">
      <c r="A625" s="83" t="s">
        <v>166</v>
      </c>
      <c r="B625" s="83">
        <v>17</v>
      </c>
      <c r="C625" s="84">
        <v>957.12819386000001</v>
      </c>
      <c r="D625" s="84">
        <v>951.60320264999996</v>
      </c>
      <c r="E625" s="84">
        <v>203.52873019</v>
      </c>
      <c r="F625" s="84">
        <v>203.52873019</v>
      </c>
    </row>
    <row r="626" spans="1:6" ht="12.75" customHeight="1" x14ac:dyDescent="0.2">
      <c r="A626" s="83" t="s">
        <v>166</v>
      </c>
      <c r="B626" s="83">
        <v>18</v>
      </c>
      <c r="C626" s="84">
        <v>965.61811066999996</v>
      </c>
      <c r="D626" s="84">
        <v>950.56690266999999</v>
      </c>
      <c r="E626" s="84">
        <v>203.30708652999999</v>
      </c>
      <c r="F626" s="84">
        <v>203.30708652999999</v>
      </c>
    </row>
    <row r="627" spans="1:6" ht="12.75" customHeight="1" x14ac:dyDescent="0.2">
      <c r="A627" s="83" t="s">
        <v>166</v>
      </c>
      <c r="B627" s="83">
        <v>19</v>
      </c>
      <c r="C627" s="84">
        <v>946.49921756000003</v>
      </c>
      <c r="D627" s="84">
        <v>935.37538075999998</v>
      </c>
      <c r="E627" s="84">
        <v>200.05792642</v>
      </c>
      <c r="F627" s="84">
        <v>200.05792642</v>
      </c>
    </row>
    <row r="628" spans="1:6" ht="12.75" customHeight="1" x14ac:dyDescent="0.2">
      <c r="A628" s="83" t="s">
        <v>166</v>
      </c>
      <c r="B628" s="83">
        <v>20</v>
      </c>
      <c r="C628" s="84">
        <v>923.35436073000005</v>
      </c>
      <c r="D628" s="84">
        <v>915.89825765000001</v>
      </c>
      <c r="E628" s="84">
        <v>195.89216266</v>
      </c>
      <c r="F628" s="84">
        <v>195.89216266</v>
      </c>
    </row>
    <row r="629" spans="1:6" ht="12.75" customHeight="1" x14ac:dyDescent="0.2">
      <c r="A629" s="83" t="s">
        <v>166</v>
      </c>
      <c r="B629" s="83">
        <v>21</v>
      </c>
      <c r="C629" s="84">
        <v>910.34887408999998</v>
      </c>
      <c r="D629" s="84">
        <v>899.80367648000004</v>
      </c>
      <c r="E629" s="84">
        <v>192.44985639000001</v>
      </c>
      <c r="F629" s="84">
        <v>192.44985639000001</v>
      </c>
    </row>
    <row r="630" spans="1:6" ht="12.75" customHeight="1" x14ac:dyDescent="0.2">
      <c r="A630" s="83" t="s">
        <v>166</v>
      </c>
      <c r="B630" s="83">
        <v>22</v>
      </c>
      <c r="C630" s="84">
        <v>906.23528173</v>
      </c>
      <c r="D630" s="84">
        <v>899.69787225000005</v>
      </c>
      <c r="E630" s="84">
        <v>192.42722699999999</v>
      </c>
      <c r="F630" s="84">
        <v>192.42722699999999</v>
      </c>
    </row>
    <row r="631" spans="1:6" ht="12.75" customHeight="1" x14ac:dyDescent="0.2">
      <c r="A631" s="83" t="s">
        <v>166</v>
      </c>
      <c r="B631" s="83">
        <v>23</v>
      </c>
      <c r="C631" s="84">
        <v>893.63443508</v>
      </c>
      <c r="D631" s="84">
        <v>883.46770600000002</v>
      </c>
      <c r="E631" s="84">
        <v>188.95592181999999</v>
      </c>
      <c r="F631" s="84">
        <v>188.95592181999999</v>
      </c>
    </row>
    <row r="632" spans="1:6" ht="12.75" customHeight="1" x14ac:dyDescent="0.2">
      <c r="A632" s="83" t="s">
        <v>166</v>
      </c>
      <c r="B632" s="83">
        <v>24</v>
      </c>
      <c r="C632" s="84">
        <v>958.64825131999999</v>
      </c>
      <c r="D632" s="84">
        <v>947.08272732</v>
      </c>
      <c r="E632" s="84">
        <v>202.56189169999999</v>
      </c>
      <c r="F632" s="84">
        <v>202.56189169999999</v>
      </c>
    </row>
    <row r="633" spans="1:6" ht="12.75" customHeight="1" x14ac:dyDescent="0.2">
      <c r="A633" s="83" t="s">
        <v>167</v>
      </c>
      <c r="B633" s="83">
        <v>1</v>
      </c>
      <c r="C633" s="84">
        <v>996.26051833999998</v>
      </c>
      <c r="D633" s="84">
        <v>982.58866637999995</v>
      </c>
      <c r="E633" s="84">
        <v>210.15589586999999</v>
      </c>
      <c r="F633" s="84">
        <v>210.15589586999999</v>
      </c>
    </row>
    <row r="634" spans="1:6" ht="12.75" customHeight="1" x14ac:dyDescent="0.2">
      <c r="A634" s="83" t="s">
        <v>167</v>
      </c>
      <c r="B634" s="83">
        <v>2</v>
      </c>
      <c r="C634" s="84">
        <v>1035.2289986000001</v>
      </c>
      <c r="D634" s="84">
        <v>1019.76047408</v>
      </c>
      <c r="E634" s="84">
        <v>218.10619574</v>
      </c>
      <c r="F634" s="84">
        <v>218.10619574</v>
      </c>
    </row>
    <row r="635" spans="1:6" ht="12.75" customHeight="1" x14ac:dyDescent="0.2">
      <c r="A635" s="83" t="s">
        <v>167</v>
      </c>
      <c r="B635" s="83">
        <v>3</v>
      </c>
      <c r="C635" s="84">
        <v>1053.5405384999999</v>
      </c>
      <c r="D635" s="84">
        <v>1036.1903135299999</v>
      </c>
      <c r="E635" s="84">
        <v>221.62020699000001</v>
      </c>
      <c r="F635" s="84">
        <v>221.62020699000001</v>
      </c>
    </row>
    <row r="636" spans="1:6" ht="12.75" customHeight="1" x14ac:dyDescent="0.2">
      <c r="A636" s="83" t="s">
        <v>167</v>
      </c>
      <c r="B636" s="83">
        <v>4</v>
      </c>
      <c r="C636" s="84">
        <v>1066.78116884</v>
      </c>
      <c r="D636" s="84">
        <v>1043.88891726</v>
      </c>
      <c r="E636" s="84">
        <v>223.26678304000001</v>
      </c>
      <c r="F636" s="84">
        <v>223.26678304000001</v>
      </c>
    </row>
    <row r="637" spans="1:6" ht="12.75" customHeight="1" x14ac:dyDescent="0.2">
      <c r="A637" s="83" t="s">
        <v>167</v>
      </c>
      <c r="B637" s="83">
        <v>5</v>
      </c>
      <c r="C637" s="84">
        <v>1060.68305162</v>
      </c>
      <c r="D637" s="84">
        <v>1050.2094432700001</v>
      </c>
      <c r="E637" s="84">
        <v>224.61861605999999</v>
      </c>
      <c r="F637" s="84">
        <v>224.61861605999999</v>
      </c>
    </row>
    <row r="638" spans="1:6" ht="12.75" customHeight="1" x14ac:dyDescent="0.2">
      <c r="A638" s="83" t="s">
        <v>167</v>
      </c>
      <c r="B638" s="83">
        <v>6</v>
      </c>
      <c r="C638" s="84">
        <v>1044.5223495499999</v>
      </c>
      <c r="D638" s="84">
        <v>1037.0988381</v>
      </c>
      <c r="E638" s="84">
        <v>221.81452207000001</v>
      </c>
      <c r="F638" s="84">
        <v>221.81452207000001</v>
      </c>
    </row>
    <row r="639" spans="1:6" ht="12.75" customHeight="1" x14ac:dyDescent="0.2">
      <c r="A639" s="83" t="s">
        <v>167</v>
      </c>
      <c r="B639" s="83">
        <v>7</v>
      </c>
      <c r="C639" s="84">
        <v>1013.29015057</v>
      </c>
      <c r="D639" s="84">
        <v>1000.24549596</v>
      </c>
      <c r="E639" s="84">
        <v>213.93233556000001</v>
      </c>
      <c r="F639" s="84">
        <v>213.93233556000001</v>
      </c>
    </row>
    <row r="640" spans="1:6" ht="12.75" customHeight="1" x14ac:dyDescent="0.2">
      <c r="A640" s="83" t="s">
        <v>167</v>
      </c>
      <c r="B640" s="83">
        <v>8</v>
      </c>
      <c r="C640" s="84">
        <v>975.93316130999995</v>
      </c>
      <c r="D640" s="84">
        <v>958.50084860000004</v>
      </c>
      <c r="E640" s="84">
        <v>205.00399752999999</v>
      </c>
      <c r="F640" s="84">
        <v>205.00399752999999</v>
      </c>
    </row>
    <row r="641" spans="1:6" ht="12.75" customHeight="1" x14ac:dyDescent="0.2">
      <c r="A641" s="83" t="s">
        <v>167</v>
      </c>
      <c r="B641" s="83">
        <v>9</v>
      </c>
      <c r="C641" s="84">
        <v>943.82761572000004</v>
      </c>
      <c r="D641" s="84">
        <v>924.80858665000005</v>
      </c>
      <c r="E641" s="84">
        <v>197.7979023</v>
      </c>
      <c r="F641" s="84">
        <v>197.7979023</v>
      </c>
    </row>
    <row r="642" spans="1:6" ht="12.75" customHeight="1" x14ac:dyDescent="0.2">
      <c r="A642" s="83" t="s">
        <v>167</v>
      </c>
      <c r="B642" s="83">
        <v>10</v>
      </c>
      <c r="C642" s="84">
        <v>929.88275167999996</v>
      </c>
      <c r="D642" s="84">
        <v>913.98974595000004</v>
      </c>
      <c r="E642" s="84">
        <v>195.48397051000001</v>
      </c>
      <c r="F642" s="84">
        <v>195.48397051000001</v>
      </c>
    </row>
    <row r="643" spans="1:6" ht="12.75" customHeight="1" x14ac:dyDescent="0.2">
      <c r="A643" s="83" t="s">
        <v>167</v>
      </c>
      <c r="B643" s="83">
        <v>11</v>
      </c>
      <c r="C643" s="84">
        <v>932.12431893999997</v>
      </c>
      <c r="D643" s="84">
        <v>916.54862270000001</v>
      </c>
      <c r="E643" s="84">
        <v>196.03126262999999</v>
      </c>
      <c r="F643" s="84">
        <v>196.03126262999999</v>
      </c>
    </row>
    <row r="644" spans="1:6" ht="12.75" customHeight="1" x14ac:dyDescent="0.2">
      <c r="A644" s="83" t="s">
        <v>167</v>
      </c>
      <c r="B644" s="83">
        <v>12</v>
      </c>
      <c r="C644" s="84">
        <v>936.48510495000005</v>
      </c>
      <c r="D644" s="84">
        <v>924.68291260000001</v>
      </c>
      <c r="E644" s="84">
        <v>197.77102316</v>
      </c>
      <c r="F644" s="84">
        <v>197.77102316</v>
      </c>
    </row>
    <row r="645" spans="1:6" ht="12.75" customHeight="1" x14ac:dyDescent="0.2">
      <c r="A645" s="83" t="s">
        <v>167</v>
      </c>
      <c r="B645" s="83">
        <v>13</v>
      </c>
      <c r="C645" s="84">
        <v>941.09171405999996</v>
      </c>
      <c r="D645" s="84">
        <v>928.30973588999996</v>
      </c>
      <c r="E645" s="84">
        <v>198.5467275</v>
      </c>
      <c r="F645" s="84">
        <v>198.5467275</v>
      </c>
    </row>
    <row r="646" spans="1:6" ht="12.75" customHeight="1" x14ac:dyDescent="0.2">
      <c r="A646" s="83" t="s">
        <v>167</v>
      </c>
      <c r="B646" s="83">
        <v>14</v>
      </c>
      <c r="C646" s="84">
        <v>944.63479837</v>
      </c>
      <c r="D646" s="84">
        <v>931.16307353000002</v>
      </c>
      <c r="E646" s="84">
        <v>199.15699887</v>
      </c>
      <c r="F646" s="84">
        <v>199.15699887</v>
      </c>
    </row>
    <row r="647" spans="1:6" ht="12.75" customHeight="1" x14ac:dyDescent="0.2">
      <c r="A647" s="83" t="s">
        <v>167</v>
      </c>
      <c r="B647" s="83">
        <v>15</v>
      </c>
      <c r="C647" s="84">
        <v>947.78211107000004</v>
      </c>
      <c r="D647" s="84">
        <v>938.92255538999996</v>
      </c>
      <c r="E647" s="84">
        <v>200.81659551999999</v>
      </c>
      <c r="F647" s="84">
        <v>200.81659551999999</v>
      </c>
    </row>
    <row r="648" spans="1:6" ht="12.75" customHeight="1" x14ac:dyDescent="0.2">
      <c r="A648" s="83" t="s">
        <v>167</v>
      </c>
      <c r="B648" s="83">
        <v>16</v>
      </c>
      <c r="C648" s="84">
        <v>960.58219811000004</v>
      </c>
      <c r="D648" s="84">
        <v>948.17340303000003</v>
      </c>
      <c r="E648" s="84">
        <v>202.79516523000001</v>
      </c>
      <c r="F648" s="84">
        <v>202.79516523000001</v>
      </c>
    </row>
    <row r="649" spans="1:6" ht="12.75" customHeight="1" x14ac:dyDescent="0.2">
      <c r="A649" s="83" t="s">
        <v>167</v>
      </c>
      <c r="B649" s="83">
        <v>17</v>
      </c>
      <c r="C649" s="84">
        <v>965.79652309000005</v>
      </c>
      <c r="D649" s="84">
        <v>952.88592087999996</v>
      </c>
      <c r="E649" s="84">
        <v>203.80307775</v>
      </c>
      <c r="F649" s="84">
        <v>203.80307775</v>
      </c>
    </row>
    <row r="650" spans="1:6" ht="12.75" customHeight="1" x14ac:dyDescent="0.2">
      <c r="A650" s="83" t="s">
        <v>167</v>
      </c>
      <c r="B650" s="83">
        <v>18</v>
      </c>
      <c r="C650" s="84">
        <v>951.84726331000002</v>
      </c>
      <c r="D650" s="84">
        <v>937.77908484</v>
      </c>
      <c r="E650" s="84">
        <v>200.57203024</v>
      </c>
      <c r="F650" s="84">
        <v>200.57203024</v>
      </c>
    </row>
    <row r="651" spans="1:6" ht="12.75" customHeight="1" x14ac:dyDescent="0.2">
      <c r="A651" s="83" t="s">
        <v>167</v>
      </c>
      <c r="B651" s="83">
        <v>19</v>
      </c>
      <c r="C651" s="84">
        <v>928.80001553</v>
      </c>
      <c r="D651" s="84">
        <v>916.72887476999995</v>
      </c>
      <c r="E651" s="84">
        <v>196.06981490999999</v>
      </c>
      <c r="F651" s="84">
        <v>196.06981490999999</v>
      </c>
    </row>
    <row r="652" spans="1:6" ht="12.75" customHeight="1" x14ac:dyDescent="0.2">
      <c r="A652" s="83" t="s">
        <v>167</v>
      </c>
      <c r="B652" s="83">
        <v>20</v>
      </c>
      <c r="C652" s="84">
        <v>898.24009689000002</v>
      </c>
      <c r="D652" s="84">
        <v>882.31525008000006</v>
      </c>
      <c r="E652" s="84">
        <v>188.70943475000001</v>
      </c>
      <c r="F652" s="84">
        <v>188.70943475000001</v>
      </c>
    </row>
    <row r="653" spans="1:6" ht="12.75" customHeight="1" x14ac:dyDescent="0.2">
      <c r="A653" s="83" t="s">
        <v>167</v>
      </c>
      <c r="B653" s="83">
        <v>21</v>
      </c>
      <c r="C653" s="84">
        <v>888.95885337000004</v>
      </c>
      <c r="D653" s="84">
        <v>874.61359220999998</v>
      </c>
      <c r="E653" s="84">
        <v>187.06220547999999</v>
      </c>
      <c r="F653" s="84">
        <v>187.06220547999999</v>
      </c>
    </row>
    <row r="654" spans="1:6" ht="12.75" customHeight="1" x14ac:dyDescent="0.2">
      <c r="A654" s="83" t="s">
        <v>167</v>
      </c>
      <c r="B654" s="83">
        <v>22</v>
      </c>
      <c r="C654" s="84">
        <v>905.83285347000003</v>
      </c>
      <c r="D654" s="84">
        <v>892.59978352999997</v>
      </c>
      <c r="E654" s="84">
        <v>190.90908899999999</v>
      </c>
      <c r="F654" s="84">
        <v>190.90908899999999</v>
      </c>
    </row>
    <row r="655" spans="1:6" ht="12.75" customHeight="1" x14ac:dyDescent="0.2">
      <c r="A655" s="83" t="s">
        <v>167</v>
      </c>
      <c r="B655" s="83">
        <v>23</v>
      </c>
      <c r="C655" s="84">
        <v>948.46013649999998</v>
      </c>
      <c r="D655" s="84">
        <v>928.32825430000003</v>
      </c>
      <c r="E655" s="84">
        <v>198.55068822000001</v>
      </c>
      <c r="F655" s="84">
        <v>198.55068822000001</v>
      </c>
    </row>
    <row r="656" spans="1:6" ht="12.75" customHeight="1" x14ac:dyDescent="0.2">
      <c r="A656" s="83" t="s">
        <v>167</v>
      </c>
      <c r="B656" s="83">
        <v>24</v>
      </c>
      <c r="C656" s="84">
        <v>993.55314561</v>
      </c>
      <c r="D656" s="84">
        <v>964.61172409000005</v>
      </c>
      <c r="E656" s="84">
        <v>206.31099053</v>
      </c>
      <c r="F656" s="84">
        <v>206.31099053</v>
      </c>
    </row>
    <row r="657" spans="1:6" ht="12.75" customHeight="1" x14ac:dyDescent="0.2">
      <c r="A657" s="83" t="s">
        <v>168</v>
      </c>
      <c r="B657" s="83">
        <v>1</v>
      </c>
      <c r="C657" s="84">
        <v>982.60254312999996</v>
      </c>
      <c r="D657" s="84">
        <v>966.12819986</v>
      </c>
      <c r="E657" s="84">
        <v>206.63533411</v>
      </c>
      <c r="F657" s="84">
        <v>206.63533411</v>
      </c>
    </row>
    <row r="658" spans="1:6" ht="12.75" customHeight="1" x14ac:dyDescent="0.2">
      <c r="A658" s="83" t="s">
        <v>168</v>
      </c>
      <c r="B658" s="83">
        <v>2</v>
      </c>
      <c r="C658" s="84">
        <v>986.17335482999999</v>
      </c>
      <c r="D658" s="84">
        <v>956.70146152999996</v>
      </c>
      <c r="E658" s="84">
        <v>204.61914493</v>
      </c>
      <c r="F658" s="84">
        <v>204.61914493</v>
      </c>
    </row>
    <row r="659" spans="1:6" ht="12.75" customHeight="1" x14ac:dyDescent="0.2">
      <c r="A659" s="83" t="s">
        <v>168</v>
      </c>
      <c r="B659" s="83">
        <v>3</v>
      </c>
      <c r="C659" s="84">
        <v>1006.66734023</v>
      </c>
      <c r="D659" s="84">
        <v>966.43363502</v>
      </c>
      <c r="E659" s="84">
        <v>206.70066052999999</v>
      </c>
      <c r="F659" s="84">
        <v>206.70066052999999</v>
      </c>
    </row>
    <row r="660" spans="1:6" ht="12.75" customHeight="1" x14ac:dyDescent="0.2">
      <c r="A660" s="83" t="s">
        <v>168</v>
      </c>
      <c r="B660" s="83">
        <v>4</v>
      </c>
      <c r="C660" s="84">
        <v>1011.7418692</v>
      </c>
      <c r="D660" s="84">
        <v>975.48162894999996</v>
      </c>
      <c r="E660" s="84">
        <v>208.63584392000001</v>
      </c>
      <c r="F660" s="84">
        <v>208.63584392000001</v>
      </c>
    </row>
    <row r="661" spans="1:6" ht="12.75" customHeight="1" x14ac:dyDescent="0.2">
      <c r="A661" s="83" t="s">
        <v>168</v>
      </c>
      <c r="B661" s="83">
        <v>5</v>
      </c>
      <c r="C661" s="84">
        <v>1037.02348899</v>
      </c>
      <c r="D661" s="84">
        <v>1002.79822626</v>
      </c>
      <c r="E661" s="84">
        <v>214.47831307999999</v>
      </c>
      <c r="F661" s="84">
        <v>214.47831307999999</v>
      </c>
    </row>
    <row r="662" spans="1:6" ht="12.75" customHeight="1" x14ac:dyDescent="0.2">
      <c r="A662" s="83" t="s">
        <v>168</v>
      </c>
      <c r="B662" s="83">
        <v>6</v>
      </c>
      <c r="C662" s="84">
        <v>1008.84417079</v>
      </c>
      <c r="D662" s="84">
        <v>982.44649634999996</v>
      </c>
      <c r="E662" s="84">
        <v>210.12548856999999</v>
      </c>
      <c r="F662" s="84">
        <v>210.12548856999999</v>
      </c>
    </row>
    <row r="663" spans="1:6" ht="12.75" customHeight="1" x14ac:dyDescent="0.2">
      <c r="A663" s="83" t="s">
        <v>168</v>
      </c>
      <c r="B663" s="83">
        <v>7</v>
      </c>
      <c r="C663" s="84">
        <v>1010.33279696</v>
      </c>
      <c r="D663" s="84">
        <v>980.12683727000001</v>
      </c>
      <c r="E663" s="84">
        <v>209.62936027999999</v>
      </c>
      <c r="F663" s="84">
        <v>209.62936027999999</v>
      </c>
    </row>
    <row r="664" spans="1:6" ht="12.75" customHeight="1" x14ac:dyDescent="0.2">
      <c r="A664" s="83" t="s">
        <v>168</v>
      </c>
      <c r="B664" s="83">
        <v>8</v>
      </c>
      <c r="C664" s="84">
        <v>988.93936624000003</v>
      </c>
      <c r="D664" s="84">
        <v>955.96179445999996</v>
      </c>
      <c r="E664" s="84">
        <v>204.46094506</v>
      </c>
      <c r="F664" s="84">
        <v>204.46094506</v>
      </c>
    </row>
    <row r="665" spans="1:6" ht="12.75" customHeight="1" x14ac:dyDescent="0.2">
      <c r="A665" s="83" t="s">
        <v>168</v>
      </c>
      <c r="B665" s="83">
        <v>9</v>
      </c>
      <c r="C665" s="84">
        <v>950.01792445000001</v>
      </c>
      <c r="D665" s="84">
        <v>908.73240317</v>
      </c>
      <c r="E665" s="84">
        <v>194.35953093000001</v>
      </c>
      <c r="F665" s="84">
        <v>194.35953093000001</v>
      </c>
    </row>
    <row r="666" spans="1:6" ht="12.75" customHeight="1" x14ac:dyDescent="0.2">
      <c r="A666" s="83" t="s">
        <v>168</v>
      </c>
      <c r="B666" s="83">
        <v>10</v>
      </c>
      <c r="C666" s="84">
        <v>917.92818989</v>
      </c>
      <c r="D666" s="84">
        <v>885.53128671000002</v>
      </c>
      <c r="E666" s="84">
        <v>189.39728011</v>
      </c>
      <c r="F666" s="84">
        <v>189.39728011</v>
      </c>
    </row>
    <row r="667" spans="1:6" ht="12.75" customHeight="1" x14ac:dyDescent="0.2">
      <c r="A667" s="83" t="s">
        <v>168</v>
      </c>
      <c r="B667" s="83">
        <v>11</v>
      </c>
      <c r="C667" s="84">
        <v>906.83371498999998</v>
      </c>
      <c r="D667" s="84">
        <v>869.42929758000002</v>
      </c>
      <c r="E667" s="84">
        <v>185.95338942999999</v>
      </c>
      <c r="F667" s="84">
        <v>185.95338942999999</v>
      </c>
    </row>
    <row r="668" spans="1:6" ht="12.75" customHeight="1" x14ac:dyDescent="0.2">
      <c r="A668" s="83" t="s">
        <v>168</v>
      </c>
      <c r="B668" s="83">
        <v>12</v>
      </c>
      <c r="C668" s="84">
        <v>922.61994485000002</v>
      </c>
      <c r="D668" s="84">
        <v>882.92392887000005</v>
      </c>
      <c r="E668" s="84">
        <v>188.83961886</v>
      </c>
      <c r="F668" s="84">
        <v>188.83961886</v>
      </c>
    </row>
    <row r="669" spans="1:6" ht="12.75" customHeight="1" x14ac:dyDescent="0.2">
      <c r="A669" s="83" t="s">
        <v>168</v>
      </c>
      <c r="B669" s="83">
        <v>13</v>
      </c>
      <c r="C669" s="84">
        <v>906.47450720999996</v>
      </c>
      <c r="D669" s="84">
        <v>883.34038193000004</v>
      </c>
      <c r="E669" s="84">
        <v>188.92868977000001</v>
      </c>
      <c r="F669" s="84">
        <v>188.92868977000001</v>
      </c>
    </row>
    <row r="670" spans="1:6" ht="12.75" customHeight="1" x14ac:dyDescent="0.2">
      <c r="A670" s="83" t="s">
        <v>168</v>
      </c>
      <c r="B670" s="83">
        <v>14</v>
      </c>
      <c r="C670" s="84">
        <v>920.44044981000002</v>
      </c>
      <c r="D670" s="84">
        <v>878.82503684999995</v>
      </c>
      <c r="E670" s="84">
        <v>187.96294854000001</v>
      </c>
      <c r="F670" s="84">
        <v>187.96294854000001</v>
      </c>
    </row>
    <row r="671" spans="1:6" ht="12.75" customHeight="1" x14ac:dyDescent="0.2">
      <c r="A671" s="83" t="s">
        <v>168</v>
      </c>
      <c r="B671" s="83">
        <v>15</v>
      </c>
      <c r="C671" s="84">
        <v>935.20969069</v>
      </c>
      <c r="D671" s="84">
        <v>888.22006224999996</v>
      </c>
      <c r="E671" s="84">
        <v>189.97235495999999</v>
      </c>
      <c r="F671" s="84">
        <v>189.97235495999999</v>
      </c>
    </row>
    <row r="672" spans="1:6" ht="12.75" customHeight="1" x14ac:dyDescent="0.2">
      <c r="A672" s="83" t="s">
        <v>168</v>
      </c>
      <c r="B672" s="83">
        <v>16</v>
      </c>
      <c r="C672" s="84">
        <v>947.29076370999996</v>
      </c>
      <c r="D672" s="84">
        <v>904.04785007999999</v>
      </c>
      <c r="E672" s="84">
        <v>193.35759952000001</v>
      </c>
      <c r="F672" s="84">
        <v>193.35759952000001</v>
      </c>
    </row>
    <row r="673" spans="1:6" ht="12.75" customHeight="1" x14ac:dyDescent="0.2">
      <c r="A673" s="83" t="s">
        <v>168</v>
      </c>
      <c r="B673" s="83">
        <v>17</v>
      </c>
      <c r="C673" s="84">
        <v>924.54268245000003</v>
      </c>
      <c r="D673" s="84">
        <v>908.37173431999997</v>
      </c>
      <c r="E673" s="84">
        <v>194.28239113999999</v>
      </c>
      <c r="F673" s="84">
        <v>194.28239113999999</v>
      </c>
    </row>
    <row r="674" spans="1:6" ht="12.75" customHeight="1" x14ac:dyDescent="0.2">
      <c r="A674" s="83" t="s">
        <v>168</v>
      </c>
      <c r="B674" s="83">
        <v>18</v>
      </c>
      <c r="C674" s="84">
        <v>929.67329858000005</v>
      </c>
      <c r="D674" s="84">
        <v>916.34086138999999</v>
      </c>
      <c r="E674" s="84">
        <v>195.98682667</v>
      </c>
      <c r="F674" s="84">
        <v>195.98682667</v>
      </c>
    </row>
    <row r="675" spans="1:6" ht="12.75" customHeight="1" x14ac:dyDescent="0.2">
      <c r="A675" s="83" t="s">
        <v>168</v>
      </c>
      <c r="B675" s="83">
        <v>19</v>
      </c>
      <c r="C675" s="84">
        <v>938.2856084</v>
      </c>
      <c r="D675" s="84">
        <v>924.68637127</v>
      </c>
      <c r="E675" s="84">
        <v>197.7717629</v>
      </c>
      <c r="F675" s="84">
        <v>197.7717629</v>
      </c>
    </row>
    <row r="676" spans="1:6" ht="12.75" customHeight="1" x14ac:dyDescent="0.2">
      <c r="A676" s="83" t="s">
        <v>168</v>
      </c>
      <c r="B676" s="83">
        <v>20</v>
      </c>
      <c r="C676" s="84">
        <v>982.06600881999998</v>
      </c>
      <c r="D676" s="84">
        <v>937.02966189999995</v>
      </c>
      <c r="E676" s="84">
        <v>200.41174379</v>
      </c>
      <c r="F676" s="84">
        <v>200.41174379</v>
      </c>
    </row>
    <row r="677" spans="1:6" ht="12.75" customHeight="1" x14ac:dyDescent="0.2">
      <c r="A677" s="83" t="s">
        <v>168</v>
      </c>
      <c r="B677" s="83">
        <v>21</v>
      </c>
      <c r="C677" s="84">
        <v>947.90096822999999</v>
      </c>
      <c r="D677" s="84">
        <v>905.15157853000005</v>
      </c>
      <c r="E677" s="84">
        <v>193.59366477</v>
      </c>
      <c r="F677" s="84">
        <v>193.59366477</v>
      </c>
    </row>
    <row r="678" spans="1:6" ht="12.75" customHeight="1" x14ac:dyDescent="0.2">
      <c r="A678" s="83" t="s">
        <v>168</v>
      </c>
      <c r="B678" s="83">
        <v>22</v>
      </c>
      <c r="C678" s="84">
        <v>911.45706368000003</v>
      </c>
      <c r="D678" s="84">
        <v>893.84266717000003</v>
      </c>
      <c r="E678" s="84">
        <v>191.17491673999999</v>
      </c>
      <c r="F678" s="84">
        <v>191.17491673999999</v>
      </c>
    </row>
    <row r="679" spans="1:6" ht="12.75" customHeight="1" x14ac:dyDescent="0.2">
      <c r="A679" s="83" t="s">
        <v>168</v>
      </c>
      <c r="B679" s="83">
        <v>23</v>
      </c>
      <c r="C679" s="84">
        <v>924.48331963999999</v>
      </c>
      <c r="D679" s="84">
        <v>912.62271949000001</v>
      </c>
      <c r="E679" s="84">
        <v>195.19159112</v>
      </c>
      <c r="F679" s="84">
        <v>195.19159112</v>
      </c>
    </row>
    <row r="680" spans="1:6" ht="12.75" customHeight="1" x14ac:dyDescent="0.2">
      <c r="A680" s="83" t="s">
        <v>168</v>
      </c>
      <c r="B680" s="83">
        <v>24</v>
      </c>
      <c r="C680" s="84">
        <v>943.99251045999995</v>
      </c>
      <c r="D680" s="84">
        <v>928.37537158999999</v>
      </c>
      <c r="E680" s="84">
        <v>198.56076565999999</v>
      </c>
      <c r="F680" s="84">
        <v>198.56076565999999</v>
      </c>
    </row>
    <row r="681" spans="1:6" ht="12.75" customHeight="1" x14ac:dyDescent="0.2">
      <c r="A681" s="83" t="s">
        <v>169</v>
      </c>
      <c r="B681" s="83">
        <v>1</v>
      </c>
      <c r="C681" s="84">
        <v>901.69574136000006</v>
      </c>
      <c r="D681" s="84">
        <v>887.00560584000004</v>
      </c>
      <c r="E681" s="84">
        <v>189.71260724000001</v>
      </c>
      <c r="F681" s="84">
        <v>189.71260724000001</v>
      </c>
    </row>
    <row r="682" spans="1:6" ht="12.75" customHeight="1" x14ac:dyDescent="0.2">
      <c r="A682" s="83" t="s">
        <v>169</v>
      </c>
      <c r="B682" s="83">
        <v>2</v>
      </c>
      <c r="C682" s="84">
        <v>978.18787533</v>
      </c>
      <c r="D682" s="84">
        <v>962.90647388000002</v>
      </c>
      <c r="E682" s="84">
        <v>205.94627191000001</v>
      </c>
      <c r="F682" s="84">
        <v>205.94627191000001</v>
      </c>
    </row>
    <row r="683" spans="1:6" ht="12.75" customHeight="1" x14ac:dyDescent="0.2">
      <c r="A683" s="83" t="s">
        <v>169</v>
      </c>
      <c r="B683" s="83">
        <v>3</v>
      </c>
      <c r="C683" s="84">
        <v>1012.00827357</v>
      </c>
      <c r="D683" s="84">
        <v>999.41471611999998</v>
      </c>
      <c r="E683" s="84">
        <v>213.75464851000001</v>
      </c>
      <c r="F683" s="84">
        <v>213.75464851000001</v>
      </c>
    </row>
    <row r="684" spans="1:6" ht="12.75" customHeight="1" x14ac:dyDescent="0.2">
      <c r="A684" s="83" t="s">
        <v>169</v>
      </c>
      <c r="B684" s="83">
        <v>4</v>
      </c>
      <c r="C684" s="84">
        <v>1035.51909056</v>
      </c>
      <c r="D684" s="84">
        <v>1023.04317872</v>
      </c>
      <c r="E684" s="84">
        <v>218.80830005000001</v>
      </c>
      <c r="F684" s="84">
        <v>218.80830005000001</v>
      </c>
    </row>
    <row r="685" spans="1:6" ht="12.75" customHeight="1" x14ac:dyDescent="0.2">
      <c r="A685" s="83" t="s">
        <v>169</v>
      </c>
      <c r="B685" s="83">
        <v>5</v>
      </c>
      <c r="C685" s="84">
        <v>1039.2016587099999</v>
      </c>
      <c r="D685" s="84">
        <v>1026.58295828</v>
      </c>
      <c r="E685" s="84">
        <v>219.56538750000001</v>
      </c>
      <c r="F685" s="84">
        <v>219.56538750000001</v>
      </c>
    </row>
    <row r="686" spans="1:6" ht="12.75" customHeight="1" x14ac:dyDescent="0.2">
      <c r="A686" s="83" t="s">
        <v>169</v>
      </c>
      <c r="B686" s="83">
        <v>6</v>
      </c>
      <c r="C686" s="84">
        <v>1039.3857278099999</v>
      </c>
      <c r="D686" s="84">
        <v>1015.04736932</v>
      </c>
      <c r="E686" s="84">
        <v>217.0981577</v>
      </c>
      <c r="F686" s="84">
        <v>217.0981577</v>
      </c>
    </row>
    <row r="687" spans="1:6" ht="12.75" customHeight="1" x14ac:dyDescent="0.2">
      <c r="A687" s="83" t="s">
        <v>169</v>
      </c>
      <c r="B687" s="83">
        <v>7</v>
      </c>
      <c r="C687" s="84">
        <v>1043.0882078100001</v>
      </c>
      <c r="D687" s="84">
        <v>1025.2031928399999</v>
      </c>
      <c r="E687" s="84">
        <v>219.27028350000001</v>
      </c>
      <c r="F687" s="84">
        <v>219.27028350000001</v>
      </c>
    </row>
    <row r="688" spans="1:6" ht="12.75" customHeight="1" x14ac:dyDescent="0.2">
      <c r="A688" s="83" t="s">
        <v>169</v>
      </c>
      <c r="B688" s="83">
        <v>8</v>
      </c>
      <c r="C688" s="84">
        <v>991.88045495999995</v>
      </c>
      <c r="D688" s="84">
        <v>978.87660644000005</v>
      </c>
      <c r="E688" s="84">
        <v>209.36196113</v>
      </c>
      <c r="F688" s="84">
        <v>209.36196113</v>
      </c>
    </row>
    <row r="689" spans="1:6" ht="12.75" customHeight="1" x14ac:dyDescent="0.2">
      <c r="A689" s="83" t="s">
        <v>169</v>
      </c>
      <c r="B689" s="83">
        <v>9</v>
      </c>
      <c r="C689" s="84">
        <v>949.13123683000003</v>
      </c>
      <c r="D689" s="84">
        <v>936.19372000999999</v>
      </c>
      <c r="E689" s="84">
        <v>200.23295268000001</v>
      </c>
      <c r="F689" s="84">
        <v>200.23295268000001</v>
      </c>
    </row>
    <row r="690" spans="1:6" ht="12.75" customHeight="1" x14ac:dyDescent="0.2">
      <c r="A690" s="83" t="s">
        <v>169</v>
      </c>
      <c r="B690" s="83">
        <v>10</v>
      </c>
      <c r="C690" s="84">
        <v>903.21102155000005</v>
      </c>
      <c r="D690" s="84">
        <v>892.09801517999995</v>
      </c>
      <c r="E690" s="84">
        <v>190.80177087000001</v>
      </c>
      <c r="F690" s="84">
        <v>190.80177087000001</v>
      </c>
    </row>
    <row r="691" spans="1:6" ht="12.75" customHeight="1" x14ac:dyDescent="0.2">
      <c r="A691" s="83" t="s">
        <v>169</v>
      </c>
      <c r="B691" s="83">
        <v>11</v>
      </c>
      <c r="C691" s="84">
        <v>881.48142092000001</v>
      </c>
      <c r="D691" s="84">
        <v>879.26153197999997</v>
      </c>
      <c r="E691" s="84">
        <v>188.05630604000001</v>
      </c>
      <c r="F691" s="84">
        <v>188.05630604000001</v>
      </c>
    </row>
    <row r="692" spans="1:6" ht="12.75" customHeight="1" x14ac:dyDescent="0.2">
      <c r="A692" s="83" t="s">
        <v>169</v>
      </c>
      <c r="B692" s="83">
        <v>12</v>
      </c>
      <c r="C692" s="84">
        <v>890.21088023000004</v>
      </c>
      <c r="D692" s="84">
        <v>880.09974771999998</v>
      </c>
      <c r="E692" s="84">
        <v>188.23558348</v>
      </c>
      <c r="F692" s="84">
        <v>188.23558348</v>
      </c>
    </row>
    <row r="693" spans="1:6" ht="12.75" customHeight="1" x14ac:dyDescent="0.2">
      <c r="A693" s="83" t="s">
        <v>169</v>
      </c>
      <c r="B693" s="83">
        <v>13</v>
      </c>
      <c r="C693" s="84">
        <v>923.85548453000001</v>
      </c>
      <c r="D693" s="84">
        <v>908.19067278</v>
      </c>
      <c r="E693" s="84">
        <v>194.24366573</v>
      </c>
      <c r="F693" s="84">
        <v>194.24366573</v>
      </c>
    </row>
    <row r="694" spans="1:6" ht="12.75" customHeight="1" x14ac:dyDescent="0.2">
      <c r="A694" s="83" t="s">
        <v>169</v>
      </c>
      <c r="B694" s="83">
        <v>14</v>
      </c>
      <c r="C694" s="84">
        <v>939.00693157000001</v>
      </c>
      <c r="D694" s="84">
        <v>927.70114455999999</v>
      </c>
      <c r="E694" s="84">
        <v>198.41656209000001</v>
      </c>
      <c r="F694" s="84">
        <v>198.41656209000001</v>
      </c>
    </row>
    <row r="695" spans="1:6" ht="12.75" customHeight="1" x14ac:dyDescent="0.2">
      <c r="A695" s="83" t="s">
        <v>169</v>
      </c>
      <c r="B695" s="83">
        <v>15</v>
      </c>
      <c r="C695" s="84">
        <v>960.59349437000003</v>
      </c>
      <c r="D695" s="84">
        <v>952.68051781999998</v>
      </c>
      <c r="E695" s="84">
        <v>203.75914617000001</v>
      </c>
      <c r="F695" s="84">
        <v>203.75914617000001</v>
      </c>
    </row>
    <row r="696" spans="1:6" ht="12.75" customHeight="1" x14ac:dyDescent="0.2">
      <c r="A696" s="83" t="s">
        <v>169</v>
      </c>
      <c r="B696" s="83">
        <v>16</v>
      </c>
      <c r="C696" s="84">
        <v>975.67322657</v>
      </c>
      <c r="D696" s="84">
        <v>963.98082278000004</v>
      </c>
      <c r="E696" s="84">
        <v>206.17605347</v>
      </c>
      <c r="F696" s="84">
        <v>206.17605347</v>
      </c>
    </row>
    <row r="697" spans="1:6" ht="12.75" customHeight="1" x14ac:dyDescent="0.2">
      <c r="A697" s="83" t="s">
        <v>169</v>
      </c>
      <c r="B697" s="83">
        <v>17</v>
      </c>
      <c r="C697" s="84">
        <v>953.29464208000002</v>
      </c>
      <c r="D697" s="84">
        <v>943.78309494999996</v>
      </c>
      <c r="E697" s="84">
        <v>201.85616689</v>
      </c>
      <c r="F697" s="84">
        <v>201.85616689</v>
      </c>
    </row>
    <row r="698" spans="1:6" ht="12.75" customHeight="1" x14ac:dyDescent="0.2">
      <c r="A698" s="83" t="s">
        <v>169</v>
      </c>
      <c r="B698" s="83">
        <v>18</v>
      </c>
      <c r="C698" s="84">
        <v>919.99092019</v>
      </c>
      <c r="D698" s="84">
        <v>913.38472703000002</v>
      </c>
      <c r="E698" s="84">
        <v>195.35456916000001</v>
      </c>
      <c r="F698" s="84">
        <v>195.35456916000001</v>
      </c>
    </row>
    <row r="699" spans="1:6" ht="12.75" customHeight="1" x14ac:dyDescent="0.2">
      <c r="A699" s="83" t="s">
        <v>169</v>
      </c>
      <c r="B699" s="83">
        <v>19</v>
      </c>
      <c r="C699" s="84">
        <v>886.18330637999998</v>
      </c>
      <c r="D699" s="84">
        <v>876.07317789000001</v>
      </c>
      <c r="E699" s="84">
        <v>187.37438141999999</v>
      </c>
      <c r="F699" s="84">
        <v>187.37438141999999</v>
      </c>
    </row>
    <row r="700" spans="1:6" ht="12.75" customHeight="1" x14ac:dyDescent="0.2">
      <c r="A700" s="83" t="s">
        <v>169</v>
      </c>
      <c r="B700" s="83">
        <v>20</v>
      </c>
      <c r="C700" s="84">
        <v>840.00072225999997</v>
      </c>
      <c r="D700" s="84">
        <v>826.99501981000003</v>
      </c>
      <c r="E700" s="84">
        <v>176.87755336000001</v>
      </c>
      <c r="F700" s="84">
        <v>176.87755336000001</v>
      </c>
    </row>
    <row r="701" spans="1:6" ht="12.75" customHeight="1" x14ac:dyDescent="0.2">
      <c r="A701" s="83" t="s">
        <v>169</v>
      </c>
      <c r="B701" s="83">
        <v>21</v>
      </c>
      <c r="C701" s="84">
        <v>810.81538809999995</v>
      </c>
      <c r="D701" s="84">
        <v>803.06577660999994</v>
      </c>
      <c r="E701" s="84">
        <v>171.75957091999999</v>
      </c>
      <c r="F701" s="84">
        <v>171.75957091999999</v>
      </c>
    </row>
    <row r="702" spans="1:6" ht="12.75" customHeight="1" x14ac:dyDescent="0.2">
      <c r="A702" s="83" t="s">
        <v>169</v>
      </c>
      <c r="B702" s="83">
        <v>22</v>
      </c>
      <c r="C702" s="84">
        <v>820.12316596999995</v>
      </c>
      <c r="D702" s="84">
        <v>812.1551111</v>
      </c>
      <c r="E702" s="84">
        <v>173.70359622000001</v>
      </c>
      <c r="F702" s="84">
        <v>173.70359622000001</v>
      </c>
    </row>
    <row r="703" spans="1:6" ht="12.75" customHeight="1" x14ac:dyDescent="0.2">
      <c r="A703" s="83" t="s">
        <v>169</v>
      </c>
      <c r="B703" s="83">
        <v>23</v>
      </c>
      <c r="C703" s="84">
        <v>831.97415841999998</v>
      </c>
      <c r="D703" s="84">
        <v>823.87519583999995</v>
      </c>
      <c r="E703" s="84">
        <v>176.21028594000001</v>
      </c>
      <c r="F703" s="84">
        <v>176.21028594000001</v>
      </c>
    </row>
    <row r="704" spans="1:6" ht="12.75" customHeight="1" x14ac:dyDescent="0.2">
      <c r="A704" s="83" t="s">
        <v>169</v>
      </c>
      <c r="B704" s="83">
        <v>24</v>
      </c>
      <c r="C704" s="84">
        <v>865.93712854</v>
      </c>
      <c r="D704" s="84">
        <v>864.66561532000003</v>
      </c>
      <c r="E704" s="84">
        <v>184.93453388</v>
      </c>
      <c r="F704" s="84">
        <v>184.93453388</v>
      </c>
    </row>
    <row r="705" spans="1:6" ht="12.75" customHeight="1" x14ac:dyDescent="0.2">
      <c r="A705" s="83" t="s">
        <v>170</v>
      </c>
      <c r="B705" s="83">
        <v>1</v>
      </c>
      <c r="C705" s="84">
        <v>971.50288365999995</v>
      </c>
      <c r="D705" s="84">
        <v>955.17807473000005</v>
      </c>
      <c r="E705" s="84">
        <v>204.29332321999999</v>
      </c>
      <c r="F705" s="84">
        <v>204.29332321999999</v>
      </c>
    </row>
    <row r="706" spans="1:6" ht="12.75" customHeight="1" x14ac:dyDescent="0.2">
      <c r="A706" s="83" t="s">
        <v>170</v>
      </c>
      <c r="B706" s="83">
        <v>2</v>
      </c>
      <c r="C706" s="84">
        <v>997.80926810999995</v>
      </c>
      <c r="D706" s="84">
        <v>987.78563130999999</v>
      </c>
      <c r="E706" s="84">
        <v>211.26742184</v>
      </c>
      <c r="F706" s="84">
        <v>211.26742184</v>
      </c>
    </row>
    <row r="707" spans="1:6" ht="12.75" customHeight="1" x14ac:dyDescent="0.2">
      <c r="A707" s="83" t="s">
        <v>170</v>
      </c>
      <c r="B707" s="83">
        <v>3</v>
      </c>
      <c r="C707" s="84">
        <v>1019.82255825</v>
      </c>
      <c r="D707" s="84">
        <v>1009.54063547</v>
      </c>
      <c r="E707" s="84">
        <v>215.92037841000001</v>
      </c>
      <c r="F707" s="84">
        <v>215.92037841000001</v>
      </c>
    </row>
    <row r="708" spans="1:6" ht="12.75" customHeight="1" x14ac:dyDescent="0.2">
      <c r="A708" s="83" t="s">
        <v>170</v>
      </c>
      <c r="B708" s="83">
        <v>4</v>
      </c>
      <c r="C708" s="84">
        <v>1030.4590793499999</v>
      </c>
      <c r="D708" s="84">
        <v>1015.5505518</v>
      </c>
      <c r="E708" s="84">
        <v>217.20577829000001</v>
      </c>
      <c r="F708" s="84">
        <v>217.20577829000001</v>
      </c>
    </row>
    <row r="709" spans="1:6" ht="12.75" customHeight="1" x14ac:dyDescent="0.2">
      <c r="A709" s="83" t="s">
        <v>170</v>
      </c>
      <c r="B709" s="83">
        <v>5</v>
      </c>
      <c r="C709" s="84">
        <v>1036.99873727</v>
      </c>
      <c r="D709" s="84">
        <v>1024.67395207</v>
      </c>
      <c r="E709" s="84">
        <v>219.15708957999999</v>
      </c>
      <c r="F709" s="84">
        <v>219.15708957999999</v>
      </c>
    </row>
    <row r="710" spans="1:6" ht="12.75" customHeight="1" x14ac:dyDescent="0.2">
      <c r="A710" s="83" t="s">
        <v>170</v>
      </c>
      <c r="B710" s="83">
        <v>6</v>
      </c>
      <c r="C710" s="84">
        <v>1020.08221148</v>
      </c>
      <c r="D710" s="84">
        <v>1011.31096186</v>
      </c>
      <c r="E710" s="84">
        <v>216.29901552000001</v>
      </c>
      <c r="F710" s="84">
        <v>216.29901552000001</v>
      </c>
    </row>
    <row r="711" spans="1:6" ht="12.75" customHeight="1" x14ac:dyDescent="0.2">
      <c r="A711" s="83" t="s">
        <v>170</v>
      </c>
      <c r="B711" s="83">
        <v>7</v>
      </c>
      <c r="C711" s="84">
        <v>1007.46050555</v>
      </c>
      <c r="D711" s="84">
        <v>998.55430769999998</v>
      </c>
      <c r="E711" s="84">
        <v>213.57062450999999</v>
      </c>
      <c r="F711" s="84">
        <v>213.57062450999999</v>
      </c>
    </row>
    <row r="712" spans="1:6" ht="12.75" customHeight="1" x14ac:dyDescent="0.2">
      <c r="A712" s="83" t="s">
        <v>170</v>
      </c>
      <c r="B712" s="83">
        <v>8</v>
      </c>
      <c r="C712" s="84">
        <v>978.79206571999998</v>
      </c>
      <c r="D712" s="84">
        <v>953.36737116999996</v>
      </c>
      <c r="E712" s="84">
        <v>203.90605024999999</v>
      </c>
      <c r="F712" s="84">
        <v>203.90605024999999</v>
      </c>
    </row>
    <row r="713" spans="1:6" ht="12.75" customHeight="1" x14ac:dyDescent="0.2">
      <c r="A713" s="83" t="s">
        <v>170</v>
      </c>
      <c r="B713" s="83">
        <v>9</v>
      </c>
      <c r="C713" s="84">
        <v>942.34913389999997</v>
      </c>
      <c r="D713" s="84">
        <v>909.25834526999995</v>
      </c>
      <c r="E713" s="84">
        <v>194.47201934</v>
      </c>
      <c r="F713" s="84">
        <v>194.47201934</v>
      </c>
    </row>
    <row r="714" spans="1:6" ht="12.75" customHeight="1" x14ac:dyDescent="0.2">
      <c r="A714" s="83" t="s">
        <v>170</v>
      </c>
      <c r="B714" s="83">
        <v>10</v>
      </c>
      <c r="C714" s="84">
        <v>911.48830758999998</v>
      </c>
      <c r="D714" s="84">
        <v>897.03779899999995</v>
      </c>
      <c r="E714" s="84">
        <v>191.85829099</v>
      </c>
      <c r="F714" s="84">
        <v>191.85829099</v>
      </c>
    </row>
    <row r="715" spans="1:6" ht="12.75" customHeight="1" x14ac:dyDescent="0.2">
      <c r="A715" s="83" t="s">
        <v>170</v>
      </c>
      <c r="B715" s="83">
        <v>11</v>
      </c>
      <c r="C715" s="84">
        <v>883.12625208999998</v>
      </c>
      <c r="D715" s="84">
        <v>875.01872049999997</v>
      </c>
      <c r="E715" s="84">
        <v>187.14885425</v>
      </c>
      <c r="F715" s="84">
        <v>187.14885425</v>
      </c>
    </row>
    <row r="716" spans="1:6" ht="12.75" customHeight="1" x14ac:dyDescent="0.2">
      <c r="A716" s="83" t="s">
        <v>170</v>
      </c>
      <c r="B716" s="83">
        <v>12</v>
      </c>
      <c r="C716" s="84">
        <v>901.86138182000002</v>
      </c>
      <c r="D716" s="84">
        <v>893.93348928</v>
      </c>
      <c r="E716" s="84">
        <v>191.19434175999999</v>
      </c>
      <c r="F716" s="84">
        <v>191.19434175999999</v>
      </c>
    </row>
    <row r="717" spans="1:6" ht="12.75" customHeight="1" x14ac:dyDescent="0.2">
      <c r="A717" s="83" t="s">
        <v>170</v>
      </c>
      <c r="B717" s="83">
        <v>13</v>
      </c>
      <c r="C717" s="84">
        <v>904.75865095999995</v>
      </c>
      <c r="D717" s="84">
        <v>893.69708958000001</v>
      </c>
      <c r="E717" s="84">
        <v>191.14378063000001</v>
      </c>
      <c r="F717" s="84">
        <v>191.14378063000001</v>
      </c>
    </row>
    <row r="718" spans="1:6" ht="12.75" customHeight="1" x14ac:dyDescent="0.2">
      <c r="A718" s="83" t="s">
        <v>170</v>
      </c>
      <c r="B718" s="83">
        <v>14</v>
      </c>
      <c r="C718" s="84">
        <v>903.17994092000004</v>
      </c>
      <c r="D718" s="84">
        <v>895.64805159000002</v>
      </c>
      <c r="E718" s="84">
        <v>191.56105205</v>
      </c>
      <c r="F718" s="84">
        <v>191.56105205</v>
      </c>
    </row>
    <row r="719" spans="1:6" ht="12.75" customHeight="1" x14ac:dyDescent="0.2">
      <c r="A719" s="83" t="s">
        <v>170</v>
      </c>
      <c r="B719" s="83">
        <v>15</v>
      </c>
      <c r="C719" s="84">
        <v>911.91430726999999</v>
      </c>
      <c r="D719" s="84">
        <v>903.49429829999997</v>
      </c>
      <c r="E719" s="84">
        <v>193.23920595999999</v>
      </c>
      <c r="F719" s="84">
        <v>193.23920595999999</v>
      </c>
    </row>
    <row r="720" spans="1:6" ht="12.75" customHeight="1" x14ac:dyDescent="0.2">
      <c r="A720" s="83" t="s">
        <v>170</v>
      </c>
      <c r="B720" s="83">
        <v>16</v>
      </c>
      <c r="C720" s="84">
        <v>929.06788953</v>
      </c>
      <c r="D720" s="84">
        <v>913.18881094000005</v>
      </c>
      <c r="E720" s="84">
        <v>195.31266665999999</v>
      </c>
      <c r="F720" s="84">
        <v>195.31266665999999</v>
      </c>
    </row>
    <row r="721" spans="1:6" ht="12.75" customHeight="1" x14ac:dyDescent="0.2">
      <c r="A721" s="83" t="s">
        <v>170</v>
      </c>
      <c r="B721" s="83">
        <v>17</v>
      </c>
      <c r="C721" s="84">
        <v>925.10843287</v>
      </c>
      <c r="D721" s="84">
        <v>912.61907563</v>
      </c>
      <c r="E721" s="84">
        <v>195.19081177000001</v>
      </c>
      <c r="F721" s="84">
        <v>195.19081177000001</v>
      </c>
    </row>
    <row r="722" spans="1:6" ht="12.75" customHeight="1" x14ac:dyDescent="0.2">
      <c r="A722" s="83" t="s">
        <v>170</v>
      </c>
      <c r="B722" s="83">
        <v>18</v>
      </c>
      <c r="C722" s="84">
        <v>921.42987282000001</v>
      </c>
      <c r="D722" s="84">
        <v>913.16579339999998</v>
      </c>
      <c r="E722" s="84">
        <v>195.30774367999999</v>
      </c>
      <c r="F722" s="84">
        <v>195.30774367999999</v>
      </c>
    </row>
    <row r="723" spans="1:6" ht="12.75" customHeight="1" x14ac:dyDescent="0.2">
      <c r="A723" s="83" t="s">
        <v>170</v>
      </c>
      <c r="B723" s="83">
        <v>19</v>
      </c>
      <c r="C723" s="84">
        <v>908.03264147000004</v>
      </c>
      <c r="D723" s="84">
        <v>897.03789581000001</v>
      </c>
      <c r="E723" s="84">
        <v>191.8583117</v>
      </c>
      <c r="F723" s="84">
        <v>191.8583117</v>
      </c>
    </row>
    <row r="724" spans="1:6" ht="12.75" customHeight="1" x14ac:dyDescent="0.2">
      <c r="A724" s="83" t="s">
        <v>170</v>
      </c>
      <c r="B724" s="83">
        <v>20</v>
      </c>
      <c r="C724" s="84">
        <v>900.90385631000004</v>
      </c>
      <c r="D724" s="84">
        <v>884.05500677999999</v>
      </c>
      <c r="E724" s="84">
        <v>189.08153361000001</v>
      </c>
      <c r="F724" s="84">
        <v>189.08153361000001</v>
      </c>
    </row>
    <row r="725" spans="1:6" ht="12.75" customHeight="1" x14ac:dyDescent="0.2">
      <c r="A725" s="83" t="s">
        <v>170</v>
      </c>
      <c r="B725" s="83">
        <v>21</v>
      </c>
      <c r="C725" s="84">
        <v>858.45831305000002</v>
      </c>
      <c r="D725" s="84">
        <v>851.34057903999997</v>
      </c>
      <c r="E725" s="84">
        <v>182.0845774</v>
      </c>
      <c r="F725" s="84">
        <v>182.0845774</v>
      </c>
    </row>
    <row r="726" spans="1:6" ht="12.75" customHeight="1" x14ac:dyDescent="0.2">
      <c r="A726" s="83" t="s">
        <v>170</v>
      </c>
      <c r="B726" s="83">
        <v>22</v>
      </c>
      <c r="C726" s="84">
        <v>838.13780787999997</v>
      </c>
      <c r="D726" s="84">
        <v>830.89691942000002</v>
      </c>
      <c r="E726" s="84">
        <v>177.71209098</v>
      </c>
      <c r="F726" s="84">
        <v>177.71209098</v>
      </c>
    </row>
    <row r="727" spans="1:6" ht="12.75" customHeight="1" x14ac:dyDescent="0.2">
      <c r="A727" s="83" t="s">
        <v>170</v>
      </c>
      <c r="B727" s="83">
        <v>23</v>
      </c>
      <c r="C727" s="84">
        <v>869.55203069000004</v>
      </c>
      <c r="D727" s="84">
        <v>861.09276161000003</v>
      </c>
      <c r="E727" s="84">
        <v>184.17037253999999</v>
      </c>
      <c r="F727" s="84">
        <v>184.17037253999999</v>
      </c>
    </row>
    <row r="728" spans="1:6" ht="12.75" customHeight="1" x14ac:dyDescent="0.2">
      <c r="A728" s="83" t="s">
        <v>170</v>
      </c>
      <c r="B728" s="83">
        <v>24</v>
      </c>
      <c r="C728" s="84">
        <v>900.23089331000006</v>
      </c>
      <c r="D728" s="84">
        <v>894.51985588000002</v>
      </c>
      <c r="E728" s="84">
        <v>191.31975374999999</v>
      </c>
      <c r="F728" s="84">
        <v>191.31975374999999</v>
      </c>
    </row>
    <row r="729" spans="1:6" ht="12.75" customHeight="1" x14ac:dyDescent="0.2">
      <c r="A729" s="83" t="s">
        <v>171</v>
      </c>
      <c r="B729" s="83">
        <v>1</v>
      </c>
      <c r="C729" s="84">
        <v>978.71231870999998</v>
      </c>
      <c r="D729" s="84">
        <v>963.20616188999998</v>
      </c>
      <c r="E729" s="84">
        <v>206.01036912999999</v>
      </c>
      <c r="F729" s="84">
        <v>206.01036912999999</v>
      </c>
    </row>
    <row r="730" spans="1:6" ht="12.75" customHeight="1" x14ac:dyDescent="0.2">
      <c r="A730" s="83" t="s">
        <v>171</v>
      </c>
      <c r="B730" s="83">
        <v>2</v>
      </c>
      <c r="C730" s="84">
        <v>1027.57918791</v>
      </c>
      <c r="D730" s="84">
        <v>999.45251258999997</v>
      </c>
      <c r="E730" s="84">
        <v>213.76273241000001</v>
      </c>
      <c r="F730" s="84">
        <v>213.76273241000001</v>
      </c>
    </row>
    <row r="731" spans="1:6" ht="12.75" customHeight="1" x14ac:dyDescent="0.2">
      <c r="A731" s="83" t="s">
        <v>171</v>
      </c>
      <c r="B731" s="83">
        <v>3</v>
      </c>
      <c r="C731" s="84">
        <v>1065.8394439399999</v>
      </c>
      <c r="D731" s="84">
        <v>1031.02133854</v>
      </c>
      <c r="E731" s="84">
        <v>220.51466751000001</v>
      </c>
      <c r="F731" s="84">
        <v>220.51466751000001</v>
      </c>
    </row>
    <row r="732" spans="1:6" ht="12.75" customHeight="1" x14ac:dyDescent="0.2">
      <c r="A732" s="83" t="s">
        <v>171</v>
      </c>
      <c r="B732" s="83">
        <v>4</v>
      </c>
      <c r="C732" s="84">
        <v>1067.6765554900001</v>
      </c>
      <c r="D732" s="84">
        <v>1036.81156573</v>
      </c>
      <c r="E732" s="84">
        <v>221.75308031</v>
      </c>
      <c r="F732" s="84">
        <v>221.75308031</v>
      </c>
    </row>
    <row r="733" spans="1:6" ht="12.75" customHeight="1" x14ac:dyDescent="0.2">
      <c r="A733" s="83" t="s">
        <v>171</v>
      </c>
      <c r="B733" s="83">
        <v>5</v>
      </c>
      <c r="C733" s="84">
        <v>1075.5057959000001</v>
      </c>
      <c r="D733" s="84">
        <v>1041.1043435399999</v>
      </c>
      <c r="E733" s="84">
        <v>222.67121889000001</v>
      </c>
      <c r="F733" s="84">
        <v>222.67121889000001</v>
      </c>
    </row>
    <row r="734" spans="1:6" ht="12.75" customHeight="1" x14ac:dyDescent="0.2">
      <c r="A734" s="83" t="s">
        <v>171</v>
      </c>
      <c r="B734" s="83">
        <v>6</v>
      </c>
      <c r="C734" s="84">
        <v>1035.0594655299999</v>
      </c>
      <c r="D734" s="84">
        <v>1021.7665666</v>
      </c>
      <c r="E734" s="84">
        <v>218.53525847</v>
      </c>
      <c r="F734" s="84">
        <v>218.53525847</v>
      </c>
    </row>
    <row r="735" spans="1:6" ht="12.75" customHeight="1" x14ac:dyDescent="0.2">
      <c r="A735" s="83" t="s">
        <v>171</v>
      </c>
      <c r="B735" s="83">
        <v>7</v>
      </c>
      <c r="C735" s="84">
        <v>968.02804720999995</v>
      </c>
      <c r="D735" s="84">
        <v>957.04666433</v>
      </c>
      <c r="E735" s="84">
        <v>204.69297684</v>
      </c>
      <c r="F735" s="84">
        <v>204.69297684</v>
      </c>
    </row>
    <row r="736" spans="1:6" ht="12.75" customHeight="1" x14ac:dyDescent="0.2">
      <c r="A736" s="83" t="s">
        <v>171</v>
      </c>
      <c r="B736" s="83">
        <v>8</v>
      </c>
      <c r="C736" s="84">
        <v>914.01155247999998</v>
      </c>
      <c r="D736" s="84">
        <v>902.01387995000005</v>
      </c>
      <c r="E736" s="84">
        <v>192.92257433</v>
      </c>
      <c r="F736" s="84">
        <v>192.92257433</v>
      </c>
    </row>
    <row r="737" spans="1:6" ht="12.75" customHeight="1" x14ac:dyDescent="0.2">
      <c r="A737" s="83" t="s">
        <v>171</v>
      </c>
      <c r="B737" s="83">
        <v>9</v>
      </c>
      <c r="C737" s="84">
        <v>903.23411055999998</v>
      </c>
      <c r="D737" s="84">
        <v>890.17984022999997</v>
      </c>
      <c r="E737" s="84">
        <v>190.39151193999999</v>
      </c>
      <c r="F737" s="84">
        <v>190.39151193999999</v>
      </c>
    </row>
    <row r="738" spans="1:6" ht="12.75" customHeight="1" x14ac:dyDescent="0.2">
      <c r="A738" s="83" t="s">
        <v>171</v>
      </c>
      <c r="B738" s="83">
        <v>10</v>
      </c>
      <c r="C738" s="84">
        <v>901.05180504999998</v>
      </c>
      <c r="D738" s="84">
        <v>889.61097270000005</v>
      </c>
      <c r="E738" s="84">
        <v>190.26984264999999</v>
      </c>
      <c r="F738" s="84">
        <v>190.26984264999999</v>
      </c>
    </row>
    <row r="739" spans="1:6" ht="12.75" customHeight="1" x14ac:dyDescent="0.2">
      <c r="A739" s="83" t="s">
        <v>171</v>
      </c>
      <c r="B739" s="83">
        <v>11</v>
      </c>
      <c r="C739" s="84">
        <v>896.12877354</v>
      </c>
      <c r="D739" s="84">
        <v>889.06174495000005</v>
      </c>
      <c r="E739" s="84">
        <v>190.15237392</v>
      </c>
      <c r="F739" s="84">
        <v>190.15237392</v>
      </c>
    </row>
    <row r="740" spans="1:6" ht="12.75" customHeight="1" x14ac:dyDescent="0.2">
      <c r="A740" s="83" t="s">
        <v>171</v>
      </c>
      <c r="B740" s="83">
        <v>12</v>
      </c>
      <c r="C740" s="84">
        <v>885.49830857999996</v>
      </c>
      <c r="D740" s="84">
        <v>873.82955628000002</v>
      </c>
      <c r="E740" s="84">
        <v>186.89451600999999</v>
      </c>
      <c r="F740" s="84">
        <v>186.89451600999999</v>
      </c>
    </row>
    <row r="741" spans="1:6" ht="12.75" customHeight="1" x14ac:dyDescent="0.2">
      <c r="A741" s="83" t="s">
        <v>171</v>
      </c>
      <c r="B741" s="83">
        <v>13</v>
      </c>
      <c r="C741" s="84">
        <v>883.68216284000005</v>
      </c>
      <c r="D741" s="84">
        <v>873.41806903999998</v>
      </c>
      <c r="E741" s="84">
        <v>186.80650718999999</v>
      </c>
      <c r="F741" s="84">
        <v>186.80650718999999</v>
      </c>
    </row>
    <row r="742" spans="1:6" ht="12.75" customHeight="1" x14ac:dyDescent="0.2">
      <c r="A742" s="83" t="s">
        <v>171</v>
      </c>
      <c r="B742" s="83">
        <v>14</v>
      </c>
      <c r="C742" s="84">
        <v>885.13973518</v>
      </c>
      <c r="D742" s="84">
        <v>876.31963664</v>
      </c>
      <c r="E742" s="84">
        <v>187.42709396999999</v>
      </c>
      <c r="F742" s="84">
        <v>187.42709396999999</v>
      </c>
    </row>
    <row r="743" spans="1:6" ht="12.75" customHeight="1" x14ac:dyDescent="0.2">
      <c r="A743" s="83" t="s">
        <v>171</v>
      </c>
      <c r="B743" s="83">
        <v>15</v>
      </c>
      <c r="C743" s="84">
        <v>896.67912337999996</v>
      </c>
      <c r="D743" s="84">
        <v>888.52302242999997</v>
      </c>
      <c r="E743" s="84">
        <v>190.03715204</v>
      </c>
      <c r="F743" s="84">
        <v>190.03715204</v>
      </c>
    </row>
    <row r="744" spans="1:6" ht="12.75" customHeight="1" x14ac:dyDescent="0.2">
      <c r="A744" s="83" t="s">
        <v>171</v>
      </c>
      <c r="B744" s="83">
        <v>16</v>
      </c>
      <c r="C744" s="84">
        <v>905.10408875999997</v>
      </c>
      <c r="D744" s="84">
        <v>894.59117624999999</v>
      </c>
      <c r="E744" s="84">
        <v>191.33500774000001</v>
      </c>
      <c r="F744" s="84">
        <v>191.33500774000001</v>
      </c>
    </row>
    <row r="745" spans="1:6" ht="12.75" customHeight="1" x14ac:dyDescent="0.2">
      <c r="A745" s="83" t="s">
        <v>171</v>
      </c>
      <c r="B745" s="83">
        <v>17</v>
      </c>
      <c r="C745" s="84">
        <v>904.09190166999997</v>
      </c>
      <c r="D745" s="84">
        <v>894.00547986000004</v>
      </c>
      <c r="E745" s="84">
        <v>191.20973909</v>
      </c>
      <c r="F745" s="84">
        <v>191.20973909</v>
      </c>
    </row>
    <row r="746" spans="1:6" ht="12.75" customHeight="1" x14ac:dyDescent="0.2">
      <c r="A746" s="83" t="s">
        <v>171</v>
      </c>
      <c r="B746" s="83">
        <v>18</v>
      </c>
      <c r="C746" s="84">
        <v>891.75070528000003</v>
      </c>
      <c r="D746" s="84">
        <v>881.75479198999994</v>
      </c>
      <c r="E746" s="84">
        <v>188.58956406999999</v>
      </c>
      <c r="F746" s="84">
        <v>188.58956406999999</v>
      </c>
    </row>
    <row r="747" spans="1:6" ht="12.75" customHeight="1" x14ac:dyDescent="0.2">
      <c r="A747" s="83" t="s">
        <v>171</v>
      </c>
      <c r="B747" s="83">
        <v>19</v>
      </c>
      <c r="C747" s="84">
        <v>874.00091225000006</v>
      </c>
      <c r="D747" s="84">
        <v>866.16489819000003</v>
      </c>
      <c r="E747" s="84">
        <v>185.25520025</v>
      </c>
      <c r="F747" s="84">
        <v>185.25520025</v>
      </c>
    </row>
    <row r="748" spans="1:6" ht="12.75" customHeight="1" x14ac:dyDescent="0.2">
      <c r="A748" s="83" t="s">
        <v>171</v>
      </c>
      <c r="B748" s="83">
        <v>20</v>
      </c>
      <c r="C748" s="84">
        <v>864.60731109000005</v>
      </c>
      <c r="D748" s="84">
        <v>853.20214060000001</v>
      </c>
      <c r="E748" s="84">
        <v>182.48272786999999</v>
      </c>
      <c r="F748" s="84">
        <v>182.48272786999999</v>
      </c>
    </row>
    <row r="749" spans="1:6" ht="12.75" customHeight="1" x14ac:dyDescent="0.2">
      <c r="A749" s="83" t="s">
        <v>171</v>
      </c>
      <c r="B749" s="83">
        <v>21</v>
      </c>
      <c r="C749" s="84">
        <v>850.36158438999996</v>
      </c>
      <c r="D749" s="84">
        <v>840.70384251999997</v>
      </c>
      <c r="E749" s="84">
        <v>179.80959401999999</v>
      </c>
      <c r="F749" s="84">
        <v>179.80959401999999</v>
      </c>
    </row>
    <row r="750" spans="1:6" ht="12.75" customHeight="1" x14ac:dyDescent="0.2">
      <c r="A750" s="83" t="s">
        <v>171</v>
      </c>
      <c r="B750" s="83">
        <v>22</v>
      </c>
      <c r="C750" s="84">
        <v>851.89073926000003</v>
      </c>
      <c r="D750" s="84">
        <v>838.01201074000005</v>
      </c>
      <c r="E750" s="84">
        <v>179.23386550000001</v>
      </c>
      <c r="F750" s="84">
        <v>179.23386550000001</v>
      </c>
    </row>
    <row r="751" spans="1:6" ht="12.75" customHeight="1" x14ac:dyDescent="0.2">
      <c r="A751" s="83" t="s">
        <v>171</v>
      </c>
      <c r="B751" s="83">
        <v>23</v>
      </c>
      <c r="C751" s="84">
        <v>869.43664013</v>
      </c>
      <c r="D751" s="84">
        <v>858.23426021</v>
      </c>
      <c r="E751" s="84">
        <v>183.55899675000001</v>
      </c>
      <c r="F751" s="84">
        <v>183.55899675000001</v>
      </c>
    </row>
    <row r="752" spans="1:6" ht="12.75" customHeight="1" x14ac:dyDescent="0.2">
      <c r="A752" s="83" t="s">
        <v>171</v>
      </c>
      <c r="B752" s="83">
        <v>24</v>
      </c>
      <c r="C752" s="84">
        <v>890.67974967999999</v>
      </c>
      <c r="D752" s="84">
        <v>878.06912690000001</v>
      </c>
      <c r="E752" s="84">
        <v>187.80127465000001</v>
      </c>
      <c r="F752" s="84">
        <v>187.80127465000001</v>
      </c>
    </row>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50"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50" r:id="rId4"/>
      </mc:Fallback>
    </mc:AlternateContent>
    <mc:AlternateContent xmlns:mc="http://schemas.openxmlformats.org/markup-compatibility/2006">
      <mc:Choice Requires="x14">
        <oleObject progId="Equation.3" shapeId="1151"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51" r:id="rId6"/>
      </mc:Fallback>
    </mc:AlternateContent>
    <mc:AlternateContent xmlns:mc="http://schemas.openxmlformats.org/markup-compatibility/2006">
      <mc:Choice Requires="x14">
        <oleObject progId="Equation.3" shapeId="1152"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52" r:id="rId8"/>
      </mc:Fallback>
    </mc:AlternateContent>
    <mc:AlternateContent xmlns:mc="http://schemas.openxmlformats.org/markup-compatibility/2006">
      <mc:Choice Requires="x14">
        <oleObject progId="Equation.3" shapeId="1153"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53" r:id="rId10"/>
      </mc:Fallback>
    </mc:AlternateContent>
    <mc:AlternateContent xmlns:mc="http://schemas.openxmlformats.org/markup-compatibility/2006">
      <mc:Choice Requires="x14">
        <oleObject progId="Equation.3" shapeId="1154"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54" r:id="rId12"/>
      </mc:Fallback>
    </mc:AlternateContent>
    <mc:AlternateContent xmlns:mc="http://schemas.openxmlformats.org/markup-compatibility/2006">
      <mc:Choice Requires="x14">
        <oleObject progId="Equation.3" shapeId="1155"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55" r:id="rId14"/>
      </mc:Fallback>
    </mc:AlternateContent>
    <mc:AlternateContent xmlns:mc="http://schemas.openxmlformats.org/markup-compatibility/2006">
      <mc:Choice Requires="x14">
        <oleObject progId="Equation.3" shapeId="1156"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56" r:id="rId16"/>
      </mc:Fallback>
    </mc:AlternateContent>
    <mc:AlternateContent xmlns:mc="http://schemas.openxmlformats.org/markup-compatibility/2006">
      <mc:Choice Requires="x14">
        <oleObject progId="Equation.3" shapeId="1157"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57" r:id="rId18"/>
      </mc:Fallback>
    </mc:AlternateContent>
    <mc:AlternateContent xmlns:mc="http://schemas.openxmlformats.org/markup-compatibility/2006">
      <mc:Choice Requires="x14">
        <oleObject progId="Equation.3" shapeId="1158"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58" r:id="rId20"/>
      </mc:Fallback>
    </mc:AlternateContent>
    <mc:AlternateContent xmlns:mc="http://schemas.openxmlformats.org/markup-compatibility/2006">
      <mc:Choice Requires="x14">
        <oleObject progId="Equation.3" shapeId="1159"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59" r:id="rId22"/>
      </mc:Fallback>
    </mc:AlternateContent>
    <mc:AlternateContent xmlns:mc="http://schemas.openxmlformats.org/markup-compatibility/2006">
      <mc:Choice Requires="x14">
        <oleObject progId="Equation.3" shapeId="1160"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60" r:id="rId24"/>
      </mc:Fallback>
    </mc:AlternateContent>
    <mc:AlternateContent xmlns:mc="http://schemas.openxmlformats.org/markup-compatibility/2006">
      <mc:Choice Requires="x14">
        <oleObject progId="Equation.3" shapeId="1161"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61" r:id="rId26"/>
      </mc:Fallback>
    </mc:AlternateContent>
    <mc:AlternateContent xmlns:mc="http://schemas.openxmlformats.org/markup-compatibility/2006">
      <mc:Choice Requires="x14">
        <oleObject progId="Equation.3" shapeId="1162"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62" r:id="rId28"/>
      </mc:Fallback>
    </mc:AlternateContent>
    <mc:AlternateContent xmlns:mc="http://schemas.openxmlformats.org/markup-compatibility/2006">
      <mc:Choice Requires="x14">
        <oleObject progId="Equation.3" shapeId="1163"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63"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2019-05-22T04:46:08Z</dcterms:modified>
</cp:coreProperties>
</file>