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B13" i="25"/>
  <c r="O13" i="25"/>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I13" i="25" l="1"/>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<sst xmlns="http://schemas.openxmlformats.org/spreadsheetml/2006/main" count="1052" uniqueCount="174">
  <si>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</si>
  <si>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</si>
  <si>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</si>
  <si>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</si>
  <si>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</si>
  <si>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</si>
  <si>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</si>
  <si>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</si>
  <si>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</si>
  <si>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</si>
  <si>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</si>
  <si>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</si>
  <si>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</si>
  <si>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</si>
  <si>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</si>
  <si>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</si>
  <si>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</si>
  <si>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</si>
  <si>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</si>
  <si>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</si>
  <si>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</si>
  <si>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</si>
  <si>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</si>
  <si>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</si>
  <si>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</si>
  <si>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</si>
  <si>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</si>
  <si>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</si>
  <si>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</si>
  <si>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</si>
  <si>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</si>
  <si>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</si>
  <si>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</si>
  <si>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</si>
  <si>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</si>
  <si>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</si>
  <si>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</si>
  <si>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</si>
  <si>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</si>
  <si>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</si>
  <si>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</si>
  <si>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</si>
  <si>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</si>
  <si>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</si>
  <si>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</si>
  <si>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</si>
  <si>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</si>
  <si>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</si>
  <si>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</si>
  <si>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</si>
  <si>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</si>
  <si>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</si>
  <si>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</si>
  <si>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</si>
  <si>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</si>
  <si>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</si>
  <si>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</si>
  <si>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</si>
  <si>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</si>
  <si>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</si>
  <si>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</si>
  <si>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</si>
  <si>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</si>
  <si>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</si>
  <si>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</si>
  <si>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</si>
  <si>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</si>
  <si>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</si>
  <si>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</si>
  <si>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</si>
  <si>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</si>
  <si>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</si>
  <si>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</si>
  <si>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</si>
  <si>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</si>
  <si>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</si>
  <si>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</si>
  <si>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</si>
  <si>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</si>
  <si>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</si>
  <si>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</si>
  <si>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</si>
  <si>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</si>
  <si>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</si>
  <si>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</si>
  <si>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</si>
  <si>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</si>
  <si>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</si>
  <si>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</si>
  <si>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</si>
  <si>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</si>
  <si>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</si>
  <si>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</si>
  <si>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</si>
  <si>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</si>
  <si>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</si>
  <si>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</si>
  <si>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</si>
  <si>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</si>
  <si>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</si>
  <si>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</si>
  <si>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</si>
  <si>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</si>
  <si>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</si>
  <si>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</si>
  <si>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</si>
  <si>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</si>
  <si>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</si>
  <si>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</si>
  <si>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</si>
  <si>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</si>
  <si>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</si>
  <si>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</si>
  <si>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</si>
  <si>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</si>
  <si>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</si>
  <si>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</si>
  <si>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</si>
  <si>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</si>
  <si>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</si>
  <si>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</si>
  <si>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</si>
  <si>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</si>
  <si>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</si>
  <si>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</si>
  <si>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</si>
  <si>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</si>
  <si>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</si>
  <si>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</si>
  <si>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</si>
  <si>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</si>
  <si>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</si>
  <si>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</si>
  <si>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</si>
  <si>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</si>
  <si>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</si>
  <si>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</si>
  <si>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</si>
  <si>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</si>
  <si>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</si>
  <si>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</si>
  <si>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2019г.</t>
  </si>
  <si>
    <t>июль 2019 года</t>
  </si>
  <si>
    <t>01.07.2019</t>
  </si>
  <si>
    <t>02.07.2019</t>
  </si>
  <si>
    <t>03.07.2019</t>
  </si>
  <si>
    <t>04.07.2019</t>
  </si>
  <si>
    <t>05.07.2019</t>
  </si>
  <si>
    <t>06.07.2019</t>
  </si>
  <si>
    <t>07.07.2019</t>
  </si>
  <si>
    <t>08.07.2019</t>
  </si>
  <si>
    <t>09.07.2019</t>
  </si>
  <si>
    <t>10.07.2019</t>
  </si>
  <si>
    <t>11.07.2019</t>
  </si>
  <si>
    <t>12.07.2019</t>
  </si>
  <si>
    <t>13.07.2019</t>
  </si>
  <si>
    <t>14.07.2019</t>
  </si>
  <si>
    <t>15.07.2019</t>
  </si>
  <si>
    <t>16.07.2019</t>
  </si>
  <si>
    <t>17.07.2019</t>
  </si>
  <si>
    <t>18.07.2019</t>
  </si>
  <si>
    <t>19.07.2019</t>
  </si>
  <si>
    <t>20.07.2019</t>
  </si>
  <si>
    <t>21.07.2019</t>
  </si>
  <si>
    <t>22.07.2019</t>
  </si>
  <si>
    <t>23.07.2019</t>
  </si>
  <si>
    <t>24.07.2019</t>
  </si>
  <si>
    <t>25.07.2019</t>
  </si>
  <si>
    <t>26.07.2019</t>
  </si>
  <si>
    <t>27.07.2019</t>
  </si>
  <si>
    <t>28.07.2019</t>
  </si>
  <si>
    <t>29.07.2019</t>
  </si>
  <si>
    <t>30.07.2019</t>
  </si>
  <si>
    <t>31.07.2019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</si>
</sst>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14" fontId="25" fillId="8" borderId="10" xfId="25" applyNumberFormat="1" applyFont="1" applyFill="1" applyBorder="1" applyAlignment="1" applyProtection="1">
      <alignment horizontal="center" vertical="center"/>
      <protection hidden="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4" t="s">
        <v>141</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3002.0646567200001</v>
      </c>
      <c r="D7" s="4">
        <f>$F$12+'СЕТ СН'!G5+СВЦЭМ!$D$10+'СЕТ СН'!G8-'СЕТ СН'!G$15</f>
        <v>3956.2746567199997</v>
      </c>
      <c r="E7" s="4">
        <f>$F$12+'СЕТ СН'!H5+СВЦЭМ!$D$10+'СЕТ СН'!H8-'СЕТ СН'!H$15</f>
        <v>4129.6946567199993</v>
      </c>
      <c r="F7" s="4">
        <f>$F$12+'СЕТ СН'!I5+СВЦЭМ!$D$10+'СЕТ СН'!I8-'СЕТ СН'!I$15</f>
        <v>4442.9546567199995</v>
      </c>
      <c r="G7" s="5"/>
    </row>
    <row r="8" spans="1:8" x14ac:dyDescent="0.25">
      <c r="F8" s="8"/>
    </row>
    <row r="9" spans="1:8" ht="45.75" customHeight="1" x14ac:dyDescent="0.25">
      <c r="A9" s="99" t="s">
        <v>46</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47</v>
      </c>
      <c r="C12" s="98"/>
      <c r="D12" s="98"/>
      <c r="E12" s="13" t="s">
        <v>22</v>
      </c>
      <c r="F12" s="11">
        <f>ROUND(F13+F14*F15,8)+F34</f>
        <v>1299.1136901100001</v>
      </c>
      <c r="H12" s="2" t="s">
        <v>41</v>
      </c>
    </row>
    <row r="13" spans="1:8" ht="31.5" x14ac:dyDescent="0.25">
      <c r="A13" s="12">
        <v>2</v>
      </c>
      <c r="B13" s="98" t="s">
        <v>48</v>
      </c>
      <c r="C13" s="98"/>
      <c r="D13" s="98"/>
      <c r="E13" s="13" t="s">
        <v>22</v>
      </c>
      <c r="F13" s="11">
        <f>СВЦЭМ!$D$11</f>
        <v>646.1033592</v>
      </c>
    </row>
    <row r="14" spans="1:8" ht="36" customHeight="1" x14ac:dyDescent="0.25">
      <c r="A14" s="12">
        <v>3</v>
      </c>
      <c r="B14" s="98" t="s">
        <v>49</v>
      </c>
      <c r="C14" s="98"/>
      <c r="D14" s="98"/>
      <c r="E14" s="13" t="s">
        <v>23</v>
      </c>
      <c r="F14" s="11">
        <f>СВЦЭМ!$D$12</f>
        <v>555942.26638023637</v>
      </c>
    </row>
    <row r="15" spans="1:8" ht="30.75" customHeight="1" x14ac:dyDescent="0.25">
      <c r="A15" s="12">
        <v>4</v>
      </c>
      <c r="B15" s="98" t="s">
        <v>50</v>
      </c>
      <c r="C15" s="98" t="s">
        <v>24</v>
      </c>
      <c r="D15" s="98" t="s">
        <v>24</v>
      </c>
      <c r="E15" s="14" t="s">
        <v>51</v>
      </c>
      <c r="F15" s="15">
        <f>ROUND(IF(F25-(F26+F33)&lt;=0,0,MAX(0,(F16-(F17+F24))/(F25-(F26+F33)))),11)</f>
        <v>1.17460098E-3</v>
      </c>
    </row>
    <row r="16" spans="1:8" ht="36" customHeight="1" x14ac:dyDescent="0.25">
      <c r="A16" s="12">
        <v>5</v>
      </c>
      <c r="B16" s="98" t="s">
        <v>52</v>
      </c>
      <c r="C16" s="98" t="s">
        <v>25</v>
      </c>
      <c r="D16" s="98" t="s">
        <v>6</v>
      </c>
      <c r="E16" s="13" t="s">
        <v>6</v>
      </c>
      <c r="F16" s="16">
        <f>СВЦЭМ!$D$21</f>
        <v>0.93100000000000005</v>
      </c>
    </row>
    <row r="17" spans="1:6" ht="33" customHeight="1" x14ac:dyDescent="0.25">
      <c r="A17" s="12">
        <v>6</v>
      </c>
      <c r="B17" s="98" t="s">
        <v>53</v>
      </c>
      <c r="C17" s="98" t="s">
        <v>25</v>
      </c>
      <c r="D17" s="98" t="s">
        <v>6</v>
      </c>
      <c r="E17" s="13" t="s">
        <v>6</v>
      </c>
      <c r="F17" s="16">
        <f>SUM(F19:F23)</f>
        <v>0.91400000000000003</v>
      </c>
    </row>
    <row r="18" spans="1:6" ht="13.5" customHeight="1" x14ac:dyDescent="0.25">
      <c r="A18" s="12"/>
      <c r="B18" s="101" t="s">
        <v>54</v>
      </c>
      <c r="C18" s="102"/>
      <c r="D18" s="102"/>
      <c r="E18" s="102"/>
      <c r="F18" s="103"/>
    </row>
    <row r="19" spans="1:6" x14ac:dyDescent="0.25">
      <c r="A19" s="12">
        <v>6.1</v>
      </c>
      <c r="B19" s="98" t="s">
        <v>55</v>
      </c>
      <c r="C19" s="98"/>
      <c r="D19" s="98"/>
      <c r="E19" s="13" t="s">
        <v>6</v>
      </c>
      <c r="F19" s="16">
        <v>0</v>
      </c>
    </row>
    <row r="20" spans="1:6" x14ac:dyDescent="0.25">
      <c r="A20" s="12">
        <v>6.2</v>
      </c>
      <c r="B20" s="98" t="s">
        <v>56</v>
      </c>
      <c r="C20" s="98"/>
      <c r="D20" s="98"/>
      <c r="E20" s="13" t="s">
        <v>6</v>
      </c>
      <c r="F20" s="16">
        <v>0</v>
      </c>
    </row>
    <row r="21" spans="1:6" x14ac:dyDescent="0.25">
      <c r="A21" s="12">
        <v>6.3</v>
      </c>
      <c r="B21" s="98" t="s">
        <v>57</v>
      </c>
      <c r="C21" s="98"/>
      <c r="D21" s="98"/>
      <c r="E21" s="13" t="s">
        <v>6</v>
      </c>
      <c r="F21" s="16">
        <v>0</v>
      </c>
    </row>
    <row r="22" spans="1:6" x14ac:dyDescent="0.25">
      <c r="A22" s="12">
        <v>6.4</v>
      </c>
      <c r="B22" s="98" t="s">
        <v>58</v>
      </c>
      <c r="C22" s="98"/>
      <c r="D22" s="98"/>
      <c r="E22" s="13" t="s">
        <v>6</v>
      </c>
      <c r="F22" s="16">
        <v>0</v>
      </c>
    </row>
    <row r="23" spans="1:6" x14ac:dyDescent="0.25">
      <c r="A23" s="12">
        <v>6.5</v>
      </c>
      <c r="B23" s="98" t="s">
        <v>59</v>
      </c>
      <c r="C23" s="98"/>
      <c r="D23" s="98"/>
      <c r="E23" s="13" t="s">
        <v>6</v>
      </c>
      <c r="F23" s="86">
        <v>0.91400000000000003</v>
      </c>
    </row>
    <row r="24" spans="1:6" ht="31.5" customHeight="1" x14ac:dyDescent="0.25">
      <c r="A24" s="12">
        <v>7</v>
      </c>
      <c r="B24" s="98" t="s">
        <v>26</v>
      </c>
      <c r="C24" s="98" t="s">
        <v>25</v>
      </c>
      <c r="D24" s="98" t="s">
        <v>6</v>
      </c>
      <c r="E24" s="13" t="s">
        <v>6</v>
      </c>
      <c r="F24" s="16">
        <v>0</v>
      </c>
    </row>
    <row r="25" spans="1:6" ht="30" customHeight="1" x14ac:dyDescent="0.25">
      <c r="A25" s="12">
        <v>8</v>
      </c>
      <c r="B25" s="98" t="s">
        <v>60</v>
      </c>
      <c r="C25" s="98" t="s">
        <v>27</v>
      </c>
      <c r="D25" s="98" t="s">
        <v>28</v>
      </c>
      <c r="E25" s="13" t="s">
        <v>61</v>
      </c>
      <c r="F25" s="16">
        <f>СВЦЭМ!$D$20</f>
        <v>617.72799999999995</v>
      </c>
    </row>
    <row r="26" spans="1:6" ht="30.75" customHeight="1" x14ac:dyDescent="0.25">
      <c r="A26" s="12">
        <v>9</v>
      </c>
      <c r="B26" s="98" t="s">
        <v>62</v>
      </c>
      <c r="C26" s="98" t="s">
        <v>27</v>
      </c>
      <c r="D26" s="98" t="s">
        <v>28</v>
      </c>
      <c r="E26" s="13" t="s">
        <v>61</v>
      </c>
      <c r="F26" s="16">
        <f>SUM(F28:F32)</f>
        <v>603.2549999999992</v>
      </c>
    </row>
    <row r="27" spans="1:6" x14ac:dyDescent="0.25">
      <c r="A27" s="12"/>
      <c r="B27" s="101" t="s">
        <v>54</v>
      </c>
      <c r="C27" s="102"/>
      <c r="D27" s="102"/>
      <c r="E27" s="102"/>
      <c r="F27" s="103"/>
    </row>
    <row r="28" spans="1:6" x14ac:dyDescent="0.25">
      <c r="A28" s="12">
        <v>9.1</v>
      </c>
      <c r="B28" s="98" t="s">
        <v>55</v>
      </c>
      <c r="C28" s="98"/>
      <c r="D28" s="98"/>
      <c r="E28" s="13" t="s">
        <v>61</v>
      </c>
      <c r="F28" s="16">
        <v>0</v>
      </c>
    </row>
    <row r="29" spans="1:6" x14ac:dyDescent="0.25">
      <c r="A29" s="12">
        <v>9.1999999999999993</v>
      </c>
      <c r="B29" s="98" t="s">
        <v>56</v>
      </c>
      <c r="C29" s="98"/>
      <c r="D29" s="98"/>
      <c r="E29" s="13" t="s">
        <v>61</v>
      </c>
      <c r="F29" s="86">
        <v>0</v>
      </c>
    </row>
    <row r="30" spans="1:6" x14ac:dyDescent="0.25">
      <c r="A30" s="12">
        <v>9.3000000000000007</v>
      </c>
      <c r="B30" s="98" t="s">
        <v>57</v>
      </c>
      <c r="C30" s="98"/>
      <c r="D30" s="98"/>
      <c r="E30" s="13" t="s">
        <v>61</v>
      </c>
      <c r="F30" s="16">
        <v>0</v>
      </c>
    </row>
    <row r="31" spans="1:6" x14ac:dyDescent="0.25">
      <c r="A31" s="12">
        <v>9.4</v>
      </c>
      <c r="B31" s="98" t="s">
        <v>58</v>
      </c>
      <c r="C31" s="98"/>
      <c r="D31" s="98"/>
      <c r="E31" s="13" t="s">
        <v>61</v>
      </c>
      <c r="F31" s="16">
        <v>0</v>
      </c>
    </row>
    <row r="32" spans="1:6" x14ac:dyDescent="0.25">
      <c r="A32" s="12">
        <v>9.5</v>
      </c>
      <c r="B32" s="98" t="s">
        <v>59</v>
      </c>
      <c r="C32" s="98"/>
      <c r="D32" s="98"/>
      <c r="E32" s="13" t="s">
        <v>61</v>
      </c>
      <c r="F32" s="86">
        <v>603.2549999999992</v>
      </c>
    </row>
    <row r="33" spans="1:6" ht="34.5" customHeight="1" x14ac:dyDescent="0.25">
      <c r="A33" s="12">
        <v>10</v>
      </c>
      <c r="B33" s="98" t="s">
        <v>63</v>
      </c>
      <c r="C33" s="98" t="s">
        <v>27</v>
      </c>
      <c r="D33" s="98" t="s">
        <v>28</v>
      </c>
      <c r="E33" s="13" t="s">
        <v>61</v>
      </c>
      <c r="F33" s="16">
        <v>0</v>
      </c>
    </row>
    <row r="34" spans="1:6" ht="42" customHeight="1" x14ac:dyDescent="0.25">
      <c r="A34" s="12">
        <v>11</v>
      </c>
      <c r="B34" s="98" t="s">
        <v>64</v>
      </c>
      <c r="C34" s="98"/>
      <c r="D34" s="98" t="s">
        <v>22</v>
      </c>
      <c r="E34" s="17" t="s">
        <v>22</v>
      </c>
      <c r="F34" s="11">
        <v>0</v>
      </c>
    </row>
    <row r="36" spans="1:6" ht="15.75" customHeight="1" x14ac:dyDescent="0.25">
      <c r="A36" s="100" t="s">
        <v>65</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2019г.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18" t="s">
        <v>67</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2418.1003293899998</v>
      </c>
      <c r="C9" s="4">
        <f>СВЦЭМ!$D$14+'СЕТ СН'!G5+СВЦЭМ!$D$10+'СЕТ СН'!G8-'СЕТ СН'!G$16</f>
        <v>3372.3103293899999</v>
      </c>
      <c r="D9" s="4">
        <f>СВЦЭМ!$D$14+'СЕТ СН'!H5+СВЦЭМ!$D$10+'СЕТ СН'!H8-'СЕТ СН'!H$16</f>
        <v>3545.73032939</v>
      </c>
      <c r="E9" s="4">
        <f>СВЦЭМ!$D$14+'СЕТ СН'!I5+СВЦЭМ!$D$10+'СЕТ СН'!I8-'СЕТ СН'!I$16</f>
        <v>3858.9903293900002</v>
      </c>
    </row>
    <row r="10" spans="1:6" x14ac:dyDescent="0.25">
      <c r="A10" s="26" t="s">
        <v>35</v>
      </c>
      <c r="B10" s="4">
        <f>СВЦЭМ!$D$15+'СЕТ СН'!F5+СВЦЭМ!$D$10+'СЕТ СН'!F8-'СЕТ СН'!F$16</f>
        <v>3149.9664034800003</v>
      </c>
      <c r="C10" s="4">
        <f>СВЦЭМ!$D$15+'СЕТ СН'!G5+СВЦЭМ!$D$10+'СЕТ СН'!G8-'СЕТ СН'!G$16</f>
        <v>4104.1764034799999</v>
      </c>
      <c r="D10" s="4">
        <f>СВЦЭМ!$D$15+'СЕТ СН'!H5+СВЦЭМ!$D$10+'СЕТ СН'!H8-'СЕТ СН'!H$16</f>
        <v>4277.5964034799999</v>
      </c>
      <c r="E10" s="4">
        <f>СВЦЭМ!$D$15+'СЕТ СН'!I5+СВЦЭМ!$D$10+'СЕТ СН'!I8-'СЕТ СН'!I$16</f>
        <v>4590.8564034800002</v>
      </c>
    </row>
    <row r="11" spans="1:6" x14ac:dyDescent="0.25">
      <c r="A11" s="26" t="s">
        <v>36</v>
      </c>
      <c r="B11" s="4">
        <f>СВЦЭМ!$D$16+'СЕТ СН'!F5+СВЦЭМ!$D$10+'СЕТ СН'!F8-'СЕТ СН'!F$16</f>
        <v>4159.8646336399997</v>
      </c>
      <c r="C11" s="4">
        <f>СВЦЭМ!$D$16+'СЕТ СН'!G5+СВЦЭМ!$D$10+'СЕТ СН'!G8-'СЕТ СН'!G$16</f>
        <v>5114.0746336399989</v>
      </c>
      <c r="D11" s="4">
        <f>СВЦЭМ!$D$16+'СЕТ СН'!H5+СВЦЭМ!$D$10+'СЕТ СН'!H8-'СЕТ СН'!H$16</f>
        <v>5287.4946336399989</v>
      </c>
      <c r="E11" s="4">
        <f>СВЦЭМ!$D$16+'СЕТ СН'!I5+СВЦЭМ!$D$10+'СЕТ СН'!I8-'СЕТ СН'!I$16</f>
        <v>5600.7546336399992</v>
      </c>
    </row>
    <row r="12" spans="1:6" x14ac:dyDescent="0.25">
      <c r="A12" s="117"/>
      <c r="B12" s="117"/>
      <c r="C12" s="117"/>
      <c r="D12" s="117"/>
      <c r="E12" s="117"/>
    </row>
    <row r="13" spans="1:6" x14ac:dyDescent="0.25">
      <c r="A13" s="27" t="s">
        <v>68</v>
      </c>
      <c r="B13" s="23"/>
    </row>
    <row r="14" spans="1:6" x14ac:dyDescent="0.25">
      <c r="A14" s="118" t="s">
        <v>67</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2418.1003293899998</v>
      </c>
      <c r="C16" s="28">
        <f>СВЦЭМ!$D$14+'СЕТ СН'!G5+СВЦЭМ!$D$10+'СЕТ СН'!G8-'СЕТ СН'!G$16</f>
        <v>3372.3103293899999</v>
      </c>
      <c r="D16" s="28">
        <f>СВЦЭМ!$D$14+'СЕТ СН'!H5+СВЦЭМ!$D$10+'СЕТ СН'!H8-'СЕТ СН'!H$16</f>
        <v>3545.73032939</v>
      </c>
      <c r="E16" s="28">
        <f>СВЦЭМ!$D$14+'СЕТ СН'!I5+СВЦЭМ!$D$10+'СЕТ СН'!I8-'СЕТ СН'!I$16</f>
        <v>3858.9903293900002</v>
      </c>
    </row>
    <row r="17" spans="1:5" x14ac:dyDescent="0.25">
      <c r="A17" s="26" t="s">
        <v>37</v>
      </c>
      <c r="B17" s="28">
        <f>СВЦЭМ!$D$17+'СЕТ СН'!F5+СВЦЭМ!$D$10+'СЕТ СН'!F8-'СЕТ СН'!F$16</f>
        <v>3592.4096498000004</v>
      </c>
      <c r="C17" s="28">
        <f>СВЦЭМ!$D$17+'СЕТ СН'!G5+СВЦЭМ!$D$10+'СЕТ СН'!G8-'СЕТ СН'!G$16</f>
        <v>4546.619649799999</v>
      </c>
      <c r="D17" s="28">
        <f>СВЦЭМ!$D$17+'СЕТ СН'!H5+СВЦЭМ!$D$10+'СЕТ СН'!H8-'СЕТ СН'!H$16</f>
        <v>4720.0396497999991</v>
      </c>
      <c r="E17" s="28">
        <f>СВЦЭМ!$D$17+'СЕТ СН'!I5+СВЦЭМ!$D$10+'СЕТ СН'!I8-'СЕТ СН'!I$16</f>
        <v>5033.2996497999993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SUMIFS(СВЦЭМ!$C$33:$C$776,СВЦЭМ!$A$33:$A$776,$A12,СВЦЭМ!$B$33:$B$776,B$11)+'СЕТ СН'!$F$9+СВЦЭМ!$D$10+'СЕТ СН'!$F$5-'СЕТ СН'!$F$17</f>
        <v>2350.1984656700001</v>
      </c>
      <c r="C12" s="36">
        <f>SUMIFS(СВЦЭМ!$C$33:$C$776,СВЦЭМ!$A$33:$A$776,$A12,СВЦЭМ!$B$33:$B$776,C$11)+'СЕТ СН'!$F$9+СВЦЭМ!$D$10+'СЕТ СН'!$F$5-'СЕТ СН'!$F$17</f>
        <v>2466.22384057</v>
      </c>
      <c r="D12" s="36">
        <f>SUMIFS(СВЦЭМ!$C$33:$C$776,СВЦЭМ!$A$33:$A$776,$A12,СВЦЭМ!$B$33:$B$776,D$11)+'СЕТ СН'!$F$9+СВЦЭМ!$D$10+'СЕТ СН'!$F$5-'СЕТ СН'!$F$17</f>
        <v>2492.7088695399998</v>
      </c>
      <c r="E12" s="36">
        <f>SUMIFS(СВЦЭМ!$C$33:$C$776,СВЦЭМ!$A$33:$A$776,$A12,СВЦЭМ!$B$33:$B$776,E$11)+'СЕТ СН'!$F$9+СВЦЭМ!$D$10+'СЕТ СН'!$F$5-'СЕТ СН'!$F$17</f>
        <v>2518.88887673</v>
      </c>
      <c r="F12" s="36">
        <f>SUMIFS(СВЦЭМ!$C$33:$C$776,СВЦЭМ!$A$33:$A$776,$A12,СВЦЭМ!$B$33:$B$776,F$11)+'СЕТ СН'!$F$9+СВЦЭМ!$D$10+'СЕТ СН'!$F$5-'СЕТ СН'!$F$17</f>
        <v>2529.68240143</v>
      </c>
      <c r="G12" s="36">
        <f>SUMIFS(СВЦЭМ!$C$33:$C$776,СВЦЭМ!$A$33:$A$776,$A12,СВЦЭМ!$B$33:$B$776,G$11)+'СЕТ СН'!$F$9+СВЦЭМ!$D$10+'СЕТ СН'!$F$5-'СЕТ СН'!$F$17</f>
        <v>2504.5287109000001</v>
      </c>
      <c r="H12" s="36">
        <f>SUMIFS(СВЦЭМ!$C$33:$C$776,СВЦЭМ!$A$33:$A$776,$A12,СВЦЭМ!$B$33:$B$776,H$11)+'СЕТ СН'!$F$9+СВЦЭМ!$D$10+'СЕТ СН'!$F$5-'СЕТ СН'!$F$17</f>
        <v>2454.2581565599999</v>
      </c>
      <c r="I12" s="36">
        <f>SUMIFS(СВЦЭМ!$C$33:$C$776,СВЦЭМ!$A$33:$A$776,$A12,СВЦЭМ!$B$33:$B$776,I$11)+'СЕТ СН'!$F$9+СВЦЭМ!$D$10+'СЕТ СН'!$F$5-'СЕТ СН'!$F$17</f>
        <v>2387.7878549400002</v>
      </c>
      <c r="J12" s="36">
        <f>SUMIFS(СВЦЭМ!$C$33:$C$776,СВЦЭМ!$A$33:$A$776,$A12,СВЦЭМ!$B$33:$B$776,J$11)+'СЕТ СН'!$F$9+СВЦЭМ!$D$10+'СЕТ СН'!$F$5-'СЕТ СН'!$F$17</f>
        <v>2375.2903018799998</v>
      </c>
      <c r="K12" s="36">
        <f>SUMIFS(СВЦЭМ!$C$33:$C$776,СВЦЭМ!$A$33:$A$776,$A12,СВЦЭМ!$B$33:$B$776,K$11)+'СЕТ СН'!$F$9+СВЦЭМ!$D$10+'СЕТ СН'!$F$5-'СЕТ СН'!$F$17</f>
        <v>2379.5061507599999</v>
      </c>
      <c r="L12" s="36">
        <f>SUMIFS(СВЦЭМ!$C$33:$C$776,СВЦЭМ!$A$33:$A$776,$A12,СВЦЭМ!$B$33:$B$776,L$11)+'СЕТ СН'!$F$9+СВЦЭМ!$D$10+'СЕТ СН'!$F$5-'СЕТ СН'!$F$17</f>
        <v>2383.3160599399998</v>
      </c>
      <c r="M12" s="36">
        <f>SUMIFS(СВЦЭМ!$C$33:$C$776,СВЦЭМ!$A$33:$A$776,$A12,СВЦЭМ!$B$33:$B$776,M$11)+'СЕТ СН'!$F$9+СВЦЭМ!$D$10+'СЕТ СН'!$F$5-'СЕТ СН'!$F$17</f>
        <v>2373.6388092500001</v>
      </c>
      <c r="N12" s="36">
        <f>SUMIFS(СВЦЭМ!$C$33:$C$776,СВЦЭМ!$A$33:$A$776,$A12,СВЦЭМ!$B$33:$B$776,N$11)+'СЕТ СН'!$F$9+СВЦЭМ!$D$10+'СЕТ СН'!$F$5-'СЕТ СН'!$F$17</f>
        <v>2359.7177554</v>
      </c>
      <c r="O12" s="36">
        <f>SUMIFS(СВЦЭМ!$C$33:$C$776,СВЦЭМ!$A$33:$A$776,$A12,СВЦЭМ!$B$33:$B$776,O$11)+'СЕТ СН'!$F$9+СВЦЭМ!$D$10+'СЕТ СН'!$F$5-'СЕТ СН'!$F$17</f>
        <v>2348.44156548</v>
      </c>
      <c r="P12" s="36">
        <f>SUMIFS(СВЦЭМ!$C$33:$C$776,СВЦЭМ!$A$33:$A$776,$A12,СВЦЭМ!$B$33:$B$776,P$11)+'СЕТ СН'!$F$9+СВЦЭМ!$D$10+'СЕТ СН'!$F$5-'СЕТ СН'!$F$17</f>
        <v>2347.3666348300003</v>
      </c>
      <c r="Q12" s="36">
        <f>SUMIFS(СВЦЭМ!$C$33:$C$776,СВЦЭМ!$A$33:$A$776,$A12,СВЦЭМ!$B$33:$B$776,Q$11)+'СЕТ СН'!$F$9+СВЦЭМ!$D$10+'СЕТ СН'!$F$5-'СЕТ СН'!$F$17</f>
        <v>2331.3760365500002</v>
      </c>
      <c r="R12" s="36">
        <f>SUMIFS(СВЦЭМ!$C$33:$C$776,СВЦЭМ!$A$33:$A$776,$A12,СВЦЭМ!$B$33:$B$776,R$11)+'СЕТ СН'!$F$9+СВЦЭМ!$D$10+'СЕТ СН'!$F$5-'СЕТ СН'!$F$17</f>
        <v>2280.1229854600001</v>
      </c>
      <c r="S12" s="36">
        <f>SUMIFS(СВЦЭМ!$C$33:$C$776,СВЦЭМ!$A$33:$A$776,$A12,СВЦЭМ!$B$33:$B$776,S$11)+'СЕТ СН'!$F$9+СВЦЭМ!$D$10+'СЕТ СН'!$F$5-'СЕТ СН'!$F$17</f>
        <v>2277.79911472</v>
      </c>
      <c r="T12" s="36">
        <f>SUMIFS(СВЦЭМ!$C$33:$C$776,СВЦЭМ!$A$33:$A$776,$A12,СВЦЭМ!$B$33:$B$776,T$11)+'СЕТ СН'!$F$9+СВЦЭМ!$D$10+'СЕТ СН'!$F$5-'СЕТ СН'!$F$17</f>
        <v>2278.6923716000001</v>
      </c>
      <c r="U12" s="36">
        <f>SUMIFS(СВЦЭМ!$C$33:$C$776,СВЦЭМ!$A$33:$A$776,$A12,СВЦЭМ!$B$33:$B$776,U$11)+'СЕТ СН'!$F$9+СВЦЭМ!$D$10+'СЕТ СН'!$F$5-'СЕТ СН'!$F$17</f>
        <v>2279.5026111400002</v>
      </c>
      <c r="V12" s="36">
        <f>SUMIFS(СВЦЭМ!$C$33:$C$776,СВЦЭМ!$A$33:$A$776,$A12,СВЦЭМ!$B$33:$B$776,V$11)+'СЕТ СН'!$F$9+СВЦЭМ!$D$10+'СЕТ СН'!$F$5-'СЕТ СН'!$F$17</f>
        <v>2286.5751975499998</v>
      </c>
      <c r="W12" s="36">
        <f>SUMIFS(СВЦЭМ!$C$33:$C$776,СВЦЭМ!$A$33:$A$776,$A12,СВЦЭМ!$B$33:$B$776,W$11)+'СЕТ СН'!$F$9+СВЦЭМ!$D$10+'СЕТ СН'!$F$5-'СЕТ СН'!$F$17</f>
        <v>2303.84166134</v>
      </c>
      <c r="X12" s="36">
        <f>SUMIFS(СВЦЭМ!$C$33:$C$776,СВЦЭМ!$A$33:$A$776,$A12,СВЦЭМ!$B$33:$B$776,X$11)+'СЕТ СН'!$F$9+СВЦЭМ!$D$10+'СЕТ СН'!$F$5-'СЕТ СН'!$F$17</f>
        <v>2280.3731301600001</v>
      </c>
      <c r="Y12" s="36">
        <f>SUMIFS(СВЦЭМ!$C$33:$C$776,СВЦЭМ!$A$33:$A$776,$A12,СВЦЭМ!$B$33:$B$776,Y$11)+'СЕТ СН'!$F$9+СВЦЭМ!$D$10+'СЕТ СН'!$F$5-'СЕТ СН'!$F$17</f>
        <v>2280.2292431599999</v>
      </c>
      <c r="AA12" s="37"/>
    </row>
    <row r="13" spans="1:27" ht="15.75" x14ac:dyDescent="0.2">
      <c r="A13" s="35">
        <f>A12+1</f>
        <v>43648</v>
      </c>
      <c r="B13" s="36">
        <f>SUMIFS(СВЦЭМ!$C$33:$C$776,СВЦЭМ!$A$33:$A$776,$A13,СВЦЭМ!$B$33:$B$776,B$11)+'СЕТ СН'!$F$9+СВЦЭМ!$D$10+'СЕТ СН'!$F$5-'СЕТ СН'!$F$17</f>
        <v>2433.77783826</v>
      </c>
      <c r="C13" s="36">
        <f>SUMIFS(СВЦЭМ!$C$33:$C$776,СВЦЭМ!$A$33:$A$776,$A13,СВЦЭМ!$B$33:$B$776,C$11)+'СЕТ СН'!$F$9+СВЦЭМ!$D$10+'СЕТ СН'!$F$5-'СЕТ СН'!$F$17</f>
        <v>2544.2052619400001</v>
      </c>
      <c r="D13" s="36">
        <f>SUMIFS(СВЦЭМ!$C$33:$C$776,СВЦЭМ!$A$33:$A$776,$A13,СВЦЭМ!$B$33:$B$776,D$11)+'СЕТ СН'!$F$9+СВЦЭМ!$D$10+'СЕТ СН'!$F$5-'СЕТ СН'!$F$17</f>
        <v>2565.7583553200002</v>
      </c>
      <c r="E13" s="36">
        <f>SUMIFS(СВЦЭМ!$C$33:$C$776,СВЦЭМ!$A$33:$A$776,$A13,СВЦЭМ!$B$33:$B$776,E$11)+'СЕТ СН'!$F$9+СВЦЭМ!$D$10+'СЕТ СН'!$F$5-'СЕТ СН'!$F$17</f>
        <v>2592.7463851699999</v>
      </c>
      <c r="F13" s="36">
        <f>SUMIFS(СВЦЭМ!$C$33:$C$776,СВЦЭМ!$A$33:$A$776,$A13,СВЦЭМ!$B$33:$B$776,F$11)+'СЕТ СН'!$F$9+СВЦЭМ!$D$10+'СЕТ СН'!$F$5-'СЕТ СН'!$F$17</f>
        <v>2587.6437937800001</v>
      </c>
      <c r="G13" s="36">
        <f>SUMIFS(СВЦЭМ!$C$33:$C$776,СВЦЭМ!$A$33:$A$776,$A13,СВЦЭМ!$B$33:$B$776,G$11)+'СЕТ СН'!$F$9+СВЦЭМ!$D$10+'СЕТ СН'!$F$5-'СЕТ СН'!$F$17</f>
        <v>2573.4441849</v>
      </c>
      <c r="H13" s="36">
        <f>SUMIFS(СВЦЭМ!$C$33:$C$776,СВЦЭМ!$A$33:$A$776,$A13,СВЦЭМ!$B$33:$B$776,H$11)+'СЕТ СН'!$F$9+СВЦЭМ!$D$10+'СЕТ СН'!$F$5-'СЕТ СН'!$F$17</f>
        <v>2519.7467993400001</v>
      </c>
      <c r="I13" s="36">
        <f>SUMIFS(СВЦЭМ!$C$33:$C$776,СВЦЭМ!$A$33:$A$776,$A13,СВЦЭМ!$B$33:$B$776,I$11)+'СЕТ СН'!$F$9+СВЦЭМ!$D$10+'СЕТ СН'!$F$5-'СЕТ СН'!$F$17</f>
        <v>2450.1668667100002</v>
      </c>
      <c r="J13" s="36">
        <f>SUMIFS(СВЦЭМ!$C$33:$C$776,СВЦЭМ!$A$33:$A$776,$A13,СВЦЭМ!$B$33:$B$776,J$11)+'СЕТ СН'!$F$9+СВЦЭМ!$D$10+'СЕТ СН'!$F$5-'СЕТ СН'!$F$17</f>
        <v>2401.8767914</v>
      </c>
      <c r="K13" s="36">
        <f>SUMIFS(СВЦЭМ!$C$33:$C$776,СВЦЭМ!$A$33:$A$776,$A13,СВЦЭМ!$B$33:$B$776,K$11)+'СЕТ СН'!$F$9+СВЦЭМ!$D$10+'СЕТ СН'!$F$5-'СЕТ СН'!$F$17</f>
        <v>2367.17260235</v>
      </c>
      <c r="L13" s="36">
        <f>SUMIFS(СВЦЭМ!$C$33:$C$776,СВЦЭМ!$A$33:$A$776,$A13,СВЦЭМ!$B$33:$B$776,L$11)+'СЕТ СН'!$F$9+СВЦЭМ!$D$10+'СЕТ СН'!$F$5-'СЕТ СН'!$F$17</f>
        <v>2353.97749759</v>
      </c>
      <c r="M13" s="36">
        <f>SUMIFS(СВЦЭМ!$C$33:$C$776,СВЦЭМ!$A$33:$A$776,$A13,СВЦЭМ!$B$33:$B$776,M$11)+'СЕТ СН'!$F$9+СВЦЭМ!$D$10+'СЕТ СН'!$F$5-'СЕТ СН'!$F$17</f>
        <v>2356.8150136499999</v>
      </c>
      <c r="N13" s="36">
        <f>SUMIFS(СВЦЭМ!$C$33:$C$776,СВЦЭМ!$A$33:$A$776,$A13,СВЦЭМ!$B$33:$B$776,N$11)+'СЕТ СН'!$F$9+СВЦЭМ!$D$10+'СЕТ СН'!$F$5-'СЕТ СН'!$F$17</f>
        <v>2380.7340249600002</v>
      </c>
      <c r="O13" s="36">
        <f>SUMIFS(СВЦЭМ!$C$33:$C$776,СВЦЭМ!$A$33:$A$776,$A13,СВЦЭМ!$B$33:$B$776,O$11)+'СЕТ СН'!$F$9+СВЦЭМ!$D$10+'СЕТ СН'!$F$5-'СЕТ СН'!$F$17</f>
        <v>2371.2659545900001</v>
      </c>
      <c r="P13" s="36">
        <f>SUMIFS(СВЦЭМ!$C$33:$C$776,СВЦЭМ!$A$33:$A$776,$A13,СВЦЭМ!$B$33:$B$776,P$11)+'СЕТ СН'!$F$9+СВЦЭМ!$D$10+'СЕТ СН'!$F$5-'СЕТ СН'!$F$17</f>
        <v>2368.50007056</v>
      </c>
      <c r="Q13" s="36">
        <f>SUMIFS(СВЦЭМ!$C$33:$C$776,СВЦЭМ!$A$33:$A$776,$A13,СВЦЭМ!$B$33:$B$776,Q$11)+'СЕТ СН'!$F$9+СВЦЭМ!$D$10+'СЕТ СН'!$F$5-'СЕТ СН'!$F$17</f>
        <v>2355.9510876899999</v>
      </c>
      <c r="R13" s="36">
        <f>SUMIFS(СВЦЭМ!$C$33:$C$776,СВЦЭМ!$A$33:$A$776,$A13,СВЦЭМ!$B$33:$B$776,R$11)+'СЕТ СН'!$F$9+СВЦЭМ!$D$10+'СЕТ СН'!$F$5-'СЕТ СН'!$F$17</f>
        <v>2312.0323195000001</v>
      </c>
      <c r="S13" s="36">
        <f>SUMIFS(СВЦЭМ!$C$33:$C$776,СВЦЭМ!$A$33:$A$776,$A13,СВЦЭМ!$B$33:$B$776,S$11)+'СЕТ СН'!$F$9+СВЦЭМ!$D$10+'СЕТ СН'!$F$5-'СЕТ СН'!$F$17</f>
        <v>2312.9675367</v>
      </c>
      <c r="T13" s="36">
        <f>SUMIFS(СВЦЭМ!$C$33:$C$776,СВЦЭМ!$A$33:$A$776,$A13,СВЦЭМ!$B$33:$B$776,T$11)+'СЕТ СН'!$F$9+СВЦЭМ!$D$10+'СЕТ СН'!$F$5-'СЕТ СН'!$F$17</f>
        <v>2302.1862793199998</v>
      </c>
      <c r="U13" s="36">
        <f>SUMIFS(СВЦЭМ!$C$33:$C$776,СВЦЭМ!$A$33:$A$776,$A13,СВЦЭМ!$B$33:$B$776,U$11)+'СЕТ СН'!$F$9+СВЦЭМ!$D$10+'СЕТ СН'!$F$5-'СЕТ СН'!$F$17</f>
        <v>2298.2678804500001</v>
      </c>
      <c r="V13" s="36">
        <f>SUMIFS(СВЦЭМ!$C$33:$C$776,СВЦЭМ!$A$33:$A$776,$A13,СВЦЭМ!$B$33:$B$776,V$11)+'СЕТ СН'!$F$9+СВЦЭМ!$D$10+'СЕТ СН'!$F$5-'СЕТ СН'!$F$17</f>
        <v>2294.02505096</v>
      </c>
      <c r="W13" s="36">
        <f>SUMIFS(СВЦЭМ!$C$33:$C$776,СВЦЭМ!$A$33:$A$776,$A13,СВЦЭМ!$B$33:$B$776,W$11)+'СЕТ СН'!$F$9+СВЦЭМ!$D$10+'СЕТ СН'!$F$5-'СЕТ СН'!$F$17</f>
        <v>2284.6329779100001</v>
      </c>
      <c r="X13" s="36">
        <f>SUMIFS(СВЦЭМ!$C$33:$C$776,СВЦЭМ!$A$33:$A$776,$A13,СВЦЭМ!$B$33:$B$776,X$11)+'СЕТ СН'!$F$9+СВЦЭМ!$D$10+'СЕТ СН'!$F$5-'СЕТ СН'!$F$17</f>
        <v>2334.6082230000002</v>
      </c>
      <c r="Y13" s="36">
        <f>SUMIFS(СВЦЭМ!$C$33:$C$776,СВЦЭМ!$A$33:$A$776,$A13,СВЦЭМ!$B$33:$B$776,Y$11)+'СЕТ СН'!$F$9+СВЦЭМ!$D$10+'СЕТ СН'!$F$5-'СЕТ СН'!$F$17</f>
        <v>2351.0990807399999</v>
      </c>
    </row>
    <row r="14" spans="1:27" ht="15.75" x14ac:dyDescent="0.2">
      <c r="A14" s="35">
        <f t="shared" ref="A14:A42" si="0">A13+1</f>
        <v>43649</v>
      </c>
      <c r="B14" s="36">
        <f>SUMIFS(СВЦЭМ!$C$33:$C$776,СВЦЭМ!$A$33:$A$776,$A14,СВЦЭМ!$B$33:$B$776,B$11)+'СЕТ СН'!$F$9+СВЦЭМ!$D$10+'СЕТ СН'!$F$5-'СЕТ СН'!$F$17</f>
        <v>2363.2933694100002</v>
      </c>
      <c r="C14" s="36">
        <f>SUMIFS(СВЦЭМ!$C$33:$C$776,СВЦЭМ!$A$33:$A$776,$A14,СВЦЭМ!$B$33:$B$776,C$11)+'СЕТ СН'!$F$9+СВЦЭМ!$D$10+'СЕТ СН'!$F$5-'СЕТ СН'!$F$17</f>
        <v>2464.3348704300001</v>
      </c>
      <c r="D14" s="36">
        <f>SUMIFS(СВЦЭМ!$C$33:$C$776,СВЦЭМ!$A$33:$A$776,$A14,СВЦЭМ!$B$33:$B$776,D$11)+'СЕТ СН'!$F$9+СВЦЭМ!$D$10+'СЕТ СН'!$F$5-'СЕТ СН'!$F$17</f>
        <v>2496.90631803</v>
      </c>
      <c r="E14" s="36">
        <f>SUMIFS(СВЦЭМ!$C$33:$C$776,СВЦЭМ!$A$33:$A$776,$A14,СВЦЭМ!$B$33:$B$776,E$11)+'СЕТ СН'!$F$9+СВЦЭМ!$D$10+'СЕТ СН'!$F$5-'СЕТ СН'!$F$17</f>
        <v>2509.1978249399999</v>
      </c>
      <c r="F14" s="36">
        <f>SUMIFS(СВЦЭМ!$C$33:$C$776,СВЦЭМ!$A$33:$A$776,$A14,СВЦЭМ!$B$33:$B$776,F$11)+'СЕТ СН'!$F$9+СВЦЭМ!$D$10+'СЕТ СН'!$F$5-'СЕТ СН'!$F$17</f>
        <v>2499.4665570400002</v>
      </c>
      <c r="G14" s="36">
        <f>SUMIFS(СВЦЭМ!$C$33:$C$776,СВЦЭМ!$A$33:$A$776,$A14,СВЦЭМ!$B$33:$B$776,G$11)+'СЕТ СН'!$F$9+СВЦЭМ!$D$10+'СЕТ СН'!$F$5-'СЕТ СН'!$F$17</f>
        <v>2491.81828632</v>
      </c>
      <c r="H14" s="36">
        <f>SUMIFS(СВЦЭМ!$C$33:$C$776,СВЦЭМ!$A$33:$A$776,$A14,СВЦЭМ!$B$33:$B$776,H$11)+'СЕТ СН'!$F$9+СВЦЭМ!$D$10+'СЕТ СН'!$F$5-'СЕТ СН'!$F$17</f>
        <v>2460.2958916100001</v>
      </c>
      <c r="I14" s="36">
        <f>SUMIFS(СВЦЭМ!$C$33:$C$776,СВЦЭМ!$A$33:$A$776,$A14,СВЦЭМ!$B$33:$B$776,I$11)+'СЕТ СН'!$F$9+СВЦЭМ!$D$10+'СЕТ СН'!$F$5-'СЕТ СН'!$F$17</f>
        <v>2426.1646295</v>
      </c>
      <c r="J14" s="36">
        <f>SUMIFS(СВЦЭМ!$C$33:$C$776,СВЦЭМ!$A$33:$A$776,$A14,СВЦЭМ!$B$33:$B$776,J$11)+'СЕТ СН'!$F$9+СВЦЭМ!$D$10+'СЕТ СН'!$F$5-'СЕТ СН'!$F$17</f>
        <v>2380.84188752</v>
      </c>
      <c r="K14" s="36">
        <f>SUMIFS(СВЦЭМ!$C$33:$C$776,СВЦЭМ!$A$33:$A$776,$A14,СВЦЭМ!$B$33:$B$776,K$11)+'СЕТ СН'!$F$9+СВЦЭМ!$D$10+'СЕТ СН'!$F$5-'СЕТ СН'!$F$17</f>
        <v>2374.0158934999999</v>
      </c>
      <c r="L14" s="36">
        <f>SUMIFS(СВЦЭМ!$C$33:$C$776,СВЦЭМ!$A$33:$A$776,$A14,СВЦЭМ!$B$33:$B$776,L$11)+'СЕТ СН'!$F$9+СВЦЭМ!$D$10+'СЕТ СН'!$F$5-'СЕТ СН'!$F$17</f>
        <v>2377.9749100200002</v>
      </c>
      <c r="M14" s="36">
        <f>SUMIFS(СВЦЭМ!$C$33:$C$776,СВЦЭМ!$A$33:$A$776,$A14,СВЦЭМ!$B$33:$B$776,M$11)+'СЕТ СН'!$F$9+СВЦЭМ!$D$10+'СЕТ СН'!$F$5-'СЕТ СН'!$F$17</f>
        <v>2374.8579456100001</v>
      </c>
      <c r="N14" s="36">
        <f>SUMIFS(СВЦЭМ!$C$33:$C$776,СВЦЭМ!$A$33:$A$776,$A14,СВЦЭМ!$B$33:$B$776,N$11)+'СЕТ СН'!$F$9+СВЦЭМ!$D$10+'СЕТ СН'!$F$5-'СЕТ СН'!$F$17</f>
        <v>2375.7525777700002</v>
      </c>
      <c r="O14" s="36">
        <f>SUMIFS(СВЦЭМ!$C$33:$C$776,СВЦЭМ!$A$33:$A$776,$A14,СВЦЭМ!$B$33:$B$776,O$11)+'СЕТ СН'!$F$9+СВЦЭМ!$D$10+'СЕТ СН'!$F$5-'СЕТ СН'!$F$17</f>
        <v>2371.0656548900001</v>
      </c>
      <c r="P14" s="36">
        <f>SUMIFS(СВЦЭМ!$C$33:$C$776,СВЦЭМ!$A$33:$A$776,$A14,СВЦЭМ!$B$33:$B$776,P$11)+'СЕТ СН'!$F$9+СВЦЭМ!$D$10+'СЕТ СН'!$F$5-'СЕТ СН'!$F$17</f>
        <v>2396.4781706700001</v>
      </c>
      <c r="Q14" s="36">
        <f>SUMIFS(СВЦЭМ!$C$33:$C$776,СВЦЭМ!$A$33:$A$776,$A14,СВЦЭМ!$B$33:$B$776,Q$11)+'СЕТ СН'!$F$9+СВЦЭМ!$D$10+'СЕТ СН'!$F$5-'СЕТ СН'!$F$17</f>
        <v>2389.40453966</v>
      </c>
      <c r="R14" s="36">
        <f>SUMIFS(СВЦЭМ!$C$33:$C$776,СВЦЭМ!$A$33:$A$776,$A14,СВЦЭМ!$B$33:$B$776,R$11)+'СЕТ СН'!$F$9+СВЦЭМ!$D$10+'СЕТ СН'!$F$5-'СЕТ СН'!$F$17</f>
        <v>2332.2787511799997</v>
      </c>
      <c r="S14" s="36">
        <f>SUMIFS(СВЦЭМ!$C$33:$C$776,СВЦЭМ!$A$33:$A$776,$A14,СВЦЭМ!$B$33:$B$776,S$11)+'СЕТ СН'!$F$9+СВЦЭМ!$D$10+'СЕТ СН'!$F$5-'СЕТ СН'!$F$17</f>
        <v>2342.39024423</v>
      </c>
      <c r="T14" s="36">
        <f>SUMIFS(СВЦЭМ!$C$33:$C$776,СВЦЭМ!$A$33:$A$776,$A14,СВЦЭМ!$B$33:$B$776,T$11)+'СЕТ СН'!$F$9+СВЦЭМ!$D$10+'СЕТ СН'!$F$5-'СЕТ СН'!$F$17</f>
        <v>2332.6859157899999</v>
      </c>
      <c r="U14" s="36">
        <f>SUMIFS(СВЦЭМ!$C$33:$C$776,СВЦЭМ!$A$33:$A$776,$A14,СВЦЭМ!$B$33:$B$776,U$11)+'СЕТ СН'!$F$9+СВЦЭМ!$D$10+'СЕТ СН'!$F$5-'СЕТ СН'!$F$17</f>
        <v>2310.5259782200001</v>
      </c>
      <c r="V14" s="36">
        <f>SUMIFS(СВЦЭМ!$C$33:$C$776,СВЦЭМ!$A$33:$A$776,$A14,СВЦЭМ!$B$33:$B$776,V$11)+'СЕТ СН'!$F$9+СВЦЭМ!$D$10+'СЕТ СН'!$F$5-'СЕТ СН'!$F$17</f>
        <v>2301.6924572600001</v>
      </c>
      <c r="W14" s="36">
        <f>SUMIFS(СВЦЭМ!$C$33:$C$776,СВЦЭМ!$A$33:$A$776,$A14,СВЦЭМ!$B$33:$B$776,W$11)+'СЕТ СН'!$F$9+СВЦЭМ!$D$10+'СЕТ СН'!$F$5-'СЕТ СН'!$F$17</f>
        <v>2295.9306395799999</v>
      </c>
      <c r="X14" s="36">
        <f>SUMIFS(СВЦЭМ!$C$33:$C$776,СВЦЭМ!$A$33:$A$776,$A14,СВЦЭМ!$B$33:$B$776,X$11)+'СЕТ СН'!$F$9+СВЦЭМ!$D$10+'СЕТ СН'!$F$5-'СЕТ СН'!$F$17</f>
        <v>2313.2380090900001</v>
      </c>
      <c r="Y14" s="36">
        <f>SUMIFS(СВЦЭМ!$C$33:$C$776,СВЦЭМ!$A$33:$A$776,$A14,СВЦЭМ!$B$33:$B$776,Y$11)+'СЕТ СН'!$F$9+СВЦЭМ!$D$10+'СЕТ СН'!$F$5-'СЕТ СН'!$F$17</f>
        <v>2353.5969089099999</v>
      </c>
    </row>
    <row r="15" spans="1:27" ht="15.75" x14ac:dyDescent="0.2">
      <c r="A15" s="35">
        <f t="shared" si="0"/>
        <v>43650</v>
      </c>
      <c r="B15" s="36">
        <f>SUMIFS(СВЦЭМ!$C$33:$C$776,СВЦЭМ!$A$33:$A$776,$A15,СВЦЭМ!$B$33:$B$776,B$11)+'СЕТ СН'!$F$9+СВЦЭМ!$D$10+'СЕТ СН'!$F$5-'СЕТ СН'!$F$17</f>
        <v>2413.7132364500003</v>
      </c>
      <c r="C15" s="36">
        <f>SUMIFS(СВЦЭМ!$C$33:$C$776,СВЦЭМ!$A$33:$A$776,$A15,СВЦЭМ!$B$33:$B$776,C$11)+'СЕТ СН'!$F$9+СВЦЭМ!$D$10+'СЕТ СН'!$F$5-'СЕТ СН'!$F$17</f>
        <v>2534.5951055400001</v>
      </c>
      <c r="D15" s="36">
        <f>SUMIFS(СВЦЭМ!$C$33:$C$776,СВЦЭМ!$A$33:$A$776,$A15,СВЦЭМ!$B$33:$B$776,D$11)+'СЕТ СН'!$F$9+СВЦЭМ!$D$10+'СЕТ СН'!$F$5-'СЕТ СН'!$F$17</f>
        <v>2566.3257451499999</v>
      </c>
      <c r="E15" s="36">
        <f>SUMIFS(СВЦЭМ!$C$33:$C$776,СВЦЭМ!$A$33:$A$776,$A15,СВЦЭМ!$B$33:$B$776,E$11)+'СЕТ СН'!$F$9+СВЦЭМ!$D$10+'СЕТ СН'!$F$5-'СЕТ СН'!$F$17</f>
        <v>2629.5522778</v>
      </c>
      <c r="F15" s="36">
        <f>SUMIFS(СВЦЭМ!$C$33:$C$776,СВЦЭМ!$A$33:$A$776,$A15,СВЦЭМ!$B$33:$B$776,F$11)+'СЕТ СН'!$F$9+СВЦЭМ!$D$10+'СЕТ СН'!$F$5-'СЕТ СН'!$F$17</f>
        <v>2558.9883271099998</v>
      </c>
      <c r="G15" s="36">
        <f>SUMIFS(СВЦЭМ!$C$33:$C$776,СВЦЭМ!$A$33:$A$776,$A15,СВЦЭМ!$B$33:$B$776,G$11)+'СЕТ СН'!$F$9+СВЦЭМ!$D$10+'СЕТ СН'!$F$5-'СЕТ СН'!$F$17</f>
        <v>2523.8847444399998</v>
      </c>
      <c r="H15" s="36">
        <f>SUMIFS(СВЦЭМ!$C$33:$C$776,СВЦЭМ!$A$33:$A$776,$A15,СВЦЭМ!$B$33:$B$776,H$11)+'СЕТ СН'!$F$9+СВЦЭМ!$D$10+'СЕТ СН'!$F$5-'СЕТ СН'!$F$17</f>
        <v>2499.47760019</v>
      </c>
      <c r="I15" s="36">
        <f>SUMIFS(СВЦЭМ!$C$33:$C$776,СВЦЭМ!$A$33:$A$776,$A15,СВЦЭМ!$B$33:$B$776,I$11)+'СЕТ СН'!$F$9+СВЦЭМ!$D$10+'СЕТ СН'!$F$5-'СЕТ СН'!$F$17</f>
        <v>2425.5367254299999</v>
      </c>
      <c r="J15" s="36">
        <f>SUMIFS(СВЦЭМ!$C$33:$C$776,СВЦЭМ!$A$33:$A$776,$A15,СВЦЭМ!$B$33:$B$776,J$11)+'СЕТ СН'!$F$9+СВЦЭМ!$D$10+'СЕТ СН'!$F$5-'СЕТ СН'!$F$17</f>
        <v>2397.06404453</v>
      </c>
      <c r="K15" s="36">
        <f>SUMIFS(СВЦЭМ!$C$33:$C$776,СВЦЭМ!$A$33:$A$776,$A15,СВЦЭМ!$B$33:$B$776,K$11)+'СЕТ СН'!$F$9+СВЦЭМ!$D$10+'СЕТ СН'!$F$5-'СЕТ СН'!$F$17</f>
        <v>2369.6302885300001</v>
      </c>
      <c r="L15" s="36">
        <f>SUMIFS(СВЦЭМ!$C$33:$C$776,СВЦЭМ!$A$33:$A$776,$A15,СВЦЭМ!$B$33:$B$776,L$11)+'СЕТ СН'!$F$9+СВЦЭМ!$D$10+'СЕТ СН'!$F$5-'СЕТ СН'!$F$17</f>
        <v>2368.7424764699999</v>
      </c>
      <c r="M15" s="36">
        <f>SUMIFS(СВЦЭМ!$C$33:$C$776,СВЦЭМ!$A$33:$A$776,$A15,СВЦЭМ!$B$33:$B$776,M$11)+'СЕТ СН'!$F$9+СВЦЭМ!$D$10+'СЕТ СН'!$F$5-'СЕТ СН'!$F$17</f>
        <v>2369.8460775200001</v>
      </c>
      <c r="N15" s="36">
        <f>SUMIFS(СВЦЭМ!$C$33:$C$776,СВЦЭМ!$A$33:$A$776,$A15,СВЦЭМ!$B$33:$B$776,N$11)+'СЕТ СН'!$F$9+СВЦЭМ!$D$10+'СЕТ СН'!$F$5-'СЕТ СН'!$F$17</f>
        <v>2379.7398569699999</v>
      </c>
      <c r="O15" s="36">
        <f>SUMIFS(СВЦЭМ!$C$33:$C$776,СВЦЭМ!$A$33:$A$776,$A15,СВЦЭМ!$B$33:$B$776,O$11)+'СЕТ СН'!$F$9+СВЦЭМ!$D$10+'СЕТ СН'!$F$5-'СЕТ СН'!$F$17</f>
        <v>2386.9815733</v>
      </c>
      <c r="P15" s="36">
        <f>SUMIFS(СВЦЭМ!$C$33:$C$776,СВЦЭМ!$A$33:$A$776,$A15,СВЦЭМ!$B$33:$B$776,P$11)+'СЕТ СН'!$F$9+СВЦЭМ!$D$10+'СЕТ СН'!$F$5-'СЕТ СН'!$F$17</f>
        <v>2385.6067524999999</v>
      </c>
      <c r="Q15" s="36">
        <f>SUMIFS(СВЦЭМ!$C$33:$C$776,СВЦЭМ!$A$33:$A$776,$A15,СВЦЭМ!$B$33:$B$776,Q$11)+'СЕТ СН'!$F$9+СВЦЭМ!$D$10+'СЕТ СН'!$F$5-'СЕТ СН'!$F$17</f>
        <v>2379.7997692500003</v>
      </c>
      <c r="R15" s="36">
        <f>SUMIFS(СВЦЭМ!$C$33:$C$776,СВЦЭМ!$A$33:$A$776,$A15,СВЦЭМ!$B$33:$B$776,R$11)+'СЕТ СН'!$F$9+СВЦЭМ!$D$10+'СЕТ СН'!$F$5-'СЕТ СН'!$F$17</f>
        <v>2325.6296588099999</v>
      </c>
      <c r="S15" s="36">
        <f>SUMIFS(СВЦЭМ!$C$33:$C$776,СВЦЭМ!$A$33:$A$776,$A15,СВЦЭМ!$B$33:$B$776,S$11)+'СЕТ СН'!$F$9+СВЦЭМ!$D$10+'СЕТ СН'!$F$5-'СЕТ СН'!$F$17</f>
        <v>2326.5216005699999</v>
      </c>
      <c r="T15" s="36">
        <f>SUMIFS(СВЦЭМ!$C$33:$C$776,СВЦЭМ!$A$33:$A$776,$A15,СВЦЭМ!$B$33:$B$776,T$11)+'СЕТ СН'!$F$9+СВЦЭМ!$D$10+'СЕТ СН'!$F$5-'СЕТ СН'!$F$17</f>
        <v>2319.4707113200002</v>
      </c>
      <c r="U15" s="36">
        <f>SUMIFS(СВЦЭМ!$C$33:$C$776,СВЦЭМ!$A$33:$A$776,$A15,СВЦЭМ!$B$33:$B$776,U$11)+'СЕТ СН'!$F$9+СВЦЭМ!$D$10+'СЕТ СН'!$F$5-'СЕТ СН'!$F$17</f>
        <v>2296.85976325</v>
      </c>
      <c r="V15" s="36">
        <f>SUMIFS(СВЦЭМ!$C$33:$C$776,СВЦЭМ!$A$33:$A$776,$A15,СВЦЭМ!$B$33:$B$776,V$11)+'СЕТ СН'!$F$9+СВЦЭМ!$D$10+'СЕТ СН'!$F$5-'СЕТ СН'!$F$17</f>
        <v>2314.5826850600001</v>
      </c>
      <c r="W15" s="36">
        <f>SUMIFS(СВЦЭМ!$C$33:$C$776,СВЦЭМ!$A$33:$A$776,$A15,СВЦЭМ!$B$33:$B$776,W$11)+'СЕТ СН'!$F$9+СВЦЭМ!$D$10+'СЕТ СН'!$F$5-'СЕТ СН'!$F$17</f>
        <v>2351.9010214700002</v>
      </c>
      <c r="X15" s="36">
        <f>SUMIFS(СВЦЭМ!$C$33:$C$776,СВЦЭМ!$A$33:$A$776,$A15,СВЦЭМ!$B$33:$B$776,X$11)+'СЕТ СН'!$F$9+СВЦЭМ!$D$10+'СЕТ СН'!$F$5-'СЕТ СН'!$F$17</f>
        <v>2344.4294234999998</v>
      </c>
      <c r="Y15" s="36">
        <f>SUMIFS(СВЦЭМ!$C$33:$C$776,СВЦЭМ!$A$33:$A$776,$A15,СВЦЭМ!$B$33:$B$776,Y$11)+'СЕТ СН'!$F$9+СВЦЭМ!$D$10+'СЕТ СН'!$F$5-'СЕТ СН'!$F$17</f>
        <v>2340.4389916499999</v>
      </c>
    </row>
    <row r="16" spans="1:27" ht="15.75" x14ac:dyDescent="0.2">
      <c r="A16" s="35">
        <f t="shared" si="0"/>
        <v>43651</v>
      </c>
      <c r="B16" s="36">
        <f>SUMIFS(СВЦЭМ!$C$33:$C$776,СВЦЭМ!$A$33:$A$776,$A16,СВЦЭМ!$B$33:$B$776,B$11)+'СЕТ СН'!$F$9+СВЦЭМ!$D$10+'СЕТ СН'!$F$5-'СЕТ СН'!$F$17</f>
        <v>2333.9080970300001</v>
      </c>
      <c r="C16" s="36">
        <f>SUMIFS(СВЦЭМ!$C$33:$C$776,СВЦЭМ!$A$33:$A$776,$A16,СВЦЭМ!$B$33:$B$776,C$11)+'СЕТ СН'!$F$9+СВЦЭМ!$D$10+'СЕТ СН'!$F$5-'СЕТ СН'!$F$17</f>
        <v>2438.2230596499999</v>
      </c>
      <c r="D16" s="36">
        <f>SUMIFS(СВЦЭМ!$C$33:$C$776,СВЦЭМ!$A$33:$A$776,$A16,СВЦЭМ!$B$33:$B$776,D$11)+'СЕТ СН'!$F$9+СВЦЭМ!$D$10+'СЕТ СН'!$F$5-'СЕТ СН'!$F$17</f>
        <v>2470.9432825499998</v>
      </c>
      <c r="E16" s="36">
        <f>SUMIFS(СВЦЭМ!$C$33:$C$776,СВЦЭМ!$A$33:$A$776,$A16,СВЦЭМ!$B$33:$B$776,E$11)+'СЕТ СН'!$F$9+СВЦЭМ!$D$10+'СЕТ СН'!$F$5-'СЕТ СН'!$F$17</f>
        <v>2469.4255988200002</v>
      </c>
      <c r="F16" s="36">
        <f>SUMIFS(СВЦЭМ!$C$33:$C$776,СВЦЭМ!$A$33:$A$776,$A16,СВЦЭМ!$B$33:$B$776,F$11)+'СЕТ СН'!$F$9+СВЦЭМ!$D$10+'СЕТ СН'!$F$5-'СЕТ СН'!$F$17</f>
        <v>2466.1538806399999</v>
      </c>
      <c r="G16" s="36">
        <f>SUMIFS(СВЦЭМ!$C$33:$C$776,СВЦЭМ!$A$33:$A$776,$A16,СВЦЭМ!$B$33:$B$776,G$11)+'СЕТ СН'!$F$9+СВЦЭМ!$D$10+'СЕТ СН'!$F$5-'СЕТ СН'!$F$17</f>
        <v>2461.9756118</v>
      </c>
      <c r="H16" s="36">
        <f>SUMIFS(СВЦЭМ!$C$33:$C$776,СВЦЭМ!$A$33:$A$776,$A16,СВЦЭМ!$B$33:$B$776,H$11)+'СЕТ СН'!$F$9+СВЦЭМ!$D$10+'СЕТ СН'!$F$5-'СЕТ СН'!$F$17</f>
        <v>2424.4230845399998</v>
      </c>
      <c r="I16" s="36">
        <f>SUMIFS(СВЦЭМ!$C$33:$C$776,СВЦЭМ!$A$33:$A$776,$A16,СВЦЭМ!$B$33:$B$776,I$11)+'СЕТ СН'!$F$9+СВЦЭМ!$D$10+'СЕТ СН'!$F$5-'СЕТ СН'!$F$17</f>
        <v>2377.05377168</v>
      </c>
      <c r="J16" s="36">
        <f>SUMIFS(СВЦЭМ!$C$33:$C$776,СВЦЭМ!$A$33:$A$776,$A16,СВЦЭМ!$B$33:$B$776,J$11)+'СЕТ СН'!$F$9+СВЦЭМ!$D$10+'СЕТ СН'!$F$5-'СЕТ СН'!$F$17</f>
        <v>2359.5588598200002</v>
      </c>
      <c r="K16" s="36">
        <f>SUMIFS(СВЦЭМ!$C$33:$C$776,СВЦЭМ!$A$33:$A$776,$A16,СВЦЭМ!$B$33:$B$776,K$11)+'СЕТ СН'!$F$9+СВЦЭМ!$D$10+'СЕТ СН'!$F$5-'СЕТ СН'!$F$17</f>
        <v>2353.3146057399999</v>
      </c>
      <c r="L16" s="36">
        <f>SUMIFS(СВЦЭМ!$C$33:$C$776,СВЦЭМ!$A$33:$A$776,$A16,СВЦЭМ!$B$33:$B$776,L$11)+'СЕТ СН'!$F$9+СВЦЭМ!$D$10+'СЕТ СН'!$F$5-'СЕТ СН'!$F$17</f>
        <v>2361.3053649900003</v>
      </c>
      <c r="M16" s="36">
        <f>SUMIFS(СВЦЭМ!$C$33:$C$776,СВЦЭМ!$A$33:$A$776,$A16,СВЦЭМ!$B$33:$B$776,M$11)+'СЕТ СН'!$F$9+СВЦЭМ!$D$10+'СЕТ СН'!$F$5-'СЕТ СН'!$F$17</f>
        <v>2363.0157496800002</v>
      </c>
      <c r="N16" s="36">
        <f>SUMIFS(СВЦЭМ!$C$33:$C$776,СВЦЭМ!$A$33:$A$776,$A16,СВЦЭМ!$B$33:$B$776,N$11)+'СЕТ СН'!$F$9+СВЦЭМ!$D$10+'СЕТ СН'!$F$5-'СЕТ СН'!$F$17</f>
        <v>2359.5914464299999</v>
      </c>
      <c r="O16" s="36">
        <f>SUMIFS(СВЦЭМ!$C$33:$C$776,СВЦЭМ!$A$33:$A$776,$A16,СВЦЭМ!$B$33:$B$776,O$11)+'СЕТ СН'!$F$9+СВЦЭМ!$D$10+'СЕТ СН'!$F$5-'СЕТ СН'!$F$17</f>
        <v>2366.9400338800001</v>
      </c>
      <c r="P16" s="36">
        <f>SUMIFS(СВЦЭМ!$C$33:$C$776,СВЦЭМ!$A$33:$A$776,$A16,СВЦЭМ!$B$33:$B$776,P$11)+'СЕТ СН'!$F$9+СВЦЭМ!$D$10+'СЕТ СН'!$F$5-'СЕТ СН'!$F$17</f>
        <v>2361.0750240699999</v>
      </c>
      <c r="Q16" s="36">
        <f>SUMIFS(СВЦЭМ!$C$33:$C$776,СВЦЭМ!$A$33:$A$776,$A16,СВЦЭМ!$B$33:$B$776,Q$11)+'СЕТ СН'!$F$9+СВЦЭМ!$D$10+'СЕТ СН'!$F$5-'СЕТ СН'!$F$17</f>
        <v>2347.2495238000001</v>
      </c>
      <c r="R16" s="36">
        <f>SUMIFS(СВЦЭМ!$C$33:$C$776,СВЦЭМ!$A$33:$A$776,$A16,СВЦЭМ!$B$33:$B$776,R$11)+'СЕТ СН'!$F$9+СВЦЭМ!$D$10+'СЕТ СН'!$F$5-'СЕТ СН'!$F$17</f>
        <v>2248.3922286500001</v>
      </c>
      <c r="S16" s="36">
        <f>SUMIFS(СВЦЭМ!$C$33:$C$776,СВЦЭМ!$A$33:$A$776,$A16,СВЦЭМ!$B$33:$B$776,S$11)+'СЕТ СН'!$F$9+СВЦЭМ!$D$10+'СЕТ СН'!$F$5-'СЕТ СН'!$F$17</f>
        <v>2237.6385052400001</v>
      </c>
      <c r="T16" s="36">
        <f>SUMIFS(СВЦЭМ!$C$33:$C$776,СВЦЭМ!$A$33:$A$776,$A16,СВЦЭМ!$B$33:$B$776,T$11)+'СЕТ СН'!$F$9+СВЦЭМ!$D$10+'СЕТ СН'!$F$5-'СЕТ СН'!$F$17</f>
        <v>2237.5926891899999</v>
      </c>
      <c r="U16" s="36">
        <f>SUMIFS(СВЦЭМ!$C$33:$C$776,СВЦЭМ!$A$33:$A$776,$A16,СВЦЭМ!$B$33:$B$776,U$11)+'СЕТ СН'!$F$9+СВЦЭМ!$D$10+'СЕТ СН'!$F$5-'СЕТ СН'!$F$17</f>
        <v>2235.4999915500002</v>
      </c>
      <c r="V16" s="36">
        <f>SUMIFS(СВЦЭМ!$C$33:$C$776,СВЦЭМ!$A$33:$A$776,$A16,СВЦЭМ!$B$33:$B$776,V$11)+'СЕТ СН'!$F$9+СВЦЭМ!$D$10+'СЕТ СН'!$F$5-'СЕТ СН'!$F$17</f>
        <v>2236.5410600099999</v>
      </c>
      <c r="W16" s="36">
        <f>SUMIFS(СВЦЭМ!$C$33:$C$776,СВЦЭМ!$A$33:$A$776,$A16,СВЦЭМ!$B$33:$B$776,W$11)+'СЕТ СН'!$F$9+СВЦЭМ!$D$10+'СЕТ СН'!$F$5-'СЕТ СН'!$F$17</f>
        <v>2229.8925214999999</v>
      </c>
      <c r="X16" s="36">
        <f>SUMIFS(СВЦЭМ!$C$33:$C$776,СВЦЭМ!$A$33:$A$776,$A16,СВЦЭМ!$B$33:$B$776,X$11)+'СЕТ СН'!$F$9+СВЦЭМ!$D$10+'СЕТ СН'!$F$5-'СЕТ СН'!$F$17</f>
        <v>2215.78602116</v>
      </c>
      <c r="Y16" s="36">
        <f>SUMIFS(СВЦЭМ!$C$33:$C$776,СВЦЭМ!$A$33:$A$776,$A16,СВЦЭМ!$B$33:$B$776,Y$11)+'СЕТ СН'!$F$9+СВЦЭМ!$D$10+'СЕТ СН'!$F$5-'СЕТ СН'!$F$17</f>
        <v>2244.2461434900001</v>
      </c>
    </row>
    <row r="17" spans="1:25" ht="15.75" x14ac:dyDescent="0.2">
      <c r="A17" s="35">
        <f t="shared" si="0"/>
        <v>43652</v>
      </c>
      <c r="B17" s="36">
        <f>SUMIFS(СВЦЭМ!$C$33:$C$776,СВЦЭМ!$A$33:$A$776,$A17,СВЦЭМ!$B$33:$B$776,B$11)+'СЕТ СН'!$F$9+СВЦЭМ!$D$10+'СЕТ СН'!$F$5-'СЕТ СН'!$F$17</f>
        <v>2349.06803154</v>
      </c>
      <c r="C17" s="36">
        <f>SUMIFS(СВЦЭМ!$C$33:$C$776,СВЦЭМ!$A$33:$A$776,$A17,СВЦЭМ!$B$33:$B$776,C$11)+'СЕТ СН'!$F$9+СВЦЭМ!$D$10+'СЕТ СН'!$F$5-'СЕТ СН'!$F$17</f>
        <v>2454.1482289200003</v>
      </c>
      <c r="D17" s="36">
        <f>SUMIFS(СВЦЭМ!$C$33:$C$776,СВЦЭМ!$A$33:$A$776,$A17,СВЦЭМ!$B$33:$B$776,D$11)+'СЕТ СН'!$F$9+СВЦЭМ!$D$10+'СЕТ СН'!$F$5-'СЕТ СН'!$F$17</f>
        <v>2492.11024198</v>
      </c>
      <c r="E17" s="36">
        <f>SUMIFS(СВЦЭМ!$C$33:$C$776,СВЦЭМ!$A$33:$A$776,$A17,СВЦЭМ!$B$33:$B$776,E$11)+'СЕТ СН'!$F$9+СВЦЭМ!$D$10+'СЕТ СН'!$F$5-'СЕТ СН'!$F$17</f>
        <v>2508.0227614699998</v>
      </c>
      <c r="F17" s="36">
        <f>SUMIFS(СВЦЭМ!$C$33:$C$776,СВЦЭМ!$A$33:$A$776,$A17,СВЦЭМ!$B$33:$B$776,F$11)+'СЕТ СН'!$F$9+СВЦЭМ!$D$10+'СЕТ СН'!$F$5-'СЕТ СН'!$F$17</f>
        <v>2508.55958104</v>
      </c>
      <c r="G17" s="36">
        <f>SUMIFS(СВЦЭМ!$C$33:$C$776,СВЦЭМ!$A$33:$A$776,$A17,СВЦЭМ!$B$33:$B$776,G$11)+'СЕТ СН'!$F$9+СВЦЭМ!$D$10+'СЕТ СН'!$F$5-'СЕТ СН'!$F$17</f>
        <v>2491.6324535200001</v>
      </c>
      <c r="H17" s="36">
        <f>SUMIFS(СВЦЭМ!$C$33:$C$776,СВЦЭМ!$A$33:$A$776,$A17,СВЦЭМ!$B$33:$B$776,H$11)+'СЕТ СН'!$F$9+СВЦЭМ!$D$10+'СЕТ СН'!$F$5-'СЕТ СН'!$F$17</f>
        <v>2450.0588062799998</v>
      </c>
      <c r="I17" s="36">
        <f>SUMIFS(СВЦЭМ!$C$33:$C$776,СВЦЭМ!$A$33:$A$776,$A17,СВЦЭМ!$B$33:$B$776,I$11)+'СЕТ СН'!$F$9+СВЦЭМ!$D$10+'СЕТ СН'!$F$5-'СЕТ СН'!$F$17</f>
        <v>2396.5809363200001</v>
      </c>
      <c r="J17" s="36">
        <f>SUMIFS(СВЦЭМ!$C$33:$C$776,СВЦЭМ!$A$33:$A$776,$A17,СВЦЭМ!$B$33:$B$776,J$11)+'СЕТ СН'!$F$9+СВЦЭМ!$D$10+'СЕТ СН'!$F$5-'СЕТ СН'!$F$17</f>
        <v>2349.7039357100002</v>
      </c>
      <c r="K17" s="36">
        <f>SUMIFS(СВЦЭМ!$C$33:$C$776,СВЦЭМ!$A$33:$A$776,$A17,СВЦЭМ!$B$33:$B$776,K$11)+'СЕТ СН'!$F$9+СВЦЭМ!$D$10+'СЕТ СН'!$F$5-'СЕТ СН'!$F$17</f>
        <v>2323.6691858700001</v>
      </c>
      <c r="L17" s="36">
        <f>SUMIFS(СВЦЭМ!$C$33:$C$776,СВЦЭМ!$A$33:$A$776,$A17,СВЦЭМ!$B$33:$B$776,L$11)+'СЕТ СН'!$F$9+СВЦЭМ!$D$10+'СЕТ СН'!$F$5-'СЕТ СН'!$F$17</f>
        <v>2293.10163831</v>
      </c>
      <c r="M17" s="36">
        <f>SUMIFS(СВЦЭМ!$C$33:$C$776,СВЦЭМ!$A$33:$A$776,$A17,СВЦЭМ!$B$33:$B$776,M$11)+'СЕТ СН'!$F$9+СВЦЭМ!$D$10+'СЕТ СН'!$F$5-'СЕТ СН'!$F$17</f>
        <v>2280.2583409899999</v>
      </c>
      <c r="N17" s="36">
        <f>SUMIFS(СВЦЭМ!$C$33:$C$776,СВЦЭМ!$A$33:$A$776,$A17,СВЦЭМ!$B$33:$B$776,N$11)+'СЕТ СН'!$F$9+СВЦЭМ!$D$10+'СЕТ СН'!$F$5-'СЕТ СН'!$F$17</f>
        <v>2300.2847120599999</v>
      </c>
      <c r="O17" s="36">
        <f>SUMIFS(СВЦЭМ!$C$33:$C$776,СВЦЭМ!$A$33:$A$776,$A17,СВЦЭМ!$B$33:$B$776,O$11)+'СЕТ СН'!$F$9+СВЦЭМ!$D$10+'СЕТ СН'!$F$5-'СЕТ СН'!$F$17</f>
        <v>2311.1886480799999</v>
      </c>
      <c r="P17" s="36">
        <f>SUMIFS(СВЦЭМ!$C$33:$C$776,СВЦЭМ!$A$33:$A$776,$A17,СВЦЭМ!$B$33:$B$776,P$11)+'СЕТ СН'!$F$9+СВЦЭМ!$D$10+'СЕТ СН'!$F$5-'СЕТ СН'!$F$17</f>
        <v>2322.7783325099999</v>
      </c>
      <c r="Q17" s="36">
        <f>SUMIFS(СВЦЭМ!$C$33:$C$776,СВЦЭМ!$A$33:$A$776,$A17,СВЦЭМ!$B$33:$B$776,Q$11)+'СЕТ СН'!$F$9+СВЦЭМ!$D$10+'СЕТ СН'!$F$5-'СЕТ СН'!$F$17</f>
        <v>2313.8432546100003</v>
      </c>
      <c r="R17" s="36">
        <f>SUMIFS(СВЦЭМ!$C$33:$C$776,СВЦЭМ!$A$33:$A$776,$A17,СВЦЭМ!$B$33:$B$776,R$11)+'СЕТ СН'!$F$9+СВЦЭМ!$D$10+'СЕТ СН'!$F$5-'СЕТ СН'!$F$17</f>
        <v>2260.3241094800001</v>
      </c>
      <c r="S17" s="36">
        <f>SUMIFS(СВЦЭМ!$C$33:$C$776,СВЦЭМ!$A$33:$A$776,$A17,СВЦЭМ!$B$33:$B$776,S$11)+'СЕТ СН'!$F$9+СВЦЭМ!$D$10+'СЕТ СН'!$F$5-'СЕТ СН'!$F$17</f>
        <v>2267.3748559300002</v>
      </c>
      <c r="T17" s="36">
        <f>SUMIFS(СВЦЭМ!$C$33:$C$776,СВЦЭМ!$A$33:$A$776,$A17,СВЦЭМ!$B$33:$B$776,T$11)+'СЕТ СН'!$F$9+СВЦЭМ!$D$10+'СЕТ СН'!$F$5-'СЕТ СН'!$F$17</f>
        <v>2254.84964584</v>
      </c>
      <c r="U17" s="36">
        <f>SUMIFS(СВЦЭМ!$C$33:$C$776,СВЦЭМ!$A$33:$A$776,$A17,СВЦЭМ!$B$33:$B$776,U$11)+'СЕТ СН'!$F$9+СВЦЭМ!$D$10+'СЕТ СН'!$F$5-'СЕТ СН'!$F$17</f>
        <v>2239.0880994099998</v>
      </c>
      <c r="V17" s="36">
        <f>SUMIFS(СВЦЭМ!$C$33:$C$776,СВЦЭМ!$A$33:$A$776,$A17,СВЦЭМ!$B$33:$B$776,V$11)+'СЕТ СН'!$F$9+СВЦЭМ!$D$10+'СЕТ СН'!$F$5-'СЕТ СН'!$F$17</f>
        <v>2250.4395392599999</v>
      </c>
      <c r="W17" s="36">
        <f>SUMIFS(СВЦЭМ!$C$33:$C$776,СВЦЭМ!$A$33:$A$776,$A17,СВЦЭМ!$B$33:$B$776,W$11)+'СЕТ СН'!$F$9+СВЦЭМ!$D$10+'СЕТ СН'!$F$5-'СЕТ СН'!$F$17</f>
        <v>2257.9380274</v>
      </c>
      <c r="X17" s="36">
        <f>SUMIFS(СВЦЭМ!$C$33:$C$776,СВЦЭМ!$A$33:$A$776,$A17,СВЦЭМ!$B$33:$B$776,X$11)+'СЕТ СН'!$F$9+СВЦЭМ!$D$10+'СЕТ СН'!$F$5-'СЕТ СН'!$F$17</f>
        <v>2256.5004577899999</v>
      </c>
      <c r="Y17" s="36">
        <f>SUMIFS(СВЦЭМ!$C$33:$C$776,СВЦЭМ!$A$33:$A$776,$A17,СВЦЭМ!$B$33:$B$776,Y$11)+'СЕТ СН'!$F$9+СВЦЭМ!$D$10+'СЕТ СН'!$F$5-'СЕТ СН'!$F$17</f>
        <v>2286.7003314100002</v>
      </c>
    </row>
    <row r="18" spans="1:25" ht="15.75" x14ac:dyDescent="0.2">
      <c r="A18" s="35">
        <f t="shared" si="0"/>
        <v>43653</v>
      </c>
      <c r="B18" s="36">
        <f>SUMIFS(СВЦЭМ!$C$33:$C$776,СВЦЭМ!$A$33:$A$776,$A18,СВЦЭМ!$B$33:$B$776,B$11)+'СЕТ СН'!$F$9+СВЦЭМ!$D$10+'СЕТ СН'!$F$5-'СЕТ СН'!$F$17</f>
        <v>2375.5544708500001</v>
      </c>
      <c r="C18" s="36">
        <f>SUMIFS(СВЦЭМ!$C$33:$C$776,СВЦЭМ!$A$33:$A$776,$A18,СВЦЭМ!$B$33:$B$776,C$11)+'СЕТ СН'!$F$9+СВЦЭМ!$D$10+'СЕТ СН'!$F$5-'СЕТ СН'!$F$17</f>
        <v>2491.0537211800001</v>
      </c>
      <c r="D18" s="36">
        <f>SUMIFS(СВЦЭМ!$C$33:$C$776,СВЦЭМ!$A$33:$A$776,$A18,СВЦЭМ!$B$33:$B$776,D$11)+'СЕТ СН'!$F$9+СВЦЭМ!$D$10+'СЕТ СН'!$F$5-'СЕТ СН'!$F$17</f>
        <v>2518.1603621100003</v>
      </c>
      <c r="E18" s="36">
        <f>SUMIFS(СВЦЭМ!$C$33:$C$776,СВЦЭМ!$A$33:$A$776,$A18,СВЦЭМ!$B$33:$B$776,E$11)+'СЕТ СН'!$F$9+СВЦЭМ!$D$10+'СЕТ СН'!$F$5-'СЕТ СН'!$F$17</f>
        <v>2537.6864059</v>
      </c>
      <c r="F18" s="36">
        <f>SUMIFS(СВЦЭМ!$C$33:$C$776,СВЦЭМ!$A$33:$A$776,$A18,СВЦЭМ!$B$33:$B$776,F$11)+'СЕТ СН'!$F$9+СВЦЭМ!$D$10+'СЕТ СН'!$F$5-'СЕТ СН'!$F$17</f>
        <v>2549.2776624500002</v>
      </c>
      <c r="G18" s="36">
        <f>SUMIFS(СВЦЭМ!$C$33:$C$776,СВЦЭМ!$A$33:$A$776,$A18,СВЦЭМ!$B$33:$B$776,G$11)+'СЕТ СН'!$F$9+СВЦЭМ!$D$10+'СЕТ СН'!$F$5-'СЕТ СН'!$F$17</f>
        <v>2545.9651530199999</v>
      </c>
      <c r="H18" s="36">
        <f>SUMIFS(СВЦЭМ!$C$33:$C$776,СВЦЭМ!$A$33:$A$776,$A18,СВЦЭМ!$B$33:$B$776,H$11)+'СЕТ СН'!$F$9+СВЦЭМ!$D$10+'СЕТ СН'!$F$5-'СЕТ СН'!$F$17</f>
        <v>2504.1934153299999</v>
      </c>
      <c r="I18" s="36">
        <f>SUMIFS(СВЦЭМ!$C$33:$C$776,СВЦЭМ!$A$33:$A$776,$A18,СВЦЭМ!$B$33:$B$776,I$11)+'СЕТ СН'!$F$9+СВЦЭМ!$D$10+'СЕТ СН'!$F$5-'СЕТ СН'!$F$17</f>
        <v>2459.1816525700001</v>
      </c>
      <c r="J18" s="36">
        <f>SUMIFS(СВЦЭМ!$C$33:$C$776,СВЦЭМ!$A$33:$A$776,$A18,СВЦЭМ!$B$33:$B$776,J$11)+'СЕТ СН'!$F$9+СВЦЭМ!$D$10+'СЕТ СН'!$F$5-'СЕТ СН'!$F$17</f>
        <v>2393.1353847099999</v>
      </c>
      <c r="K18" s="36">
        <f>SUMIFS(СВЦЭМ!$C$33:$C$776,СВЦЭМ!$A$33:$A$776,$A18,СВЦЭМ!$B$33:$B$776,K$11)+'СЕТ СН'!$F$9+СВЦЭМ!$D$10+'СЕТ СН'!$F$5-'СЕТ СН'!$F$17</f>
        <v>2333.7968313299998</v>
      </c>
      <c r="L18" s="36">
        <f>SUMIFS(СВЦЭМ!$C$33:$C$776,СВЦЭМ!$A$33:$A$776,$A18,СВЦЭМ!$B$33:$B$776,L$11)+'СЕТ СН'!$F$9+СВЦЭМ!$D$10+'СЕТ СН'!$F$5-'СЕТ СН'!$F$17</f>
        <v>2297.7428402400001</v>
      </c>
      <c r="M18" s="36">
        <f>SUMIFS(СВЦЭМ!$C$33:$C$776,СВЦЭМ!$A$33:$A$776,$A18,СВЦЭМ!$B$33:$B$776,M$11)+'СЕТ СН'!$F$9+СВЦЭМ!$D$10+'СЕТ СН'!$F$5-'СЕТ СН'!$F$17</f>
        <v>2297.1608250600002</v>
      </c>
      <c r="N18" s="36">
        <f>SUMIFS(СВЦЭМ!$C$33:$C$776,СВЦЭМ!$A$33:$A$776,$A18,СВЦЭМ!$B$33:$B$776,N$11)+'СЕТ СН'!$F$9+СВЦЭМ!$D$10+'СЕТ СН'!$F$5-'СЕТ СН'!$F$17</f>
        <v>2302.0145143099999</v>
      </c>
      <c r="O18" s="36">
        <f>SUMIFS(СВЦЭМ!$C$33:$C$776,СВЦЭМ!$A$33:$A$776,$A18,СВЦЭМ!$B$33:$B$776,O$11)+'СЕТ СН'!$F$9+СВЦЭМ!$D$10+'СЕТ СН'!$F$5-'СЕТ СН'!$F$17</f>
        <v>2299.1995191699998</v>
      </c>
      <c r="P18" s="36">
        <f>SUMIFS(СВЦЭМ!$C$33:$C$776,СВЦЭМ!$A$33:$A$776,$A18,СВЦЭМ!$B$33:$B$776,P$11)+'СЕТ СН'!$F$9+СВЦЭМ!$D$10+'СЕТ СН'!$F$5-'СЕТ СН'!$F$17</f>
        <v>2308.8417495100002</v>
      </c>
      <c r="Q18" s="36">
        <f>SUMIFS(СВЦЭМ!$C$33:$C$776,СВЦЭМ!$A$33:$A$776,$A18,СВЦЭМ!$B$33:$B$776,Q$11)+'СЕТ СН'!$F$9+СВЦЭМ!$D$10+'СЕТ СН'!$F$5-'СЕТ СН'!$F$17</f>
        <v>2296.5804740799999</v>
      </c>
      <c r="R18" s="36">
        <f>SUMIFS(СВЦЭМ!$C$33:$C$776,СВЦЭМ!$A$33:$A$776,$A18,СВЦЭМ!$B$33:$B$776,R$11)+'СЕТ СН'!$F$9+СВЦЭМ!$D$10+'СЕТ СН'!$F$5-'СЕТ СН'!$F$17</f>
        <v>2247.2861400400002</v>
      </c>
      <c r="S18" s="36">
        <f>SUMIFS(СВЦЭМ!$C$33:$C$776,СВЦЭМ!$A$33:$A$776,$A18,СВЦЭМ!$B$33:$B$776,S$11)+'СЕТ СН'!$F$9+СВЦЭМ!$D$10+'СЕТ СН'!$F$5-'СЕТ СН'!$F$17</f>
        <v>2237.32880213</v>
      </c>
      <c r="T18" s="36">
        <f>SUMIFS(СВЦЭМ!$C$33:$C$776,СВЦЭМ!$A$33:$A$776,$A18,СВЦЭМ!$B$33:$B$776,T$11)+'СЕТ СН'!$F$9+СВЦЭМ!$D$10+'СЕТ СН'!$F$5-'СЕТ СН'!$F$17</f>
        <v>2235.1359608799999</v>
      </c>
      <c r="U18" s="36">
        <f>SUMIFS(СВЦЭМ!$C$33:$C$776,СВЦЭМ!$A$33:$A$776,$A18,СВЦЭМ!$B$33:$B$776,U$11)+'СЕТ СН'!$F$9+СВЦЭМ!$D$10+'СЕТ СН'!$F$5-'СЕТ СН'!$F$17</f>
        <v>2233.0195807499999</v>
      </c>
      <c r="V18" s="36">
        <f>SUMIFS(СВЦЭМ!$C$33:$C$776,СВЦЭМ!$A$33:$A$776,$A18,СВЦЭМ!$B$33:$B$776,V$11)+'СЕТ СН'!$F$9+СВЦЭМ!$D$10+'СЕТ СН'!$F$5-'СЕТ СН'!$F$17</f>
        <v>2231.3132134699999</v>
      </c>
      <c r="W18" s="36">
        <f>SUMIFS(СВЦЭМ!$C$33:$C$776,СВЦЭМ!$A$33:$A$776,$A18,СВЦЭМ!$B$33:$B$776,W$11)+'СЕТ СН'!$F$9+СВЦЭМ!$D$10+'СЕТ СН'!$F$5-'СЕТ СН'!$F$17</f>
        <v>2215.4898406699999</v>
      </c>
      <c r="X18" s="36">
        <f>SUMIFS(СВЦЭМ!$C$33:$C$776,СВЦЭМ!$A$33:$A$776,$A18,СВЦЭМ!$B$33:$B$776,X$11)+'СЕТ СН'!$F$9+СВЦЭМ!$D$10+'СЕТ СН'!$F$5-'СЕТ СН'!$F$17</f>
        <v>2230.7939503699999</v>
      </c>
      <c r="Y18" s="36">
        <f>SUMIFS(СВЦЭМ!$C$33:$C$776,СВЦЭМ!$A$33:$A$776,$A18,СВЦЭМ!$B$33:$B$776,Y$11)+'СЕТ СН'!$F$9+СВЦЭМ!$D$10+'СЕТ СН'!$F$5-'СЕТ СН'!$F$17</f>
        <v>2274.2848691500003</v>
      </c>
    </row>
    <row r="19" spans="1:25" ht="15.75" x14ac:dyDescent="0.2">
      <c r="A19" s="35">
        <f t="shared" si="0"/>
        <v>43654</v>
      </c>
      <c r="B19" s="36">
        <f>SUMIFS(СВЦЭМ!$C$33:$C$776,СВЦЭМ!$A$33:$A$776,$A19,СВЦЭМ!$B$33:$B$776,B$11)+'СЕТ СН'!$F$9+СВЦЭМ!$D$10+'СЕТ СН'!$F$5-'СЕТ СН'!$F$17</f>
        <v>2370.1422805699999</v>
      </c>
      <c r="C19" s="36">
        <f>SUMIFS(СВЦЭМ!$C$33:$C$776,СВЦЭМ!$A$33:$A$776,$A19,СВЦЭМ!$B$33:$B$776,C$11)+'СЕТ СН'!$F$9+СВЦЭМ!$D$10+'СЕТ СН'!$F$5-'СЕТ СН'!$F$17</f>
        <v>2474.60703638</v>
      </c>
      <c r="D19" s="36">
        <f>SUMIFS(СВЦЭМ!$C$33:$C$776,СВЦЭМ!$A$33:$A$776,$A19,СВЦЭМ!$B$33:$B$776,D$11)+'СЕТ СН'!$F$9+СВЦЭМ!$D$10+'СЕТ СН'!$F$5-'СЕТ СН'!$F$17</f>
        <v>2502.6368480000001</v>
      </c>
      <c r="E19" s="36">
        <f>SUMIFS(СВЦЭМ!$C$33:$C$776,СВЦЭМ!$A$33:$A$776,$A19,СВЦЭМ!$B$33:$B$776,E$11)+'СЕТ СН'!$F$9+СВЦЭМ!$D$10+'СЕТ СН'!$F$5-'СЕТ СН'!$F$17</f>
        <v>2522.6825664600001</v>
      </c>
      <c r="F19" s="36">
        <f>SUMIFS(СВЦЭМ!$C$33:$C$776,СВЦЭМ!$A$33:$A$776,$A19,СВЦЭМ!$B$33:$B$776,F$11)+'СЕТ СН'!$F$9+СВЦЭМ!$D$10+'СЕТ СН'!$F$5-'СЕТ СН'!$F$17</f>
        <v>2526.7277823499999</v>
      </c>
      <c r="G19" s="36">
        <f>SUMIFS(СВЦЭМ!$C$33:$C$776,СВЦЭМ!$A$33:$A$776,$A19,СВЦЭМ!$B$33:$B$776,G$11)+'СЕТ СН'!$F$9+СВЦЭМ!$D$10+'СЕТ СН'!$F$5-'СЕТ СН'!$F$17</f>
        <v>2504.09877297</v>
      </c>
      <c r="H19" s="36">
        <f>SUMIFS(СВЦЭМ!$C$33:$C$776,СВЦЭМ!$A$33:$A$776,$A19,СВЦЭМ!$B$33:$B$776,H$11)+'СЕТ СН'!$F$9+СВЦЭМ!$D$10+'СЕТ СН'!$F$5-'СЕТ СН'!$F$17</f>
        <v>2456.0506848599998</v>
      </c>
      <c r="I19" s="36">
        <f>SUMIFS(СВЦЭМ!$C$33:$C$776,СВЦЭМ!$A$33:$A$776,$A19,СВЦЭМ!$B$33:$B$776,I$11)+'СЕТ СН'!$F$9+СВЦЭМ!$D$10+'СЕТ СН'!$F$5-'СЕТ СН'!$F$17</f>
        <v>2419.8121489499999</v>
      </c>
      <c r="J19" s="36">
        <f>SUMIFS(СВЦЭМ!$C$33:$C$776,СВЦЭМ!$A$33:$A$776,$A19,СВЦЭМ!$B$33:$B$776,J$11)+'СЕТ СН'!$F$9+СВЦЭМ!$D$10+'СЕТ СН'!$F$5-'СЕТ СН'!$F$17</f>
        <v>2403.3960511400001</v>
      </c>
      <c r="K19" s="36">
        <f>SUMIFS(СВЦЭМ!$C$33:$C$776,СВЦЭМ!$A$33:$A$776,$A19,СВЦЭМ!$B$33:$B$776,K$11)+'СЕТ СН'!$F$9+СВЦЭМ!$D$10+'СЕТ СН'!$F$5-'СЕТ СН'!$F$17</f>
        <v>2398.1116969899999</v>
      </c>
      <c r="L19" s="36">
        <f>SUMIFS(СВЦЭМ!$C$33:$C$776,СВЦЭМ!$A$33:$A$776,$A19,СВЦЭМ!$B$33:$B$776,L$11)+'СЕТ СН'!$F$9+СВЦЭМ!$D$10+'СЕТ СН'!$F$5-'СЕТ СН'!$F$17</f>
        <v>2400.17562335</v>
      </c>
      <c r="M19" s="36">
        <f>SUMIFS(СВЦЭМ!$C$33:$C$776,СВЦЭМ!$A$33:$A$776,$A19,СВЦЭМ!$B$33:$B$776,M$11)+'СЕТ СН'!$F$9+СВЦЭМ!$D$10+'СЕТ СН'!$F$5-'СЕТ СН'!$F$17</f>
        <v>2355.87991358</v>
      </c>
      <c r="N19" s="36">
        <f>SUMIFS(СВЦЭМ!$C$33:$C$776,СВЦЭМ!$A$33:$A$776,$A19,СВЦЭМ!$B$33:$B$776,N$11)+'СЕТ СН'!$F$9+СВЦЭМ!$D$10+'СЕТ СН'!$F$5-'СЕТ СН'!$F$17</f>
        <v>2365.2755833700003</v>
      </c>
      <c r="O19" s="36">
        <f>SUMIFS(СВЦЭМ!$C$33:$C$776,СВЦЭМ!$A$33:$A$776,$A19,СВЦЭМ!$B$33:$B$776,O$11)+'СЕТ СН'!$F$9+СВЦЭМ!$D$10+'СЕТ СН'!$F$5-'СЕТ СН'!$F$17</f>
        <v>2348.5773512800001</v>
      </c>
      <c r="P19" s="36">
        <f>SUMIFS(СВЦЭМ!$C$33:$C$776,СВЦЭМ!$A$33:$A$776,$A19,СВЦЭМ!$B$33:$B$776,P$11)+'СЕТ СН'!$F$9+СВЦЭМ!$D$10+'СЕТ СН'!$F$5-'СЕТ СН'!$F$17</f>
        <v>2316.91850789</v>
      </c>
      <c r="Q19" s="36">
        <f>SUMIFS(СВЦЭМ!$C$33:$C$776,СВЦЭМ!$A$33:$A$776,$A19,СВЦЭМ!$B$33:$B$776,Q$11)+'СЕТ СН'!$F$9+СВЦЭМ!$D$10+'СЕТ СН'!$F$5-'СЕТ СН'!$F$17</f>
        <v>2290.8164108999999</v>
      </c>
      <c r="R19" s="36">
        <f>SUMIFS(СВЦЭМ!$C$33:$C$776,СВЦЭМ!$A$33:$A$776,$A19,СВЦЭМ!$B$33:$B$776,R$11)+'СЕТ СН'!$F$9+СВЦЭМ!$D$10+'СЕТ СН'!$F$5-'СЕТ СН'!$F$17</f>
        <v>2250.2572107699998</v>
      </c>
      <c r="S19" s="36">
        <f>SUMIFS(СВЦЭМ!$C$33:$C$776,СВЦЭМ!$A$33:$A$776,$A19,СВЦЭМ!$B$33:$B$776,S$11)+'СЕТ СН'!$F$9+СВЦЭМ!$D$10+'СЕТ СН'!$F$5-'СЕТ СН'!$F$17</f>
        <v>2258.4415733699998</v>
      </c>
      <c r="T19" s="36">
        <f>SUMIFS(СВЦЭМ!$C$33:$C$776,СВЦЭМ!$A$33:$A$776,$A19,СВЦЭМ!$B$33:$B$776,T$11)+'СЕТ СН'!$F$9+СВЦЭМ!$D$10+'СЕТ СН'!$F$5-'СЕТ СН'!$F$17</f>
        <v>2253.78062843</v>
      </c>
      <c r="U19" s="36">
        <f>SUMIFS(СВЦЭМ!$C$33:$C$776,СВЦЭМ!$A$33:$A$776,$A19,СВЦЭМ!$B$33:$B$776,U$11)+'СЕТ СН'!$F$9+СВЦЭМ!$D$10+'СЕТ СН'!$F$5-'СЕТ СН'!$F$17</f>
        <v>2254.32975717</v>
      </c>
      <c r="V19" s="36">
        <f>SUMIFS(СВЦЭМ!$C$33:$C$776,СВЦЭМ!$A$33:$A$776,$A19,СВЦЭМ!$B$33:$B$776,V$11)+'СЕТ СН'!$F$9+СВЦЭМ!$D$10+'СЕТ СН'!$F$5-'СЕТ СН'!$F$17</f>
        <v>2277.5733028499999</v>
      </c>
      <c r="W19" s="36">
        <f>SUMIFS(СВЦЭМ!$C$33:$C$776,СВЦЭМ!$A$33:$A$776,$A19,СВЦЭМ!$B$33:$B$776,W$11)+'СЕТ СН'!$F$9+СВЦЭМ!$D$10+'СЕТ СН'!$F$5-'СЕТ СН'!$F$17</f>
        <v>2304.0077466900002</v>
      </c>
      <c r="X19" s="36">
        <f>SUMIFS(СВЦЭМ!$C$33:$C$776,СВЦЭМ!$A$33:$A$776,$A19,СВЦЭМ!$B$33:$B$776,X$11)+'СЕТ СН'!$F$9+СВЦЭМ!$D$10+'СЕТ СН'!$F$5-'СЕТ СН'!$F$17</f>
        <v>2315.1097840100001</v>
      </c>
      <c r="Y19" s="36">
        <f>SUMIFS(СВЦЭМ!$C$33:$C$776,СВЦЭМ!$A$33:$A$776,$A19,СВЦЭМ!$B$33:$B$776,Y$11)+'СЕТ СН'!$F$9+СВЦЭМ!$D$10+'СЕТ СН'!$F$5-'СЕТ СН'!$F$17</f>
        <v>2336.68935306</v>
      </c>
    </row>
    <row r="20" spans="1:25" ht="15.75" x14ac:dyDescent="0.2">
      <c r="A20" s="35">
        <f t="shared" si="0"/>
        <v>43655</v>
      </c>
      <c r="B20" s="36">
        <f>SUMIFS(СВЦЭМ!$C$33:$C$776,СВЦЭМ!$A$33:$A$776,$A20,СВЦЭМ!$B$33:$B$776,B$11)+'СЕТ СН'!$F$9+СВЦЭМ!$D$10+'СЕТ СН'!$F$5-'СЕТ СН'!$F$17</f>
        <v>2416.6662938499999</v>
      </c>
      <c r="C20" s="36">
        <f>SUMIFS(СВЦЭМ!$C$33:$C$776,СВЦЭМ!$A$33:$A$776,$A20,СВЦЭМ!$B$33:$B$776,C$11)+'СЕТ СН'!$F$9+СВЦЭМ!$D$10+'СЕТ СН'!$F$5-'СЕТ СН'!$F$17</f>
        <v>2452.72694181</v>
      </c>
      <c r="D20" s="36">
        <f>SUMIFS(СВЦЭМ!$C$33:$C$776,СВЦЭМ!$A$33:$A$776,$A20,СВЦЭМ!$B$33:$B$776,D$11)+'СЕТ СН'!$F$9+СВЦЭМ!$D$10+'СЕТ СН'!$F$5-'СЕТ СН'!$F$17</f>
        <v>2470.0695357899999</v>
      </c>
      <c r="E20" s="36">
        <f>SUMIFS(СВЦЭМ!$C$33:$C$776,СВЦЭМ!$A$33:$A$776,$A20,СВЦЭМ!$B$33:$B$776,E$11)+'СЕТ СН'!$F$9+СВЦЭМ!$D$10+'СЕТ СН'!$F$5-'СЕТ СН'!$F$17</f>
        <v>2489.1045660499999</v>
      </c>
      <c r="F20" s="36">
        <f>SUMIFS(СВЦЭМ!$C$33:$C$776,СВЦЭМ!$A$33:$A$776,$A20,СВЦЭМ!$B$33:$B$776,F$11)+'СЕТ СН'!$F$9+СВЦЭМ!$D$10+'СЕТ СН'!$F$5-'СЕТ СН'!$F$17</f>
        <v>2488.4677686800001</v>
      </c>
      <c r="G20" s="36">
        <f>SUMIFS(СВЦЭМ!$C$33:$C$776,СВЦЭМ!$A$33:$A$776,$A20,СВЦЭМ!$B$33:$B$776,G$11)+'СЕТ СН'!$F$9+СВЦЭМ!$D$10+'СЕТ СН'!$F$5-'СЕТ СН'!$F$17</f>
        <v>2476.9689331700001</v>
      </c>
      <c r="H20" s="36">
        <f>SUMIFS(СВЦЭМ!$C$33:$C$776,СВЦЭМ!$A$33:$A$776,$A20,СВЦЭМ!$B$33:$B$776,H$11)+'СЕТ СН'!$F$9+СВЦЭМ!$D$10+'СЕТ СН'!$F$5-'СЕТ СН'!$F$17</f>
        <v>2427.4904579100003</v>
      </c>
      <c r="I20" s="36">
        <f>SUMIFS(СВЦЭМ!$C$33:$C$776,СВЦЭМ!$A$33:$A$776,$A20,СВЦЭМ!$B$33:$B$776,I$11)+'СЕТ СН'!$F$9+СВЦЭМ!$D$10+'СЕТ СН'!$F$5-'СЕТ СН'!$F$17</f>
        <v>2408.08642745</v>
      </c>
      <c r="J20" s="36">
        <f>SUMIFS(СВЦЭМ!$C$33:$C$776,СВЦЭМ!$A$33:$A$776,$A20,СВЦЭМ!$B$33:$B$776,J$11)+'СЕТ СН'!$F$9+СВЦЭМ!$D$10+'СЕТ СН'!$F$5-'СЕТ СН'!$F$17</f>
        <v>2377.2793663299999</v>
      </c>
      <c r="K20" s="36">
        <f>SUMIFS(СВЦЭМ!$C$33:$C$776,СВЦЭМ!$A$33:$A$776,$A20,СВЦЭМ!$B$33:$B$776,K$11)+'СЕТ СН'!$F$9+СВЦЭМ!$D$10+'СЕТ СН'!$F$5-'СЕТ СН'!$F$17</f>
        <v>2359.4263567200001</v>
      </c>
      <c r="L20" s="36">
        <f>SUMIFS(СВЦЭМ!$C$33:$C$776,СВЦЭМ!$A$33:$A$776,$A20,СВЦЭМ!$B$33:$B$776,L$11)+'СЕТ СН'!$F$9+СВЦЭМ!$D$10+'СЕТ СН'!$F$5-'СЕТ СН'!$F$17</f>
        <v>2357.77235152</v>
      </c>
      <c r="M20" s="36">
        <f>SUMIFS(СВЦЭМ!$C$33:$C$776,СВЦЭМ!$A$33:$A$776,$A20,СВЦЭМ!$B$33:$B$776,M$11)+'СЕТ СН'!$F$9+СВЦЭМ!$D$10+'СЕТ СН'!$F$5-'СЕТ СН'!$F$17</f>
        <v>2347.9993089999998</v>
      </c>
      <c r="N20" s="36">
        <f>SUMIFS(СВЦЭМ!$C$33:$C$776,СВЦЭМ!$A$33:$A$776,$A20,СВЦЭМ!$B$33:$B$776,N$11)+'СЕТ СН'!$F$9+СВЦЭМ!$D$10+'СЕТ СН'!$F$5-'СЕТ СН'!$F$17</f>
        <v>2356.5512657999998</v>
      </c>
      <c r="O20" s="36">
        <f>SUMIFS(СВЦЭМ!$C$33:$C$776,СВЦЭМ!$A$33:$A$776,$A20,СВЦЭМ!$B$33:$B$776,O$11)+'СЕТ СН'!$F$9+СВЦЭМ!$D$10+'СЕТ СН'!$F$5-'СЕТ СН'!$F$17</f>
        <v>2348.7344945700002</v>
      </c>
      <c r="P20" s="36">
        <f>SUMIFS(СВЦЭМ!$C$33:$C$776,СВЦЭМ!$A$33:$A$776,$A20,СВЦЭМ!$B$33:$B$776,P$11)+'СЕТ СН'!$F$9+СВЦЭМ!$D$10+'СЕТ СН'!$F$5-'СЕТ СН'!$F$17</f>
        <v>2358.1283023199999</v>
      </c>
      <c r="Q20" s="36">
        <f>SUMIFS(СВЦЭМ!$C$33:$C$776,СВЦЭМ!$A$33:$A$776,$A20,СВЦЭМ!$B$33:$B$776,Q$11)+'СЕТ СН'!$F$9+СВЦЭМ!$D$10+'СЕТ СН'!$F$5-'СЕТ СН'!$F$17</f>
        <v>2375.9342052299999</v>
      </c>
      <c r="R20" s="36">
        <f>SUMIFS(СВЦЭМ!$C$33:$C$776,СВЦЭМ!$A$33:$A$776,$A20,СВЦЭМ!$B$33:$B$776,R$11)+'СЕТ СН'!$F$9+СВЦЭМ!$D$10+'СЕТ СН'!$F$5-'СЕТ СН'!$F$17</f>
        <v>2340.08145264</v>
      </c>
      <c r="S20" s="36">
        <f>SUMIFS(СВЦЭМ!$C$33:$C$776,СВЦЭМ!$A$33:$A$776,$A20,СВЦЭМ!$B$33:$B$776,S$11)+'СЕТ СН'!$F$9+СВЦЭМ!$D$10+'СЕТ СН'!$F$5-'СЕТ СН'!$F$17</f>
        <v>2306.6015364300001</v>
      </c>
      <c r="T20" s="36">
        <f>SUMIFS(СВЦЭМ!$C$33:$C$776,СВЦЭМ!$A$33:$A$776,$A20,СВЦЭМ!$B$33:$B$776,T$11)+'СЕТ СН'!$F$9+СВЦЭМ!$D$10+'СЕТ СН'!$F$5-'СЕТ СН'!$F$17</f>
        <v>2305.5176781499999</v>
      </c>
      <c r="U20" s="36">
        <f>SUMIFS(СВЦЭМ!$C$33:$C$776,СВЦЭМ!$A$33:$A$776,$A20,СВЦЭМ!$B$33:$B$776,U$11)+'СЕТ СН'!$F$9+СВЦЭМ!$D$10+'СЕТ СН'!$F$5-'СЕТ СН'!$F$17</f>
        <v>2296.10965584</v>
      </c>
      <c r="V20" s="36">
        <f>SUMIFS(СВЦЭМ!$C$33:$C$776,СВЦЭМ!$A$33:$A$776,$A20,СВЦЭМ!$B$33:$B$776,V$11)+'СЕТ СН'!$F$9+СВЦЭМ!$D$10+'СЕТ СН'!$F$5-'СЕТ СН'!$F$17</f>
        <v>2300.3112556300002</v>
      </c>
      <c r="W20" s="36">
        <f>SUMIFS(СВЦЭМ!$C$33:$C$776,СВЦЭМ!$A$33:$A$776,$A20,СВЦЭМ!$B$33:$B$776,W$11)+'СЕТ СН'!$F$9+СВЦЭМ!$D$10+'СЕТ СН'!$F$5-'СЕТ СН'!$F$17</f>
        <v>2274.0668144199999</v>
      </c>
      <c r="X20" s="36">
        <f>SUMIFS(СВЦЭМ!$C$33:$C$776,СВЦЭМ!$A$33:$A$776,$A20,СВЦЭМ!$B$33:$B$776,X$11)+'СЕТ СН'!$F$9+СВЦЭМ!$D$10+'СЕТ СН'!$F$5-'СЕТ СН'!$F$17</f>
        <v>2291.27538968</v>
      </c>
      <c r="Y20" s="36">
        <f>SUMIFS(СВЦЭМ!$C$33:$C$776,СВЦЭМ!$A$33:$A$776,$A20,СВЦЭМ!$B$33:$B$776,Y$11)+'СЕТ СН'!$F$9+СВЦЭМ!$D$10+'СЕТ СН'!$F$5-'СЕТ СН'!$F$17</f>
        <v>2360.7858882800001</v>
      </c>
    </row>
    <row r="21" spans="1:25" ht="15.75" x14ac:dyDescent="0.2">
      <c r="A21" s="35">
        <f t="shared" si="0"/>
        <v>43656</v>
      </c>
      <c r="B21" s="36">
        <f>SUMIFS(СВЦЭМ!$C$33:$C$776,СВЦЭМ!$A$33:$A$776,$A21,СВЦЭМ!$B$33:$B$776,B$11)+'СЕТ СН'!$F$9+СВЦЭМ!$D$10+'СЕТ СН'!$F$5-'СЕТ СН'!$F$17</f>
        <v>2432.38224812</v>
      </c>
      <c r="C21" s="36">
        <f>SUMIFS(СВЦЭМ!$C$33:$C$776,СВЦЭМ!$A$33:$A$776,$A21,СВЦЭМ!$B$33:$B$776,C$11)+'СЕТ СН'!$F$9+СВЦЭМ!$D$10+'СЕТ СН'!$F$5-'СЕТ СН'!$F$17</f>
        <v>2464.0464803599998</v>
      </c>
      <c r="D21" s="36">
        <f>SUMIFS(СВЦЭМ!$C$33:$C$776,СВЦЭМ!$A$33:$A$776,$A21,СВЦЭМ!$B$33:$B$776,D$11)+'СЕТ СН'!$F$9+СВЦЭМ!$D$10+'СЕТ СН'!$F$5-'СЕТ СН'!$F$17</f>
        <v>2480.0198465900003</v>
      </c>
      <c r="E21" s="36">
        <f>SUMIFS(СВЦЭМ!$C$33:$C$776,СВЦЭМ!$A$33:$A$776,$A21,СВЦЭМ!$B$33:$B$776,E$11)+'СЕТ СН'!$F$9+СВЦЭМ!$D$10+'СЕТ СН'!$F$5-'СЕТ СН'!$F$17</f>
        <v>2496.0862327599998</v>
      </c>
      <c r="F21" s="36">
        <f>SUMIFS(СВЦЭМ!$C$33:$C$776,СВЦЭМ!$A$33:$A$776,$A21,СВЦЭМ!$B$33:$B$776,F$11)+'СЕТ СН'!$F$9+СВЦЭМ!$D$10+'СЕТ СН'!$F$5-'СЕТ СН'!$F$17</f>
        <v>2480.7661096000002</v>
      </c>
      <c r="G21" s="36">
        <f>SUMIFS(СВЦЭМ!$C$33:$C$776,СВЦЭМ!$A$33:$A$776,$A21,СВЦЭМ!$B$33:$B$776,G$11)+'СЕТ СН'!$F$9+СВЦЭМ!$D$10+'СЕТ СН'!$F$5-'СЕТ СН'!$F$17</f>
        <v>2491.63353594</v>
      </c>
      <c r="H21" s="36">
        <f>SUMIFS(СВЦЭМ!$C$33:$C$776,СВЦЭМ!$A$33:$A$776,$A21,СВЦЭМ!$B$33:$B$776,H$11)+'СЕТ СН'!$F$9+СВЦЭМ!$D$10+'СЕТ СН'!$F$5-'СЕТ СН'!$F$17</f>
        <v>2459.88245289</v>
      </c>
      <c r="I21" s="36">
        <f>SUMIFS(СВЦЭМ!$C$33:$C$776,СВЦЭМ!$A$33:$A$776,$A21,СВЦЭМ!$B$33:$B$776,I$11)+'СЕТ СН'!$F$9+СВЦЭМ!$D$10+'СЕТ СН'!$F$5-'СЕТ СН'!$F$17</f>
        <v>2423.7531208599999</v>
      </c>
      <c r="J21" s="36">
        <f>SUMIFS(СВЦЭМ!$C$33:$C$776,СВЦЭМ!$A$33:$A$776,$A21,СВЦЭМ!$B$33:$B$776,J$11)+'СЕТ СН'!$F$9+СВЦЭМ!$D$10+'СЕТ СН'!$F$5-'СЕТ СН'!$F$17</f>
        <v>2398.8517535599999</v>
      </c>
      <c r="K21" s="36">
        <f>SUMIFS(СВЦЭМ!$C$33:$C$776,СВЦЭМ!$A$33:$A$776,$A21,СВЦЭМ!$B$33:$B$776,K$11)+'СЕТ СН'!$F$9+СВЦЭМ!$D$10+'СЕТ СН'!$F$5-'СЕТ СН'!$F$17</f>
        <v>2391.8511725099997</v>
      </c>
      <c r="L21" s="36">
        <f>SUMIFS(СВЦЭМ!$C$33:$C$776,СВЦЭМ!$A$33:$A$776,$A21,СВЦЭМ!$B$33:$B$776,L$11)+'СЕТ СН'!$F$9+СВЦЭМ!$D$10+'СЕТ СН'!$F$5-'СЕТ СН'!$F$17</f>
        <v>2387.2576623200002</v>
      </c>
      <c r="M21" s="36">
        <f>SUMIFS(СВЦЭМ!$C$33:$C$776,СВЦЭМ!$A$33:$A$776,$A21,СВЦЭМ!$B$33:$B$776,M$11)+'СЕТ СН'!$F$9+СВЦЭМ!$D$10+'СЕТ СН'!$F$5-'СЕТ СН'!$F$17</f>
        <v>2369.6370506399999</v>
      </c>
      <c r="N21" s="36">
        <f>SUMIFS(СВЦЭМ!$C$33:$C$776,СВЦЭМ!$A$33:$A$776,$A21,СВЦЭМ!$B$33:$B$776,N$11)+'СЕТ СН'!$F$9+СВЦЭМ!$D$10+'СЕТ СН'!$F$5-'СЕТ СН'!$F$17</f>
        <v>2369.5339193300001</v>
      </c>
      <c r="O21" s="36">
        <f>SUMIFS(СВЦЭМ!$C$33:$C$776,СВЦЭМ!$A$33:$A$776,$A21,СВЦЭМ!$B$33:$B$776,O$11)+'СЕТ СН'!$F$9+СВЦЭМ!$D$10+'СЕТ СН'!$F$5-'СЕТ СН'!$F$17</f>
        <v>2359.2260116500001</v>
      </c>
      <c r="P21" s="36">
        <f>SUMIFS(СВЦЭМ!$C$33:$C$776,СВЦЭМ!$A$33:$A$776,$A21,СВЦЭМ!$B$33:$B$776,P$11)+'СЕТ СН'!$F$9+СВЦЭМ!$D$10+'СЕТ СН'!$F$5-'СЕТ СН'!$F$17</f>
        <v>2357.37131357</v>
      </c>
      <c r="Q21" s="36">
        <f>SUMIFS(СВЦЭМ!$C$33:$C$776,СВЦЭМ!$A$33:$A$776,$A21,СВЦЭМ!$B$33:$B$776,Q$11)+'СЕТ СН'!$F$9+СВЦЭМ!$D$10+'СЕТ СН'!$F$5-'СЕТ СН'!$F$17</f>
        <v>2366.0990925900001</v>
      </c>
      <c r="R21" s="36">
        <f>SUMIFS(СВЦЭМ!$C$33:$C$776,СВЦЭМ!$A$33:$A$776,$A21,СВЦЭМ!$B$33:$B$776,R$11)+'СЕТ СН'!$F$9+СВЦЭМ!$D$10+'СЕТ СН'!$F$5-'СЕТ СН'!$F$17</f>
        <v>2320.9256196800002</v>
      </c>
      <c r="S21" s="36">
        <f>SUMIFS(СВЦЭМ!$C$33:$C$776,СВЦЭМ!$A$33:$A$776,$A21,СВЦЭМ!$B$33:$B$776,S$11)+'СЕТ СН'!$F$9+СВЦЭМ!$D$10+'СЕТ СН'!$F$5-'СЕТ СН'!$F$17</f>
        <v>2299.70287693</v>
      </c>
      <c r="T21" s="36">
        <f>SUMIFS(СВЦЭМ!$C$33:$C$776,СВЦЭМ!$A$33:$A$776,$A21,СВЦЭМ!$B$33:$B$776,T$11)+'СЕТ СН'!$F$9+СВЦЭМ!$D$10+'СЕТ СН'!$F$5-'СЕТ СН'!$F$17</f>
        <v>2299.6478808000002</v>
      </c>
      <c r="U21" s="36">
        <f>SUMIFS(СВЦЭМ!$C$33:$C$776,СВЦЭМ!$A$33:$A$776,$A21,СВЦЭМ!$B$33:$B$776,U$11)+'СЕТ СН'!$F$9+СВЦЭМ!$D$10+'СЕТ СН'!$F$5-'СЕТ СН'!$F$17</f>
        <v>2316.2393463600001</v>
      </c>
      <c r="V21" s="36">
        <f>SUMIFS(СВЦЭМ!$C$33:$C$776,СВЦЭМ!$A$33:$A$776,$A21,СВЦЭМ!$B$33:$B$776,V$11)+'СЕТ СН'!$F$9+СВЦЭМ!$D$10+'СЕТ СН'!$F$5-'СЕТ СН'!$F$17</f>
        <v>2308.3879764000003</v>
      </c>
      <c r="W21" s="36">
        <f>SUMIFS(СВЦЭМ!$C$33:$C$776,СВЦЭМ!$A$33:$A$776,$A21,СВЦЭМ!$B$33:$B$776,W$11)+'СЕТ СН'!$F$9+СВЦЭМ!$D$10+'СЕТ СН'!$F$5-'СЕТ СН'!$F$17</f>
        <v>2279.7729089100003</v>
      </c>
      <c r="X21" s="36">
        <f>SUMIFS(СВЦЭМ!$C$33:$C$776,СВЦЭМ!$A$33:$A$776,$A21,СВЦЭМ!$B$33:$B$776,X$11)+'СЕТ СН'!$F$9+СВЦЭМ!$D$10+'СЕТ СН'!$F$5-'СЕТ СН'!$F$17</f>
        <v>2286.1013599400003</v>
      </c>
      <c r="Y21" s="36">
        <f>SUMIFS(СВЦЭМ!$C$33:$C$776,СВЦЭМ!$A$33:$A$776,$A21,СВЦЭМ!$B$33:$B$776,Y$11)+'СЕТ СН'!$F$9+СВЦЭМ!$D$10+'СЕТ СН'!$F$5-'СЕТ СН'!$F$17</f>
        <v>2382.2076810600001</v>
      </c>
    </row>
    <row r="22" spans="1:25" ht="15.75" x14ac:dyDescent="0.2">
      <c r="A22" s="35">
        <f t="shared" si="0"/>
        <v>43657</v>
      </c>
      <c r="B22" s="36">
        <f>SUMIFS(СВЦЭМ!$C$33:$C$776,СВЦЭМ!$A$33:$A$776,$A22,СВЦЭМ!$B$33:$B$776,B$11)+'СЕТ СН'!$F$9+СВЦЭМ!$D$10+'СЕТ СН'!$F$5-'СЕТ СН'!$F$17</f>
        <v>2438.4742617699999</v>
      </c>
      <c r="C22" s="36">
        <f>SUMIFS(СВЦЭМ!$C$33:$C$776,СВЦЭМ!$A$33:$A$776,$A22,СВЦЭМ!$B$33:$B$776,C$11)+'СЕТ СН'!$F$9+СВЦЭМ!$D$10+'СЕТ СН'!$F$5-'СЕТ СН'!$F$17</f>
        <v>2485.0444776700001</v>
      </c>
      <c r="D22" s="36">
        <f>SUMIFS(СВЦЭМ!$C$33:$C$776,СВЦЭМ!$A$33:$A$776,$A22,СВЦЭМ!$B$33:$B$776,D$11)+'СЕТ СН'!$F$9+СВЦЭМ!$D$10+'СЕТ СН'!$F$5-'СЕТ СН'!$F$17</f>
        <v>2505.4616317499999</v>
      </c>
      <c r="E22" s="36">
        <f>SUMIFS(СВЦЭМ!$C$33:$C$776,СВЦЭМ!$A$33:$A$776,$A22,СВЦЭМ!$B$33:$B$776,E$11)+'СЕТ СН'!$F$9+СВЦЭМ!$D$10+'СЕТ СН'!$F$5-'СЕТ СН'!$F$17</f>
        <v>2528.3623863900002</v>
      </c>
      <c r="F22" s="36">
        <f>SUMIFS(СВЦЭМ!$C$33:$C$776,СВЦЭМ!$A$33:$A$776,$A22,СВЦЭМ!$B$33:$B$776,F$11)+'СЕТ СН'!$F$9+СВЦЭМ!$D$10+'СЕТ СН'!$F$5-'СЕТ СН'!$F$17</f>
        <v>2536.25299791</v>
      </c>
      <c r="G22" s="36">
        <f>SUMIFS(СВЦЭМ!$C$33:$C$776,СВЦЭМ!$A$33:$A$776,$A22,СВЦЭМ!$B$33:$B$776,G$11)+'СЕТ СН'!$F$9+СВЦЭМ!$D$10+'СЕТ СН'!$F$5-'СЕТ СН'!$F$17</f>
        <v>2526.0240552800001</v>
      </c>
      <c r="H22" s="36">
        <f>SUMIFS(СВЦЭМ!$C$33:$C$776,СВЦЭМ!$A$33:$A$776,$A22,СВЦЭМ!$B$33:$B$776,H$11)+'СЕТ СН'!$F$9+СВЦЭМ!$D$10+'СЕТ СН'!$F$5-'СЕТ СН'!$F$17</f>
        <v>2464.8274614000002</v>
      </c>
      <c r="I22" s="36">
        <f>SUMIFS(СВЦЭМ!$C$33:$C$776,СВЦЭМ!$A$33:$A$776,$A22,СВЦЭМ!$B$33:$B$776,I$11)+'СЕТ СН'!$F$9+СВЦЭМ!$D$10+'СЕТ СН'!$F$5-'СЕТ СН'!$F$17</f>
        <v>2456.1787058700002</v>
      </c>
      <c r="J22" s="36">
        <f>SUMIFS(СВЦЭМ!$C$33:$C$776,СВЦЭМ!$A$33:$A$776,$A22,СВЦЭМ!$B$33:$B$776,J$11)+'СЕТ СН'!$F$9+СВЦЭМ!$D$10+'СЕТ СН'!$F$5-'СЕТ СН'!$F$17</f>
        <v>2401.3242887599999</v>
      </c>
      <c r="K22" s="36">
        <f>SUMIFS(СВЦЭМ!$C$33:$C$776,СВЦЭМ!$A$33:$A$776,$A22,СВЦЭМ!$B$33:$B$776,K$11)+'СЕТ СН'!$F$9+СВЦЭМ!$D$10+'СЕТ СН'!$F$5-'СЕТ СН'!$F$17</f>
        <v>2388.9967896100002</v>
      </c>
      <c r="L22" s="36">
        <f>SUMIFS(СВЦЭМ!$C$33:$C$776,СВЦЭМ!$A$33:$A$776,$A22,СВЦЭМ!$B$33:$B$776,L$11)+'СЕТ СН'!$F$9+СВЦЭМ!$D$10+'СЕТ СН'!$F$5-'СЕТ СН'!$F$17</f>
        <v>2371.6835711900003</v>
      </c>
      <c r="M22" s="36">
        <f>SUMIFS(СВЦЭМ!$C$33:$C$776,СВЦЭМ!$A$33:$A$776,$A22,СВЦЭМ!$B$33:$B$776,M$11)+'СЕТ СН'!$F$9+СВЦЭМ!$D$10+'СЕТ СН'!$F$5-'СЕТ СН'!$F$17</f>
        <v>2365.75339777</v>
      </c>
      <c r="N22" s="36">
        <f>SUMIFS(СВЦЭМ!$C$33:$C$776,СВЦЭМ!$A$33:$A$776,$A22,СВЦЭМ!$B$33:$B$776,N$11)+'СЕТ СН'!$F$9+СВЦЭМ!$D$10+'СЕТ СН'!$F$5-'СЕТ СН'!$F$17</f>
        <v>2359.5760496299999</v>
      </c>
      <c r="O22" s="36">
        <f>SUMIFS(СВЦЭМ!$C$33:$C$776,СВЦЭМ!$A$33:$A$776,$A22,СВЦЭМ!$B$33:$B$776,O$11)+'СЕТ СН'!$F$9+СВЦЭМ!$D$10+'СЕТ СН'!$F$5-'СЕТ СН'!$F$17</f>
        <v>2359.3222059300001</v>
      </c>
      <c r="P22" s="36">
        <f>SUMIFS(СВЦЭМ!$C$33:$C$776,СВЦЭМ!$A$33:$A$776,$A22,СВЦЭМ!$B$33:$B$776,P$11)+'СЕТ СН'!$F$9+СВЦЭМ!$D$10+'СЕТ СН'!$F$5-'СЕТ СН'!$F$17</f>
        <v>2365.6445241700003</v>
      </c>
      <c r="Q22" s="36">
        <f>SUMIFS(СВЦЭМ!$C$33:$C$776,СВЦЭМ!$A$33:$A$776,$A22,СВЦЭМ!$B$33:$B$776,Q$11)+'СЕТ СН'!$F$9+СВЦЭМ!$D$10+'СЕТ СН'!$F$5-'СЕТ СН'!$F$17</f>
        <v>2366.3700371899999</v>
      </c>
      <c r="R22" s="36">
        <f>SUMIFS(СВЦЭМ!$C$33:$C$776,СВЦЭМ!$A$33:$A$776,$A22,СВЦЭМ!$B$33:$B$776,R$11)+'СЕТ СН'!$F$9+СВЦЭМ!$D$10+'СЕТ СН'!$F$5-'СЕТ СН'!$F$17</f>
        <v>2319.0224408399999</v>
      </c>
      <c r="S22" s="36">
        <f>SUMIFS(СВЦЭМ!$C$33:$C$776,СВЦЭМ!$A$33:$A$776,$A22,СВЦЭМ!$B$33:$B$776,S$11)+'СЕТ СН'!$F$9+СВЦЭМ!$D$10+'СЕТ СН'!$F$5-'СЕТ СН'!$F$17</f>
        <v>2295.2561442300002</v>
      </c>
      <c r="T22" s="36">
        <f>SUMIFS(СВЦЭМ!$C$33:$C$776,СВЦЭМ!$A$33:$A$776,$A22,СВЦЭМ!$B$33:$B$776,T$11)+'СЕТ СН'!$F$9+СВЦЭМ!$D$10+'СЕТ СН'!$F$5-'СЕТ СН'!$F$17</f>
        <v>2290.8181574999999</v>
      </c>
      <c r="U22" s="36">
        <f>SUMIFS(СВЦЭМ!$C$33:$C$776,СВЦЭМ!$A$33:$A$776,$A22,СВЦЭМ!$B$33:$B$776,U$11)+'СЕТ СН'!$F$9+СВЦЭМ!$D$10+'СЕТ СН'!$F$5-'СЕТ СН'!$F$17</f>
        <v>2281.6319669</v>
      </c>
      <c r="V22" s="36">
        <f>SUMIFS(СВЦЭМ!$C$33:$C$776,СВЦЭМ!$A$33:$A$776,$A22,СВЦЭМ!$B$33:$B$776,V$11)+'СЕТ СН'!$F$9+СВЦЭМ!$D$10+'СЕТ СН'!$F$5-'СЕТ СН'!$F$17</f>
        <v>2295.9741344499998</v>
      </c>
      <c r="W22" s="36">
        <f>SUMIFS(СВЦЭМ!$C$33:$C$776,СВЦЭМ!$A$33:$A$776,$A22,СВЦЭМ!$B$33:$B$776,W$11)+'СЕТ СН'!$F$9+СВЦЭМ!$D$10+'СЕТ СН'!$F$5-'СЕТ СН'!$F$17</f>
        <v>2301.4138231100001</v>
      </c>
      <c r="X22" s="36">
        <f>SUMIFS(СВЦЭМ!$C$33:$C$776,СВЦЭМ!$A$33:$A$776,$A22,СВЦЭМ!$B$33:$B$776,X$11)+'СЕТ СН'!$F$9+СВЦЭМ!$D$10+'СЕТ СН'!$F$5-'СЕТ СН'!$F$17</f>
        <v>2310.4317636599999</v>
      </c>
      <c r="Y22" s="36">
        <f>SUMIFS(СВЦЭМ!$C$33:$C$776,СВЦЭМ!$A$33:$A$776,$A22,СВЦЭМ!$B$33:$B$776,Y$11)+'СЕТ СН'!$F$9+СВЦЭМ!$D$10+'СЕТ СН'!$F$5-'СЕТ СН'!$F$17</f>
        <v>2397.0421900900001</v>
      </c>
    </row>
    <row r="23" spans="1:25" ht="15.75" x14ac:dyDescent="0.2">
      <c r="A23" s="35">
        <f t="shared" si="0"/>
        <v>43658</v>
      </c>
      <c r="B23" s="36">
        <f>SUMIFS(СВЦЭМ!$C$33:$C$776,СВЦЭМ!$A$33:$A$776,$A23,СВЦЭМ!$B$33:$B$776,B$11)+'СЕТ СН'!$F$9+СВЦЭМ!$D$10+'СЕТ СН'!$F$5-'СЕТ СН'!$F$17</f>
        <v>2439.9516341600001</v>
      </c>
      <c r="C23" s="36">
        <f>SUMIFS(СВЦЭМ!$C$33:$C$776,СВЦЭМ!$A$33:$A$776,$A23,СВЦЭМ!$B$33:$B$776,C$11)+'СЕТ СН'!$F$9+СВЦЭМ!$D$10+'СЕТ СН'!$F$5-'СЕТ СН'!$F$17</f>
        <v>2478.66735823</v>
      </c>
      <c r="D23" s="36">
        <f>SUMIFS(СВЦЭМ!$C$33:$C$776,СВЦЭМ!$A$33:$A$776,$A23,СВЦЭМ!$B$33:$B$776,D$11)+'СЕТ СН'!$F$9+СВЦЭМ!$D$10+'СЕТ СН'!$F$5-'СЕТ СН'!$F$17</f>
        <v>2510.7530358100003</v>
      </c>
      <c r="E23" s="36">
        <f>SUMIFS(СВЦЭМ!$C$33:$C$776,СВЦЭМ!$A$33:$A$776,$A23,СВЦЭМ!$B$33:$B$776,E$11)+'СЕТ СН'!$F$9+СВЦЭМ!$D$10+'СЕТ СН'!$F$5-'СЕТ СН'!$F$17</f>
        <v>2516.86492447</v>
      </c>
      <c r="F23" s="36">
        <f>SUMIFS(СВЦЭМ!$C$33:$C$776,СВЦЭМ!$A$33:$A$776,$A23,СВЦЭМ!$B$33:$B$776,F$11)+'СЕТ СН'!$F$9+СВЦЭМ!$D$10+'СЕТ СН'!$F$5-'СЕТ СН'!$F$17</f>
        <v>2512.2409429499999</v>
      </c>
      <c r="G23" s="36">
        <f>SUMIFS(СВЦЭМ!$C$33:$C$776,СВЦЭМ!$A$33:$A$776,$A23,СВЦЭМ!$B$33:$B$776,G$11)+'СЕТ СН'!$F$9+СВЦЭМ!$D$10+'СЕТ СН'!$F$5-'СЕТ СН'!$F$17</f>
        <v>2518.8288861400001</v>
      </c>
      <c r="H23" s="36">
        <f>SUMIFS(СВЦЭМ!$C$33:$C$776,СВЦЭМ!$A$33:$A$776,$A23,СВЦЭМ!$B$33:$B$776,H$11)+'СЕТ СН'!$F$9+СВЦЭМ!$D$10+'СЕТ СН'!$F$5-'СЕТ СН'!$F$17</f>
        <v>2490.5505526500001</v>
      </c>
      <c r="I23" s="36">
        <f>SUMIFS(СВЦЭМ!$C$33:$C$776,СВЦЭМ!$A$33:$A$776,$A23,СВЦЭМ!$B$33:$B$776,I$11)+'СЕТ СН'!$F$9+СВЦЭМ!$D$10+'СЕТ СН'!$F$5-'СЕТ СН'!$F$17</f>
        <v>2455.6395060700002</v>
      </c>
      <c r="J23" s="36">
        <f>SUMIFS(СВЦЭМ!$C$33:$C$776,СВЦЭМ!$A$33:$A$776,$A23,СВЦЭМ!$B$33:$B$776,J$11)+'СЕТ СН'!$F$9+СВЦЭМ!$D$10+'СЕТ СН'!$F$5-'СЕТ СН'!$F$17</f>
        <v>2411.4377556499999</v>
      </c>
      <c r="K23" s="36">
        <f>SUMIFS(СВЦЭМ!$C$33:$C$776,СВЦЭМ!$A$33:$A$776,$A23,СВЦЭМ!$B$33:$B$776,K$11)+'СЕТ СН'!$F$9+СВЦЭМ!$D$10+'СЕТ СН'!$F$5-'СЕТ СН'!$F$17</f>
        <v>2407.2669192900003</v>
      </c>
      <c r="L23" s="36">
        <f>SUMIFS(СВЦЭМ!$C$33:$C$776,СВЦЭМ!$A$33:$A$776,$A23,СВЦЭМ!$B$33:$B$776,L$11)+'СЕТ СН'!$F$9+СВЦЭМ!$D$10+'СЕТ СН'!$F$5-'СЕТ СН'!$F$17</f>
        <v>2378.7162585999999</v>
      </c>
      <c r="M23" s="36">
        <f>SUMIFS(СВЦЭМ!$C$33:$C$776,СВЦЭМ!$A$33:$A$776,$A23,СВЦЭМ!$B$33:$B$776,M$11)+'СЕТ СН'!$F$9+СВЦЭМ!$D$10+'СЕТ СН'!$F$5-'СЕТ СН'!$F$17</f>
        <v>2387.7029221500002</v>
      </c>
      <c r="N23" s="36">
        <f>SUMIFS(СВЦЭМ!$C$33:$C$776,СВЦЭМ!$A$33:$A$776,$A23,СВЦЭМ!$B$33:$B$776,N$11)+'СЕТ СН'!$F$9+СВЦЭМ!$D$10+'СЕТ СН'!$F$5-'СЕТ СН'!$F$17</f>
        <v>2378.8210158500001</v>
      </c>
      <c r="O23" s="36">
        <f>SUMIFS(СВЦЭМ!$C$33:$C$776,СВЦЭМ!$A$33:$A$776,$A23,СВЦЭМ!$B$33:$B$776,O$11)+'СЕТ СН'!$F$9+СВЦЭМ!$D$10+'СЕТ СН'!$F$5-'СЕТ СН'!$F$17</f>
        <v>2399.4311186499999</v>
      </c>
      <c r="P23" s="36">
        <f>SUMIFS(СВЦЭМ!$C$33:$C$776,СВЦЭМ!$A$33:$A$776,$A23,СВЦЭМ!$B$33:$B$776,P$11)+'СЕТ СН'!$F$9+СВЦЭМ!$D$10+'СЕТ СН'!$F$5-'СЕТ СН'!$F$17</f>
        <v>2393.4207004</v>
      </c>
      <c r="Q23" s="36">
        <f>SUMIFS(СВЦЭМ!$C$33:$C$776,СВЦЭМ!$A$33:$A$776,$A23,СВЦЭМ!$B$33:$B$776,Q$11)+'СЕТ СН'!$F$9+СВЦЭМ!$D$10+'СЕТ СН'!$F$5-'СЕТ СН'!$F$17</f>
        <v>2402.0553272299999</v>
      </c>
      <c r="R23" s="36">
        <f>SUMIFS(СВЦЭМ!$C$33:$C$776,СВЦЭМ!$A$33:$A$776,$A23,СВЦЭМ!$B$33:$B$776,R$11)+'СЕТ СН'!$F$9+СВЦЭМ!$D$10+'СЕТ СН'!$F$5-'СЕТ СН'!$F$17</f>
        <v>2336.6996003700001</v>
      </c>
      <c r="S23" s="36">
        <f>SUMIFS(СВЦЭМ!$C$33:$C$776,СВЦЭМ!$A$33:$A$776,$A23,СВЦЭМ!$B$33:$B$776,S$11)+'СЕТ СН'!$F$9+СВЦЭМ!$D$10+'СЕТ СН'!$F$5-'СЕТ СН'!$F$17</f>
        <v>2323.1623979599999</v>
      </c>
      <c r="T23" s="36">
        <f>SUMIFS(СВЦЭМ!$C$33:$C$776,СВЦЭМ!$A$33:$A$776,$A23,СВЦЭМ!$B$33:$B$776,T$11)+'СЕТ СН'!$F$9+СВЦЭМ!$D$10+'СЕТ СН'!$F$5-'СЕТ СН'!$F$17</f>
        <v>2310.7046505100002</v>
      </c>
      <c r="U23" s="36">
        <f>SUMIFS(СВЦЭМ!$C$33:$C$776,СВЦЭМ!$A$33:$A$776,$A23,СВЦЭМ!$B$33:$B$776,U$11)+'СЕТ СН'!$F$9+СВЦЭМ!$D$10+'СЕТ СН'!$F$5-'СЕТ СН'!$F$17</f>
        <v>2301.5101905500001</v>
      </c>
      <c r="V23" s="36">
        <f>SUMIFS(СВЦЭМ!$C$33:$C$776,СВЦЭМ!$A$33:$A$776,$A23,СВЦЭМ!$B$33:$B$776,V$11)+'СЕТ СН'!$F$9+СВЦЭМ!$D$10+'СЕТ СН'!$F$5-'СЕТ СН'!$F$17</f>
        <v>2287.9696318800002</v>
      </c>
      <c r="W23" s="36">
        <f>SUMIFS(СВЦЭМ!$C$33:$C$776,СВЦЭМ!$A$33:$A$776,$A23,СВЦЭМ!$B$33:$B$776,W$11)+'СЕТ СН'!$F$9+СВЦЭМ!$D$10+'СЕТ СН'!$F$5-'СЕТ СН'!$F$17</f>
        <v>2264.2317340999998</v>
      </c>
      <c r="X23" s="36">
        <f>SUMIFS(СВЦЭМ!$C$33:$C$776,СВЦЭМ!$A$33:$A$776,$A23,СВЦЭМ!$B$33:$B$776,X$11)+'СЕТ СН'!$F$9+СВЦЭМ!$D$10+'СЕТ СН'!$F$5-'СЕТ СН'!$F$17</f>
        <v>2248.3265397700002</v>
      </c>
      <c r="Y23" s="36">
        <f>SUMIFS(СВЦЭМ!$C$33:$C$776,СВЦЭМ!$A$33:$A$776,$A23,СВЦЭМ!$B$33:$B$776,Y$11)+'СЕТ СН'!$F$9+СВЦЭМ!$D$10+'СЕТ СН'!$F$5-'СЕТ СН'!$F$17</f>
        <v>2338.1313740999999</v>
      </c>
    </row>
    <row r="24" spans="1:25" ht="15.75" x14ac:dyDescent="0.2">
      <c r="A24" s="35">
        <f t="shared" si="0"/>
        <v>43659</v>
      </c>
      <c r="B24" s="36">
        <f>SUMIFS(СВЦЭМ!$C$33:$C$776,СВЦЭМ!$A$33:$A$776,$A24,СВЦЭМ!$B$33:$B$776,B$11)+'СЕТ СН'!$F$9+СВЦЭМ!$D$10+'СЕТ СН'!$F$5-'СЕТ СН'!$F$17</f>
        <v>2338.0418903499999</v>
      </c>
      <c r="C24" s="36">
        <f>SUMIFS(СВЦЭМ!$C$33:$C$776,СВЦЭМ!$A$33:$A$776,$A24,СВЦЭМ!$B$33:$B$776,C$11)+'СЕТ СН'!$F$9+СВЦЭМ!$D$10+'СЕТ СН'!$F$5-'СЕТ СН'!$F$17</f>
        <v>2363.8376980100002</v>
      </c>
      <c r="D24" s="36">
        <f>SUMIFS(СВЦЭМ!$C$33:$C$776,СВЦЭМ!$A$33:$A$776,$A24,СВЦЭМ!$B$33:$B$776,D$11)+'СЕТ СН'!$F$9+СВЦЭМ!$D$10+'СЕТ СН'!$F$5-'СЕТ СН'!$F$17</f>
        <v>2402.6728640800002</v>
      </c>
      <c r="E24" s="36">
        <f>SUMIFS(СВЦЭМ!$C$33:$C$776,СВЦЭМ!$A$33:$A$776,$A24,СВЦЭМ!$B$33:$B$776,E$11)+'СЕТ СН'!$F$9+СВЦЭМ!$D$10+'СЕТ СН'!$F$5-'СЕТ СН'!$F$17</f>
        <v>2413.0158615700002</v>
      </c>
      <c r="F24" s="36">
        <f>SUMIFS(СВЦЭМ!$C$33:$C$776,СВЦЭМ!$A$33:$A$776,$A24,СВЦЭМ!$B$33:$B$776,F$11)+'СЕТ СН'!$F$9+СВЦЭМ!$D$10+'СЕТ СН'!$F$5-'СЕТ СН'!$F$17</f>
        <v>2428.8093828999999</v>
      </c>
      <c r="G24" s="36">
        <f>SUMIFS(СВЦЭМ!$C$33:$C$776,СВЦЭМ!$A$33:$A$776,$A24,СВЦЭМ!$B$33:$B$776,G$11)+'СЕТ СН'!$F$9+СВЦЭМ!$D$10+'СЕТ СН'!$F$5-'СЕТ СН'!$F$17</f>
        <v>2439.4432196600001</v>
      </c>
      <c r="H24" s="36">
        <f>SUMIFS(СВЦЭМ!$C$33:$C$776,СВЦЭМ!$A$33:$A$776,$A24,СВЦЭМ!$B$33:$B$776,H$11)+'СЕТ СН'!$F$9+СВЦЭМ!$D$10+'СЕТ СН'!$F$5-'СЕТ СН'!$F$17</f>
        <v>2429.41942655</v>
      </c>
      <c r="I24" s="36">
        <f>SUMIFS(СВЦЭМ!$C$33:$C$776,СВЦЭМ!$A$33:$A$776,$A24,СВЦЭМ!$B$33:$B$776,I$11)+'СЕТ СН'!$F$9+СВЦЭМ!$D$10+'СЕТ СН'!$F$5-'СЕТ СН'!$F$17</f>
        <v>2447.0202989899999</v>
      </c>
      <c r="J24" s="36">
        <f>SUMIFS(СВЦЭМ!$C$33:$C$776,СВЦЭМ!$A$33:$A$776,$A24,СВЦЭМ!$B$33:$B$776,J$11)+'СЕТ СН'!$F$9+СВЦЭМ!$D$10+'СЕТ СН'!$F$5-'СЕТ СН'!$F$17</f>
        <v>2414.12492625</v>
      </c>
      <c r="K24" s="36">
        <f>SUMIFS(СВЦЭМ!$C$33:$C$776,СВЦЭМ!$A$33:$A$776,$A24,СВЦЭМ!$B$33:$B$776,K$11)+'СЕТ СН'!$F$9+СВЦЭМ!$D$10+'СЕТ СН'!$F$5-'СЕТ СН'!$F$17</f>
        <v>2332.8423048300001</v>
      </c>
      <c r="L24" s="36">
        <f>SUMIFS(СВЦЭМ!$C$33:$C$776,СВЦЭМ!$A$33:$A$776,$A24,СВЦЭМ!$B$33:$B$776,L$11)+'СЕТ СН'!$F$9+СВЦЭМ!$D$10+'СЕТ СН'!$F$5-'СЕТ СН'!$F$17</f>
        <v>2309.76290526</v>
      </c>
      <c r="M24" s="36">
        <f>SUMIFS(СВЦЭМ!$C$33:$C$776,СВЦЭМ!$A$33:$A$776,$A24,СВЦЭМ!$B$33:$B$776,M$11)+'СЕТ СН'!$F$9+СВЦЭМ!$D$10+'СЕТ СН'!$F$5-'СЕТ СН'!$F$17</f>
        <v>2304.2217540199999</v>
      </c>
      <c r="N24" s="36">
        <f>SUMIFS(СВЦЭМ!$C$33:$C$776,СВЦЭМ!$A$33:$A$776,$A24,СВЦЭМ!$B$33:$B$776,N$11)+'СЕТ СН'!$F$9+СВЦЭМ!$D$10+'СЕТ СН'!$F$5-'СЕТ СН'!$F$17</f>
        <v>2309.01547308</v>
      </c>
      <c r="O24" s="36">
        <f>SUMIFS(СВЦЭМ!$C$33:$C$776,СВЦЭМ!$A$33:$A$776,$A24,СВЦЭМ!$B$33:$B$776,O$11)+'СЕТ СН'!$F$9+СВЦЭМ!$D$10+'СЕТ СН'!$F$5-'СЕТ СН'!$F$17</f>
        <v>2307.73078029</v>
      </c>
      <c r="P24" s="36">
        <f>SUMIFS(СВЦЭМ!$C$33:$C$776,СВЦЭМ!$A$33:$A$776,$A24,СВЦЭМ!$B$33:$B$776,P$11)+'СЕТ СН'!$F$9+СВЦЭМ!$D$10+'СЕТ СН'!$F$5-'СЕТ СН'!$F$17</f>
        <v>2323.95837093</v>
      </c>
      <c r="Q24" s="36">
        <f>SUMIFS(СВЦЭМ!$C$33:$C$776,СВЦЭМ!$A$33:$A$776,$A24,СВЦЭМ!$B$33:$B$776,Q$11)+'СЕТ СН'!$F$9+СВЦЭМ!$D$10+'СЕТ СН'!$F$5-'СЕТ СН'!$F$17</f>
        <v>2332.5314610099999</v>
      </c>
      <c r="R24" s="36">
        <f>SUMIFS(СВЦЭМ!$C$33:$C$776,СВЦЭМ!$A$33:$A$776,$A24,СВЦЭМ!$B$33:$B$776,R$11)+'СЕТ СН'!$F$9+СВЦЭМ!$D$10+'СЕТ СН'!$F$5-'СЕТ СН'!$F$17</f>
        <v>2294.7343513999999</v>
      </c>
      <c r="S24" s="36">
        <f>SUMIFS(СВЦЭМ!$C$33:$C$776,СВЦЭМ!$A$33:$A$776,$A24,СВЦЭМ!$B$33:$B$776,S$11)+'СЕТ СН'!$F$9+СВЦЭМ!$D$10+'СЕТ СН'!$F$5-'СЕТ СН'!$F$17</f>
        <v>2266.0113585500003</v>
      </c>
      <c r="T24" s="36">
        <f>SUMIFS(СВЦЭМ!$C$33:$C$776,СВЦЭМ!$A$33:$A$776,$A24,СВЦЭМ!$B$33:$B$776,T$11)+'СЕТ СН'!$F$9+СВЦЭМ!$D$10+'СЕТ СН'!$F$5-'СЕТ СН'!$F$17</f>
        <v>2251.5595312999999</v>
      </c>
      <c r="U24" s="36">
        <f>SUMIFS(СВЦЭМ!$C$33:$C$776,СВЦЭМ!$A$33:$A$776,$A24,СВЦЭМ!$B$33:$B$776,U$11)+'СЕТ СН'!$F$9+СВЦЭМ!$D$10+'СЕТ СН'!$F$5-'СЕТ СН'!$F$17</f>
        <v>2243.71888881</v>
      </c>
      <c r="V24" s="36">
        <f>SUMIFS(СВЦЭМ!$C$33:$C$776,СВЦЭМ!$A$33:$A$776,$A24,СВЦЭМ!$B$33:$B$776,V$11)+'СЕТ СН'!$F$9+СВЦЭМ!$D$10+'СЕТ СН'!$F$5-'СЕТ СН'!$F$17</f>
        <v>2237.1732990300002</v>
      </c>
      <c r="W24" s="36">
        <f>SUMIFS(СВЦЭМ!$C$33:$C$776,СВЦЭМ!$A$33:$A$776,$A24,СВЦЭМ!$B$33:$B$776,W$11)+'СЕТ СН'!$F$9+СВЦЭМ!$D$10+'СЕТ СН'!$F$5-'СЕТ СН'!$F$17</f>
        <v>2226.29473289</v>
      </c>
      <c r="X24" s="36">
        <f>SUMIFS(СВЦЭМ!$C$33:$C$776,СВЦЭМ!$A$33:$A$776,$A24,СВЦЭМ!$B$33:$B$776,X$11)+'СЕТ СН'!$F$9+СВЦЭМ!$D$10+'СЕТ СН'!$F$5-'СЕТ СН'!$F$17</f>
        <v>2236.9555276400001</v>
      </c>
      <c r="Y24" s="36">
        <f>SUMIFS(СВЦЭМ!$C$33:$C$776,СВЦЭМ!$A$33:$A$776,$A24,СВЦЭМ!$B$33:$B$776,Y$11)+'СЕТ СН'!$F$9+СВЦЭМ!$D$10+'СЕТ СН'!$F$5-'СЕТ СН'!$F$17</f>
        <v>2313.1997879099999</v>
      </c>
    </row>
    <row r="25" spans="1:25" ht="15.75" x14ac:dyDescent="0.2">
      <c r="A25" s="35">
        <f t="shared" si="0"/>
        <v>43660</v>
      </c>
      <c r="B25" s="36">
        <f>SUMIFS(СВЦЭМ!$C$33:$C$776,СВЦЭМ!$A$33:$A$776,$A25,СВЦЭМ!$B$33:$B$776,B$11)+'СЕТ СН'!$F$9+СВЦЭМ!$D$10+'СЕТ СН'!$F$5-'СЕТ СН'!$F$17</f>
        <v>2370.7650060699998</v>
      </c>
      <c r="C25" s="36">
        <f>SUMIFS(СВЦЭМ!$C$33:$C$776,СВЦЭМ!$A$33:$A$776,$A25,СВЦЭМ!$B$33:$B$776,C$11)+'СЕТ СН'!$F$9+СВЦЭМ!$D$10+'СЕТ СН'!$F$5-'СЕТ СН'!$F$17</f>
        <v>2411.5405495300001</v>
      </c>
      <c r="D25" s="36">
        <f>SUMIFS(СВЦЭМ!$C$33:$C$776,СВЦЭМ!$A$33:$A$776,$A25,СВЦЭМ!$B$33:$B$776,D$11)+'СЕТ СН'!$F$9+СВЦЭМ!$D$10+'СЕТ СН'!$F$5-'СЕТ СН'!$F$17</f>
        <v>2451.1742276499999</v>
      </c>
      <c r="E25" s="36">
        <f>SUMIFS(СВЦЭМ!$C$33:$C$776,СВЦЭМ!$A$33:$A$776,$A25,СВЦЭМ!$B$33:$B$776,E$11)+'СЕТ СН'!$F$9+СВЦЭМ!$D$10+'СЕТ СН'!$F$5-'СЕТ СН'!$F$17</f>
        <v>2460.91135184</v>
      </c>
      <c r="F25" s="36">
        <f>SUMIFS(СВЦЭМ!$C$33:$C$776,СВЦЭМ!$A$33:$A$776,$A25,СВЦЭМ!$B$33:$B$776,F$11)+'СЕТ СН'!$F$9+СВЦЭМ!$D$10+'СЕТ СН'!$F$5-'СЕТ СН'!$F$17</f>
        <v>2460.1157713900002</v>
      </c>
      <c r="G25" s="36">
        <f>SUMIFS(СВЦЭМ!$C$33:$C$776,СВЦЭМ!$A$33:$A$776,$A25,СВЦЭМ!$B$33:$B$776,G$11)+'СЕТ СН'!$F$9+СВЦЭМ!$D$10+'СЕТ СН'!$F$5-'СЕТ СН'!$F$17</f>
        <v>2458.59255699</v>
      </c>
      <c r="H25" s="36">
        <f>SUMIFS(СВЦЭМ!$C$33:$C$776,СВЦЭМ!$A$33:$A$776,$A25,СВЦЭМ!$B$33:$B$776,H$11)+'СЕТ СН'!$F$9+СВЦЭМ!$D$10+'СЕТ СН'!$F$5-'СЕТ СН'!$F$17</f>
        <v>2437.4526332099999</v>
      </c>
      <c r="I25" s="36">
        <f>SUMIFS(СВЦЭМ!$C$33:$C$776,СВЦЭМ!$A$33:$A$776,$A25,СВЦЭМ!$B$33:$B$776,I$11)+'СЕТ СН'!$F$9+СВЦЭМ!$D$10+'СЕТ СН'!$F$5-'СЕТ СН'!$F$17</f>
        <v>2406.2371108299999</v>
      </c>
      <c r="J25" s="36">
        <f>SUMIFS(СВЦЭМ!$C$33:$C$776,СВЦЭМ!$A$33:$A$776,$A25,СВЦЭМ!$B$33:$B$776,J$11)+'СЕТ СН'!$F$9+СВЦЭМ!$D$10+'СЕТ СН'!$F$5-'СЕТ СН'!$F$17</f>
        <v>2358.61846719</v>
      </c>
      <c r="K25" s="36">
        <f>SUMIFS(СВЦЭМ!$C$33:$C$776,СВЦЭМ!$A$33:$A$776,$A25,СВЦЭМ!$B$33:$B$776,K$11)+'СЕТ СН'!$F$9+СВЦЭМ!$D$10+'СЕТ СН'!$F$5-'СЕТ СН'!$F$17</f>
        <v>2529.3219692900002</v>
      </c>
      <c r="L25" s="36">
        <f>SUMIFS(СВЦЭМ!$C$33:$C$776,СВЦЭМ!$A$33:$A$776,$A25,СВЦЭМ!$B$33:$B$776,L$11)+'СЕТ СН'!$F$9+СВЦЭМ!$D$10+'СЕТ СН'!$F$5-'СЕТ СН'!$F$17</f>
        <v>2262.35390848</v>
      </c>
      <c r="M25" s="36">
        <f>SUMIFS(СВЦЭМ!$C$33:$C$776,СВЦЭМ!$A$33:$A$776,$A25,СВЦЭМ!$B$33:$B$776,M$11)+'СЕТ СН'!$F$9+СВЦЭМ!$D$10+'СЕТ СН'!$F$5-'СЕТ СН'!$F$17</f>
        <v>2253.4368775000003</v>
      </c>
      <c r="N25" s="36">
        <f>SUMIFS(СВЦЭМ!$C$33:$C$776,СВЦЭМ!$A$33:$A$776,$A25,СВЦЭМ!$B$33:$B$776,N$11)+'СЕТ СН'!$F$9+СВЦЭМ!$D$10+'СЕТ СН'!$F$5-'СЕТ СН'!$F$17</f>
        <v>2253.46090319</v>
      </c>
      <c r="O25" s="36">
        <f>SUMIFS(СВЦЭМ!$C$33:$C$776,СВЦЭМ!$A$33:$A$776,$A25,СВЦЭМ!$B$33:$B$776,O$11)+'СЕТ СН'!$F$9+СВЦЭМ!$D$10+'СЕТ СН'!$F$5-'СЕТ СН'!$F$17</f>
        <v>2265.8021388699999</v>
      </c>
      <c r="P25" s="36">
        <f>SUMIFS(СВЦЭМ!$C$33:$C$776,СВЦЭМ!$A$33:$A$776,$A25,СВЦЭМ!$B$33:$B$776,P$11)+'СЕТ СН'!$F$9+СВЦЭМ!$D$10+'СЕТ СН'!$F$5-'СЕТ СН'!$F$17</f>
        <v>2279.67663176</v>
      </c>
      <c r="Q25" s="36">
        <f>SUMIFS(СВЦЭМ!$C$33:$C$776,СВЦЭМ!$A$33:$A$776,$A25,СВЦЭМ!$B$33:$B$776,Q$11)+'СЕТ СН'!$F$9+СВЦЭМ!$D$10+'СЕТ СН'!$F$5-'СЕТ СН'!$F$17</f>
        <v>2290.7927390200002</v>
      </c>
      <c r="R25" s="36">
        <f>SUMIFS(СВЦЭМ!$C$33:$C$776,СВЦЭМ!$A$33:$A$776,$A25,СВЦЭМ!$B$33:$B$776,R$11)+'СЕТ СН'!$F$9+СВЦЭМ!$D$10+'СЕТ СН'!$F$5-'СЕТ СН'!$F$17</f>
        <v>2301.1432198800003</v>
      </c>
      <c r="S25" s="36">
        <f>SUMIFS(СВЦЭМ!$C$33:$C$776,СВЦЭМ!$A$33:$A$776,$A25,СВЦЭМ!$B$33:$B$776,S$11)+'СЕТ СН'!$F$9+СВЦЭМ!$D$10+'СЕТ СН'!$F$5-'СЕТ СН'!$F$17</f>
        <v>2252.6377332800002</v>
      </c>
      <c r="T25" s="36">
        <f>SUMIFS(СВЦЭМ!$C$33:$C$776,СВЦЭМ!$A$33:$A$776,$A25,СВЦЭМ!$B$33:$B$776,T$11)+'СЕТ СН'!$F$9+СВЦЭМ!$D$10+'СЕТ СН'!$F$5-'СЕТ СН'!$F$17</f>
        <v>2246.6704554799999</v>
      </c>
      <c r="U25" s="36">
        <f>SUMIFS(СВЦЭМ!$C$33:$C$776,СВЦЭМ!$A$33:$A$776,$A25,СВЦЭМ!$B$33:$B$776,U$11)+'СЕТ СН'!$F$9+СВЦЭМ!$D$10+'СЕТ СН'!$F$5-'СЕТ СН'!$F$17</f>
        <v>2236.816969</v>
      </c>
      <c r="V25" s="36">
        <f>SUMIFS(СВЦЭМ!$C$33:$C$776,СВЦЭМ!$A$33:$A$776,$A25,СВЦЭМ!$B$33:$B$776,V$11)+'СЕТ СН'!$F$9+СВЦЭМ!$D$10+'СЕТ СН'!$F$5-'СЕТ СН'!$F$17</f>
        <v>2225.7772716999998</v>
      </c>
      <c r="W25" s="36">
        <f>SUMIFS(СВЦЭМ!$C$33:$C$776,СВЦЭМ!$A$33:$A$776,$A25,СВЦЭМ!$B$33:$B$776,W$11)+'СЕТ СН'!$F$9+СВЦЭМ!$D$10+'СЕТ СН'!$F$5-'СЕТ СН'!$F$17</f>
        <v>2218.932585</v>
      </c>
      <c r="X25" s="36">
        <f>SUMIFS(СВЦЭМ!$C$33:$C$776,СВЦЭМ!$A$33:$A$776,$A25,СВЦЭМ!$B$33:$B$776,X$11)+'СЕТ СН'!$F$9+СВЦЭМ!$D$10+'СЕТ СН'!$F$5-'СЕТ СН'!$F$17</f>
        <v>2241.2991040500001</v>
      </c>
      <c r="Y25" s="36">
        <f>SUMIFS(СВЦЭМ!$C$33:$C$776,СВЦЭМ!$A$33:$A$776,$A25,СВЦЭМ!$B$33:$B$776,Y$11)+'СЕТ СН'!$F$9+СВЦЭМ!$D$10+'СЕТ СН'!$F$5-'СЕТ СН'!$F$17</f>
        <v>2312.45890027</v>
      </c>
    </row>
    <row r="26" spans="1:25" ht="15.75" x14ac:dyDescent="0.2">
      <c r="A26" s="35">
        <f t="shared" si="0"/>
        <v>43661</v>
      </c>
      <c r="B26" s="36">
        <f>SUMIFS(СВЦЭМ!$C$33:$C$776,СВЦЭМ!$A$33:$A$776,$A26,СВЦЭМ!$B$33:$B$776,B$11)+'СЕТ СН'!$F$9+СВЦЭМ!$D$10+'СЕТ СН'!$F$5-'СЕТ СН'!$F$17</f>
        <v>2395.0893191300001</v>
      </c>
      <c r="C26" s="36">
        <f>SUMIFS(СВЦЭМ!$C$33:$C$776,СВЦЭМ!$A$33:$A$776,$A26,СВЦЭМ!$B$33:$B$776,C$11)+'СЕТ СН'!$F$9+СВЦЭМ!$D$10+'СЕТ СН'!$F$5-'СЕТ СН'!$F$17</f>
        <v>2412.7156613799998</v>
      </c>
      <c r="D26" s="36">
        <f>SUMIFS(СВЦЭМ!$C$33:$C$776,СВЦЭМ!$A$33:$A$776,$A26,СВЦЭМ!$B$33:$B$776,D$11)+'СЕТ СН'!$F$9+СВЦЭМ!$D$10+'СЕТ СН'!$F$5-'СЕТ СН'!$F$17</f>
        <v>2423.55286062</v>
      </c>
      <c r="E26" s="36">
        <f>SUMIFS(СВЦЭМ!$C$33:$C$776,СВЦЭМ!$A$33:$A$776,$A26,СВЦЭМ!$B$33:$B$776,E$11)+'СЕТ СН'!$F$9+СВЦЭМ!$D$10+'СЕТ СН'!$F$5-'СЕТ СН'!$F$17</f>
        <v>2444.7624469500001</v>
      </c>
      <c r="F26" s="36">
        <f>SUMIFS(СВЦЭМ!$C$33:$C$776,СВЦЭМ!$A$33:$A$776,$A26,СВЦЭМ!$B$33:$B$776,F$11)+'СЕТ СН'!$F$9+СВЦЭМ!$D$10+'СЕТ СН'!$F$5-'СЕТ СН'!$F$17</f>
        <v>2460.10489095</v>
      </c>
      <c r="G26" s="36">
        <f>SUMIFS(СВЦЭМ!$C$33:$C$776,СВЦЭМ!$A$33:$A$776,$A26,СВЦЭМ!$B$33:$B$776,G$11)+'СЕТ СН'!$F$9+СВЦЭМ!$D$10+'СЕТ СН'!$F$5-'СЕТ СН'!$F$17</f>
        <v>2444.80950373</v>
      </c>
      <c r="H26" s="36">
        <f>SUMIFS(СВЦЭМ!$C$33:$C$776,СВЦЭМ!$A$33:$A$776,$A26,СВЦЭМ!$B$33:$B$776,H$11)+'СЕТ СН'!$F$9+СВЦЭМ!$D$10+'СЕТ СН'!$F$5-'СЕТ СН'!$F$17</f>
        <v>2425.07563213</v>
      </c>
      <c r="I26" s="36">
        <f>SUMIFS(СВЦЭМ!$C$33:$C$776,СВЦЭМ!$A$33:$A$776,$A26,СВЦЭМ!$B$33:$B$776,I$11)+'СЕТ СН'!$F$9+СВЦЭМ!$D$10+'СЕТ СН'!$F$5-'СЕТ СН'!$F$17</f>
        <v>2397.0932554000001</v>
      </c>
      <c r="J26" s="36">
        <f>SUMIFS(СВЦЭМ!$C$33:$C$776,СВЦЭМ!$A$33:$A$776,$A26,СВЦЭМ!$B$33:$B$776,J$11)+'СЕТ СН'!$F$9+СВЦЭМ!$D$10+'СЕТ СН'!$F$5-'СЕТ СН'!$F$17</f>
        <v>2355.08513296</v>
      </c>
      <c r="K26" s="36">
        <f>SUMIFS(СВЦЭМ!$C$33:$C$776,СВЦЭМ!$A$33:$A$776,$A26,СВЦЭМ!$B$33:$B$776,K$11)+'СЕТ СН'!$F$9+СВЦЭМ!$D$10+'СЕТ СН'!$F$5-'СЕТ СН'!$F$17</f>
        <v>2304.5186432599999</v>
      </c>
      <c r="L26" s="36">
        <f>SUMIFS(СВЦЭМ!$C$33:$C$776,СВЦЭМ!$A$33:$A$776,$A26,СВЦЭМ!$B$33:$B$776,L$11)+'СЕТ СН'!$F$9+СВЦЭМ!$D$10+'СЕТ СН'!$F$5-'СЕТ СН'!$F$17</f>
        <v>2297.3440667499999</v>
      </c>
      <c r="M26" s="36">
        <f>SUMIFS(СВЦЭМ!$C$33:$C$776,СВЦЭМ!$A$33:$A$776,$A26,СВЦЭМ!$B$33:$B$776,M$11)+'СЕТ СН'!$F$9+СВЦЭМ!$D$10+'СЕТ СН'!$F$5-'СЕТ СН'!$F$17</f>
        <v>2302.3531257099999</v>
      </c>
      <c r="N26" s="36">
        <f>SUMIFS(СВЦЭМ!$C$33:$C$776,СВЦЭМ!$A$33:$A$776,$A26,СВЦЭМ!$B$33:$B$776,N$11)+'СЕТ СН'!$F$9+СВЦЭМ!$D$10+'СЕТ СН'!$F$5-'СЕТ СН'!$F$17</f>
        <v>2323.7876863700003</v>
      </c>
      <c r="O26" s="36">
        <f>SUMIFS(СВЦЭМ!$C$33:$C$776,СВЦЭМ!$A$33:$A$776,$A26,СВЦЭМ!$B$33:$B$776,O$11)+'СЕТ СН'!$F$9+СВЦЭМ!$D$10+'СЕТ СН'!$F$5-'СЕТ СН'!$F$17</f>
        <v>2320.7988909400001</v>
      </c>
      <c r="P26" s="36">
        <f>SUMIFS(СВЦЭМ!$C$33:$C$776,СВЦЭМ!$A$33:$A$776,$A26,СВЦЭМ!$B$33:$B$776,P$11)+'СЕТ СН'!$F$9+СВЦЭМ!$D$10+'СЕТ СН'!$F$5-'СЕТ СН'!$F$17</f>
        <v>2304.5358460900002</v>
      </c>
      <c r="Q26" s="36">
        <f>SUMIFS(СВЦЭМ!$C$33:$C$776,СВЦЭМ!$A$33:$A$776,$A26,СВЦЭМ!$B$33:$B$776,Q$11)+'СЕТ СН'!$F$9+СВЦЭМ!$D$10+'СЕТ СН'!$F$5-'СЕТ СН'!$F$17</f>
        <v>2288.7251927100001</v>
      </c>
      <c r="R26" s="36">
        <f>SUMIFS(СВЦЭМ!$C$33:$C$776,СВЦЭМ!$A$33:$A$776,$A26,СВЦЭМ!$B$33:$B$776,R$11)+'СЕТ СН'!$F$9+СВЦЭМ!$D$10+'СЕТ СН'!$F$5-'СЕТ СН'!$F$17</f>
        <v>2242.3673736599999</v>
      </c>
      <c r="S26" s="36">
        <f>SUMIFS(СВЦЭМ!$C$33:$C$776,СВЦЭМ!$A$33:$A$776,$A26,СВЦЭМ!$B$33:$B$776,S$11)+'СЕТ СН'!$F$9+СВЦЭМ!$D$10+'СЕТ СН'!$F$5-'СЕТ СН'!$F$17</f>
        <v>2225.2102414000001</v>
      </c>
      <c r="T26" s="36">
        <f>SUMIFS(СВЦЭМ!$C$33:$C$776,СВЦЭМ!$A$33:$A$776,$A26,СВЦЭМ!$B$33:$B$776,T$11)+'СЕТ СН'!$F$9+СВЦЭМ!$D$10+'СЕТ СН'!$F$5-'СЕТ СН'!$F$17</f>
        <v>2228.3509585500001</v>
      </c>
      <c r="U26" s="36">
        <f>SUMIFS(СВЦЭМ!$C$33:$C$776,СВЦЭМ!$A$33:$A$776,$A26,СВЦЭМ!$B$33:$B$776,U$11)+'СЕТ СН'!$F$9+СВЦЭМ!$D$10+'СЕТ СН'!$F$5-'СЕТ СН'!$F$17</f>
        <v>2228.9935207399999</v>
      </c>
      <c r="V26" s="36">
        <f>SUMIFS(СВЦЭМ!$C$33:$C$776,СВЦЭМ!$A$33:$A$776,$A26,СВЦЭМ!$B$33:$B$776,V$11)+'СЕТ СН'!$F$9+СВЦЭМ!$D$10+'СЕТ СН'!$F$5-'СЕТ СН'!$F$17</f>
        <v>2223.4514871900001</v>
      </c>
      <c r="W26" s="36">
        <f>SUMIFS(СВЦЭМ!$C$33:$C$776,СВЦЭМ!$A$33:$A$776,$A26,СВЦЭМ!$B$33:$B$776,W$11)+'СЕТ СН'!$F$9+СВЦЭМ!$D$10+'СЕТ СН'!$F$5-'СЕТ СН'!$F$17</f>
        <v>2220.5906021999999</v>
      </c>
      <c r="X26" s="36">
        <f>SUMIFS(СВЦЭМ!$C$33:$C$776,СВЦЭМ!$A$33:$A$776,$A26,СВЦЭМ!$B$33:$B$776,X$11)+'СЕТ СН'!$F$9+СВЦЭМ!$D$10+'СЕТ СН'!$F$5-'СЕТ СН'!$F$17</f>
        <v>2235.45832165</v>
      </c>
      <c r="Y26" s="36">
        <f>SUMIFS(СВЦЭМ!$C$33:$C$776,СВЦЭМ!$A$33:$A$776,$A26,СВЦЭМ!$B$33:$B$776,Y$11)+'СЕТ СН'!$F$9+СВЦЭМ!$D$10+'СЕТ СН'!$F$5-'СЕТ СН'!$F$17</f>
        <v>2311.10565941</v>
      </c>
    </row>
    <row r="27" spans="1:25" ht="15.75" x14ac:dyDescent="0.2">
      <c r="A27" s="35">
        <f t="shared" si="0"/>
        <v>43662</v>
      </c>
      <c r="B27" s="36">
        <f>SUMIFS(СВЦЭМ!$C$33:$C$776,СВЦЭМ!$A$33:$A$776,$A27,СВЦЭМ!$B$33:$B$776,B$11)+'СЕТ СН'!$F$9+СВЦЭМ!$D$10+'СЕТ СН'!$F$5-'СЕТ СН'!$F$17</f>
        <v>2419.91239808</v>
      </c>
      <c r="C27" s="36">
        <f>SUMIFS(СВЦЭМ!$C$33:$C$776,СВЦЭМ!$A$33:$A$776,$A27,СВЦЭМ!$B$33:$B$776,C$11)+'СЕТ СН'!$F$9+СВЦЭМ!$D$10+'СЕТ СН'!$F$5-'СЕТ СН'!$F$17</f>
        <v>2427.5548095599997</v>
      </c>
      <c r="D27" s="36">
        <f>SUMIFS(СВЦЭМ!$C$33:$C$776,СВЦЭМ!$A$33:$A$776,$A27,СВЦЭМ!$B$33:$B$776,D$11)+'СЕТ СН'!$F$9+СВЦЭМ!$D$10+'СЕТ СН'!$F$5-'СЕТ СН'!$F$17</f>
        <v>2414.6591560900001</v>
      </c>
      <c r="E27" s="36">
        <f>SUMIFS(СВЦЭМ!$C$33:$C$776,СВЦЭМ!$A$33:$A$776,$A27,СВЦЭМ!$B$33:$B$776,E$11)+'СЕТ СН'!$F$9+СВЦЭМ!$D$10+'СЕТ СН'!$F$5-'СЕТ СН'!$F$17</f>
        <v>2400.7434043000003</v>
      </c>
      <c r="F27" s="36">
        <f>SUMIFS(СВЦЭМ!$C$33:$C$776,СВЦЭМ!$A$33:$A$776,$A27,СВЦЭМ!$B$33:$B$776,F$11)+'СЕТ СН'!$F$9+СВЦЭМ!$D$10+'СЕТ СН'!$F$5-'СЕТ СН'!$F$17</f>
        <v>2422.3177486499999</v>
      </c>
      <c r="G27" s="36">
        <f>SUMIFS(СВЦЭМ!$C$33:$C$776,СВЦЭМ!$A$33:$A$776,$A27,СВЦЭМ!$B$33:$B$776,G$11)+'СЕТ СН'!$F$9+СВЦЭМ!$D$10+'СЕТ СН'!$F$5-'СЕТ СН'!$F$17</f>
        <v>2411.8751855300002</v>
      </c>
      <c r="H27" s="36">
        <f>SUMIFS(СВЦЭМ!$C$33:$C$776,СВЦЭМ!$A$33:$A$776,$A27,СВЦЭМ!$B$33:$B$776,H$11)+'СЕТ СН'!$F$9+СВЦЭМ!$D$10+'СЕТ СН'!$F$5-'СЕТ СН'!$F$17</f>
        <v>2424.53809073</v>
      </c>
      <c r="I27" s="36">
        <f>SUMIFS(СВЦЭМ!$C$33:$C$776,СВЦЭМ!$A$33:$A$776,$A27,СВЦЭМ!$B$33:$B$776,I$11)+'СЕТ СН'!$F$9+СВЦЭМ!$D$10+'СЕТ СН'!$F$5-'СЕТ СН'!$F$17</f>
        <v>2409.0008358</v>
      </c>
      <c r="J27" s="36">
        <f>SUMIFS(СВЦЭМ!$C$33:$C$776,СВЦЭМ!$A$33:$A$776,$A27,СВЦЭМ!$B$33:$B$776,J$11)+'СЕТ СН'!$F$9+СВЦЭМ!$D$10+'СЕТ СН'!$F$5-'СЕТ СН'!$F$17</f>
        <v>2373.64272501</v>
      </c>
      <c r="K27" s="36">
        <f>SUMIFS(СВЦЭМ!$C$33:$C$776,СВЦЭМ!$A$33:$A$776,$A27,СВЦЭМ!$B$33:$B$776,K$11)+'СЕТ СН'!$F$9+СВЦЭМ!$D$10+'СЕТ СН'!$F$5-'СЕТ СН'!$F$17</f>
        <v>2333.58752172</v>
      </c>
      <c r="L27" s="36">
        <f>SUMIFS(СВЦЭМ!$C$33:$C$776,СВЦЭМ!$A$33:$A$776,$A27,СВЦЭМ!$B$33:$B$776,L$11)+'СЕТ СН'!$F$9+СВЦЭМ!$D$10+'СЕТ СН'!$F$5-'СЕТ СН'!$F$17</f>
        <v>2319.01771942</v>
      </c>
      <c r="M27" s="36">
        <f>SUMIFS(СВЦЭМ!$C$33:$C$776,СВЦЭМ!$A$33:$A$776,$A27,СВЦЭМ!$B$33:$B$776,M$11)+'СЕТ СН'!$F$9+СВЦЭМ!$D$10+'СЕТ СН'!$F$5-'СЕТ СН'!$F$17</f>
        <v>2315.5956917600001</v>
      </c>
      <c r="N27" s="36">
        <f>SUMIFS(СВЦЭМ!$C$33:$C$776,СВЦЭМ!$A$33:$A$776,$A27,СВЦЭМ!$B$33:$B$776,N$11)+'СЕТ СН'!$F$9+СВЦЭМ!$D$10+'СЕТ СН'!$F$5-'СЕТ СН'!$F$17</f>
        <v>2314.9345415899998</v>
      </c>
      <c r="O27" s="36">
        <f>SUMIFS(СВЦЭМ!$C$33:$C$776,СВЦЭМ!$A$33:$A$776,$A27,СВЦЭМ!$B$33:$B$776,O$11)+'СЕТ СН'!$F$9+СВЦЭМ!$D$10+'СЕТ СН'!$F$5-'СЕТ СН'!$F$17</f>
        <v>2313.01120378</v>
      </c>
      <c r="P27" s="36">
        <f>SUMIFS(СВЦЭМ!$C$33:$C$776,СВЦЭМ!$A$33:$A$776,$A27,СВЦЭМ!$B$33:$B$776,P$11)+'СЕТ СН'!$F$9+СВЦЭМ!$D$10+'СЕТ СН'!$F$5-'СЕТ СН'!$F$17</f>
        <v>2313.4212884600001</v>
      </c>
      <c r="Q27" s="36">
        <f>SUMIFS(СВЦЭМ!$C$33:$C$776,СВЦЭМ!$A$33:$A$776,$A27,СВЦЭМ!$B$33:$B$776,Q$11)+'СЕТ СН'!$F$9+СВЦЭМ!$D$10+'СЕТ СН'!$F$5-'СЕТ СН'!$F$17</f>
        <v>2314.0593845100002</v>
      </c>
      <c r="R27" s="36">
        <f>SUMIFS(СВЦЭМ!$C$33:$C$776,СВЦЭМ!$A$33:$A$776,$A27,СВЦЭМ!$B$33:$B$776,R$11)+'СЕТ СН'!$F$9+СВЦЭМ!$D$10+'СЕТ СН'!$F$5-'СЕТ СН'!$F$17</f>
        <v>2274.69999654</v>
      </c>
      <c r="S27" s="36">
        <f>SUMIFS(СВЦЭМ!$C$33:$C$776,СВЦЭМ!$A$33:$A$776,$A27,СВЦЭМ!$B$33:$B$776,S$11)+'СЕТ СН'!$F$9+СВЦЭМ!$D$10+'СЕТ СН'!$F$5-'СЕТ СН'!$F$17</f>
        <v>2261.5043961599999</v>
      </c>
      <c r="T27" s="36">
        <f>SUMIFS(СВЦЭМ!$C$33:$C$776,СВЦЭМ!$A$33:$A$776,$A27,СВЦЭМ!$B$33:$B$776,T$11)+'СЕТ СН'!$F$9+СВЦЭМ!$D$10+'СЕТ СН'!$F$5-'СЕТ СН'!$F$17</f>
        <v>2264.0839092199999</v>
      </c>
      <c r="U27" s="36">
        <f>SUMIFS(СВЦЭМ!$C$33:$C$776,СВЦЭМ!$A$33:$A$776,$A27,СВЦЭМ!$B$33:$B$776,U$11)+'СЕТ СН'!$F$9+СВЦЭМ!$D$10+'СЕТ СН'!$F$5-'СЕТ СН'!$F$17</f>
        <v>2262.3471987399998</v>
      </c>
      <c r="V27" s="36">
        <f>SUMIFS(СВЦЭМ!$C$33:$C$776,СВЦЭМ!$A$33:$A$776,$A27,СВЦЭМ!$B$33:$B$776,V$11)+'СЕТ СН'!$F$9+СВЦЭМ!$D$10+'СЕТ СН'!$F$5-'СЕТ СН'!$F$17</f>
        <v>2259.1759638799999</v>
      </c>
      <c r="W27" s="36">
        <f>SUMIFS(СВЦЭМ!$C$33:$C$776,СВЦЭМ!$A$33:$A$776,$A27,СВЦЭМ!$B$33:$B$776,W$11)+'СЕТ СН'!$F$9+СВЦЭМ!$D$10+'СЕТ СН'!$F$5-'СЕТ СН'!$F$17</f>
        <v>2250.1101888399999</v>
      </c>
      <c r="X27" s="36">
        <f>SUMIFS(СВЦЭМ!$C$33:$C$776,СВЦЭМ!$A$33:$A$776,$A27,СВЦЭМ!$B$33:$B$776,X$11)+'СЕТ СН'!$F$9+СВЦЭМ!$D$10+'СЕТ СН'!$F$5-'СЕТ СН'!$F$17</f>
        <v>2267.0344244100002</v>
      </c>
      <c r="Y27" s="36">
        <f>SUMIFS(СВЦЭМ!$C$33:$C$776,СВЦЭМ!$A$33:$A$776,$A27,СВЦЭМ!$B$33:$B$776,Y$11)+'СЕТ СН'!$F$9+СВЦЭМ!$D$10+'СЕТ СН'!$F$5-'СЕТ СН'!$F$17</f>
        <v>2316.0405709900001</v>
      </c>
    </row>
    <row r="28" spans="1:25" ht="15.75" x14ac:dyDescent="0.2">
      <c r="A28" s="35">
        <f t="shared" si="0"/>
        <v>43663</v>
      </c>
      <c r="B28" s="36">
        <f>SUMIFS(СВЦЭМ!$C$33:$C$776,СВЦЭМ!$A$33:$A$776,$A28,СВЦЭМ!$B$33:$B$776,B$11)+'СЕТ СН'!$F$9+СВЦЭМ!$D$10+'СЕТ СН'!$F$5-'СЕТ СН'!$F$17</f>
        <v>2402.1848284400003</v>
      </c>
      <c r="C28" s="36">
        <f>SUMIFS(СВЦЭМ!$C$33:$C$776,СВЦЭМ!$A$33:$A$776,$A28,СВЦЭМ!$B$33:$B$776,C$11)+'СЕТ СН'!$F$9+СВЦЭМ!$D$10+'СЕТ СН'!$F$5-'СЕТ СН'!$F$17</f>
        <v>2427.3123494199999</v>
      </c>
      <c r="D28" s="36">
        <f>SUMIFS(СВЦЭМ!$C$33:$C$776,СВЦЭМ!$A$33:$A$776,$A28,СВЦЭМ!$B$33:$B$776,D$11)+'СЕТ СН'!$F$9+СВЦЭМ!$D$10+'СЕТ СН'!$F$5-'СЕТ СН'!$F$17</f>
        <v>2455.2569259699999</v>
      </c>
      <c r="E28" s="36">
        <f>SUMIFS(СВЦЭМ!$C$33:$C$776,СВЦЭМ!$A$33:$A$776,$A28,СВЦЭМ!$B$33:$B$776,E$11)+'СЕТ СН'!$F$9+СВЦЭМ!$D$10+'СЕТ СН'!$F$5-'СЕТ СН'!$F$17</f>
        <v>2477.47372395</v>
      </c>
      <c r="F28" s="36">
        <f>SUMIFS(СВЦЭМ!$C$33:$C$776,СВЦЭМ!$A$33:$A$776,$A28,СВЦЭМ!$B$33:$B$776,F$11)+'СЕТ СН'!$F$9+СВЦЭМ!$D$10+'СЕТ СН'!$F$5-'СЕТ СН'!$F$17</f>
        <v>2514.8223164299998</v>
      </c>
      <c r="G28" s="36">
        <f>SUMIFS(СВЦЭМ!$C$33:$C$776,СВЦЭМ!$A$33:$A$776,$A28,СВЦЭМ!$B$33:$B$776,G$11)+'СЕТ СН'!$F$9+СВЦЭМ!$D$10+'СЕТ СН'!$F$5-'СЕТ СН'!$F$17</f>
        <v>2465.3138348399998</v>
      </c>
      <c r="H28" s="36">
        <f>SUMIFS(СВЦЭМ!$C$33:$C$776,СВЦЭМ!$A$33:$A$776,$A28,СВЦЭМ!$B$33:$B$776,H$11)+'СЕТ СН'!$F$9+СВЦЭМ!$D$10+'СЕТ СН'!$F$5-'СЕТ СН'!$F$17</f>
        <v>2438.32183635</v>
      </c>
      <c r="I28" s="36">
        <f>SUMIFS(СВЦЭМ!$C$33:$C$776,СВЦЭМ!$A$33:$A$776,$A28,СВЦЭМ!$B$33:$B$776,I$11)+'СЕТ СН'!$F$9+СВЦЭМ!$D$10+'СЕТ СН'!$F$5-'СЕТ СН'!$F$17</f>
        <v>2411.9065820400001</v>
      </c>
      <c r="J28" s="36">
        <f>SUMIFS(СВЦЭМ!$C$33:$C$776,СВЦЭМ!$A$33:$A$776,$A28,СВЦЭМ!$B$33:$B$776,J$11)+'СЕТ СН'!$F$9+СВЦЭМ!$D$10+'СЕТ СН'!$F$5-'СЕТ СН'!$F$17</f>
        <v>2386.42791588</v>
      </c>
      <c r="K28" s="36">
        <f>SUMIFS(СВЦЭМ!$C$33:$C$776,СВЦЭМ!$A$33:$A$776,$A28,СВЦЭМ!$B$33:$B$776,K$11)+'СЕТ СН'!$F$9+СВЦЭМ!$D$10+'СЕТ СН'!$F$5-'СЕТ СН'!$F$17</f>
        <v>2338.2305940900001</v>
      </c>
      <c r="L28" s="36">
        <f>SUMIFS(СВЦЭМ!$C$33:$C$776,СВЦЭМ!$A$33:$A$776,$A28,СВЦЭМ!$B$33:$B$776,L$11)+'СЕТ СН'!$F$9+СВЦЭМ!$D$10+'СЕТ СН'!$F$5-'СЕТ СН'!$F$17</f>
        <v>2334.8481203199999</v>
      </c>
      <c r="M28" s="36">
        <f>SUMIFS(СВЦЭМ!$C$33:$C$776,СВЦЭМ!$A$33:$A$776,$A28,СВЦЭМ!$B$33:$B$776,M$11)+'СЕТ СН'!$F$9+СВЦЭМ!$D$10+'СЕТ СН'!$F$5-'СЕТ СН'!$F$17</f>
        <v>2336.4553240700002</v>
      </c>
      <c r="N28" s="36">
        <f>SUMIFS(СВЦЭМ!$C$33:$C$776,СВЦЭМ!$A$33:$A$776,$A28,СВЦЭМ!$B$33:$B$776,N$11)+'СЕТ СН'!$F$9+СВЦЭМ!$D$10+'СЕТ СН'!$F$5-'СЕТ СН'!$F$17</f>
        <v>2343.76628205</v>
      </c>
      <c r="O28" s="36">
        <f>SUMIFS(СВЦЭМ!$C$33:$C$776,СВЦЭМ!$A$33:$A$776,$A28,СВЦЭМ!$B$33:$B$776,O$11)+'СЕТ СН'!$F$9+СВЦЭМ!$D$10+'СЕТ СН'!$F$5-'СЕТ СН'!$F$17</f>
        <v>2336.6717797900001</v>
      </c>
      <c r="P28" s="36">
        <f>SUMIFS(СВЦЭМ!$C$33:$C$776,СВЦЭМ!$A$33:$A$776,$A28,СВЦЭМ!$B$33:$B$776,P$11)+'СЕТ СН'!$F$9+СВЦЭМ!$D$10+'СЕТ СН'!$F$5-'СЕТ СН'!$F$17</f>
        <v>2334.91352375</v>
      </c>
      <c r="Q28" s="36">
        <f>SUMIFS(СВЦЭМ!$C$33:$C$776,СВЦЭМ!$A$33:$A$776,$A28,СВЦЭМ!$B$33:$B$776,Q$11)+'СЕТ СН'!$F$9+СВЦЭМ!$D$10+'СЕТ СН'!$F$5-'СЕТ СН'!$F$17</f>
        <v>2336.9001088200002</v>
      </c>
      <c r="R28" s="36">
        <f>SUMIFS(СВЦЭМ!$C$33:$C$776,СВЦЭМ!$A$33:$A$776,$A28,СВЦЭМ!$B$33:$B$776,R$11)+'СЕТ СН'!$F$9+СВЦЭМ!$D$10+'СЕТ СН'!$F$5-'СЕТ СН'!$F$17</f>
        <v>2293.1042668</v>
      </c>
      <c r="S28" s="36">
        <f>SUMIFS(СВЦЭМ!$C$33:$C$776,СВЦЭМ!$A$33:$A$776,$A28,СВЦЭМ!$B$33:$B$776,S$11)+'СЕТ СН'!$F$9+СВЦЭМ!$D$10+'СЕТ СН'!$F$5-'СЕТ СН'!$F$17</f>
        <v>2273.6877242400001</v>
      </c>
      <c r="T28" s="36">
        <f>SUMIFS(СВЦЭМ!$C$33:$C$776,СВЦЭМ!$A$33:$A$776,$A28,СВЦЭМ!$B$33:$B$776,T$11)+'СЕТ СН'!$F$9+СВЦЭМ!$D$10+'СЕТ СН'!$F$5-'СЕТ СН'!$F$17</f>
        <v>2278.1373984000002</v>
      </c>
      <c r="U28" s="36">
        <f>SUMIFS(СВЦЭМ!$C$33:$C$776,СВЦЭМ!$A$33:$A$776,$A28,СВЦЭМ!$B$33:$B$776,U$11)+'СЕТ СН'!$F$9+СВЦЭМ!$D$10+'СЕТ СН'!$F$5-'СЕТ СН'!$F$17</f>
        <v>2273.5434178</v>
      </c>
      <c r="V28" s="36">
        <f>SUMIFS(СВЦЭМ!$C$33:$C$776,СВЦЭМ!$A$33:$A$776,$A28,СВЦЭМ!$B$33:$B$776,V$11)+'СЕТ СН'!$F$9+СВЦЭМ!$D$10+'СЕТ СН'!$F$5-'СЕТ СН'!$F$17</f>
        <v>2277.4116702900001</v>
      </c>
      <c r="W28" s="36">
        <f>SUMIFS(СВЦЭМ!$C$33:$C$776,СВЦЭМ!$A$33:$A$776,$A28,СВЦЭМ!$B$33:$B$776,W$11)+'СЕТ СН'!$F$9+СВЦЭМ!$D$10+'СЕТ СН'!$F$5-'СЕТ СН'!$F$17</f>
        <v>2271.2717104000003</v>
      </c>
      <c r="X28" s="36">
        <f>SUMIFS(СВЦЭМ!$C$33:$C$776,СВЦЭМ!$A$33:$A$776,$A28,СВЦЭМ!$B$33:$B$776,X$11)+'СЕТ СН'!$F$9+СВЦЭМ!$D$10+'СЕТ СН'!$F$5-'СЕТ СН'!$F$17</f>
        <v>2245.1180018099999</v>
      </c>
      <c r="Y28" s="36">
        <f>SUMIFS(СВЦЭМ!$C$33:$C$776,СВЦЭМ!$A$33:$A$776,$A28,СВЦЭМ!$B$33:$B$776,Y$11)+'СЕТ СН'!$F$9+СВЦЭМ!$D$10+'СЕТ СН'!$F$5-'СЕТ СН'!$F$17</f>
        <v>2274.1517309299998</v>
      </c>
    </row>
    <row r="29" spans="1:25" ht="15.75" x14ac:dyDescent="0.2">
      <c r="A29" s="35">
        <f t="shared" si="0"/>
        <v>43664</v>
      </c>
      <c r="B29" s="36">
        <f>SUMIFS(СВЦЭМ!$C$33:$C$776,СВЦЭМ!$A$33:$A$776,$A29,СВЦЭМ!$B$33:$B$776,B$11)+'СЕТ СН'!$F$9+СВЦЭМ!$D$10+'СЕТ СН'!$F$5-'СЕТ СН'!$F$17</f>
        <v>2366.0778664300001</v>
      </c>
      <c r="C29" s="36">
        <f>SUMIFS(СВЦЭМ!$C$33:$C$776,СВЦЭМ!$A$33:$A$776,$A29,СВЦЭМ!$B$33:$B$776,C$11)+'СЕТ СН'!$F$9+СВЦЭМ!$D$10+'СЕТ СН'!$F$5-'СЕТ СН'!$F$17</f>
        <v>2354.01912756</v>
      </c>
      <c r="D29" s="36">
        <f>SUMIFS(СВЦЭМ!$C$33:$C$776,СВЦЭМ!$A$33:$A$776,$A29,СВЦЭМ!$B$33:$B$776,D$11)+'СЕТ СН'!$F$9+СВЦЭМ!$D$10+'СЕТ СН'!$F$5-'СЕТ СН'!$F$17</f>
        <v>2363.6914172100001</v>
      </c>
      <c r="E29" s="36">
        <f>SUMIFS(СВЦЭМ!$C$33:$C$776,СВЦЭМ!$A$33:$A$776,$A29,СВЦЭМ!$B$33:$B$776,E$11)+'СЕТ СН'!$F$9+СВЦЭМ!$D$10+'СЕТ СН'!$F$5-'СЕТ СН'!$F$17</f>
        <v>2400.0689419800001</v>
      </c>
      <c r="F29" s="36">
        <f>SUMIFS(СВЦЭМ!$C$33:$C$776,СВЦЭМ!$A$33:$A$776,$A29,СВЦЭМ!$B$33:$B$776,F$11)+'СЕТ СН'!$F$9+СВЦЭМ!$D$10+'СЕТ СН'!$F$5-'СЕТ СН'!$F$17</f>
        <v>2440.02755243</v>
      </c>
      <c r="G29" s="36">
        <f>SUMIFS(СВЦЭМ!$C$33:$C$776,СВЦЭМ!$A$33:$A$776,$A29,СВЦЭМ!$B$33:$B$776,G$11)+'СЕТ СН'!$F$9+СВЦЭМ!$D$10+'СЕТ СН'!$F$5-'СЕТ СН'!$F$17</f>
        <v>2476.9883633600002</v>
      </c>
      <c r="H29" s="36">
        <f>SUMIFS(СВЦЭМ!$C$33:$C$776,СВЦЭМ!$A$33:$A$776,$A29,СВЦЭМ!$B$33:$B$776,H$11)+'СЕТ СН'!$F$9+СВЦЭМ!$D$10+'СЕТ СН'!$F$5-'СЕТ СН'!$F$17</f>
        <v>2445.9510735600002</v>
      </c>
      <c r="I29" s="36">
        <f>SUMIFS(СВЦЭМ!$C$33:$C$776,СВЦЭМ!$A$33:$A$776,$A29,СВЦЭМ!$B$33:$B$776,I$11)+'СЕТ СН'!$F$9+СВЦЭМ!$D$10+'СЕТ СН'!$F$5-'СЕТ СН'!$F$17</f>
        <v>2417.07252075</v>
      </c>
      <c r="J29" s="36">
        <f>SUMIFS(СВЦЭМ!$C$33:$C$776,СВЦЭМ!$A$33:$A$776,$A29,СВЦЭМ!$B$33:$B$776,J$11)+'СЕТ СН'!$F$9+СВЦЭМ!$D$10+'СЕТ СН'!$F$5-'СЕТ СН'!$F$17</f>
        <v>2415.8588126099999</v>
      </c>
      <c r="K29" s="36">
        <f>SUMIFS(СВЦЭМ!$C$33:$C$776,СВЦЭМ!$A$33:$A$776,$A29,СВЦЭМ!$B$33:$B$776,K$11)+'СЕТ СН'!$F$9+СВЦЭМ!$D$10+'СЕТ СН'!$F$5-'СЕТ СН'!$F$17</f>
        <v>2378.3286866200001</v>
      </c>
      <c r="L29" s="36">
        <f>SUMIFS(СВЦЭМ!$C$33:$C$776,СВЦЭМ!$A$33:$A$776,$A29,СВЦЭМ!$B$33:$B$776,L$11)+'СЕТ СН'!$F$9+СВЦЭМ!$D$10+'СЕТ СН'!$F$5-'СЕТ СН'!$F$17</f>
        <v>2364.5869193099998</v>
      </c>
      <c r="M29" s="36">
        <f>SUMIFS(СВЦЭМ!$C$33:$C$776,СВЦЭМ!$A$33:$A$776,$A29,СВЦЭМ!$B$33:$B$776,M$11)+'СЕТ СН'!$F$9+СВЦЭМ!$D$10+'СЕТ СН'!$F$5-'СЕТ СН'!$F$17</f>
        <v>2368.8278382399999</v>
      </c>
      <c r="N29" s="36">
        <f>SUMIFS(СВЦЭМ!$C$33:$C$776,СВЦЭМ!$A$33:$A$776,$A29,СВЦЭМ!$B$33:$B$776,N$11)+'СЕТ СН'!$F$9+СВЦЭМ!$D$10+'СЕТ СН'!$F$5-'СЕТ СН'!$F$17</f>
        <v>2392.0639264000001</v>
      </c>
      <c r="O29" s="36">
        <f>SUMIFS(СВЦЭМ!$C$33:$C$776,СВЦЭМ!$A$33:$A$776,$A29,СВЦЭМ!$B$33:$B$776,O$11)+'СЕТ СН'!$F$9+СВЦЭМ!$D$10+'СЕТ СН'!$F$5-'СЕТ СН'!$F$17</f>
        <v>2387.7293954000002</v>
      </c>
      <c r="P29" s="36">
        <f>SUMIFS(СВЦЭМ!$C$33:$C$776,СВЦЭМ!$A$33:$A$776,$A29,СВЦЭМ!$B$33:$B$776,P$11)+'СЕТ СН'!$F$9+СВЦЭМ!$D$10+'СЕТ СН'!$F$5-'СЕТ СН'!$F$17</f>
        <v>2401.4495139199998</v>
      </c>
      <c r="Q29" s="36">
        <f>SUMIFS(СВЦЭМ!$C$33:$C$776,СВЦЭМ!$A$33:$A$776,$A29,СВЦЭМ!$B$33:$B$776,Q$11)+'СЕТ СН'!$F$9+СВЦЭМ!$D$10+'СЕТ СН'!$F$5-'СЕТ СН'!$F$17</f>
        <v>2410.7822403300001</v>
      </c>
      <c r="R29" s="36">
        <f>SUMIFS(СВЦЭМ!$C$33:$C$776,СВЦЭМ!$A$33:$A$776,$A29,СВЦЭМ!$B$33:$B$776,R$11)+'СЕТ СН'!$F$9+СВЦЭМ!$D$10+'СЕТ СН'!$F$5-'СЕТ СН'!$F$17</f>
        <v>2327.5718044099999</v>
      </c>
      <c r="S29" s="36">
        <f>SUMIFS(СВЦЭМ!$C$33:$C$776,СВЦЭМ!$A$33:$A$776,$A29,СВЦЭМ!$B$33:$B$776,S$11)+'СЕТ СН'!$F$9+СВЦЭМ!$D$10+'СЕТ СН'!$F$5-'СЕТ СН'!$F$17</f>
        <v>2246.9692002900001</v>
      </c>
      <c r="T29" s="36">
        <f>SUMIFS(СВЦЭМ!$C$33:$C$776,СВЦЭМ!$A$33:$A$776,$A29,СВЦЭМ!$B$33:$B$776,T$11)+'СЕТ СН'!$F$9+СВЦЭМ!$D$10+'СЕТ СН'!$F$5-'СЕТ СН'!$F$17</f>
        <v>2247.2665799599999</v>
      </c>
      <c r="U29" s="36">
        <f>SUMIFS(СВЦЭМ!$C$33:$C$776,СВЦЭМ!$A$33:$A$776,$A29,СВЦЭМ!$B$33:$B$776,U$11)+'СЕТ СН'!$F$9+СВЦЭМ!$D$10+'СЕТ СН'!$F$5-'СЕТ СН'!$F$17</f>
        <v>2231.57841164</v>
      </c>
      <c r="V29" s="36">
        <f>SUMIFS(СВЦЭМ!$C$33:$C$776,СВЦЭМ!$A$33:$A$776,$A29,СВЦЭМ!$B$33:$B$776,V$11)+'СЕТ СН'!$F$9+СВЦЭМ!$D$10+'СЕТ СН'!$F$5-'СЕТ СН'!$F$17</f>
        <v>2234.5003919199999</v>
      </c>
      <c r="W29" s="36">
        <f>SUMIFS(СВЦЭМ!$C$33:$C$776,СВЦЭМ!$A$33:$A$776,$A29,СВЦЭМ!$B$33:$B$776,W$11)+'СЕТ СН'!$F$9+СВЦЭМ!$D$10+'СЕТ СН'!$F$5-'СЕТ СН'!$F$17</f>
        <v>2232.2650060199999</v>
      </c>
      <c r="X29" s="36">
        <f>SUMIFS(СВЦЭМ!$C$33:$C$776,СВЦЭМ!$A$33:$A$776,$A29,СВЦЭМ!$B$33:$B$776,X$11)+'СЕТ СН'!$F$9+СВЦЭМ!$D$10+'СЕТ СН'!$F$5-'СЕТ СН'!$F$17</f>
        <v>2248.68598703</v>
      </c>
      <c r="Y29" s="36">
        <f>SUMIFS(СВЦЭМ!$C$33:$C$776,СВЦЭМ!$A$33:$A$776,$A29,СВЦЭМ!$B$33:$B$776,Y$11)+'СЕТ СН'!$F$9+СВЦЭМ!$D$10+'СЕТ СН'!$F$5-'СЕТ СН'!$F$17</f>
        <v>2312.90198289</v>
      </c>
    </row>
    <row r="30" spans="1:25" ht="15.75" x14ac:dyDescent="0.2">
      <c r="A30" s="35">
        <f t="shared" si="0"/>
        <v>43665</v>
      </c>
      <c r="B30" s="36">
        <f>SUMIFS(СВЦЭМ!$C$33:$C$776,СВЦЭМ!$A$33:$A$776,$A30,СВЦЭМ!$B$33:$B$776,B$11)+'СЕТ СН'!$F$9+СВЦЭМ!$D$10+'СЕТ СН'!$F$5-'СЕТ СН'!$F$17</f>
        <v>2389.8566168400002</v>
      </c>
      <c r="C30" s="36">
        <f>SUMIFS(СВЦЭМ!$C$33:$C$776,СВЦЭМ!$A$33:$A$776,$A30,СВЦЭМ!$B$33:$B$776,C$11)+'СЕТ СН'!$F$9+СВЦЭМ!$D$10+'СЕТ СН'!$F$5-'СЕТ СН'!$F$17</f>
        <v>2381.5450395500002</v>
      </c>
      <c r="D30" s="36">
        <f>SUMIFS(СВЦЭМ!$C$33:$C$776,СВЦЭМ!$A$33:$A$776,$A30,СВЦЭМ!$B$33:$B$776,D$11)+'СЕТ СН'!$F$9+СВЦЭМ!$D$10+'СЕТ СН'!$F$5-'СЕТ СН'!$F$17</f>
        <v>2411.9976784800001</v>
      </c>
      <c r="E30" s="36">
        <f>SUMIFS(СВЦЭМ!$C$33:$C$776,СВЦЭМ!$A$33:$A$776,$A30,СВЦЭМ!$B$33:$B$776,E$11)+'СЕТ СН'!$F$9+СВЦЭМ!$D$10+'СЕТ СН'!$F$5-'СЕТ СН'!$F$17</f>
        <v>2431.2526764499999</v>
      </c>
      <c r="F30" s="36">
        <f>SUMIFS(СВЦЭМ!$C$33:$C$776,СВЦЭМ!$A$33:$A$776,$A30,СВЦЭМ!$B$33:$B$776,F$11)+'СЕТ СН'!$F$9+СВЦЭМ!$D$10+'СЕТ СН'!$F$5-'СЕТ СН'!$F$17</f>
        <v>2424.7930948499998</v>
      </c>
      <c r="G30" s="36">
        <f>SUMIFS(СВЦЭМ!$C$33:$C$776,СВЦЭМ!$A$33:$A$776,$A30,СВЦЭМ!$B$33:$B$776,G$11)+'СЕТ СН'!$F$9+СВЦЭМ!$D$10+'СЕТ СН'!$F$5-'СЕТ СН'!$F$17</f>
        <v>2418.4883188700001</v>
      </c>
      <c r="H30" s="36">
        <f>SUMIFS(СВЦЭМ!$C$33:$C$776,СВЦЭМ!$A$33:$A$776,$A30,СВЦЭМ!$B$33:$B$776,H$11)+'СЕТ СН'!$F$9+СВЦЭМ!$D$10+'СЕТ СН'!$F$5-'СЕТ СН'!$F$17</f>
        <v>2377.8487848300001</v>
      </c>
      <c r="I30" s="36">
        <f>SUMIFS(СВЦЭМ!$C$33:$C$776,СВЦЭМ!$A$33:$A$776,$A30,СВЦЭМ!$B$33:$B$776,I$11)+'СЕТ СН'!$F$9+СВЦЭМ!$D$10+'СЕТ СН'!$F$5-'СЕТ СН'!$F$17</f>
        <v>2353.6785398699999</v>
      </c>
      <c r="J30" s="36">
        <f>SUMIFS(СВЦЭМ!$C$33:$C$776,СВЦЭМ!$A$33:$A$776,$A30,СВЦЭМ!$B$33:$B$776,J$11)+'СЕТ СН'!$F$9+СВЦЭМ!$D$10+'СЕТ СН'!$F$5-'СЕТ СН'!$F$17</f>
        <v>2352.6153926500001</v>
      </c>
      <c r="K30" s="36">
        <f>SUMIFS(СВЦЭМ!$C$33:$C$776,СВЦЭМ!$A$33:$A$776,$A30,СВЦЭМ!$B$33:$B$776,K$11)+'СЕТ СН'!$F$9+СВЦЭМ!$D$10+'СЕТ СН'!$F$5-'СЕТ СН'!$F$17</f>
        <v>2322.30546005</v>
      </c>
      <c r="L30" s="36">
        <f>SUMIFS(СВЦЭМ!$C$33:$C$776,СВЦЭМ!$A$33:$A$776,$A30,СВЦЭМ!$B$33:$B$776,L$11)+'СЕТ СН'!$F$9+СВЦЭМ!$D$10+'СЕТ СН'!$F$5-'СЕТ СН'!$F$17</f>
        <v>2305.59573026</v>
      </c>
      <c r="M30" s="36">
        <f>SUMIFS(СВЦЭМ!$C$33:$C$776,СВЦЭМ!$A$33:$A$776,$A30,СВЦЭМ!$B$33:$B$776,M$11)+'СЕТ СН'!$F$9+СВЦЭМ!$D$10+'СЕТ СН'!$F$5-'СЕТ СН'!$F$17</f>
        <v>2313.48176251</v>
      </c>
      <c r="N30" s="36">
        <f>SUMIFS(СВЦЭМ!$C$33:$C$776,СВЦЭМ!$A$33:$A$776,$A30,СВЦЭМ!$B$33:$B$776,N$11)+'СЕТ СН'!$F$9+СВЦЭМ!$D$10+'СЕТ СН'!$F$5-'СЕТ СН'!$F$17</f>
        <v>2326.82954733</v>
      </c>
      <c r="O30" s="36">
        <f>SUMIFS(СВЦЭМ!$C$33:$C$776,СВЦЭМ!$A$33:$A$776,$A30,СВЦЭМ!$B$33:$B$776,O$11)+'СЕТ СН'!$F$9+СВЦЭМ!$D$10+'СЕТ СН'!$F$5-'СЕТ СН'!$F$17</f>
        <v>2321.3232651100002</v>
      </c>
      <c r="P30" s="36">
        <f>SUMIFS(СВЦЭМ!$C$33:$C$776,СВЦЭМ!$A$33:$A$776,$A30,СВЦЭМ!$B$33:$B$776,P$11)+'СЕТ СН'!$F$9+СВЦЭМ!$D$10+'СЕТ СН'!$F$5-'СЕТ СН'!$F$17</f>
        <v>2329.0326019399999</v>
      </c>
      <c r="Q30" s="36">
        <f>SUMIFS(СВЦЭМ!$C$33:$C$776,СВЦЭМ!$A$33:$A$776,$A30,СВЦЭМ!$B$33:$B$776,Q$11)+'СЕТ СН'!$F$9+СВЦЭМ!$D$10+'СЕТ СН'!$F$5-'СЕТ СН'!$F$17</f>
        <v>2335.47683375</v>
      </c>
      <c r="R30" s="36">
        <f>SUMIFS(СВЦЭМ!$C$33:$C$776,СВЦЭМ!$A$33:$A$776,$A30,СВЦЭМ!$B$33:$B$776,R$11)+'СЕТ СН'!$F$9+СВЦЭМ!$D$10+'СЕТ СН'!$F$5-'СЕТ СН'!$F$17</f>
        <v>2286.73103438</v>
      </c>
      <c r="S30" s="36">
        <f>SUMIFS(СВЦЭМ!$C$33:$C$776,СВЦЭМ!$A$33:$A$776,$A30,СВЦЭМ!$B$33:$B$776,S$11)+'СЕТ СН'!$F$9+СВЦЭМ!$D$10+'СЕТ СН'!$F$5-'СЕТ СН'!$F$17</f>
        <v>2267.86686422</v>
      </c>
      <c r="T30" s="36">
        <f>SUMIFS(СВЦЭМ!$C$33:$C$776,СВЦЭМ!$A$33:$A$776,$A30,СВЦЭМ!$B$33:$B$776,T$11)+'СЕТ СН'!$F$9+СВЦЭМ!$D$10+'СЕТ СН'!$F$5-'СЕТ СН'!$F$17</f>
        <v>2262.0776787899999</v>
      </c>
      <c r="U30" s="36">
        <f>SUMIFS(СВЦЭМ!$C$33:$C$776,СВЦЭМ!$A$33:$A$776,$A30,СВЦЭМ!$B$33:$B$776,U$11)+'СЕТ СН'!$F$9+СВЦЭМ!$D$10+'СЕТ СН'!$F$5-'СЕТ СН'!$F$17</f>
        <v>2253.6183187400002</v>
      </c>
      <c r="V30" s="36">
        <f>SUMIFS(СВЦЭМ!$C$33:$C$776,СВЦЭМ!$A$33:$A$776,$A30,СВЦЭМ!$B$33:$B$776,V$11)+'СЕТ СН'!$F$9+СВЦЭМ!$D$10+'СЕТ СН'!$F$5-'СЕТ СН'!$F$17</f>
        <v>2261.2698801000001</v>
      </c>
      <c r="W30" s="36">
        <f>SUMIFS(СВЦЭМ!$C$33:$C$776,СВЦЭМ!$A$33:$A$776,$A30,СВЦЭМ!$B$33:$B$776,W$11)+'СЕТ СН'!$F$9+СВЦЭМ!$D$10+'СЕТ СН'!$F$5-'СЕТ СН'!$F$17</f>
        <v>2263.2144910400002</v>
      </c>
      <c r="X30" s="36">
        <f>SUMIFS(СВЦЭМ!$C$33:$C$776,СВЦЭМ!$A$33:$A$776,$A30,СВЦЭМ!$B$33:$B$776,X$11)+'СЕТ СН'!$F$9+СВЦЭМ!$D$10+'СЕТ СН'!$F$5-'СЕТ СН'!$F$17</f>
        <v>2258.8098200200002</v>
      </c>
      <c r="Y30" s="36">
        <f>SUMIFS(СВЦЭМ!$C$33:$C$776,СВЦЭМ!$A$33:$A$776,$A30,СВЦЭМ!$B$33:$B$776,Y$11)+'СЕТ СН'!$F$9+СВЦЭМ!$D$10+'СЕТ СН'!$F$5-'СЕТ СН'!$F$17</f>
        <v>2275.7310015900002</v>
      </c>
    </row>
    <row r="31" spans="1:25" ht="15.75" x14ac:dyDescent="0.2">
      <c r="A31" s="35">
        <f t="shared" si="0"/>
        <v>43666</v>
      </c>
      <c r="B31" s="36">
        <f>SUMIFS(СВЦЭМ!$C$33:$C$776,СВЦЭМ!$A$33:$A$776,$A31,СВЦЭМ!$B$33:$B$776,B$11)+'СЕТ СН'!$F$9+СВЦЭМ!$D$10+'СЕТ СН'!$F$5-'СЕТ СН'!$F$17</f>
        <v>2308.1117368499999</v>
      </c>
      <c r="C31" s="36">
        <f>SUMIFS(СВЦЭМ!$C$33:$C$776,СВЦЭМ!$A$33:$A$776,$A31,СВЦЭМ!$B$33:$B$776,C$11)+'СЕТ СН'!$F$9+СВЦЭМ!$D$10+'СЕТ СН'!$F$5-'СЕТ СН'!$F$17</f>
        <v>2307.9889394399997</v>
      </c>
      <c r="D31" s="36">
        <f>SUMIFS(СВЦЭМ!$C$33:$C$776,СВЦЭМ!$A$33:$A$776,$A31,СВЦЭМ!$B$33:$B$776,D$11)+'СЕТ СН'!$F$9+СВЦЭМ!$D$10+'СЕТ СН'!$F$5-'СЕТ СН'!$F$17</f>
        <v>2312.76404267</v>
      </c>
      <c r="E31" s="36">
        <f>SUMIFS(СВЦЭМ!$C$33:$C$776,СВЦЭМ!$A$33:$A$776,$A31,СВЦЭМ!$B$33:$B$776,E$11)+'СЕТ СН'!$F$9+СВЦЭМ!$D$10+'СЕТ СН'!$F$5-'СЕТ СН'!$F$17</f>
        <v>2319.9682637599999</v>
      </c>
      <c r="F31" s="36">
        <f>SUMIFS(СВЦЭМ!$C$33:$C$776,СВЦЭМ!$A$33:$A$776,$A31,СВЦЭМ!$B$33:$B$776,F$11)+'СЕТ СН'!$F$9+СВЦЭМ!$D$10+'СЕТ СН'!$F$5-'СЕТ СН'!$F$17</f>
        <v>2327.4384627200002</v>
      </c>
      <c r="G31" s="36">
        <f>SUMIFS(СВЦЭМ!$C$33:$C$776,СВЦЭМ!$A$33:$A$776,$A31,СВЦЭМ!$B$33:$B$776,G$11)+'СЕТ СН'!$F$9+СВЦЭМ!$D$10+'СЕТ СН'!$F$5-'СЕТ СН'!$F$17</f>
        <v>2340.0245321699999</v>
      </c>
      <c r="H31" s="36">
        <f>SUMIFS(СВЦЭМ!$C$33:$C$776,СВЦЭМ!$A$33:$A$776,$A31,СВЦЭМ!$B$33:$B$776,H$11)+'СЕТ СН'!$F$9+СВЦЭМ!$D$10+'СЕТ СН'!$F$5-'СЕТ СН'!$F$17</f>
        <v>2321.9202498</v>
      </c>
      <c r="I31" s="36">
        <f>SUMIFS(СВЦЭМ!$C$33:$C$776,СВЦЭМ!$A$33:$A$776,$A31,СВЦЭМ!$B$33:$B$776,I$11)+'СЕТ СН'!$F$9+СВЦЭМ!$D$10+'СЕТ СН'!$F$5-'СЕТ СН'!$F$17</f>
        <v>2318.2292965300003</v>
      </c>
      <c r="J31" s="36">
        <f>SUMIFS(СВЦЭМ!$C$33:$C$776,СВЦЭМ!$A$33:$A$776,$A31,СВЦЭМ!$B$33:$B$776,J$11)+'СЕТ СН'!$F$9+СВЦЭМ!$D$10+'СЕТ СН'!$F$5-'СЕТ СН'!$F$17</f>
        <v>2299.4871299800002</v>
      </c>
      <c r="K31" s="36">
        <f>SUMIFS(СВЦЭМ!$C$33:$C$776,СВЦЭМ!$A$33:$A$776,$A31,СВЦЭМ!$B$33:$B$776,K$11)+'СЕТ СН'!$F$9+СВЦЭМ!$D$10+'СЕТ СН'!$F$5-'СЕТ СН'!$F$17</f>
        <v>2291.35247992</v>
      </c>
      <c r="L31" s="36">
        <f>SUMIFS(СВЦЭМ!$C$33:$C$776,СВЦЭМ!$A$33:$A$776,$A31,СВЦЭМ!$B$33:$B$776,L$11)+'СЕТ СН'!$F$9+СВЦЭМ!$D$10+'СЕТ СН'!$F$5-'СЕТ СН'!$F$17</f>
        <v>2283.52300246</v>
      </c>
      <c r="M31" s="36">
        <f>SUMIFS(СВЦЭМ!$C$33:$C$776,СВЦЭМ!$A$33:$A$776,$A31,СВЦЭМ!$B$33:$B$776,M$11)+'СЕТ СН'!$F$9+СВЦЭМ!$D$10+'СЕТ СН'!$F$5-'СЕТ СН'!$F$17</f>
        <v>2275.1060062300003</v>
      </c>
      <c r="N31" s="36">
        <f>SUMIFS(СВЦЭМ!$C$33:$C$776,СВЦЭМ!$A$33:$A$776,$A31,СВЦЭМ!$B$33:$B$776,N$11)+'СЕТ СН'!$F$9+СВЦЭМ!$D$10+'СЕТ СН'!$F$5-'СЕТ СН'!$F$17</f>
        <v>2286.0423290099998</v>
      </c>
      <c r="O31" s="36">
        <f>SUMIFS(СВЦЭМ!$C$33:$C$776,СВЦЭМ!$A$33:$A$776,$A31,СВЦЭМ!$B$33:$B$776,O$11)+'СЕТ СН'!$F$9+СВЦЭМ!$D$10+'СЕТ СН'!$F$5-'СЕТ СН'!$F$17</f>
        <v>2296.82195353</v>
      </c>
      <c r="P31" s="36">
        <f>SUMIFS(СВЦЭМ!$C$33:$C$776,СВЦЭМ!$A$33:$A$776,$A31,СВЦЭМ!$B$33:$B$776,P$11)+'СЕТ СН'!$F$9+СВЦЭМ!$D$10+'СЕТ СН'!$F$5-'СЕТ СН'!$F$17</f>
        <v>2308.9145388799998</v>
      </c>
      <c r="Q31" s="36">
        <f>SUMIFS(СВЦЭМ!$C$33:$C$776,СВЦЭМ!$A$33:$A$776,$A31,СВЦЭМ!$B$33:$B$776,Q$11)+'СЕТ СН'!$F$9+СВЦЭМ!$D$10+'СЕТ СН'!$F$5-'СЕТ СН'!$F$17</f>
        <v>2302.5013211200003</v>
      </c>
      <c r="R31" s="36">
        <f>SUMIFS(СВЦЭМ!$C$33:$C$776,СВЦЭМ!$A$33:$A$776,$A31,СВЦЭМ!$B$33:$B$776,R$11)+'СЕТ СН'!$F$9+СВЦЭМ!$D$10+'СЕТ СН'!$F$5-'СЕТ СН'!$F$17</f>
        <v>2261.7813572800001</v>
      </c>
      <c r="S31" s="36">
        <f>SUMIFS(СВЦЭМ!$C$33:$C$776,СВЦЭМ!$A$33:$A$776,$A31,СВЦЭМ!$B$33:$B$776,S$11)+'СЕТ СН'!$F$9+СВЦЭМ!$D$10+'СЕТ СН'!$F$5-'СЕТ СН'!$F$17</f>
        <v>2234.6857055700002</v>
      </c>
      <c r="T31" s="36">
        <f>SUMIFS(СВЦЭМ!$C$33:$C$776,СВЦЭМ!$A$33:$A$776,$A31,СВЦЭМ!$B$33:$B$776,T$11)+'СЕТ СН'!$F$9+СВЦЭМ!$D$10+'СЕТ СН'!$F$5-'СЕТ СН'!$F$17</f>
        <v>2234.4817093199999</v>
      </c>
      <c r="U31" s="36">
        <f>SUMIFS(СВЦЭМ!$C$33:$C$776,СВЦЭМ!$A$33:$A$776,$A31,СВЦЭМ!$B$33:$B$776,U$11)+'СЕТ СН'!$F$9+СВЦЭМ!$D$10+'СЕТ СН'!$F$5-'СЕТ СН'!$F$17</f>
        <v>2225.36038672</v>
      </c>
      <c r="V31" s="36">
        <f>SUMIFS(СВЦЭМ!$C$33:$C$776,СВЦЭМ!$A$33:$A$776,$A31,СВЦЭМ!$B$33:$B$776,V$11)+'СЕТ СН'!$F$9+СВЦЭМ!$D$10+'СЕТ СН'!$F$5-'СЕТ СН'!$F$17</f>
        <v>2203.7791014599998</v>
      </c>
      <c r="W31" s="36">
        <f>SUMIFS(СВЦЭМ!$C$33:$C$776,СВЦЭМ!$A$33:$A$776,$A31,СВЦЭМ!$B$33:$B$776,W$11)+'СЕТ СН'!$F$9+СВЦЭМ!$D$10+'СЕТ СН'!$F$5-'СЕТ СН'!$F$17</f>
        <v>2205.2853169300001</v>
      </c>
      <c r="X31" s="36">
        <f>SUMIFS(СВЦЭМ!$C$33:$C$776,СВЦЭМ!$A$33:$A$776,$A31,СВЦЭМ!$B$33:$B$776,X$11)+'СЕТ СН'!$F$9+СВЦЭМ!$D$10+'СЕТ СН'!$F$5-'СЕТ СН'!$F$17</f>
        <v>2213.67642802</v>
      </c>
      <c r="Y31" s="36">
        <f>SUMIFS(СВЦЭМ!$C$33:$C$776,СВЦЭМ!$A$33:$A$776,$A31,СВЦЭМ!$B$33:$B$776,Y$11)+'СЕТ СН'!$F$9+СВЦЭМ!$D$10+'СЕТ СН'!$F$5-'СЕТ СН'!$F$17</f>
        <v>2290.3526129399997</v>
      </c>
    </row>
    <row r="32" spans="1:25" ht="15.75" x14ac:dyDescent="0.2">
      <c r="A32" s="35">
        <f t="shared" si="0"/>
        <v>43667</v>
      </c>
      <c r="B32" s="36">
        <f>SUMIFS(СВЦЭМ!$C$33:$C$776,СВЦЭМ!$A$33:$A$776,$A32,СВЦЭМ!$B$33:$B$776,B$11)+'СЕТ СН'!$F$9+СВЦЭМ!$D$10+'СЕТ СН'!$F$5-'СЕТ СН'!$F$17</f>
        <v>2313.5027421599998</v>
      </c>
      <c r="C32" s="36">
        <f>SUMIFS(СВЦЭМ!$C$33:$C$776,СВЦЭМ!$A$33:$A$776,$A32,СВЦЭМ!$B$33:$B$776,C$11)+'СЕТ СН'!$F$9+СВЦЭМ!$D$10+'СЕТ СН'!$F$5-'СЕТ СН'!$F$17</f>
        <v>2338.8440228300001</v>
      </c>
      <c r="D32" s="36">
        <f>SUMIFS(СВЦЭМ!$C$33:$C$776,СВЦЭМ!$A$33:$A$776,$A32,СВЦЭМ!$B$33:$B$776,D$11)+'СЕТ СН'!$F$9+СВЦЭМ!$D$10+'СЕТ СН'!$F$5-'СЕТ СН'!$F$17</f>
        <v>2360.82910717</v>
      </c>
      <c r="E32" s="36">
        <f>SUMIFS(СВЦЭМ!$C$33:$C$776,СВЦЭМ!$A$33:$A$776,$A32,СВЦЭМ!$B$33:$B$776,E$11)+'СЕТ СН'!$F$9+СВЦЭМ!$D$10+'СЕТ СН'!$F$5-'СЕТ СН'!$F$17</f>
        <v>2363.60044303</v>
      </c>
      <c r="F32" s="36">
        <f>SUMIFS(СВЦЭМ!$C$33:$C$776,СВЦЭМ!$A$33:$A$776,$A32,СВЦЭМ!$B$33:$B$776,F$11)+'СЕТ СН'!$F$9+СВЦЭМ!$D$10+'СЕТ СН'!$F$5-'СЕТ СН'!$F$17</f>
        <v>2345.9846652699998</v>
      </c>
      <c r="G32" s="36">
        <f>SUMIFS(СВЦЭМ!$C$33:$C$776,СВЦЭМ!$A$33:$A$776,$A32,СВЦЭМ!$B$33:$B$776,G$11)+'СЕТ СН'!$F$9+СВЦЭМ!$D$10+'СЕТ СН'!$F$5-'СЕТ СН'!$F$17</f>
        <v>2355.92803796</v>
      </c>
      <c r="H32" s="36">
        <f>SUMIFS(СВЦЭМ!$C$33:$C$776,СВЦЭМ!$A$33:$A$776,$A32,СВЦЭМ!$B$33:$B$776,H$11)+'СЕТ СН'!$F$9+СВЦЭМ!$D$10+'СЕТ СН'!$F$5-'СЕТ СН'!$F$17</f>
        <v>2354.4869259799998</v>
      </c>
      <c r="I32" s="36">
        <f>SUMIFS(СВЦЭМ!$C$33:$C$776,СВЦЭМ!$A$33:$A$776,$A32,СВЦЭМ!$B$33:$B$776,I$11)+'СЕТ СН'!$F$9+СВЦЭМ!$D$10+'СЕТ СН'!$F$5-'СЕТ СН'!$F$17</f>
        <v>2345.4874421200002</v>
      </c>
      <c r="J32" s="36">
        <f>SUMIFS(СВЦЭМ!$C$33:$C$776,СВЦЭМ!$A$33:$A$776,$A32,СВЦЭМ!$B$33:$B$776,J$11)+'СЕТ СН'!$F$9+СВЦЭМ!$D$10+'СЕТ СН'!$F$5-'СЕТ СН'!$F$17</f>
        <v>2327.7607491099998</v>
      </c>
      <c r="K32" s="36">
        <f>SUMIFS(СВЦЭМ!$C$33:$C$776,СВЦЭМ!$A$33:$A$776,$A32,СВЦЭМ!$B$33:$B$776,K$11)+'СЕТ СН'!$F$9+СВЦЭМ!$D$10+'СЕТ СН'!$F$5-'СЕТ СН'!$F$17</f>
        <v>2295.3768878800001</v>
      </c>
      <c r="L32" s="36">
        <f>SUMIFS(СВЦЭМ!$C$33:$C$776,СВЦЭМ!$A$33:$A$776,$A32,СВЦЭМ!$B$33:$B$776,L$11)+'СЕТ СН'!$F$9+СВЦЭМ!$D$10+'СЕТ СН'!$F$5-'СЕТ СН'!$F$17</f>
        <v>2273.9849275699999</v>
      </c>
      <c r="M32" s="36">
        <f>SUMIFS(СВЦЭМ!$C$33:$C$776,СВЦЭМ!$A$33:$A$776,$A32,СВЦЭМ!$B$33:$B$776,M$11)+'СЕТ СН'!$F$9+СВЦЭМ!$D$10+'СЕТ СН'!$F$5-'СЕТ СН'!$F$17</f>
        <v>2262.0754959199999</v>
      </c>
      <c r="N32" s="36">
        <f>SUMIFS(СВЦЭМ!$C$33:$C$776,СВЦЭМ!$A$33:$A$776,$A32,СВЦЭМ!$B$33:$B$776,N$11)+'СЕТ СН'!$F$9+СВЦЭМ!$D$10+'СЕТ СН'!$F$5-'СЕТ СН'!$F$17</f>
        <v>2272.4889166900002</v>
      </c>
      <c r="O32" s="36">
        <f>SUMIFS(СВЦЭМ!$C$33:$C$776,СВЦЭМ!$A$33:$A$776,$A32,СВЦЭМ!$B$33:$B$776,O$11)+'СЕТ СН'!$F$9+СВЦЭМ!$D$10+'СЕТ СН'!$F$5-'СЕТ СН'!$F$17</f>
        <v>2272.6018569100002</v>
      </c>
      <c r="P32" s="36">
        <f>SUMIFS(СВЦЭМ!$C$33:$C$776,СВЦЭМ!$A$33:$A$776,$A32,СВЦЭМ!$B$33:$B$776,P$11)+'СЕТ СН'!$F$9+СВЦЭМ!$D$10+'СЕТ СН'!$F$5-'СЕТ СН'!$F$17</f>
        <v>2279.3232447999999</v>
      </c>
      <c r="Q32" s="36">
        <f>SUMIFS(СВЦЭМ!$C$33:$C$776,СВЦЭМ!$A$33:$A$776,$A32,СВЦЭМ!$B$33:$B$776,Q$11)+'СЕТ СН'!$F$9+СВЦЭМ!$D$10+'СЕТ СН'!$F$5-'СЕТ СН'!$F$17</f>
        <v>2274.8068722799999</v>
      </c>
      <c r="R32" s="36">
        <f>SUMIFS(СВЦЭМ!$C$33:$C$776,СВЦЭМ!$A$33:$A$776,$A32,СВЦЭМ!$B$33:$B$776,R$11)+'СЕТ СН'!$F$9+СВЦЭМ!$D$10+'СЕТ СН'!$F$5-'СЕТ СН'!$F$17</f>
        <v>2228.0085205800001</v>
      </c>
      <c r="S32" s="36">
        <f>SUMIFS(СВЦЭМ!$C$33:$C$776,СВЦЭМ!$A$33:$A$776,$A32,СВЦЭМ!$B$33:$B$776,S$11)+'СЕТ СН'!$F$9+СВЦЭМ!$D$10+'СЕТ СН'!$F$5-'СЕТ СН'!$F$17</f>
        <v>2202.1920863</v>
      </c>
      <c r="T32" s="36">
        <f>SUMIFS(СВЦЭМ!$C$33:$C$776,СВЦЭМ!$A$33:$A$776,$A32,СВЦЭМ!$B$33:$B$776,T$11)+'СЕТ СН'!$F$9+СВЦЭМ!$D$10+'СЕТ СН'!$F$5-'СЕТ СН'!$F$17</f>
        <v>2199.0357416100001</v>
      </c>
      <c r="U32" s="36">
        <f>SUMIFS(СВЦЭМ!$C$33:$C$776,СВЦЭМ!$A$33:$A$776,$A32,СВЦЭМ!$B$33:$B$776,U$11)+'СЕТ СН'!$F$9+СВЦЭМ!$D$10+'СЕТ СН'!$F$5-'СЕТ СН'!$F$17</f>
        <v>2194.8198117100001</v>
      </c>
      <c r="V32" s="36">
        <f>SUMIFS(СВЦЭМ!$C$33:$C$776,СВЦЭМ!$A$33:$A$776,$A32,СВЦЭМ!$B$33:$B$776,V$11)+'СЕТ СН'!$F$9+СВЦЭМ!$D$10+'СЕТ СН'!$F$5-'СЕТ СН'!$F$17</f>
        <v>2187.0922954600001</v>
      </c>
      <c r="W32" s="36">
        <f>SUMIFS(СВЦЭМ!$C$33:$C$776,СВЦЭМ!$A$33:$A$776,$A32,СВЦЭМ!$B$33:$B$776,W$11)+'СЕТ СН'!$F$9+СВЦЭМ!$D$10+'СЕТ СН'!$F$5-'СЕТ СН'!$F$17</f>
        <v>2204.2622096800001</v>
      </c>
      <c r="X32" s="36">
        <f>SUMIFS(СВЦЭМ!$C$33:$C$776,СВЦЭМ!$A$33:$A$776,$A32,СВЦЭМ!$B$33:$B$776,X$11)+'СЕТ СН'!$F$9+СВЦЭМ!$D$10+'СЕТ СН'!$F$5-'СЕТ СН'!$F$17</f>
        <v>2206.29201229</v>
      </c>
      <c r="Y32" s="36">
        <f>SUMIFS(СВЦЭМ!$C$33:$C$776,СВЦЭМ!$A$33:$A$776,$A32,СВЦЭМ!$B$33:$B$776,Y$11)+'СЕТ СН'!$F$9+СВЦЭМ!$D$10+'СЕТ СН'!$F$5-'СЕТ СН'!$F$17</f>
        <v>2279.5355620199998</v>
      </c>
    </row>
    <row r="33" spans="1:25" ht="15.75" x14ac:dyDescent="0.2">
      <c r="A33" s="35">
        <f t="shared" si="0"/>
        <v>43668</v>
      </c>
      <c r="B33" s="36">
        <f>SUMIFS(СВЦЭМ!$C$33:$C$776,СВЦЭМ!$A$33:$A$776,$A33,СВЦЭМ!$B$33:$B$776,B$11)+'СЕТ СН'!$F$9+СВЦЭМ!$D$10+'СЕТ СН'!$F$5-'СЕТ СН'!$F$17</f>
        <v>2309.3169574900003</v>
      </c>
      <c r="C33" s="36">
        <f>SUMIFS(СВЦЭМ!$C$33:$C$776,СВЦЭМ!$A$33:$A$776,$A33,СВЦЭМ!$B$33:$B$776,C$11)+'СЕТ СН'!$F$9+СВЦЭМ!$D$10+'СЕТ СН'!$F$5-'СЕТ СН'!$F$17</f>
        <v>2364.3371270299999</v>
      </c>
      <c r="D33" s="36">
        <f>SUMIFS(СВЦЭМ!$C$33:$C$776,СВЦЭМ!$A$33:$A$776,$A33,СВЦЭМ!$B$33:$B$776,D$11)+'СЕТ СН'!$F$9+СВЦЭМ!$D$10+'СЕТ СН'!$F$5-'СЕТ СН'!$F$17</f>
        <v>2390.2999772000003</v>
      </c>
      <c r="E33" s="36">
        <f>SUMIFS(СВЦЭМ!$C$33:$C$776,СВЦЭМ!$A$33:$A$776,$A33,СВЦЭМ!$B$33:$B$776,E$11)+'СЕТ СН'!$F$9+СВЦЭМ!$D$10+'СЕТ СН'!$F$5-'СЕТ СН'!$F$17</f>
        <v>2389.8400017100003</v>
      </c>
      <c r="F33" s="36">
        <f>SUMIFS(СВЦЭМ!$C$33:$C$776,СВЦЭМ!$A$33:$A$776,$A33,СВЦЭМ!$B$33:$B$776,F$11)+'СЕТ СН'!$F$9+СВЦЭМ!$D$10+'СЕТ СН'!$F$5-'СЕТ СН'!$F$17</f>
        <v>2382.3015809500002</v>
      </c>
      <c r="G33" s="36">
        <f>SUMIFS(СВЦЭМ!$C$33:$C$776,СВЦЭМ!$A$33:$A$776,$A33,СВЦЭМ!$B$33:$B$776,G$11)+'СЕТ СН'!$F$9+СВЦЭМ!$D$10+'СЕТ СН'!$F$5-'СЕТ СН'!$F$17</f>
        <v>2361.1128581000003</v>
      </c>
      <c r="H33" s="36">
        <f>SUMIFS(СВЦЭМ!$C$33:$C$776,СВЦЭМ!$A$33:$A$776,$A33,СВЦЭМ!$B$33:$B$776,H$11)+'СЕТ СН'!$F$9+СВЦЭМ!$D$10+'СЕТ СН'!$F$5-'СЕТ СН'!$F$17</f>
        <v>2328.29213716</v>
      </c>
      <c r="I33" s="36">
        <f>SUMIFS(СВЦЭМ!$C$33:$C$776,СВЦЭМ!$A$33:$A$776,$A33,СВЦЭМ!$B$33:$B$776,I$11)+'СЕТ СН'!$F$9+СВЦЭМ!$D$10+'СЕТ СН'!$F$5-'СЕТ СН'!$F$17</f>
        <v>2318.79470197</v>
      </c>
      <c r="J33" s="36">
        <f>SUMIFS(СВЦЭМ!$C$33:$C$776,СВЦЭМ!$A$33:$A$776,$A33,СВЦЭМ!$B$33:$B$776,J$11)+'СЕТ СН'!$F$9+СВЦЭМ!$D$10+'СЕТ СН'!$F$5-'СЕТ СН'!$F$17</f>
        <v>2334.6410487100002</v>
      </c>
      <c r="K33" s="36">
        <f>SUMIFS(СВЦЭМ!$C$33:$C$776,СВЦЭМ!$A$33:$A$776,$A33,СВЦЭМ!$B$33:$B$776,K$11)+'СЕТ СН'!$F$9+СВЦЭМ!$D$10+'СЕТ СН'!$F$5-'СЕТ СН'!$F$17</f>
        <v>2333.2935222699998</v>
      </c>
      <c r="L33" s="36">
        <f>SUMIFS(СВЦЭМ!$C$33:$C$776,СВЦЭМ!$A$33:$A$776,$A33,СВЦЭМ!$B$33:$B$776,L$11)+'СЕТ СН'!$F$9+СВЦЭМ!$D$10+'СЕТ СН'!$F$5-'СЕТ СН'!$F$17</f>
        <v>2332.4112693799998</v>
      </c>
      <c r="M33" s="36">
        <f>SUMIFS(СВЦЭМ!$C$33:$C$776,СВЦЭМ!$A$33:$A$776,$A33,СВЦЭМ!$B$33:$B$776,M$11)+'СЕТ СН'!$F$9+СВЦЭМ!$D$10+'СЕТ СН'!$F$5-'СЕТ СН'!$F$17</f>
        <v>2323.4374664000002</v>
      </c>
      <c r="N33" s="36">
        <f>SUMIFS(СВЦЭМ!$C$33:$C$776,СВЦЭМ!$A$33:$A$776,$A33,СВЦЭМ!$B$33:$B$776,N$11)+'СЕТ СН'!$F$9+СВЦЭМ!$D$10+'СЕТ СН'!$F$5-'СЕТ СН'!$F$17</f>
        <v>2318.9559378700001</v>
      </c>
      <c r="O33" s="36">
        <f>SUMIFS(СВЦЭМ!$C$33:$C$776,СВЦЭМ!$A$33:$A$776,$A33,СВЦЭМ!$B$33:$B$776,O$11)+'СЕТ СН'!$F$9+СВЦЭМ!$D$10+'СЕТ СН'!$F$5-'СЕТ СН'!$F$17</f>
        <v>2318.2422991200001</v>
      </c>
      <c r="P33" s="36">
        <f>SUMIFS(СВЦЭМ!$C$33:$C$776,СВЦЭМ!$A$33:$A$776,$A33,СВЦЭМ!$B$33:$B$776,P$11)+'СЕТ СН'!$F$9+СВЦЭМ!$D$10+'СЕТ СН'!$F$5-'СЕТ СН'!$F$17</f>
        <v>2328.2601819000001</v>
      </c>
      <c r="Q33" s="36">
        <f>SUMIFS(СВЦЭМ!$C$33:$C$776,СВЦЭМ!$A$33:$A$776,$A33,СВЦЭМ!$B$33:$B$776,Q$11)+'СЕТ СН'!$F$9+СВЦЭМ!$D$10+'СЕТ СН'!$F$5-'СЕТ СН'!$F$17</f>
        <v>2335.30914906</v>
      </c>
      <c r="R33" s="36">
        <f>SUMIFS(СВЦЭМ!$C$33:$C$776,СВЦЭМ!$A$33:$A$776,$A33,СВЦЭМ!$B$33:$B$776,R$11)+'СЕТ СН'!$F$9+СВЦЭМ!$D$10+'СЕТ СН'!$F$5-'СЕТ СН'!$F$17</f>
        <v>2286.93133691</v>
      </c>
      <c r="S33" s="36">
        <f>SUMIFS(СВЦЭМ!$C$33:$C$776,СВЦЭМ!$A$33:$A$776,$A33,СВЦЭМ!$B$33:$B$776,S$11)+'СЕТ СН'!$F$9+СВЦЭМ!$D$10+'СЕТ СН'!$F$5-'СЕТ СН'!$F$17</f>
        <v>2263.1315388900002</v>
      </c>
      <c r="T33" s="36">
        <f>SUMIFS(СВЦЭМ!$C$33:$C$776,СВЦЭМ!$A$33:$A$776,$A33,СВЦЭМ!$B$33:$B$776,T$11)+'СЕТ СН'!$F$9+СВЦЭМ!$D$10+'СЕТ СН'!$F$5-'СЕТ СН'!$F$17</f>
        <v>2251.2571607199998</v>
      </c>
      <c r="U33" s="36">
        <f>SUMIFS(СВЦЭМ!$C$33:$C$776,СВЦЭМ!$A$33:$A$776,$A33,СВЦЭМ!$B$33:$B$776,U$11)+'СЕТ СН'!$F$9+СВЦЭМ!$D$10+'СЕТ СН'!$F$5-'СЕТ СН'!$F$17</f>
        <v>2248.9734319899999</v>
      </c>
      <c r="V33" s="36">
        <f>SUMIFS(СВЦЭМ!$C$33:$C$776,СВЦЭМ!$A$33:$A$776,$A33,СВЦЭМ!$B$33:$B$776,V$11)+'СЕТ СН'!$F$9+СВЦЭМ!$D$10+'СЕТ СН'!$F$5-'СЕТ СН'!$F$17</f>
        <v>2247.5342457799998</v>
      </c>
      <c r="W33" s="36">
        <f>SUMIFS(СВЦЭМ!$C$33:$C$776,СВЦЭМ!$A$33:$A$776,$A33,СВЦЭМ!$B$33:$B$776,W$11)+'СЕТ СН'!$F$9+СВЦЭМ!$D$10+'СЕТ СН'!$F$5-'СЕТ СН'!$F$17</f>
        <v>2255.8588127200001</v>
      </c>
      <c r="X33" s="36">
        <f>SUMIFS(СВЦЭМ!$C$33:$C$776,СВЦЭМ!$A$33:$A$776,$A33,СВЦЭМ!$B$33:$B$776,X$11)+'СЕТ СН'!$F$9+СВЦЭМ!$D$10+'СЕТ СН'!$F$5-'СЕТ СН'!$F$17</f>
        <v>2287.5871515099998</v>
      </c>
      <c r="Y33" s="36">
        <f>SUMIFS(СВЦЭМ!$C$33:$C$776,СВЦЭМ!$A$33:$A$776,$A33,СВЦЭМ!$B$33:$B$776,Y$11)+'СЕТ СН'!$F$9+СВЦЭМ!$D$10+'СЕТ СН'!$F$5-'СЕТ СН'!$F$17</f>
        <v>2395.5935843900002</v>
      </c>
    </row>
    <row r="34" spans="1:25" ht="15.75" x14ac:dyDescent="0.2">
      <c r="A34" s="35">
        <f t="shared" si="0"/>
        <v>43669</v>
      </c>
      <c r="B34" s="36">
        <f>SUMIFS(СВЦЭМ!$C$33:$C$776,СВЦЭМ!$A$33:$A$776,$A34,СВЦЭМ!$B$33:$B$776,B$11)+'СЕТ СН'!$F$9+СВЦЭМ!$D$10+'СЕТ СН'!$F$5-'СЕТ СН'!$F$17</f>
        <v>2406.9944936500001</v>
      </c>
      <c r="C34" s="36">
        <f>SUMIFS(СВЦЭМ!$C$33:$C$776,СВЦЭМ!$A$33:$A$776,$A34,СВЦЭМ!$B$33:$B$776,C$11)+'СЕТ СН'!$F$9+СВЦЭМ!$D$10+'СЕТ СН'!$F$5-'СЕТ СН'!$F$17</f>
        <v>2445.9607441100002</v>
      </c>
      <c r="D34" s="36">
        <f>SUMIFS(СВЦЭМ!$C$33:$C$776,СВЦЭМ!$A$33:$A$776,$A34,СВЦЭМ!$B$33:$B$776,D$11)+'СЕТ СН'!$F$9+СВЦЭМ!$D$10+'СЕТ СН'!$F$5-'СЕТ СН'!$F$17</f>
        <v>2474.4007593699998</v>
      </c>
      <c r="E34" s="36">
        <f>SUMIFS(СВЦЭМ!$C$33:$C$776,СВЦЭМ!$A$33:$A$776,$A34,СВЦЭМ!$B$33:$B$776,E$11)+'СЕТ СН'!$F$9+СВЦЭМ!$D$10+'СЕТ СН'!$F$5-'СЕТ СН'!$F$17</f>
        <v>2491.3041595300001</v>
      </c>
      <c r="F34" s="36">
        <f>SUMIFS(СВЦЭМ!$C$33:$C$776,СВЦЭМ!$A$33:$A$776,$A34,СВЦЭМ!$B$33:$B$776,F$11)+'СЕТ СН'!$F$9+СВЦЭМ!$D$10+'СЕТ СН'!$F$5-'СЕТ СН'!$F$17</f>
        <v>2493.98716083</v>
      </c>
      <c r="G34" s="36">
        <f>SUMIFS(СВЦЭМ!$C$33:$C$776,СВЦЭМ!$A$33:$A$776,$A34,СВЦЭМ!$B$33:$B$776,G$11)+'СЕТ СН'!$F$9+СВЦЭМ!$D$10+'СЕТ СН'!$F$5-'СЕТ СН'!$F$17</f>
        <v>2474.2024958299999</v>
      </c>
      <c r="H34" s="36">
        <f>SUMIFS(СВЦЭМ!$C$33:$C$776,СВЦЭМ!$A$33:$A$776,$A34,СВЦЭМ!$B$33:$B$776,H$11)+'СЕТ СН'!$F$9+СВЦЭМ!$D$10+'СЕТ СН'!$F$5-'СЕТ СН'!$F$17</f>
        <v>2432.6970534900001</v>
      </c>
      <c r="I34" s="36">
        <f>SUMIFS(СВЦЭМ!$C$33:$C$776,СВЦЭМ!$A$33:$A$776,$A34,СВЦЭМ!$B$33:$B$776,I$11)+'СЕТ СН'!$F$9+СВЦЭМ!$D$10+'СЕТ СН'!$F$5-'СЕТ СН'!$F$17</f>
        <v>2386.8697631499999</v>
      </c>
      <c r="J34" s="36">
        <f>SUMIFS(СВЦЭМ!$C$33:$C$776,СВЦЭМ!$A$33:$A$776,$A34,СВЦЭМ!$B$33:$B$776,J$11)+'СЕТ СН'!$F$9+СВЦЭМ!$D$10+'СЕТ СН'!$F$5-'СЕТ СН'!$F$17</f>
        <v>2372.1696781999999</v>
      </c>
      <c r="K34" s="36">
        <f>SUMIFS(СВЦЭМ!$C$33:$C$776,СВЦЭМ!$A$33:$A$776,$A34,СВЦЭМ!$B$33:$B$776,K$11)+'СЕТ СН'!$F$9+СВЦЭМ!$D$10+'СЕТ СН'!$F$5-'СЕТ СН'!$F$17</f>
        <v>2306.9619650599998</v>
      </c>
      <c r="L34" s="36">
        <f>SUMIFS(СВЦЭМ!$C$33:$C$776,СВЦЭМ!$A$33:$A$776,$A34,СВЦЭМ!$B$33:$B$776,L$11)+'СЕТ СН'!$F$9+СВЦЭМ!$D$10+'СЕТ СН'!$F$5-'СЕТ СН'!$F$17</f>
        <v>2313.58231927</v>
      </c>
      <c r="M34" s="36">
        <f>SUMIFS(СВЦЭМ!$C$33:$C$776,СВЦЭМ!$A$33:$A$776,$A34,СВЦЭМ!$B$33:$B$776,M$11)+'СЕТ СН'!$F$9+СВЦЭМ!$D$10+'СЕТ СН'!$F$5-'СЕТ СН'!$F$17</f>
        <v>2325.0161006899998</v>
      </c>
      <c r="N34" s="36">
        <f>SUMIFS(СВЦЭМ!$C$33:$C$776,СВЦЭМ!$A$33:$A$776,$A34,СВЦЭМ!$B$33:$B$776,N$11)+'СЕТ СН'!$F$9+СВЦЭМ!$D$10+'СЕТ СН'!$F$5-'СЕТ СН'!$F$17</f>
        <v>2332.61781587</v>
      </c>
      <c r="O34" s="36">
        <f>SUMIFS(СВЦЭМ!$C$33:$C$776,СВЦЭМ!$A$33:$A$776,$A34,СВЦЭМ!$B$33:$B$776,O$11)+'СЕТ СН'!$F$9+СВЦЭМ!$D$10+'СЕТ СН'!$F$5-'СЕТ СН'!$F$17</f>
        <v>2343.9517221599999</v>
      </c>
      <c r="P34" s="36">
        <f>SUMIFS(СВЦЭМ!$C$33:$C$776,СВЦЭМ!$A$33:$A$776,$A34,СВЦЭМ!$B$33:$B$776,P$11)+'СЕТ СН'!$F$9+СВЦЭМ!$D$10+'СЕТ СН'!$F$5-'СЕТ СН'!$F$17</f>
        <v>2348.4010531200001</v>
      </c>
      <c r="Q34" s="36">
        <f>SUMIFS(СВЦЭМ!$C$33:$C$776,СВЦЭМ!$A$33:$A$776,$A34,СВЦЭМ!$B$33:$B$776,Q$11)+'СЕТ СН'!$F$9+СВЦЭМ!$D$10+'СЕТ СН'!$F$5-'СЕТ СН'!$F$17</f>
        <v>2351.41605351</v>
      </c>
      <c r="R34" s="36">
        <f>SUMIFS(СВЦЭМ!$C$33:$C$776,СВЦЭМ!$A$33:$A$776,$A34,СВЦЭМ!$B$33:$B$776,R$11)+'СЕТ СН'!$F$9+СВЦЭМ!$D$10+'СЕТ СН'!$F$5-'СЕТ СН'!$F$17</f>
        <v>2297.8907810700002</v>
      </c>
      <c r="S34" s="36">
        <f>SUMIFS(СВЦЭМ!$C$33:$C$776,СВЦЭМ!$A$33:$A$776,$A34,СВЦЭМ!$B$33:$B$776,S$11)+'СЕТ СН'!$F$9+СВЦЭМ!$D$10+'СЕТ СН'!$F$5-'СЕТ СН'!$F$17</f>
        <v>2260.6893075100002</v>
      </c>
      <c r="T34" s="36">
        <f>SUMIFS(СВЦЭМ!$C$33:$C$776,СВЦЭМ!$A$33:$A$776,$A34,СВЦЭМ!$B$33:$B$776,T$11)+'СЕТ СН'!$F$9+СВЦЭМ!$D$10+'СЕТ СН'!$F$5-'СЕТ СН'!$F$17</f>
        <v>2264.0601415599999</v>
      </c>
      <c r="U34" s="36">
        <f>SUMIFS(СВЦЭМ!$C$33:$C$776,СВЦЭМ!$A$33:$A$776,$A34,СВЦЭМ!$B$33:$B$776,U$11)+'СЕТ СН'!$F$9+СВЦЭМ!$D$10+'СЕТ СН'!$F$5-'СЕТ СН'!$F$17</f>
        <v>2257.4824163000003</v>
      </c>
      <c r="V34" s="36">
        <f>SUMIFS(СВЦЭМ!$C$33:$C$776,СВЦЭМ!$A$33:$A$776,$A34,СВЦЭМ!$B$33:$B$776,V$11)+'СЕТ СН'!$F$9+СВЦЭМ!$D$10+'СЕТ СН'!$F$5-'СЕТ СН'!$F$17</f>
        <v>2261.4079728500001</v>
      </c>
      <c r="W34" s="36">
        <f>SUMIFS(СВЦЭМ!$C$33:$C$776,СВЦЭМ!$A$33:$A$776,$A34,СВЦЭМ!$B$33:$B$776,W$11)+'СЕТ СН'!$F$9+СВЦЭМ!$D$10+'СЕТ СН'!$F$5-'СЕТ СН'!$F$17</f>
        <v>2260.0076978799998</v>
      </c>
      <c r="X34" s="36">
        <f>SUMIFS(СВЦЭМ!$C$33:$C$776,СВЦЭМ!$A$33:$A$776,$A34,СВЦЭМ!$B$33:$B$776,X$11)+'СЕТ СН'!$F$9+СВЦЭМ!$D$10+'СЕТ СН'!$F$5-'СЕТ СН'!$F$17</f>
        <v>2260.8331343899999</v>
      </c>
      <c r="Y34" s="36">
        <f>SUMIFS(СВЦЭМ!$C$33:$C$776,СВЦЭМ!$A$33:$A$776,$A34,СВЦЭМ!$B$33:$B$776,Y$11)+'СЕТ СН'!$F$9+СВЦЭМ!$D$10+'СЕТ СН'!$F$5-'СЕТ СН'!$F$17</f>
        <v>2303.4529659099999</v>
      </c>
    </row>
    <row r="35" spans="1:25" ht="15.75" x14ac:dyDescent="0.2">
      <c r="A35" s="35">
        <f t="shared" si="0"/>
        <v>43670</v>
      </c>
      <c r="B35" s="36">
        <f>SUMIFS(СВЦЭМ!$C$33:$C$776,СВЦЭМ!$A$33:$A$776,$A35,СВЦЭМ!$B$33:$B$776,B$11)+'СЕТ СН'!$F$9+СВЦЭМ!$D$10+'СЕТ СН'!$F$5-'СЕТ СН'!$F$17</f>
        <v>2342.47613512</v>
      </c>
      <c r="C35" s="36">
        <f>SUMIFS(СВЦЭМ!$C$33:$C$776,СВЦЭМ!$A$33:$A$776,$A35,СВЦЭМ!$B$33:$B$776,C$11)+'СЕТ СН'!$F$9+СВЦЭМ!$D$10+'СЕТ СН'!$F$5-'СЕТ СН'!$F$17</f>
        <v>2376.1551931200001</v>
      </c>
      <c r="D35" s="36">
        <f>SUMIFS(СВЦЭМ!$C$33:$C$776,СВЦЭМ!$A$33:$A$776,$A35,СВЦЭМ!$B$33:$B$776,D$11)+'СЕТ СН'!$F$9+СВЦЭМ!$D$10+'СЕТ СН'!$F$5-'СЕТ СН'!$F$17</f>
        <v>2402.0335165799997</v>
      </c>
      <c r="E35" s="36">
        <f>SUMIFS(СВЦЭМ!$C$33:$C$776,СВЦЭМ!$A$33:$A$776,$A35,СВЦЭМ!$B$33:$B$776,E$11)+'СЕТ СН'!$F$9+СВЦЭМ!$D$10+'СЕТ СН'!$F$5-'СЕТ СН'!$F$17</f>
        <v>2421.5833258600001</v>
      </c>
      <c r="F35" s="36">
        <f>SUMIFS(СВЦЭМ!$C$33:$C$776,СВЦЭМ!$A$33:$A$776,$A35,СВЦЭМ!$B$33:$B$776,F$11)+'СЕТ СН'!$F$9+СВЦЭМ!$D$10+'СЕТ СН'!$F$5-'СЕТ СН'!$F$17</f>
        <v>2417.0573275900001</v>
      </c>
      <c r="G35" s="36">
        <f>SUMIFS(СВЦЭМ!$C$33:$C$776,СВЦЭМ!$A$33:$A$776,$A35,СВЦЭМ!$B$33:$B$776,G$11)+'СЕТ СН'!$F$9+СВЦЭМ!$D$10+'СЕТ СН'!$F$5-'СЕТ СН'!$F$17</f>
        <v>2413.4991091500001</v>
      </c>
      <c r="H35" s="36">
        <f>SUMIFS(СВЦЭМ!$C$33:$C$776,СВЦЭМ!$A$33:$A$776,$A35,СВЦЭМ!$B$33:$B$776,H$11)+'СЕТ СН'!$F$9+СВЦЭМ!$D$10+'СЕТ СН'!$F$5-'СЕТ СН'!$F$17</f>
        <v>2387.8000866399998</v>
      </c>
      <c r="I35" s="36">
        <f>SUMIFS(СВЦЭМ!$C$33:$C$776,СВЦЭМ!$A$33:$A$776,$A35,СВЦЭМ!$B$33:$B$776,I$11)+'СЕТ СН'!$F$9+СВЦЭМ!$D$10+'СЕТ СН'!$F$5-'СЕТ СН'!$F$17</f>
        <v>2364.8525545800003</v>
      </c>
      <c r="J35" s="36">
        <f>SUMIFS(СВЦЭМ!$C$33:$C$776,СВЦЭМ!$A$33:$A$776,$A35,СВЦЭМ!$B$33:$B$776,J$11)+'СЕТ СН'!$F$9+СВЦЭМ!$D$10+'СЕТ СН'!$F$5-'СЕТ СН'!$F$17</f>
        <v>2353.8809655300001</v>
      </c>
      <c r="K35" s="36">
        <f>SUMIFS(СВЦЭМ!$C$33:$C$776,СВЦЭМ!$A$33:$A$776,$A35,СВЦЭМ!$B$33:$B$776,K$11)+'СЕТ СН'!$F$9+СВЦЭМ!$D$10+'СЕТ СН'!$F$5-'СЕТ СН'!$F$17</f>
        <v>2346.6824770499998</v>
      </c>
      <c r="L35" s="36">
        <f>SUMIFS(СВЦЭМ!$C$33:$C$776,СВЦЭМ!$A$33:$A$776,$A35,СВЦЭМ!$B$33:$B$776,L$11)+'СЕТ СН'!$F$9+СВЦЭМ!$D$10+'СЕТ СН'!$F$5-'СЕТ СН'!$F$17</f>
        <v>2358.2379357300001</v>
      </c>
      <c r="M35" s="36">
        <f>SUMIFS(СВЦЭМ!$C$33:$C$776,СВЦЭМ!$A$33:$A$776,$A35,СВЦЭМ!$B$33:$B$776,M$11)+'СЕТ СН'!$F$9+СВЦЭМ!$D$10+'СЕТ СН'!$F$5-'СЕТ СН'!$F$17</f>
        <v>2366.8125463800002</v>
      </c>
      <c r="N35" s="36">
        <f>SUMIFS(СВЦЭМ!$C$33:$C$776,СВЦЭМ!$A$33:$A$776,$A35,СВЦЭМ!$B$33:$B$776,N$11)+'СЕТ СН'!$F$9+СВЦЭМ!$D$10+'СЕТ СН'!$F$5-'СЕТ СН'!$F$17</f>
        <v>2371.6648163300001</v>
      </c>
      <c r="O35" s="36">
        <f>SUMIFS(СВЦЭМ!$C$33:$C$776,СВЦЭМ!$A$33:$A$776,$A35,СВЦЭМ!$B$33:$B$776,O$11)+'СЕТ СН'!$F$9+СВЦЭМ!$D$10+'СЕТ СН'!$F$5-'СЕТ СН'!$F$17</f>
        <v>2373.8004977599999</v>
      </c>
      <c r="P35" s="36">
        <f>SUMIFS(СВЦЭМ!$C$33:$C$776,СВЦЭМ!$A$33:$A$776,$A35,СВЦЭМ!$B$33:$B$776,P$11)+'СЕТ СН'!$F$9+СВЦЭМ!$D$10+'СЕТ СН'!$F$5-'СЕТ СН'!$F$17</f>
        <v>2380.0675070900002</v>
      </c>
      <c r="Q35" s="36">
        <f>SUMIFS(СВЦЭМ!$C$33:$C$776,СВЦЭМ!$A$33:$A$776,$A35,СВЦЭМ!$B$33:$B$776,Q$11)+'СЕТ СН'!$F$9+СВЦЭМ!$D$10+'СЕТ СН'!$F$5-'СЕТ СН'!$F$17</f>
        <v>2397.5811985199998</v>
      </c>
      <c r="R35" s="36">
        <f>SUMIFS(СВЦЭМ!$C$33:$C$776,СВЦЭМ!$A$33:$A$776,$A35,СВЦЭМ!$B$33:$B$776,R$11)+'СЕТ СН'!$F$9+СВЦЭМ!$D$10+'СЕТ СН'!$F$5-'СЕТ СН'!$F$17</f>
        <v>2340.6858256800001</v>
      </c>
      <c r="S35" s="36">
        <f>SUMIFS(СВЦЭМ!$C$33:$C$776,СВЦЭМ!$A$33:$A$776,$A35,СВЦЭМ!$B$33:$B$776,S$11)+'СЕТ СН'!$F$9+СВЦЭМ!$D$10+'СЕТ СН'!$F$5-'СЕТ СН'!$F$17</f>
        <v>2307.6140702800003</v>
      </c>
      <c r="T35" s="36">
        <f>SUMIFS(СВЦЭМ!$C$33:$C$776,СВЦЭМ!$A$33:$A$776,$A35,СВЦЭМ!$B$33:$B$776,T$11)+'СЕТ СН'!$F$9+СВЦЭМ!$D$10+'СЕТ СН'!$F$5-'СЕТ СН'!$F$17</f>
        <v>2308.2828433700001</v>
      </c>
      <c r="U35" s="36">
        <f>SUMIFS(СВЦЭМ!$C$33:$C$776,СВЦЭМ!$A$33:$A$776,$A35,СВЦЭМ!$B$33:$B$776,U$11)+'СЕТ СН'!$F$9+СВЦЭМ!$D$10+'СЕТ СН'!$F$5-'СЕТ СН'!$F$17</f>
        <v>2303.7176753100002</v>
      </c>
      <c r="V35" s="36">
        <f>SUMIFS(СВЦЭМ!$C$33:$C$776,СВЦЭМ!$A$33:$A$776,$A35,СВЦЭМ!$B$33:$B$776,V$11)+'СЕТ СН'!$F$9+СВЦЭМ!$D$10+'СЕТ СН'!$F$5-'СЕТ СН'!$F$17</f>
        <v>2300.2122262500002</v>
      </c>
      <c r="W35" s="36">
        <f>SUMIFS(СВЦЭМ!$C$33:$C$776,СВЦЭМ!$A$33:$A$776,$A35,СВЦЭМ!$B$33:$B$776,W$11)+'СЕТ СН'!$F$9+СВЦЭМ!$D$10+'СЕТ СН'!$F$5-'СЕТ СН'!$F$17</f>
        <v>2316.3617916799999</v>
      </c>
      <c r="X35" s="36">
        <f>SUMIFS(СВЦЭМ!$C$33:$C$776,СВЦЭМ!$A$33:$A$776,$A35,СВЦЭМ!$B$33:$B$776,X$11)+'СЕТ СН'!$F$9+СВЦЭМ!$D$10+'СЕТ СН'!$F$5-'СЕТ СН'!$F$17</f>
        <v>2296.4178988399999</v>
      </c>
      <c r="Y35" s="36">
        <f>SUMIFS(СВЦЭМ!$C$33:$C$776,СВЦЭМ!$A$33:$A$776,$A35,СВЦЭМ!$B$33:$B$776,Y$11)+'СЕТ СН'!$F$9+СВЦЭМ!$D$10+'СЕТ СН'!$F$5-'СЕТ СН'!$F$17</f>
        <v>2336.7844202300003</v>
      </c>
    </row>
    <row r="36" spans="1:25" ht="15.75" x14ac:dyDescent="0.2">
      <c r="A36" s="35">
        <f t="shared" si="0"/>
        <v>43671</v>
      </c>
      <c r="B36" s="36">
        <f>SUMIFS(СВЦЭМ!$C$33:$C$776,СВЦЭМ!$A$33:$A$776,$A36,СВЦЭМ!$B$33:$B$776,B$11)+'СЕТ СН'!$F$9+СВЦЭМ!$D$10+'СЕТ СН'!$F$5-'СЕТ СН'!$F$17</f>
        <v>2413.8445368399998</v>
      </c>
      <c r="C36" s="36">
        <f>SUMIFS(СВЦЭМ!$C$33:$C$776,СВЦЭМ!$A$33:$A$776,$A36,СВЦЭМ!$B$33:$B$776,C$11)+'СЕТ СН'!$F$9+СВЦЭМ!$D$10+'СЕТ СН'!$F$5-'СЕТ СН'!$F$17</f>
        <v>2439.6465059000002</v>
      </c>
      <c r="D36" s="36">
        <f>SUMIFS(СВЦЭМ!$C$33:$C$776,СВЦЭМ!$A$33:$A$776,$A36,СВЦЭМ!$B$33:$B$776,D$11)+'СЕТ СН'!$F$9+СВЦЭМ!$D$10+'СЕТ СН'!$F$5-'СЕТ СН'!$F$17</f>
        <v>2411.0004051199999</v>
      </c>
      <c r="E36" s="36">
        <f>SUMIFS(СВЦЭМ!$C$33:$C$776,СВЦЭМ!$A$33:$A$776,$A36,СВЦЭМ!$B$33:$B$776,E$11)+'СЕТ СН'!$F$9+СВЦЭМ!$D$10+'СЕТ СН'!$F$5-'СЕТ СН'!$F$17</f>
        <v>2408.0641225600002</v>
      </c>
      <c r="F36" s="36">
        <f>SUMIFS(СВЦЭМ!$C$33:$C$776,СВЦЭМ!$A$33:$A$776,$A36,СВЦЭМ!$B$33:$B$776,F$11)+'СЕТ СН'!$F$9+СВЦЭМ!$D$10+'СЕТ СН'!$F$5-'СЕТ СН'!$F$17</f>
        <v>2389.53984369</v>
      </c>
      <c r="G36" s="36">
        <f>SUMIFS(СВЦЭМ!$C$33:$C$776,СВЦЭМ!$A$33:$A$776,$A36,СВЦЭМ!$B$33:$B$776,G$11)+'СЕТ СН'!$F$9+СВЦЭМ!$D$10+'СЕТ СН'!$F$5-'СЕТ СН'!$F$17</f>
        <v>2403.5490879899999</v>
      </c>
      <c r="H36" s="36">
        <f>SUMIFS(СВЦЭМ!$C$33:$C$776,СВЦЭМ!$A$33:$A$776,$A36,СВЦЭМ!$B$33:$B$776,H$11)+'СЕТ СН'!$F$9+СВЦЭМ!$D$10+'СЕТ СН'!$F$5-'СЕТ СН'!$F$17</f>
        <v>2428.8826534199998</v>
      </c>
      <c r="I36" s="36">
        <f>SUMIFS(СВЦЭМ!$C$33:$C$776,СВЦЭМ!$A$33:$A$776,$A36,СВЦЭМ!$B$33:$B$776,I$11)+'СЕТ СН'!$F$9+СВЦЭМ!$D$10+'СЕТ СН'!$F$5-'СЕТ СН'!$F$17</f>
        <v>2473.8705798199999</v>
      </c>
      <c r="J36" s="36">
        <f>SUMIFS(СВЦЭМ!$C$33:$C$776,СВЦЭМ!$A$33:$A$776,$A36,СВЦЭМ!$B$33:$B$776,J$11)+'СЕТ СН'!$F$9+СВЦЭМ!$D$10+'СЕТ СН'!$F$5-'СЕТ СН'!$F$17</f>
        <v>2480.0452351600002</v>
      </c>
      <c r="K36" s="36">
        <f>SUMIFS(СВЦЭМ!$C$33:$C$776,СВЦЭМ!$A$33:$A$776,$A36,СВЦЭМ!$B$33:$B$776,K$11)+'СЕТ СН'!$F$9+СВЦЭМ!$D$10+'СЕТ СН'!$F$5-'СЕТ СН'!$F$17</f>
        <v>2447.5239111800001</v>
      </c>
      <c r="L36" s="36">
        <f>SUMIFS(СВЦЭМ!$C$33:$C$776,СВЦЭМ!$A$33:$A$776,$A36,СВЦЭМ!$B$33:$B$776,L$11)+'СЕТ СН'!$F$9+СВЦЭМ!$D$10+'СЕТ СН'!$F$5-'СЕТ СН'!$F$17</f>
        <v>2442.4311882800002</v>
      </c>
      <c r="M36" s="36">
        <f>SUMIFS(СВЦЭМ!$C$33:$C$776,СВЦЭМ!$A$33:$A$776,$A36,СВЦЭМ!$B$33:$B$776,M$11)+'СЕТ СН'!$F$9+СВЦЭМ!$D$10+'СЕТ СН'!$F$5-'СЕТ СН'!$F$17</f>
        <v>2441.3149480800002</v>
      </c>
      <c r="N36" s="36">
        <f>SUMIFS(СВЦЭМ!$C$33:$C$776,СВЦЭМ!$A$33:$A$776,$A36,СВЦЭМ!$B$33:$B$776,N$11)+'СЕТ СН'!$F$9+СВЦЭМ!$D$10+'СЕТ СН'!$F$5-'СЕТ СН'!$F$17</f>
        <v>2444.1323803099999</v>
      </c>
      <c r="O36" s="36">
        <f>SUMIFS(СВЦЭМ!$C$33:$C$776,СВЦЭМ!$A$33:$A$776,$A36,СВЦЭМ!$B$33:$B$776,O$11)+'СЕТ СН'!$F$9+СВЦЭМ!$D$10+'СЕТ СН'!$F$5-'СЕТ СН'!$F$17</f>
        <v>2435.83860448</v>
      </c>
      <c r="P36" s="36">
        <f>SUMIFS(СВЦЭМ!$C$33:$C$776,СВЦЭМ!$A$33:$A$776,$A36,СВЦЭМ!$B$33:$B$776,P$11)+'СЕТ СН'!$F$9+СВЦЭМ!$D$10+'СЕТ СН'!$F$5-'СЕТ СН'!$F$17</f>
        <v>2446.9594329199999</v>
      </c>
      <c r="Q36" s="36">
        <f>SUMIFS(СВЦЭМ!$C$33:$C$776,СВЦЭМ!$A$33:$A$776,$A36,СВЦЭМ!$B$33:$B$776,Q$11)+'СЕТ СН'!$F$9+СВЦЭМ!$D$10+'СЕТ СН'!$F$5-'СЕТ СН'!$F$17</f>
        <v>2459.6538529999998</v>
      </c>
      <c r="R36" s="36">
        <f>SUMIFS(СВЦЭМ!$C$33:$C$776,СВЦЭМ!$A$33:$A$776,$A36,СВЦЭМ!$B$33:$B$776,R$11)+'СЕТ СН'!$F$9+СВЦЭМ!$D$10+'СЕТ СН'!$F$5-'СЕТ СН'!$F$17</f>
        <v>2396.3608276099999</v>
      </c>
      <c r="S36" s="36">
        <f>SUMIFS(СВЦЭМ!$C$33:$C$776,СВЦЭМ!$A$33:$A$776,$A36,СВЦЭМ!$B$33:$B$776,S$11)+'СЕТ СН'!$F$9+СВЦЭМ!$D$10+'СЕТ СН'!$F$5-'СЕТ СН'!$F$17</f>
        <v>2373.5691861800001</v>
      </c>
      <c r="T36" s="36">
        <f>SUMIFS(СВЦЭМ!$C$33:$C$776,СВЦЭМ!$A$33:$A$776,$A36,СВЦЭМ!$B$33:$B$776,T$11)+'СЕТ СН'!$F$9+СВЦЭМ!$D$10+'СЕТ СН'!$F$5-'СЕТ СН'!$F$17</f>
        <v>2371.8814582700002</v>
      </c>
      <c r="U36" s="36">
        <f>SUMIFS(СВЦЭМ!$C$33:$C$776,СВЦЭМ!$A$33:$A$776,$A36,СВЦЭМ!$B$33:$B$776,U$11)+'СЕТ СН'!$F$9+СВЦЭМ!$D$10+'СЕТ СН'!$F$5-'СЕТ СН'!$F$17</f>
        <v>2364.1738451400001</v>
      </c>
      <c r="V36" s="36">
        <f>SUMIFS(СВЦЭМ!$C$33:$C$776,СВЦЭМ!$A$33:$A$776,$A36,СВЦЭМ!$B$33:$B$776,V$11)+'СЕТ СН'!$F$9+СВЦЭМ!$D$10+'СЕТ СН'!$F$5-'СЕТ СН'!$F$17</f>
        <v>2354.4235387500003</v>
      </c>
      <c r="W36" s="36">
        <f>SUMIFS(СВЦЭМ!$C$33:$C$776,СВЦЭМ!$A$33:$A$776,$A36,СВЦЭМ!$B$33:$B$776,W$11)+'СЕТ СН'!$F$9+СВЦЭМ!$D$10+'СЕТ СН'!$F$5-'СЕТ СН'!$F$17</f>
        <v>2347.8411880499998</v>
      </c>
      <c r="X36" s="36">
        <f>SUMIFS(СВЦЭМ!$C$33:$C$776,СВЦЭМ!$A$33:$A$776,$A36,СВЦЭМ!$B$33:$B$776,X$11)+'СЕТ СН'!$F$9+СВЦЭМ!$D$10+'СЕТ СН'!$F$5-'СЕТ СН'!$F$17</f>
        <v>2346.84214273</v>
      </c>
      <c r="Y36" s="36">
        <f>SUMIFS(СВЦЭМ!$C$33:$C$776,СВЦЭМ!$A$33:$A$776,$A36,СВЦЭМ!$B$33:$B$776,Y$11)+'СЕТ СН'!$F$9+СВЦЭМ!$D$10+'СЕТ СН'!$F$5-'СЕТ СН'!$F$17</f>
        <v>2387.1046693899998</v>
      </c>
    </row>
    <row r="37" spans="1:25" ht="15.75" x14ac:dyDescent="0.2">
      <c r="A37" s="35">
        <f t="shared" si="0"/>
        <v>43672</v>
      </c>
      <c r="B37" s="36">
        <f>SUMIFS(СВЦЭМ!$C$33:$C$776,СВЦЭМ!$A$33:$A$776,$A37,СВЦЭМ!$B$33:$B$776,B$11)+'СЕТ СН'!$F$9+СВЦЭМ!$D$10+'СЕТ СН'!$F$5-'СЕТ СН'!$F$17</f>
        <v>2423.9433426599999</v>
      </c>
      <c r="C37" s="36">
        <f>SUMIFS(СВЦЭМ!$C$33:$C$776,СВЦЭМ!$A$33:$A$776,$A37,СВЦЭМ!$B$33:$B$776,C$11)+'СЕТ СН'!$F$9+СВЦЭМ!$D$10+'СЕТ СН'!$F$5-'СЕТ СН'!$F$17</f>
        <v>2457.5410964800003</v>
      </c>
      <c r="D37" s="36">
        <f>SUMIFS(СВЦЭМ!$C$33:$C$776,СВЦЭМ!$A$33:$A$776,$A37,СВЦЭМ!$B$33:$B$776,D$11)+'СЕТ СН'!$F$9+СВЦЭМ!$D$10+'СЕТ СН'!$F$5-'СЕТ СН'!$F$17</f>
        <v>2494.00180374</v>
      </c>
      <c r="E37" s="36">
        <f>SUMIFS(СВЦЭМ!$C$33:$C$776,СВЦЭМ!$A$33:$A$776,$A37,СВЦЭМ!$B$33:$B$776,E$11)+'СЕТ СН'!$F$9+СВЦЭМ!$D$10+'СЕТ СН'!$F$5-'СЕТ СН'!$F$17</f>
        <v>2493.1535351500002</v>
      </c>
      <c r="F37" s="36">
        <f>SUMIFS(СВЦЭМ!$C$33:$C$776,СВЦЭМ!$A$33:$A$776,$A37,СВЦЭМ!$B$33:$B$776,F$11)+'СЕТ СН'!$F$9+СВЦЭМ!$D$10+'СЕТ СН'!$F$5-'СЕТ СН'!$F$17</f>
        <v>2492.4976164899999</v>
      </c>
      <c r="G37" s="36">
        <f>SUMIFS(СВЦЭМ!$C$33:$C$776,СВЦЭМ!$A$33:$A$776,$A37,СВЦЭМ!$B$33:$B$776,G$11)+'СЕТ СН'!$F$9+СВЦЭМ!$D$10+'СЕТ СН'!$F$5-'СЕТ СН'!$F$17</f>
        <v>2488.8140624799998</v>
      </c>
      <c r="H37" s="36">
        <f>SUMIFS(СВЦЭМ!$C$33:$C$776,СВЦЭМ!$A$33:$A$776,$A37,СВЦЭМ!$B$33:$B$776,H$11)+'СЕТ СН'!$F$9+СВЦЭМ!$D$10+'СЕТ СН'!$F$5-'СЕТ СН'!$F$17</f>
        <v>2431.5263737400001</v>
      </c>
      <c r="I37" s="36">
        <f>SUMIFS(СВЦЭМ!$C$33:$C$776,СВЦЭМ!$A$33:$A$776,$A37,СВЦЭМ!$B$33:$B$776,I$11)+'СЕТ СН'!$F$9+СВЦЭМ!$D$10+'СЕТ СН'!$F$5-'СЕТ СН'!$F$17</f>
        <v>2402.9154873699999</v>
      </c>
      <c r="J37" s="36">
        <f>SUMIFS(СВЦЭМ!$C$33:$C$776,СВЦЭМ!$A$33:$A$776,$A37,СВЦЭМ!$B$33:$B$776,J$11)+'СЕТ СН'!$F$9+СВЦЭМ!$D$10+'СЕТ СН'!$F$5-'СЕТ СН'!$F$17</f>
        <v>2361.9543621299999</v>
      </c>
      <c r="K37" s="36">
        <f>SUMIFS(СВЦЭМ!$C$33:$C$776,СВЦЭМ!$A$33:$A$776,$A37,СВЦЭМ!$B$33:$B$776,K$11)+'СЕТ СН'!$F$9+СВЦЭМ!$D$10+'СЕТ СН'!$F$5-'СЕТ СН'!$F$17</f>
        <v>2342.1997841500001</v>
      </c>
      <c r="L37" s="36">
        <f>SUMIFS(СВЦЭМ!$C$33:$C$776,СВЦЭМ!$A$33:$A$776,$A37,СВЦЭМ!$B$33:$B$776,L$11)+'СЕТ СН'!$F$9+СВЦЭМ!$D$10+'СЕТ СН'!$F$5-'СЕТ СН'!$F$17</f>
        <v>2348.5681105200001</v>
      </c>
      <c r="M37" s="36">
        <f>SUMIFS(СВЦЭМ!$C$33:$C$776,СВЦЭМ!$A$33:$A$776,$A37,СВЦЭМ!$B$33:$B$776,M$11)+'СЕТ СН'!$F$9+СВЦЭМ!$D$10+'СЕТ СН'!$F$5-'СЕТ СН'!$F$17</f>
        <v>2351.8003939600003</v>
      </c>
      <c r="N37" s="36">
        <f>SUMIFS(СВЦЭМ!$C$33:$C$776,СВЦЭМ!$A$33:$A$776,$A37,СВЦЭМ!$B$33:$B$776,N$11)+'СЕТ СН'!$F$9+СВЦЭМ!$D$10+'СЕТ СН'!$F$5-'СЕТ СН'!$F$17</f>
        <v>2355.7094606400001</v>
      </c>
      <c r="O37" s="36">
        <f>SUMIFS(СВЦЭМ!$C$33:$C$776,СВЦЭМ!$A$33:$A$776,$A37,СВЦЭМ!$B$33:$B$776,O$11)+'СЕТ СН'!$F$9+СВЦЭМ!$D$10+'СЕТ СН'!$F$5-'СЕТ СН'!$F$17</f>
        <v>2353.00097663</v>
      </c>
      <c r="P37" s="36">
        <f>SUMIFS(СВЦЭМ!$C$33:$C$776,СВЦЭМ!$A$33:$A$776,$A37,СВЦЭМ!$B$33:$B$776,P$11)+'СЕТ СН'!$F$9+СВЦЭМ!$D$10+'СЕТ СН'!$F$5-'СЕТ СН'!$F$17</f>
        <v>2354.6310042999999</v>
      </c>
      <c r="Q37" s="36">
        <f>SUMIFS(СВЦЭМ!$C$33:$C$776,СВЦЭМ!$A$33:$A$776,$A37,СВЦЭМ!$B$33:$B$776,Q$11)+'СЕТ СН'!$F$9+СВЦЭМ!$D$10+'СЕТ СН'!$F$5-'СЕТ СН'!$F$17</f>
        <v>2358.0068345600002</v>
      </c>
      <c r="R37" s="36">
        <f>SUMIFS(СВЦЭМ!$C$33:$C$776,СВЦЭМ!$A$33:$A$776,$A37,СВЦЭМ!$B$33:$B$776,R$11)+'СЕТ СН'!$F$9+СВЦЭМ!$D$10+'СЕТ СН'!$F$5-'СЕТ СН'!$F$17</f>
        <v>2307.4607149100002</v>
      </c>
      <c r="S37" s="36">
        <f>SUMIFS(СВЦЭМ!$C$33:$C$776,СВЦЭМ!$A$33:$A$776,$A37,СВЦЭМ!$B$33:$B$776,S$11)+'СЕТ СН'!$F$9+СВЦЭМ!$D$10+'СЕТ СН'!$F$5-'СЕТ СН'!$F$17</f>
        <v>2268.9840785000001</v>
      </c>
      <c r="T37" s="36">
        <f>SUMIFS(СВЦЭМ!$C$33:$C$776,СВЦЭМ!$A$33:$A$776,$A37,СВЦЭМ!$B$33:$B$776,T$11)+'СЕТ СН'!$F$9+СВЦЭМ!$D$10+'СЕТ СН'!$F$5-'СЕТ СН'!$F$17</f>
        <v>2264.5700191800001</v>
      </c>
      <c r="U37" s="36">
        <f>SUMIFS(СВЦЭМ!$C$33:$C$776,СВЦЭМ!$A$33:$A$776,$A37,СВЦЭМ!$B$33:$B$776,U$11)+'СЕТ СН'!$F$9+СВЦЭМ!$D$10+'СЕТ СН'!$F$5-'СЕТ СН'!$F$17</f>
        <v>2276.1271882800002</v>
      </c>
      <c r="V37" s="36">
        <f>SUMIFS(СВЦЭМ!$C$33:$C$776,СВЦЭМ!$A$33:$A$776,$A37,СВЦЭМ!$B$33:$B$776,V$11)+'СЕТ СН'!$F$9+СВЦЭМ!$D$10+'СЕТ СН'!$F$5-'СЕТ СН'!$F$17</f>
        <v>2261.3077602000003</v>
      </c>
      <c r="W37" s="36">
        <f>SUMIFS(СВЦЭМ!$C$33:$C$776,СВЦЭМ!$A$33:$A$776,$A37,СВЦЭМ!$B$33:$B$776,W$11)+'СЕТ СН'!$F$9+СВЦЭМ!$D$10+'СЕТ СН'!$F$5-'СЕТ СН'!$F$17</f>
        <v>2252.5721322099998</v>
      </c>
      <c r="X37" s="36">
        <f>SUMIFS(СВЦЭМ!$C$33:$C$776,СВЦЭМ!$A$33:$A$776,$A37,СВЦЭМ!$B$33:$B$776,X$11)+'СЕТ СН'!$F$9+СВЦЭМ!$D$10+'СЕТ СН'!$F$5-'СЕТ СН'!$F$17</f>
        <v>2268.4575023100001</v>
      </c>
      <c r="Y37" s="36">
        <f>SUMIFS(СВЦЭМ!$C$33:$C$776,СВЦЭМ!$A$33:$A$776,$A37,СВЦЭМ!$B$33:$B$776,Y$11)+'СЕТ СН'!$F$9+СВЦЭМ!$D$10+'СЕТ СН'!$F$5-'СЕТ СН'!$F$17</f>
        <v>2301.55443393</v>
      </c>
    </row>
    <row r="38" spans="1:25" ht="15.75" x14ac:dyDescent="0.2">
      <c r="A38" s="35">
        <f t="shared" si="0"/>
        <v>43673</v>
      </c>
      <c r="B38" s="36">
        <f>SUMIFS(СВЦЭМ!$C$33:$C$776,СВЦЭМ!$A$33:$A$776,$A38,СВЦЭМ!$B$33:$B$776,B$11)+'СЕТ СН'!$F$9+СВЦЭМ!$D$10+'СЕТ СН'!$F$5-'СЕТ СН'!$F$17</f>
        <v>2267.6301285199997</v>
      </c>
      <c r="C38" s="36">
        <f>SUMIFS(СВЦЭМ!$C$33:$C$776,СВЦЭМ!$A$33:$A$776,$A38,СВЦЭМ!$B$33:$B$776,C$11)+'СЕТ СН'!$F$9+СВЦЭМ!$D$10+'СЕТ СН'!$F$5-'СЕТ СН'!$F$17</f>
        <v>2292.6367594100002</v>
      </c>
      <c r="D38" s="36">
        <f>SUMIFS(СВЦЭМ!$C$33:$C$776,СВЦЭМ!$A$33:$A$776,$A38,СВЦЭМ!$B$33:$B$776,D$11)+'СЕТ СН'!$F$9+СВЦЭМ!$D$10+'СЕТ СН'!$F$5-'СЕТ СН'!$F$17</f>
        <v>2304.0669531399999</v>
      </c>
      <c r="E38" s="36">
        <f>SUMIFS(СВЦЭМ!$C$33:$C$776,СВЦЭМ!$A$33:$A$776,$A38,СВЦЭМ!$B$33:$B$776,E$11)+'СЕТ СН'!$F$9+СВЦЭМ!$D$10+'СЕТ СН'!$F$5-'СЕТ СН'!$F$17</f>
        <v>2308.4518719799999</v>
      </c>
      <c r="F38" s="36">
        <f>SUMIFS(СВЦЭМ!$C$33:$C$776,СВЦЭМ!$A$33:$A$776,$A38,СВЦЭМ!$B$33:$B$776,F$11)+'СЕТ СН'!$F$9+СВЦЭМ!$D$10+'СЕТ СН'!$F$5-'СЕТ СН'!$F$17</f>
        <v>2312.1847633799998</v>
      </c>
      <c r="G38" s="36">
        <f>SUMIFS(СВЦЭМ!$C$33:$C$776,СВЦЭМ!$A$33:$A$776,$A38,СВЦЭМ!$B$33:$B$776,G$11)+'СЕТ СН'!$F$9+СВЦЭМ!$D$10+'СЕТ СН'!$F$5-'СЕТ СН'!$F$17</f>
        <v>2352.5495383100001</v>
      </c>
      <c r="H38" s="36">
        <f>SUMIFS(СВЦЭМ!$C$33:$C$776,СВЦЭМ!$A$33:$A$776,$A38,СВЦЭМ!$B$33:$B$776,H$11)+'СЕТ СН'!$F$9+СВЦЭМ!$D$10+'СЕТ СН'!$F$5-'СЕТ СН'!$F$17</f>
        <v>2379.0642547799998</v>
      </c>
      <c r="I38" s="36">
        <f>SUMIFS(СВЦЭМ!$C$33:$C$776,СВЦЭМ!$A$33:$A$776,$A38,СВЦЭМ!$B$33:$B$776,I$11)+'СЕТ СН'!$F$9+СВЦЭМ!$D$10+'СЕТ СН'!$F$5-'СЕТ СН'!$F$17</f>
        <v>2364.1909694699998</v>
      </c>
      <c r="J38" s="36">
        <f>SUMIFS(СВЦЭМ!$C$33:$C$776,СВЦЭМ!$A$33:$A$776,$A38,СВЦЭМ!$B$33:$B$776,J$11)+'СЕТ СН'!$F$9+СВЦЭМ!$D$10+'СЕТ СН'!$F$5-'СЕТ СН'!$F$17</f>
        <v>2362.71335365</v>
      </c>
      <c r="K38" s="36">
        <f>SUMIFS(СВЦЭМ!$C$33:$C$776,СВЦЭМ!$A$33:$A$776,$A38,СВЦЭМ!$B$33:$B$776,K$11)+'СЕТ СН'!$F$9+СВЦЭМ!$D$10+'СЕТ СН'!$F$5-'СЕТ СН'!$F$17</f>
        <v>2328.8600104400002</v>
      </c>
      <c r="L38" s="36">
        <f>SUMIFS(СВЦЭМ!$C$33:$C$776,СВЦЭМ!$A$33:$A$776,$A38,СВЦЭМ!$B$33:$B$776,L$11)+'СЕТ СН'!$F$9+СВЦЭМ!$D$10+'СЕТ СН'!$F$5-'СЕТ СН'!$F$17</f>
        <v>2339.7818860699999</v>
      </c>
      <c r="M38" s="36">
        <f>SUMIFS(СВЦЭМ!$C$33:$C$776,СВЦЭМ!$A$33:$A$776,$A38,СВЦЭМ!$B$33:$B$776,M$11)+'СЕТ СН'!$F$9+СВЦЭМ!$D$10+'СЕТ СН'!$F$5-'СЕТ СН'!$F$17</f>
        <v>2335.4485552199999</v>
      </c>
      <c r="N38" s="36">
        <f>SUMIFS(СВЦЭМ!$C$33:$C$776,СВЦЭМ!$A$33:$A$776,$A38,СВЦЭМ!$B$33:$B$776,N$11)+'СЕТ СН'!$F$9+СВЦЭМ!$D$10+'СЕТ СН'!$F$5-'СЕТ СН'!$F$17</f>
        <v>2329.5413182900002</v>
      </c>
      <c r="O38" s="36">
        <f>SUMIFS(СВЦЭМ!$C$33:$C$776,СВЦЭМ!$A$33:$A$776,$A38,СВЦЭМ!$B$33:$B$776,O$11)+'СЕТ СН'!$F$9+СВЦЭМ!$D$10+'СЕТ СН'!$F$5-'СЕТ СН'!$F$17</f>
        <v>2327.5097679700002</v>
      </c>
      <c r="P38" s="36">
        <f>SUMIFS(СВЦЭМ!$C$33:$C$776,СВЦЭМ!$A$33:$A$776,$A38,СВЦЭМ!$B$33:$B$776,P$11)+'СЕТ СН'!$F$9+СВЦЭМ!$D$10+'СЕТ СН'!$F$5-'СЕТ СН'!$F$17</f>
        <v>2326.3194117499997</v>
      </c>
      <c r="Q38" s="36">
        <f>SUMIFS(СВЦЭМ!$C$33:$C$776,СВЦЭМ!$A$33:$A$776,$A38,СВЦЭМ!$B$33:$B$776,Q$11)+'СЕТ СН'!$F$9+СВЦЭМ!$D$10+'СЕТ СН'!$F$5-'СЕТ СН'!$F$17</f>
        <v>2327.8556077200001</v>
      </c>
      <c r="R38" s="36">
        <f>SUMIFS(СВЦЭМ!$C$33:$C$776,СВЦЭМ!$A$33:$A$776,$A38,СВЦЭМ!$B$33:$B$776,R$11)+'СЕТ СН'!$F$9+СВЦЭМ!$D$10+'СЕТ СН'!$F$5-'СЕТ СН'!$F$17</f>
        <v>2285.8250142900001</v>
      </c>
      <c r="S38" s="36">
        <f>SUMIFS(СВЦЭМ!$C$33:$C$776,СВЦЭМ!$A$33:$A$776,$A38,СВЦЭМ!$B$33:$B$776,S$11)+'СЕТ СН'!$F$9+СВЦЭМ!$D$10+'СЕТ СН'!$F$5-'СЕТ СН'!$F$17</f>
        <v>2269.6554473400001</v>
      </c>
      <c r="T38" s="36">
        <f>SUMIFS(СВЦЭМ!$C$33:$C$776,СВЦЭМ!$A$33:$A$776,$A38,СВЦЭМ!$B$33:$B$776,T$11)+'СЕТ СН'!$F$9+СВЦЭМ!$D$10+'СЕТ СН'!$F$5-'СЕТ СН'!$F$17</f>
        <v>2268.2069344800002</v>
      </c>
      <c r="U38" s="36">
        <f>SUMIFS(СВЦЭМ!$C$33:$C$776,СВЦЭМ!$A$33:$A$776,$A38,СВЦЭМ!$B$33:$B$776,U$11)+'СЕТ СН'!$F$9+СВЦЭМ!$D$10+'СЕТ СН'!$F$5-'СЕТ СН'!$F$17</f>
        <v>2255.7602957500003</v>
      </c>
      <c r="V38" s="36">
        <f>SUMIFS(СВЦЭМ!$C$33:$C$776,СВЦЭМ!$A$33:$A$776,$A38,СВЦЭМ!$B$33:$B$776,V$11)+'СЕТ СН'!$F$9+СВЦЭМ!$D$10+'СЕТ СН'!$F$5-'СЕТ СН'!$F$17</f>
        <v>2253.0301244299999</v>
      </c>
      <c r="W38" s="36">
        <f>SUMIFS(СВЦЭМ!$C$33:$C$776,СВЦЭМ!$A$33:$A$776,$A38,СВЦЭМ!$B$33:$B$776,W$11)+'СЕТ СН'!$F$9+СВЦЭМ!$D$10+'СЕТ СН'!$F$5-'СЕТ СН'!$F$17</f>
        <v>2264.12975551</v>
      </c>
      <c r="X38" s="36">
        <f>SUMIFS(СВЦЭМ!$C$33:$C$776,СВЦЭМ!$A$33:$A$776,$A38,СВЦЭМ!$B$33:$B$776,X$11)+'СЕТ СН'!$F$9+СВЦЭМ!$D$10+'СЕТ СН'!$F$5-'СЕТ СН'!$F$17</f>
        <v>2249.45845465</v>
      </c>
      <c r="Y38" s="36">
        <f>SUMIFS(СВЦЭМ!$C$33:$C$776,СВЦЭМ!$A$33:$A$776,$A38,СВЦЭМ!$B$33:$B$776,Y$11)+'СЕТ СН'!$F$9+СВЦЭМ!$D$10+'СЕТ СН'!$F$5-'СЕТ СН'!$F$17</f>
        <v>2307.5829394900002</v>
      </c>
    </row>
    <row r="39" spans="1:25" ht="15.75" x14ac:dyDescent="0.2">
      <c r="A39" s="35">
        <f t="shared" si="0"/>
        <v>43674</v>
      </c>
      <c r="B39" s="36">
        <f>SUMIFS(СВЦЭМ!$C$33:$C$776,СВЦЭМ!$A$33:$A$776,$A39,СВЦЭМ!$B$33:$B$776,B$11)+'СЕТ СН'!$F$9+СВЦЭМ!$D$10+'СЕТ СН'!$F$5-'СЕТ СН'!$F$17</f>
        <v>2291.5740516800001</v>
      </c>
      <c r="C39" s="36">
        <f>SUMIFS(СВЦЭМ!$C$33:$C$776,СВЦЭМ!$A$33:$A$776,$A39,СВЦЭМ!$B$33:$B$776,C$11)+'СЕТ СН'!$F$9+СВЦЭМ!$D$10+'СЕТ СН'!$F$5-'СЕТ СН'!$F$17</f>
        <v>2322.8230541100002</v>
      </c>
      <c r="D39" s="36">
        <f>SUMIFS(СВЦЭМ!$C$33:$C$776,СВЦЭМ!$A$33:$A$776,$A39,СВЦЭМ!$B$33:$B$776,D$11)+'СЕТ СН'!$F$9+СВЦЭМ!$D$10+'СЕТ СН'!$F$5-'СЕТ СН'!$F$17</f>
        <v>2340.1530194699999</v>
      </c>
      <c r="E39" s="36">
        <f>SUMIFS(СВЦЭМ!$C$33:$C$776,СВЦЭМ!$A$33:$A$776,$A39,СВЦЭМ!$B$33:$B$776,E$11)+'СЕТ СН'!$F$9+СВЦЭМ!$D$10+'СЕТ СН'!$F$5-'СЕТ СН'!$F$17</f>
        <v>2352.7038515100003</v>
      </c>
      <c r="F39" s="36">
        <f>SUMIFS(СВЦЭМ!$C$33:$C$776,СВЦЭМ!$A$33:$A$776,$A39,СВЦЭМ!$B$33:$B$776,F$11)+'СЕТ СН'!$F$9+СВЦЭМ!$D$10+'СЕТ СН'!$F$5-'СЕТ СН'!$F$17</f>
        <v>2357.6880445699999</v>
      </c>
      <c r="G39" s="36">
        <f>SUMIFS(СВЦЭМ!$C$33:$C$776,СВЦЭМ!$A$33:$A$776,$A39,СВЦЭМ!$B$33:$B$776,G$11)+'СЕТ СН'!$F$9+СВЦЭМ!$D$10+'СЕТ СН'!$F$5-'СЕТ СН'!$F$17</f>
        <v>2352.9893010699998</v>
      </c>
      <c r="H39" s="36">
        <f>SUMIFS(СВЦЭМ!$C$33:$C$776,СВЦЭМ!$A$33:$A$776,$A39,СВЦЭМ!$B$33:$B$776,H$11)+'СЕТ СН'!$F$9+СВЦЭМ!$D$10+'СЕТ СН'!$F$5-'СЕТ СН'!$F$17</f>
        <v>2338.3512658700001</v>
      </c>
      <c r="I39" s="36">
        <f>SUMIFS(СВЦЭМ!$C$33:$C$776,СВЦЭМ!$A$33:$A$776,$A39,СВЦЭМ!$B$33:$B$776,I$11)+'СЕТ СН'!$F$9+СВЦЭМ!$D$10+'СЕТ СН'!$F$5-'СЕТ СН'!$F$17</f>
        <v>2334.9442625900001</v>
      </c>
      <c r="J39" s="36">
        <f>SUMIFS(СВЦЭМ!$C$33:$C$776,СВЦЭМ!$A$33:$A$776,$A39,СВЦЭМ!$B$33:$B$776,J$11)+'СЕТ СН'!$F$9+СВЦЭМ!$D$10+'СЕТ СН'!$F$5-'СЕТ СН'!$F$17</f>
        <v>2345.0548552199998</v>
      </c>
      <c r="K39" s="36">
        <f>SUMIFS(СВЦЭМ!$C$33:$C$776,СВЦЭМ!$A$33:$A$776,$A39,СВЦЭМ!$B$33:$B$776,K$11)+'СЕТ СН'!$F$9+СВЦЭМ!$D$10+'СЕТ СН'!$F$5-'СЕТ СН'!$F$17</f>
        <v>3361.96635509</v>
      </c>
      <c r="L39" s="36">
        <f>SUMIFS(СВЦЭМ!$C$33:$C$776,СВЦЭМ!$A$33:$A$776,$A39,СВЦЭМ!$B$33:$B$776,L$11)+'СЕТ СН'!$F$9+СВЦЭМ!$D$10+'СЕТ СН'!$F$5-'СЕТ СН'!$F$17</f>
        <v>2323.1145311800001</v>
      </c>
      <c r="M39" s="36">
        <f>SUMIFS(СВЦЭМ!$C$33:$C$776,СВЦЭМ!$A$33:$A$776,$A39,СВЦЭМ!$B$33:$B$776,M$11)+'СЕТ СН'!$F$9+СВЦЭМ!$D$10+'СЕТ СН'!$F$5-'СЕТ СН'!$F$17</f>
        <v>2300.4818536000002</v>
      </c>
      <c r="N39" s="36">
        <f>SUMIFS(СВЦЭМ!$C$33:$C$776,СВЦЭМ!$A$33:$A$776,$A39,СВЦЭМ!$B$33:$B$776,N$11)+'СЕТ СН'!$F$9+СВЦЭМ!$D$10+'СЕТ СН'!$F$5-'СЕТ СН'!$F$17</f>
        <v>2297.9613551900002</v>
      </c>
      <c r="O39" s="36">
        <f>SUMIFS(СВЦЭМ!$C$33:$C$776,СВЦЭМ!$A$33:$A$776,$A39,СВЦЭМ!$B$33:$B$776,O$11)+'СЕТ СН'!$F$9+СВЦЭМ!$D$10+'СЕТ СН'!$F$5-'СЕТ СН'!$F$17</f>
        <v>2296.3761589800001</v>
      </c>
      <c r="P39" s="36">
        <f>SUMIFS(СВЦЭМ!$C$33:$C$776,СВЦЭМ!$A$33:$A$776,$A39,СВЦЭМ!$B$33:$B$776,P$11)+'СЕТ СН'!$F$9+СВЦЭМ!$D$10+'СЕТ СН'!$F$5-'СЕТ СН'!$F$17</f>
        <v>2298.4799775400002</v>
      </c>
      <c r="Q39" s="36">
        <f>SUMIFS(СВЦЭМ!$C$33:$C$776,СВЦЭМ!$A$33:$A$776,$A39,СВЦЭМ!$B$33:$B$776,Q$11)+'СЕТ СН'!$F$9+СВЦЭМ!$D$10+'СЕТ СН'!$F$5-'СЕТ СН'!$F$17</f>
        <v>2293.0796886799999</v>
      </c>
      <c r="R39" s="36">
        <f>SUMIFS(СВЦЭМ!$C$33:$C$776,СВЦЭМ!$A$33:$A$776,$A39,СВЦЭМ!$B$33:$B$776,R$11)+'СЕТ СН'!$F$9+СВЦЭМ!$D$10+'СЕТ СН'!$F$5-'СЕТ СН'!$F$17</f>
        <v>2269.1885663200001</v>
      </c>
      <c r="S39" s="36">
        <f>SUMIFS(СВЦЭМ!$C$33:$C$776,СВЦЭМ!$A$33:$A$776,$A39,СВЦЭМ!$B$33:$B$776,S$11)+'СЕТ СН'!$F$9+СВЦЭМ!$D$10+'СЕТ СН'!$F$5-'СЕТ СН'!$F$17</f>
        <v>2278.8749201999999</v>
      </c>
      <c r="T39" s="36">
        <f>SUMIFS(СВЦЭМ!$C$33:$C$776,СВЦЭМ!$A$33:$A$776,$A39,СВЦЭМ!$B$33:$B$776,T$11)+'СЕТ СН'!$F$9+СВЦЭМ!$D$10+'СЕТ СН'!$F$5-'СЕТ СН'!$F$17</f>
        <v>2280.611222</v>
      </c>
      <c r="U39" s="36">
        <f>SUMIFS(СВЦЭМ!$C$33:$C$776,СВЦЭМ!$A$33:$A$776,$A39,СВЦЭМ!$B$33:$B$776,U$11)+'СЕТ СН'!$F$9+СВЦЭМ!$D$10+'СЕТ СН'!$F$5-'СЕТ СН'!$F$17</f>
        <v>2275.8551015000003</v>
      </c>
      <c r="V39" s="36">
        <f>SUMIFS(СВЦЭМ!$C$33:$C$776,СВЦЭМ!$A$33:$A$776,$A39,СВЦЭМ!$B$33:$B$776,V$11)+'СЕТ СН'!$F$9+СВЦЭМ!$D$10+'СЕТ СН'!$F$5-'СЕТ СН'!$F$17</f>
        <v>2262.0925396600001</v>
      </c>
      <c r="W39" s="36">
        <f>SUMIFS(СВЦЭМ!$C$33:$C$776,СВЦЭМ!$A$33:$A$776,$A39,СВЦЭМ!$B$33:$B$776,W$11)+'СЕТ СН'!$F$9+СВЦЭМ!$D$10+'СЕТ СН'!$F$5-'СЕТ СН'!$F$17</f>
        <v>2276.9285460900001</v>
      </c>
      <c r="X39" s="36">
        <f>SUMIFS(СВЦЭМ!$C$33:$C$776,СВЦЭМ!$A$33:$A$776,$A39,СВЦЭМ!$B$33:$B$776,X$11)+'СЕТ СН'!$F$9+СВЦЭМ!$D$10+'СЕТ СН'!$F$5-'СЕТ СН'!$F$17</f>
        <v>2255.3116266900001</v>
      </c>
      <c r="Y39" s="36">
        <f>SUMIFS(СВЦЭМ!$C$33:$C$776,СВЦЭМ!$A$33:$A$776,$A39,СВЦЭМ!$B$33:$B$776,Y$11)+'СЕТ СН'!$F$9+СВЦЭМ!$D$10+'СЕТ СН'!$F$5-'СЕТ СН'!$F$17</f>
        <v>2279.4838258499999</v>
      </c>
    </row>
    <row r="40" spans="1:25" ht="15.75" x14ac:dyDescent="0.2">
      <c r="A40" s="35">
        <f t="shared" si="0"/>
        <v>43675</v>
      </c>
      <c r="B40" s="36">
        <f>SUMIFS(СВЦЭМ!$C$33:$C$776,СВЦЭМ!$A$33:$A$776,$A40,СВЦЭМ!$B$33:$B$776,B$11)+'СЕТ СН'!$F$9+СВЦЭМ!$D$10+'СЕТ СН'!$F$5-'СЕТ СН'!$F$17</f>
        <v>2335.9966636099998</v>
      </c>
      <c r="C40" s="36">
        <f>SUMIFS(СВЦЭМ!$C$33:$C$776,СВЦЭМ!$A$33:$A$776,$A40,СВЦЭМ!$B$33:$B$776,C$11)+'СЕТ СН'!$F$9+СВЦЭМ!$D$10+'СЕТ СН'!$F$5-'СЕТ СН'!$F$17</f>
        <v>2339.1741040299999</v>
      </c>
      <c r="D40" s="36">
        <f>SUMIFS(СВЦЭМ!$C$33:$C$776,СВЦЭМ!$A$33:$A$776,$A40,СВЦЭМ!$B$33:$B$776,D$11)+'СЕТ СН'!$F$9+СВЦЭМ!$D$10+'СЕТ СН'!$F$5-'СЕТ СН'!$F$17</f>
        <v>2351.9045941599998</v>
      </c>
      <c r="E40" s="36">
        <f>SUMIFS(СВЦЭМ!$C$33:$C$776,СВЦЭМ!$A$33:$A$776,$A40,СВЦЭМ!$B$33:$B$776,E$11)+'СЕТ СН'!$F$9+СВЦЭМ!$D$10+'СЕТ СН'!$F$5-'СЕТ СН'!$F$17</f>
        <v>2352.5464684099998</v>
      </c>
      <c r="F40" s="36">
        <f>SUMIFS(СВЦЭМ!$C$33:$C$776,СВЦЭМ!$A$33:$A$776,$A40,СВЦЭМ!$B$33:$B$776,F$11)+'СЕТ СН'!$F$9+СВЦЭМ!$D$10+'СЕТ СН'!$F$5-'СЕТ СН'!$F$17</f>
        <v>2376.3197496299999</v>
      </c>
      <c r="G40" s="36">
        <f>SUMIFS(СВЦЭМ!$C$33:$C$776,СВЦЭМ!$A$33:$A$776,$A40,СВЦЭМ!$B$33:$B$776,G$11)+'СЕТ СН'!$F$9+СВЦЭМ!$D$10+'СЕТ СН'!$F$5-'СЕТ СН'!$F$17</f>
        <v>2362.7711853400001</v>
      </c>
      <c r="H40" s="36">
        <f>SUMIFS(СВЦЭМ!$C$33:$C$776,СВЦЭМ!$A$33:$A$776,$A40,СВЦЭМ!$B$33:$B$776,H$11)+'СЕТ СН'!$F$9+СВЦЭМ!$D$10+'СЕТ СН'!$F$5-'СЕТ СН'!$F$17</f>
        <v>2335.1017929099999</v>
      </c>
      <c r="I40" s="36">
        <f>SUMIFS(СВЦЭМ!$C$33:$C$776,СВЦЭМ!$A$33:$A$776,$A40,СВЦЭМ!$B$33:$B$776,I$11)+'СЕТ СН'!$F$9+СВЦЭМ!$D$10+'СЕТ СН'!$F$5-'СЕТ СН'!$F$17</f>
        <v>2324.89231118</v>
      </c>
      <c r="J40" s="36">
        <f>SUMIFS(СВЦЭМ!$C$33:$C$776,СВЦЭМ!$A$33:$A$776,$A40,СВЦЭМ!$B$33:$B$776,J$11)+'СЕТ СН'!$F$9+СВЦЭМ!$D$10+'СЕТ СН'!$F$5-'СЕТ СН'!$F$17</f>
        <v>2290.0929686200002</v>
      </c>
      <c r="K40" s="36">
        <f>SUMIFS(СВЦЭМ!$C$33:$C$776,СВЦЭМ!$A$33:$A$776,$A40,СВЦЭМ!$B$33:$B$776,K$11)+'СЕТ СН'!$F$9+СВЦЭМ!$D$10+'СЕТ СН'!$F$5-'СЕТ СН'!$F$17</f>
        <v>2284.7357526000001</v>
      </c>
      <c r="L40" s="36">
        <f>SUMIFS(СВЦЭМ!$C$33:$C$776,СВЦЭМ!$A$33:$A$776,$A40,СВЦЭМ!$B$33:$B$776,L$11)+'СЕТ СН'!$F$9+СВЦЭМ!$D$10+'СЕТ СН'!$F$5-'СЕТ СН'!$F$17</f>
        <v>2281.1815308400001</v>
      </c>
      <c r="M40" s="36">
        <f>SUMIFS(СВЦЭМ!$C$33:$C$776,СВЦЭМ!$A$33:$A$776,$A40,СВЦЭМ!$B$33:$B$776,M$11)+'СЕТ СН'!$F$9+СВЦЭМ!$D$10+'СЕТ СН'!$F$5-'СЕТ СН'!$F$17</f>
        <v>2288.1377000299999</v>
      </c>
      <c r="N40" s="36">
        <f>SUMIFS(СВЦЭМ!$C$33:$C$776,СВЦЭМ!$A$33:$A$776,$A40,СВЦЭМ!$B$33:$B$776,N$11)+'СЕТ СН'!$F$9+СВЦЭМ!$D$10+'СЕТ СН'!$F$5-'СЕТ СН'!$F$17</f>
        <v>2277.0562438400002</v>
      </c>
      <c r="O40" s="36">
        <f>SUMIFS(СВЦЭМ!$C$33:$C$776,СВЦЭМ!$A$33:$A$776,$A40,СВЦЭМ!$B$33:$B$776,O$11)+'СЕТ СН'!$F$9+СВЦЭМ!$D$10+'СЕТ СН'!$F$5-'СЕТ СН'!$F$17</f>
        <v>2285.6413009899998</v>
      </c>
      <c r="P40" s="36">
        <f>SUMIFS(СВЦЭМ!$C$33:$C$776,СВЦЭМ!$A$33:$A$776,$A40,СВЦЭМ!$B$33:$B$776,P$11)+'СЕТ СН'!$F$9+СВЦЭМ!$D$10+'СЕТ СН'!$F$5-'СЕТ СН'!$F$17</f>
        <v>2287.30072015</v>
      </c>
      <c r="Q40" s="36">
        <f>SUMIFS(СВЦЭМ!$C$33:$C$776,СВЦЭМ!$A$33:$A$776,$A40,СВЦЭМ!$B$33:$B$776,Q$11)+'СЕТ СН'!$F$9+СВЦЭМ!$D$10+'СЕТ СН'!$F$5-'СЕТ СН'!$F$17</f>
        <v>2280.3352476600003</v>
      </c>
      <c r="R40" s="36">
        <f>SUMIFS(СВЦЭМ!$C$33:$C$776,СВЦЭМ!$A$33:$A$776,$A40,СВЦЭМ!$B$33:$B$776,R$11)+'СЕТ СН'!$F$9+СВЦЭМ!$D$10+'СЕТ СН'!$F$5-'СЕТ СН'!$F$17</f>
        <v>2240.0103964899999</v>
      </c>
      <c r="S40" s="36">
        <f>SUMIFS(СВЦЭМ!$C$33:$C$776,СВЦЭМ!$A$33:$A$776,$A40,СВЦЭМ!$B$33:$B$776,S$11)+'СЕТ СН'!$F$9+СВЦЭМ!$D$10+'СЕТ СН'!$F$5-'СЕТ СН'!$F$17</f>
        <v>2220.9680809900001</v>
      </c>
      <c r="T40" s="36">
        <f>SUMIFS(СВЦЭМ!$C$33:$C$776,СВЦЭМ!$A$33:$A$776,$A40,СВЦЭМ!$B$33:$B$776,T$11)+'СЕТ СН'!$F$9+СВЦЭМ!$D$10+'СЕТ СН'!$F$5-'СЕТ СН'!$F$17</f>
        <v>2221.2835210399999</v>
      </c>
      <c r="U40" s="36">
        <f>SUMIFS(СВЦЭМ!$C$33:$C$776,СВЦЭМ!$A$33:$A$776,$A40,СВЦЭМ!$B$33:$B$776,U$11)+'СЕТ СН'!$F$9+СВЦЭМ!$D$10+'СЕТ СН'!$F$5-'СЕТ СН'!$F$17</f>
        <v>2221.8951050000001</v>
      </c>
      <c r="V40" s="36">
        <f>SUMIFS(СВЦЭМ!$C$33:$C$776,СВЦЭМ!$A$33:$A$776,$A40,СВЦЭМ!$B$33:$B$776,V$11)+'СЕТ СН'!$F$9+СВЦЭМ!$D$10+'СЕТ СН'!$F$5-'СЕТ СН'!$F$17</f>
        <v>2224.0913479599999</v>
      </c>
      <c r="W40" s="36">
        <f>SUMIFS(СВЦЭМ!$C$33:$C$776,СВЦЭМ!$A$33:$A$776,$A40,СВЦЭМ!$B$33:$B$776,W$11)+'СЕТ СН'!$F$9+СВЦЭМ!$D$10+'СЕТ СН'!$F$5-'СЕТ СН'!$F$17</f>
        <v>2224.2083037100001</v>
      </c>
      <c r="X40" s="36">
        <f>SUMIFS(СВЦЭМ!$C$33:$C$776,СВЦЭМ!$A$33:$A$776,$A40,СВЦЭМ!$B$33:$B$776,X$11)+'СЕТ СН'!$F$9+СВЦЭМ!$D$10+'СЕТ СН'!$F$5-'СЕТ СН'!$F$17</f>
        <v>2219.0236453500002</v>
      </c>
      <c r="Y40" s="36">
        <f>SUMIFS(СВЦЭМ!$C$33:$C$776,СВЦЭМ!$A$33:$A$776,$A40,СВЦЭМ!$B$33:$B$776,Y$11)+'СЕТ СН'!$F$9+СВЦЭМ!$D$10+'СЕТ СН'!$F$5-'СЕТ СН'!$F$17</f>
        <v>2296.7209633500001</v>
      </c>
    </row>
    <row r="41" spans="1:25" ht="15.75" x14ac:dyDescent="0.2">
      <c r="A41" s="35">
        <f t="shared" si="0"/>
        <v>43676</v>
      </c>
      <c r="B41" s="36">
        <f>SUMIFS(СВЦЭМ!$C$33:$C$776,СВЦЭМ!$A$33:$A$776,$A41,СВЦЭМ!$B$33:$B$776,B$11)+'СЕТ СН'!$F$9+СВЦЭМ!$D$10+'СЕТ СН'!$F$5-'СЕТ СН'!$F$17</f>
        <v>2356.40714368</v>
      </c>
      <c r="C41" s="36">
        <f>SUMIFS(СВЦЭМ!$C$33:$C$776,СВЦЭМ!$A$33:$A$776,$A41,СВЦЭМ!$B$33:$B$776,C$11)+'СЕТ СН'!$F$9+СВЦЭМ!$D$10+'СЕТ СН'!$F$5-'СЕТ СН'!$F$17</f>
        <v>2355.4352143800002</v>
      </c>
      <c r="D41" s="36">
        <f>SUMIFS(СВЦЭМ!$C$33:$C$776,СВЦЭМ!$A$33:$A$776,$A41,СВЦЭМ!$B$33:$B$776,D$11)+'СЕТ СН'!$F$9+СВЦЭМ!$D$10+'СЕТ СН'!$F$5-'СЕТ СН'!$F$17</f>
        <v>2360.6981807900002</v>
      </c>
      <c r="E41" s="36">
        <f>SUMIFS(СВЦЭМ!$C$33:$C$776,СВЦЭМ!$A$33:$A$776,$A41,СВЦЭМ!$B$33:$B$776,E$11)+'СЕТ СН'!$F$9+СВЦЭМ!$D$10+'СЕТ СН'!$F$5-'СЕТ СН'!$F$17</f>
        <v>2384.7771917</v>
      </c>
      <c r="F41" s="36">
        <f>SUMIFS(СВЦЭМ!$C$33:$C$776,СВЦЭМ!$A$33:$A$776,$A41,СВЦЭМ!$B$33:$B$776,F$11)+'СЕТ СН'!$F$9+СВЦЭМ!$D$10+'СЕТ СН'!$F$5-'СЕТ СН'!$F$17</f>
        <v>2379.9247362699998</v>
      </c>
      <c r="G41" s="36">
        <f>SUMIFS(СВЦЭМ!$C$33:$C$776,СВЦЭМ!$A$33:$A$776,$A41,СВЦЭМ!$B$33:$B$776,G$11)+'СЕТ СН'!$F$9+СВЦЭМ!$D$10+'СЕТ СН'!$F$5-'СЕТ СН'!$F$17</f>
        <v>2369.10348798</v>
      </c>
      <c r="H41" s="36">
        <f>SUMIFS(СВЦЭМ!$C$33:$C$776,СВЦЭМ!$A$33:$A$776,$A41,СВЦЭМ!$B$33:$B$776,H$11)+'СЕТ СН'!$F$9+СВЦЭМ!$D$10+'СЕТ СН'!$F$5-'СЕТ СН'!$F$17</f>
        <v>2373.1692333599999</v>
      </c>
      <c r="I41" s="36">
        <f>SUMIFS(СВЦЭМ!$C$33:$C$776,СВЦЭМ!$A$33:$A$776,$A41,СВЦЭМ!$B$33:$B$776,I$11)+'СЕТ СН'!$F$9+СВЦЭМ!$D$10+'СЕТ СН'!$F$5-'СЕТ СН'!$F$17</f>
        <v>2315.93539874</v>
      </c>
      <c r="J41" s="36">
        <f>SUMIFS(СВЦЭМ!$C$33:$C$776,СВЦЭМ!$A$33:$A$776,$A41,СВЦЭМ!$B$33:$B$776,J$11)+'СЕТ СН'!$F$9+СВЦЭМ!$D$10+'СЕТ СН'!$F$5-'СЕТ СН'!$F$17</f>
        <v>2285.1855438600001</v>
      </c>
      <c r="K41" s="36">
        <f>SUMIFS(СВЦЭМ!$C$33:$C$776,СВЦЭМ!$A$33:$A$776,$A41,СВЦЭМ!$B$33:$B$776,K$11)+'СЕТ СН'!$F$9+СВЦЭМ!$D$10+'СЕТ СН'!$F$5-'СЕТ СН'!$F$17</f>
        <v>2313.8533670100001</v>
      </c>
      <c r="L41" s="36">
        <f>SUMIFS(СВЦЭМ!$C$33:$C$776,СВЦЭМ!$A$33:$A$776,$A41,СВЦЭМ!$B$33:$B$776,L$11)+'СЕТ СН'!$F$9+СВЦЭМ!$D$10+'СЕТ СН'!$F$5-'СЕТ СН'!$F$17</f>
        <v>2320.2799189900002</v>
      </c>
      <c r="M41" s="36">
        <f>SUMIFS(СВЦЭМ!$C$33:$C$776,СВЦЭМ!$A$33:$A$776,$A41,СВЦЭМ!$B$33:$B$776,M$11)+'СЕТ СН'!$F$9+СВЦЭМ!$D$10+'СЕТ СН'!$F$5-'СЕТ СН'!$F$17</f>
        <v>2320.5166132300001</v>
      </c>
      <c r="N41" s="36">
        <f>SUMIFS(СВЦЭМ!$C$33:$C$776,СВЦЭМ!$A$33:$A$776,$A41,СВЦЭМ!$B$33:$B$776,N$11)+'СЕТ СН'!$F$9+СВЦЭМ!$D$10+'СЕТ СН'!$F$5-'СЕТ СН'!$F$17</f>
        <v>2314.1206070600001</v>
      </c>
      <c r="O41" s="36">
        <f>SUMIFS(СВЦЭМ!$C$33:$C$776,СВЦЭМ!$A$33:$A$776,$A41,СВЦЭМ!$B$33:$B$776,O$11)+'СЕТ СН'!$F$9+СВЦЭМ!$D$10+'СЕТ СН'!$F$5-'СЕТ СН'!$F$17</f>
        <v>2321.2599899100001</v>
      </c>
      <c r="P41" s="36">
        <f>SUMIFS(СВЦЭМ!$C$33:$C$776,СВЦЭМ!$A$33:$A$776,$A41,СВЦЭМ!$B$33:$B$776,P$11)+'СЕТ СН'!$F$9+СВЦЭМ!$D$10+'СЕТ СН'!$F$5-'СЕТ СН'!$F$17</f>
        <v>2326.6637173899999</v>
      </c>
      <c r="Q41" s="36">
        <f>SUMIFS(СВЦЭМ!$C$33:$C$776,СВЦЭМ!$A$33:$A$776,$A41,СВЦЭМ!$B$33:$B$776,Q$11)+'СЕТ СН'!$F$9+СВЦЭМ!$D$10+'СЕТ СН'!$F$5-'СЕТ СН'!$F$17</f>
        <v>2327.7426956200002</v>
      </c>
      <c r="R41" s="36">
        <f>SUMIFS(СВЦЭМ!$C$33:$C$776,СВЦЭМ!$A$33:$A$776,$A41,СВЦЭМ!$B$33:$B$776,R$11)+'СЕТ СН'!$F$9+СВЦЭМ!$D$10+'СЕТ СН'!$F$5-'СЕТ СН'!$F$17</f>
        <v>2273.9127958600002</v>
      </c>
      <c r="S41" s="36">
        <f>SUMIFS(СВЦЭМ!$C$33:$C$776,СВЦЭМ!$A$33:$A$776,$A41,СВЦЭМ!$B$33:$B$776,S$11)+'СЕТ СН'!$F$9+СВЦЭМ!$D$10+'СЕТ СН'!$F$5-'СЕТ СН'!$F$17</f>
        <v>2243.23578787</v>
      </c>
      <c r="T41" s="36">
        <f>SUMIFS(СВЦЭМ!$C$33:$C$776,СВЦЭМ!$A$33:$A$776,$A41,СВЦЭМ!$B$33:$B$776,T$11)+'СЕТ СН'!$F$9+СВЦЭМ!$D$10+'СЕТ СН'!$F$5-'СЕТ СН'!$F$17</f>
        <v>2239.1238736800001</v>
      </c>
      <c r="U41" s="36">
        <f>SUMIFS(СВЦЭМ!$C$33:$C$776,СВЦЭМ!$A$33:$A$776,$A41,СВЦЭМ!$B$33:$B$776,U$11)+'СЕТ СН'!$F$9+СВЦЭМ!$D$10+'СЕТ СН'!$F$5-'СЕТ СН'!$F$17</f>
        <v>2240.8982748399999</v>
      </c>
      <c r="V41" s="36">
        <f>SUMIFS(СВЦЭМ!$C$33:$C$776,СВЦЭМ!$A$33:$A$776,$A41,СВЦЭМ!$B$33:$B$776,V$11)+'СЕТ СН'!$F$9+СВЦЭМ!$D$10+'СЕТ СН'!$F$5-'СЕТ СН'!$F$17</f>
        <v>2211.9226732300003</v>
      </c>
      <c r="W41" s="36">
        <f>SUMIFS(СВЦЭМ!$C$33:$C$776,СВЦЭМ!$A$33:$A$776,$A41,СВЦЭМ!$B$33:$B$776,W$11)+'СЕТ СН'!$F$9+СВЦЭМ!$D$10+'СЕТ СН'!$F$5-'СЕТ СН'!$F$17</f>
        <v>2202.8246275000001</v>
      </c>
      <c r="X41" s="36">
        <f>SUMIFS(СВЦЭМ!$C$33:$C$776,СВЦЭМ!$A$33:$A$776,$A41,СВЦЭМ!$B$33:$B$776,X$11)+'СЕТ СН'!$F$9+СВЦЭМ!$D$10+'СЕТ СН'!$F$5-'СЕТ СН'!$F$17</f>
        <v>2212.3074569700002</v>
      </c>
      <c r="Y41" s="36">
        <f>SUMIFS(СВЦЭМ!$C$33:$C$776,СВЦЭМ!$A$33:$A$776,$A41,СВЦЭМ!$B$33:$B$776,Y$11)+'СЕТ СН'!$F$9+СВЦЭМ!$D$10+'СЕТ СН'!$F$5-'СЕТ СН'!$F$17</f>
        <v>2279.94858002</v>
      </c>
    </row>
    <row r="42" spans="1:25" ht="15.75" x14ac:dyDescent="0.2">
      <c r="A42" s="35">
        <f t="shared" si="0"/>
        <v>43677</v>
      </c>
      <c r="B42" s="36">
        <f>SUMIFS(СВЦЭМ!$C$33:$C$776,СВЦЭМ!$A$33:$A$776,$A42,СВЦЭМ!$B$33:$B$776,B$11)+'СЕТ СН'!$F$9+СВЦЭМ!$D$10+'СЕТ СН'!$F$5-'СЕТ СН'!$F$17</f>
        <v>2370.8431479000001</v>
      </c>
      <c r="C42" s="36">
        <f>SUMIFS(СВЦЭМ!$C$33:$C$776,СВЦЭМ!$A$33:$A$776,$A42,СВЦЭМ!$B$33:$B$776,C$11)+'СЕТ СН'!$F$9+СВЦЭМ!$D$10+'СЕТ СН'!$F$5-'СЕТ СН'!$F$17</f>
        <v>2385.05178381</v>
      </c>
      <c r="D42" s="36">
        <f>SUMIFS(СВЦЭМ!$C$33:$C$776,СВЦЭМ!$A$33:$A$776,$A42,СВЦЭМ!$B$33:$B$776,D$11)+'СЕТ СН'!$F$9+СВЦЭМ!$D$10+'СЕТ СН'!$F$5-'СЕТ СН'!$F$17</f>
        <v>2393.3593309400003</v>
      </c>
      <c r="E42" s="36">
        <f>SUMIFS(СВЦЭМ!$C$33:$C$776,СВЦЭМ!$A$33:$A$776,$A42,СВЦЭМ!$B$33:$B$776,E$11)+'СЕТ СН'!$F$9+СВЦЭМ!$D$10+'СЕТ СН'!$F$5-'СЕТ СН'!$F$17</f>
        <v>2396.9698876000002</v>
      </c>
      <c r="F42" s="36">
        <f>SUMIFS(СВЦЭМ!$C$33:$C$776,СВЦЭМ!$A$33:$A$776,$A42,СВЦЭМ!$B$33:$B$776,F$11)+'СЕТ СН'!$F$9+СВЦЭМ!$D$10+'СЕТ СН'!$F$5-'СЕТ СН'!$F$17</f>
        <v>2405.9739957400002</v>
      </c>
      <c r="G42" s="36">
        <f>SUMIFS(СВЦЭМ!$C$33:$C$776,СВЦЭМ!$A$33:$A$776,$A42,СВЦЭМ!$B$33:$B$776,G$11)+'СЕТ СН'!$F$9+СВЦЭМ!$D$10+'СЕТ СН'!$F$5-'СЕТ СН'!$F$17</f>
        <v>2389.3386630200002</v>
      </c>
      <c r="H42" s="36">
        <f>SUMIFS(СВЦЭМ!$C$33:$C$776,СВЦЭМ!$A$33:$A$776,$A42,СВЦЭМ!$B$33:$B$776,H$11)+'СЕТ СН'!$F$9+СВЦЭМ!$D$10+'СЕТ СН'!$F$5-'СЕТ СН'!$F$17</f>
        <v>2370.5090108100003</v>
      </c>
      <c r="I42" s="36">
        <f>SUMIFS(СВЦЭМ!$C$33:$C$776,СВЦЭМ!$A$33:$A$776,$A42,СВЦЭМ!$B$33:$B$776,I$11)+'СЕТ СН'!$F$9+СВЦЭМ!$D$10+'СЕТ СН'!$F$5-'СЕТ СН'!$F$17</f>
        <v>2354.46132046</v>
      </c>
      <c r="J42" s="36">
        <f>SUMIFS(СВЦЭМ!$C$33:$C$776,СВЦЭМ!$A$33:$A$776,$A42,СВЦЭМ!$B$33:$B$776,J$11)+'СЕТ СН'!$F$9+СВЦЭМ!$D$10+'СЕТ СН'!$F$5-'СЕТ СН'!$F$17</f>
        <v>2345.0456229900001</v>
      </c>
      <c r="K42" s="36">
        <f>SUMIFS(СВЦЭМ!$C$33:$C$776,СВЦЭМ!$A$33:$A$776,$A42,СВЦЭМ!$B$33:$B$776,K$11)+'СЕТ СН'!$F$9+СВЦЭМ!$D$10+'СЕТ СН'!$F$5-'СЕТ СН'!$F$17</f>
        <v>2352.9923630200001</v>
      </c>
      <c r="L42" s="36">
        <f>SUMIFS(СВЦЭМ!$C$33:$C$776,СВЦЭМ!$A$33:$A$776,$A42,СВЦЭМ!$B$33:$B$776,L$11)+'СЕТ СН'!$F$9+СВЦЭМ!$D$10+'СЕТ СН'!$F$5-'СЕТ СН'!$F$17</f>
        <v>2354.59501675</v>
      </c>
      <c r="M42" s="36">
        <f>SUMIFS(СВЦЭМ!$C$33:$C$776,СВЦЭМ!$A$33:$A$776,$A42,СВЦЭМ!$B$33:$B$776,M$11)+'СЕТ СН'!$F$9+СВЦЭМ!$D$10+'СЕТ СН'!$F$5-'СЕТ СН'!$F$17</f>
        <v>2354.6516910400001</v>
      </c>
      <c r="N42" s="36">
        <f>SUMIFS(СВЦЭМ!$C$33:$C$776,СВЦЭМ!$A$33:$A$776,$A42,СВЦЭМ!$B$33:$B$776,N$11)+'СЕТ СН'!$F$9+СВЦЭМ!$D$10+'СЕТ СН'!$F$5-'СЕТ СН'!$F$17</f>
        <v>2342.34164925</v>
      </c>
      <c r="O42" s="36">
        <f>SUMIFS(СВЦЭМ!$C$33:$C$776,СВЦЭМ!$A$33:$A$776,$A42,СВЦЭМ!$B$33:$B$776,O$11)+'СЕТ СН'!$F$9+СВЦЭМ!$D$10+'СЕТ СН'!$F$5-'СЕТ СН'!$F$17</f>
        <v>2357.4155913</v>
      </c>
      <c r="P42" s="36">
        <f>SUMIFS(СВЦЭМ!$C$33:$C$776,СВЦЭМ!$A$33:$A$776,$A42,СВЦЭМ!$B$33:$B$776,P$11)+'СЕТ СН'!$F$9+СВЦЭМ!$D$10+'СЕТ СН'!$F$5-'СЕТ СН'!$F$17</f>
        <v>2369.1144739299998</v>
      </c>
      <c r="Q42" s="36">
        <f>SUMIFS(СВЦЭМ!$C$33:$C$776,СВЦЭМ!$A$33:$A$776,$A42,СВЦЭМ!$B$33:$B$776,Q$11)+'СЕТ СН'!$F$9+СВЦЭМ!$D$10+'СЕТ СН'!$F$5-'СЕТ СН'!$F$17</f>
        <v>2379.3713939999998</v>
      </c>
      <c r="R42" s="36">
        <f>SUMIFS(СВЦЭМ!$C$33:$C$776,СВЦЭМ!$A$33:$A$776,$A42,СВЦЭМ!$B$33:$B$776,R$11)+'СЕТ СН'!$F$9+СВЦЭМ!$D$10+'СЕТ СН'!$F$5-'СЕТ СН'!$F$17</f>
        <v>2320.0233495000002</v>
      </c>
      <c r="S42" s="36">
        <f>SUMIFS(СВЦЭМ!$C$33:$C$776,СВЦЭМ!$A$33:$A$776,$A42,СВЦЭМ!$B$33:$B$776,S$11)+'СЕТ СН'!$F$9+СВЦЭМ!$D$10+'СЕТ СН'!$F$5-'СЕТ СН'!$F$17</f>
        <v>2296.9549136800001</v>
      </c>
      <c r="T42" s="36">
        <f>SUMIFS(СВЦЭМ!$C$33:$C$776,СВЦЭМ!$A$33:$A$776,$A42,СВЦЭМ!$B$33:$B$776,T$11)+'СЕТ СН'!$F$9+СВЦЭМ!$D$10+'СЕТ СН'!$F$5-'СЕТ СН'!$F$17</f>
        <v>2279.5469081000001</v>
      </c>
      <c r="U42" s="36">
        <f>SUMIFS(СВЦЭМ!$C$33:$C$776,СВЦЭМ!$A$33:$A$776,$A42,СВЦЭМ!$B$33:$B$776,U$11)+'СЕТ СН'!$F$9+СВЦЭМ!$D$10+'СЕТ СН'!$F$5-'СЕТ СН'!$F$17</f>
        <v>2343.3404608199999</v>
      </c>
      <c r="V42" s="36">
        <f>SUMIFS(СВЦЭМ!$C$33:$C$776,СВЦЭМ!$A$33:$A$776,$A42,СВЦЭМ!$B$33:$B$776,V$11)+'СЕТ СН'!$F$9+СВЦЭМ!$D$10+'СЕТ СН'!$F$5-'СЕТ СН'!$F$17</f>
        <v>2264.3009861800001</v>
      </c>
      <c r="W42" s="36">
        <f>SUMIFS(СВЦЭМ!$C$33:$C$776,СВЦЭМ!$A$33:$A$776,$A42,СВЦЭМ!$B$33:$B$776,W$11)+'СЕТ СН'!$F$9+СВЦЭМ!$D$10+'СЕТ СН'!$F$5-'СЕТ СН'!$F$17</f>
        <v>2269.0653903500001</v>
      </c>
      <c r="X42" s="36">
        <f>SUMIFS(СВЦЭМ!$C$33:$C$776,СВЦЭМ!$A$33:$A$776,$A42,СВЦЭМ!$B$33:$B$776,X$11)+'СЕТ СН'!$F$9+СВЦЭМ!$D$10+'СЕТ СН'!$F$5-'СЕТ СН'!$F$17</f>
        <v>2256.8481202799999</v>
      </c>
      <c r="Y42" s="36">
        <f>SUMIFS(СВЦЭМ!$C$33:$C$776,СВЦЭМ!$A$33:$A$776,$A42,СВЦЭМ!$B$33:$B$776,Y$11)+'СЕТ СН'!$F$9+СВЦЭМ!$D$10+'СЕТ СН'!$F$5-'СЕТ СН'!$F$17</f>
        <v>2303.7981417999999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01.07.2019</v>
      </c>
      <c r="B48" s="36">
        <f>SUMIFS(СВЦЭМ!$C$33:$C$776,СВЦЭМ!$A$33:$A$776,$A48,СВЦЭМ!$B$33:$B$776,B$47)+'СЕТ СН'!$G$9+СВЦЭМ!$D$10+'СЕТ СН'!$G$5-'СЕТ СН'!$G$17</f>
        <v>3304.4084656699997</v>
      </c>
      <c r="C48" s="36">
        <f>SUMIFS(СВЦЭМ!$C$33:$C$776,СВЦЭМ!$A$33:$A$776,$A48,СВЦЭМ!$B$33:$B$776,C$47)+'СЕТ СН'!$G$9+СВЦЭМ!$D$10+'СЕТ СН'!$G$5-'СЕТ СН'!$G$17</f>
        <v>3420.43384057</v>
      </c>
      <c r="D48" s="36">
        <f>SUMIFS(СВЦЭМ!$C$33:$C$776,СВЦЭМ!$A$33:$A$776,$A48,СВЦЭМ!$B$33:$B$776,D$47)+'СЕТ СН'!$G$9+СВЦЭМ!$D$10+'СЕТ СН'!$G$5-'СЕТ СН'!$G$17</f>
        <v>3446.9188695399998</v>
      </c>
      <c r="E48" s="36">
        <f>SUMIFS(СВЦЭМ!$C$33:$C$776,СВЦЭМ!$A$33:$A$776,$A48,СВЦЭМ!$B$33:$B$776,E$47)+'СЕТ СН'!$G$9+СВЦЭМ!$D$10+'СЕТ СН'!$G$5-'СЕТ СН'!$G$17</f>
        <v>3473.0988767299996</v>
      </c>
      <c r="F48" s="36">
        <f>SUMIFS(СВЦЭМ!$C$33:$C$776,СВЦЭМ!$A$33:$A$776,$A48,СВЦЭМ!$B$33:$B$776,F$47)+'СЕТ СН'!$G$9+СВЦЭМ!$D$10+'СЕТ СН'!$G$5-'СЕТ СН'!$G$17</f>
        <v>3483.8924014300001</v>
      </c>
      <c r="G48" s="36">
        <f>SUMIFS(СВЦЭМ!$C$33:$C$776,СВЦЭМ!$A$33:$A$776,$A48,СВЦЭМ!$B$33:$B$776,G$47)+'СЕТ СН'!$G$9+СВЦЭМ!$D$10+'СЕТ СН'!$G$5-'СЕТ СН'!$G$17</f>
        <v>3458.7387109000001</v>
      </c>
      <c r="H48" s="36">
        <f>SUMIFS(СВЦЭМ!$C$33:$C$776,СВЦЭМ!$A$33:$A$776,$A48,СВЦЭМ!$B$33:$B$776,H$47)+'СЕТ СН'!$G$9+СВЦЭМ!$D$10+'СЕТ СН'!$G$5-'СЕТ СН'!$G$17</f>
        <v>3408.4681565599999</v>
      </c>
      <c r="I48" s="36">
        <f>SUMIFS(СВЦЭМ!$C$33:$C$776,СВЦЭМ!$A$33:$A$776,$A48,СВЦЭМ!$B$33:$B$776,I$47)+'СЕТ СН'!$G$9+СВЦЭМ!$D$10+'СЕТ СН'!$G$5-'СЕТ СН'!$G$17</f>
        <v>3341.9978549399998</v>
      </c>
      <c r="J48" s="36">
        <f>SUMIFS(СВЦЭМ!$C$33:$C$776,СВЦЭМ!$A$33:$A$776,$A48,СВЦЭМ!$B$33:$B$776,J$47)+'СЕТ СН'!$G$9+СВЦЭМ!$D$10+'СЕТ СН'!$G$5-'СЕТ СН'!$G$17</f>
        <v>3329.5003018799998</v>
      </c>
      <c r="K48" s="36">
        <f>SUMIFS(СВЦЭМ!$C$33:$C$776,СВЦЭМ!$A$33:$A$776,$A48,СВЦЭМ!$B$33:$B$776,K$47)+'СЕТ СН'!$G$9+СВЦЭМ!$D$10+'СЕТ СН'!$G$5-'СЕТ СН'!$G$17</f>
        <v>3333.7161507599999</v>
      </c>
      <c r="L48" s="36">
        <f>SUMIFS(СВЦЭМ!$C$33:$C$776,СВЦЭМ!$A$33:$A$776,$A48,СВЦЭМ!$B$33:$B$776,L$47)+'СЕТ СН'!$G$9+СВЦЭМ!$D$10+'СЕТ СН'!$G$5-'СЕТ СН'!$G$17</f>
        <v>3337.5260599399999</v>
      </c>
      <c r="M48" s="36">
        <f>SUMIFS(СВЦЭМ!$C$33:$C$776,СВЦЭМ!$A$33:$A$776,$A48,СВЦЭМ!$B$33:$B$776,M$47)+'СЕТ СН'!$G$9+СВЦЭМ!$D$10+'СЕТ СН'!$G$5-'СЕТ СН'!$G$17</f>
        <v>3327.8488092499997</v>
      </c>
      <c r="N48" s="36">
        <f>SUMIFS(СВЦЭМ!$C$33:$C$776,СВЦЭМ!$A$33:$A$776,$A48,СВЦЭМ!$B$33:$B$776,N$47)+'СЕТ СН'!$G$9+СВЦЭМ!$D$10+'СЕТ СН'!$G$5-'СЕТ СН'!$G$17</f>
        <v>3313.9277554</v>
      </c>
      <c r="O48" s="36">
        <f>SUMIFS(СВЦЭМ!$C$33:$C$776,СВЦЭМ!$A$33:$A$776,$A48,СВЦЭМ!$B$33:$B$776,O$47)+'СЕТ СН'!$G$9+СВЦЭМ!$D$10+'СЕТ СН'!$G$5-'СЕТ СН'!$G$17</f>
        <v>3302.6515654799996</v>
      </c>
      <c r="P48" s="36">
        <f>SUMIFS(СВЦЭМ!$C$33:$C$776,СВЦЭМ!$A$33:$A$776,$A48,СВЦЭМ!$B$33:$B$776,P$47)+'СЕТ СН'!$G$9+СВЦЭМ!$D$10+'СЕТ СН'!$G$5-'СЕТ СН'!$G$17</f>
        <v>3301.5766348299999</v>
      </c>
      <c r="Q48" s="36">
        <f>SUMIFS(СВЦЭМ!$C$33:$C$776,СВЦЭМ!$A$33:$A$776,$A48,СВЦЭМ!$B$33:$B$776,Q$47)+'СЕТ СН'!$G$9+СВЦЭМ!$D$10+'СЕТ СН'!$G$5-'СЕТ СН'!$G$17</f>
        <v>3285.5860365499998</v>
      </c>
      <c r="R48" s="36">
        <f>SUMIFS(СВЦЭМ!$C$33:$C$776,СВЦЭМ!$A$33:$A$776,$A48,СВЦЭМ!$B$33:$B$776,R$47)+'СЕТ СН'!$G$9+СВЦЭМ!$D$10+'СЕТ СН'!$G$5-'СЕТ СН'!$G$17</f>
        <v>3234.3329854599997</v>
      </c>
      <c r="S48" s="36">
        <f>SUMIFS(СВЦЭМ!$C$33:$C$776,СВЦЭМ!$A$33:$A$776,$A48,СВЦЭМ!$B$33:$B$776,S$47)+'СЕТ СН'!$G$9+СВЦЭМ!$D$10+'СЕТ СН'!$G$5-'СЕТ СН'!$G$17</f>
        <v>3232.0091147200001</v>
      </c>
      <c r="T48" s="36">
        <f>SUMIFS(СВЦЭМ!$C$33:$C$776,СВЦЭМ!$A$33:$A$776,$A48,СВЦЭМ!$B$33:$B$776,T$47)+'СЕТ СН'!$G$9+СВЦЭМ!$D$10+'СЕТ СН'!$G$5-'СЕТ СН'!$G$17</f>
        <v>3232.9023715999997</v>
      </c>
      <c r="U48" s="36">
        <f>SUMIFS(СВЦЭМ!$C$33:$C$776,СВЦЭМ!$A$33:$A$776,$A48,СВЦЭМ!$B$33:$B$776,U$47)+'СЕТ СН'!$G$9+СВЦЭМ!$D$10+'СЕТ СН'!$G$5-'СЕТ СН'!$G$17</f>
        <v>3233.7126111399998</v>
      </c>
      <c r="V48" s="36">
        <f>SUMIFS(СВЦЭМ!$C$33:$C$776,СВЦЭМ!$A$33:$A$776,$A48,СВЦЭМ!$B$33:$B$776,V$47)+'СЕТ СН'!$G$9+СВЦЭМ!$D$10+'СЕТ СН'!$G$5-'СЕТ СН'!$G$17</f>
        <v>3240.7851975499998</v>
      </c>
      <c r="W48" s="36">
        <f>SUMIFS(СВЦЭМ!$C$33:$C$776,СВЦЭМ!$A$33:$A$776,$A48,СВЦЭМ!$B$33:$B$776,W$47)+'СЕТ СН'!$G$9+СВЦЭМ!$D$10+'СЕТ СН'!$G$5-'СЕТ СН'!$G$17</f>
        <v>3258.0516613399996</v>
      </c>
      <c r="X48" s="36">
        <f>SUMIFS(СВЦЭМ!$C$33:$C$776,СВЦЭМ!$A$33:$A$776,$A48,СВЦЭМ!$B$33:$B$776,X$47)+'СЕТ СН'!$G$9+СВЦЭМ!$D$10+'СЕТ СН'!$G$5-'СЕТ СН'!$G$17</f>
        <v>3234.5831301600001</v>
      </c>
      <c r="Y48" s="36">
        <f>SUMIFS(СВЦЭМ!$C$33:$C$776,СВЦЭМ!$A$33:$A$776,$A48,СВЦЭМ!$B$33:$B$776,Y$47)+'СЕТ СН'!$G$9+СВЦЭМ!$D$10+'СЕТ СН'!$G$5-'СЕТ СН'!$G$17</f>
        <v>3234.4392431599999</v>
      </c>
    </row>
    <row r="49" spans="1:25" ht="15.75" x14ac:dyDescent="0.2">
      <c r="A49" s="35">
        <f>A48+1</f>
        <v>43648</v>
      </c>
      <c r="B49" s="36">
        <f>SUMIFS(СВЦЭМ!$C$33:$C$776,СВЦЭМ!$A$33:$A$776,$A49,СВЦЭМ!$B$33:$B$776,B$47)+'СЕТ СН'!$G$9+СВЦЭМ!$D$10+'СЕТ СН'!$G$5-'СЕТ СН'!$G$17</f>
        <v>3387.98783826</v>
      </c>
      <c r="C49" s="36">
        <f>SUMIFS(СВЦЭМ!$C$33:$C$776,СВЦЭМ!$A$33:$A$776,$A49,СВЦЭМ!$B$33:$B$776,C$47)+'СЕТ СН'!$G$9+СВЦЭМ!$D$10+'СЕТ СН'!$G$5-'СЕТ СН'!$G$17</f>
        <v>3498.4152619399997</v>
      </c>
      <c r="D49" s="36">
        <f>SUMIFS(СВЦЭМ!$C$33:$C$776,СВЦЭМ!$A$33:$A$776,$A49,СВЦЭМ!$B$33:$B$776,D$47)+'СЕТ СН'!$G$9+СВЦЭМ!$D$10+'СЕТ СН'!$G$5-'СЕТ СН'!$G$17</f>
        <v>3519.9683553199998</v>
      </c>
      <c r="E49" s="36">
        <f>SUMIFS(СВЦЭМ!$C$33:$C$776,СВЦЭМ!$A$33:$A$776,$A49,СВЦЭМ!$B$33:$B$776,E$47)+'СЕТ СН'!$G$9+СВЦЭМ!$D$10+'СЕТ СН'!$G$5-'СЕТ СН'!$G$17</f>
        <v>3546.95638517</v>
      </c>
      <c r="F49" s="36">
        <f>SUMIFS(СВЦЭМ!$C$33:$C$776,СВЦЭМ!$A$33:$A$776,$A49,СВЦЭМ!$B$33:$B$776,F$47)+'СЕТ СН'!$G$9+СВЦЭМ!$D$10+'СЕТ СН'!$G$5-'СЕТ СН'!$G$17</f>
        <v>3541.8537937799997</v>
      </c>
      <c r="G49" s="36">
        <f>SUMIFS(СВЦЭМ!$C$33:$C$776,СВЦЭМ!$A$33:$A$776,$A49,СВЦЭМ!$B$33:$B$776,G$47)+'СЕТ СН'!$G$9+СВЦЭМ!$D$10+'СЕТ СН'!$G$5-'СЕТ СН'!$G$17</f>
        <v>3527.6541848999996</v>
      </c>
      <c r="H49" s="36">
        <f>SUMIFS(СВЦЭМ!$C$33:$C$776,СВЦЭМ!$A$33:$A$776,$A49,СВЦЭМ!$B$33:$B$776,H$47)+'СЕТ СН'!$G$9+СВЦЭМ!$D$10+'СЕТ СН'!$G$5-'СЕТ СН'!$G$17</f>
        <v>3473.9567993399996</v>
      </c>
      <c r="I49" s="36">
        <f>SUMIFS(СВЦЭМ!$C$33:$C$776,СВЦЭМ!$A$33:$A$776,$A49,СВЦЭМ!$B$33:$B$776,I$47)+'СЕТ СН'!$G$9+СВЦЭМ!$D$10+'СЕТ СН'!$G$5-'СЕТ СН'!$G$17</f>
        <v>3404.3768667099998</v>
      </c>
      <c r="J49" s="36">
        <f>SUMIFS(СВЦЭМ!$C$33:$C$776,СВЦЭМ!$A$33:$A$776,$A49,СВЦЭМ!$B$33:$B$776,J$47)+'СЕТ СН'!$G$9+СВЦЭМ!$D$10+'СЕТ СН'!$G$5-'СЕТ СН'!$G$17</f>
        <v>3356.0867914</v>
      </c>
      <c r="K49" s="36">
        <f>SUMIFS(СВЦЭМ!$C$33:$C$776,СВЦЭМ!$A$33:$A$776,$A49,СВЦЭМ!$B$33:$B$776,K$47)+'СЕТ СН'!$G$9+СВЦЭМ!$D$10+'СЕТ СН'!$G$5-'СЕТ СН'!$G$17</f>
        <v>3321.3826023499996</v>
      </c>
      <c r="L49" s="36">
        <f>SUMIFS(СВЦЭМ!$C$33:$C$776,СВЦЭМ!$A$33:$A$776,$A49,СВЦЭМ!$B$33:$B$776,L$47)+'СЕТ СН'!$G$9+СВЦЭМ!$D$10+'СЕТ СН'!$G$5-'СЕТ СН'!$G$17</f>
        <v>3308.18749759</v>
      </c>
      <c r="M49" s="36">
        <f>SUMIFS(СВЦЭМ!$C$33:$C$776,СВЦЭМ!$A$33:$A$776,$A49,СВЦЭМ!$B$33:$B$776,M$47)+'СЕТ СН'!$G$9+СВЦЭМ!$D$10+'СЕТ СН'!$G$5-'СЕТ СН'!$G$17</f>
        <v>3311.0250136499999</v>
      </c>
      <c r="N49" s="36">
        <f>SUMIFS(СВЦЭМ!$C$33:$C$776,СВЦЭМ!$A$33:$A$776,$A49,СВЦЭМ!$B$33:$B$776,N$47)+'СЕТ СН'!$G$9+СВЦЭМ!$D$10+'СЕТ СН'!$G$5-'СЕТ СН'!$G$17</f>
        <v>3334.9440249599998</v>
      </c>
      <c r="O49" s="36">
        <f>SUMIFS(СВЦЭМ!$C$33:$C$776,СВЦЭМ!$A$33:$A$776,$A49,СВЦЭМ!$B$33:$B$776,O$47)+'СЕТ СН'!$G$9+СВЦЭМ!$D$10+'СЕТ СН'!$G$5-'СЕТ СН'!$G$17</f>
        <v>3325.4759545899997</v>
      </c>
      <c r="P49" s="36">
        <f>SUMIFS(СВЦЭМ!$C$33:$C$776,СВЦЭМ!$A$33:$A$776,$A49,СВЦЭМ!$B$33:$B$776,P$47)+'СЕТ СН'!$G$9+СВЦЭМ!$D$10+'СЕТ СН'!$G$5-'СЕТ СН'!$G$17</f>
        <v>3322.7100705599996</v>
      </c>
      <c r="Q49" s="36">
        <f>SUMIFS(СВЦЭМ!$C$33:$C$776,СВЦЭМ!$A$33:$A$776,$A49,СВЦЭМ!$B$33:$B$776,Q$47)+'СЕТ СН'!$G$9+СВЦЭМ!$D$10+'СЕТ СН'!$G$5-'СЕТ СН'!$G$17</f>
        <v>3310.1610876899999</v>
      </c>
      <c r="R49" s="36">
        <f>SUMIFS(СВЦЭМ!$C$33:$C$776,СВЦЭМ!$A$33:$A$776,$A49,СВЦЭМ!$B$33:$B$776,R$47)+'СЕТ СН'!$G$9+СВЦЭМ!$D$10+'СЕТ СН'!$G$5-'СЕТ СН'!$G$17</f>
        <v>3266.2423194999997</v>
      </c>
      <c r="S49" s="36">
        <f>SUMIFS(СВЦЭМ!$C$33:$C$776,СВЦЭМ!$A$33:$A$776,$A49,СВЦЭМ!$B$33:$B$776,S$47)+'СЕТ СН'!$G$9+СВЦЭМ!$D$10+'СЕТ СН'!$G$5-'СЕТ СН'!$G$17</f>
        <v>3267.1775367</v>
      </c>
      <c r="T49" s="36">
        <f>SUMIFS(СВЦЭМ!$C$33:$C$776,СВЦЭМ!$A$33:$A$776,$A49,СВЦЭМ!$B$33:$B$776,T$47)+'СЕТ СН'!$G$9+СВЦЭМ!$D$10+'СЕТ СН'!$G$5-'СЕТ СН'!$G$17</f>
        <v>3256.3962793199998</v>
      </c>
      <c r="U49" s="36">
        <f>SUMIFS(СВЦЭМ!$C$33:$C$776,СВЦЭМ!$A$33:$A$776,$A49,СВЦЭМ!$B$33:$B$776,U$47)+'СЕТ СН'!$G$9+СВЦЭМ!$D$10+'СЕТ СН'!$G$5-'СЕТ СН'!$G$17</f>
        <v>3252.4778804499997</v>
      </c>
      <c r="V49" s="36">
        <f>SUMIFS(СВЦЭМ!$C$33:$C$776,СВЦЭМ!$A$33:$A$776,$A49,СВЦЭМ!$B$33:$B$776,V$47)+'СЕТ СН'!$G$9+СВЦЭМ!$D$10+'СЕТ СН'!$G$5-'СЕТ СН'!$G$17</f>
        <v>3248.2350509600001</v>
      </c>
      <c r="W49" s="36">
        <f>SUMIFS(СВЦЭМ!$C$33:$C$776,СВЦЭМ!$A$33:$A$776,$A49,СВЦЭМ!$B$33:$B$776,W$47)+'СЕТ СН'!$G$9+СВЦЭМ!$D$10+'СЕТ СН'!$G$5-'СЕТ СН'!$G$17</f>
        <v>3238.8429779099997</v>
      </c>
      <c r="X49" s="36">
        <f>SUMIFS(СВЦЭМ!$C$33:$C$776,СВЦЭМ!$A$33:$A$776,$A49,СВЦЭМ!$B$33:$B$776,X$47)+'СЕТ СН'!$G$9+СВЦЭМ!$D$10+'СЕТ СН'!$G$5-'СЕТ СН'!$G$17</f>
        <v>3288.8182229999998</v>
      </c>
      <c r="Y49" s="36">
        <f>SUMIFS(СВЦЭМ!$C$33:$C$776,СВЦЭМ!$A$33:$A$776,$A49,СВЦЭМ!$B$33:$B$776,Y$47)+'СЕТ СН'!$G$9+СВЦЭМ!$D$10+'СЕТ СН'!$G$5-'СЕТ СН'!$G$17</f>
        <v>3305.3090807399999</v>
      </c>
    </row>
    <row r="50" spans="1:25" ht="15.75" x14ac:dyDescent="0.2">
      <c r="A50" s="35">
        <f t="shared" ref="A50:A78" si="1">A49+1</f>
        <v>43649</v>
      </c>
      <c r="B50" s="36">
        <f>SUMIFS(СВЦЭМ!$C$33:$C$776,СВЦЭМ!$A$33:$A$776,$A50,СВЦЭМ!$B$33:$B$776,B$47)+'СЕТ СН'!$G$9+СВЦЭМ!$D$10+'СЕТ СН'!$G$5-'СЕТ СН'!$G$17</f>
        <v>3317.5033694099998</v>
      </c>
      <c r="C50" s="36">
        <f>SUMIFS(СВЦЭМ!$C$33:$C$776,СВЦЭМ!$A$33:$A$776,$A50,СВЦЭМ!$B$33:$B$776,C$47)+'СЕТ СН'!$G$9+СВЦЭМ!$D$10+'СЕТ СН'!$G$5-'СЕТ СН'!$G$17</f>
        <v>3418.5448704299997</v>
      </c>
      <c r="D50" s="36">
        <f>SUMIFS(СВЦЭМ!$C$33:$C$776,СВЦЭМ!$A$33:$A$776,$A50,СВЦЭМ!$B$33:$B$776,D$47)+'СЕТ СН'!$G$9+СВЦЭМ!$D$10+'СЕТ СН'!$G$5-'СЕТ СН'!$G$17</f>
        <v>3451.11631803</v>
      </c>
      <c r="E50" s="36">
        <f>SUMIFS(СВЦЭМ!$C$33:$C$776,СВЦЭМ!$A$33:$A$776,$A50,СВЦЭМ!$B$33:$B$776,E$47)+'СЕТ СН'!$G$9+СВЦЭМ!$D$10+'СЕТ СН'!$G$5-'СЕТ СН'!$G$17</f>
        <v>3463.40782494</v>
      </c>
      <c r="F50" s="36">
        <f>SUMIFS(СВЦЭМ!$C$33:$C$776,СВЦЭМ!$A$33:$A$776,$A50,СВЦЭМ!$B$33:$B$776,F$47)+'СЕТ СН'!$G$9+СВЦЭМ!$D$10+'СЕТ СН'!$G$5-'СЕТ СН'!$G$17</f>
        <v>3453.6765570399998</v>
      </c>
      <c r="G50" s="36">
        <f>SUMIFS(СВЦЭМ!$C$33:$C$776,СВЦЭМ!$A$33:$A$776,$A50,СВЦЭМ!$B$33:$B$776,G$47)+'СЕТ СН'!$G$9+СВЦЭМ!$D$10+'СЕТ СН'!$G$5-'СЕТ СН'!$G$17</f>
        <v>3446.02828632</v>
      </c>
      <c r="H50" s="36">
        <f>SUMIFS(СВЦЭМ!$C$33:$C$776,СВЦЭМ!$A$33:$A$776,$A50,СВЦЭМ!$B$33:$B$776,H$47)+'СЕТ СН'!$G$9+СВЦЭМ!$D$10+'СЕТ СН'!$G$5-'СЕТ СН'!$G$17</f>
        <v>3414.5058916099997</v>
      </c>
      <c r="I50" s="36">
        <f>SUMIFS(СВЦЭМ!$C$33:$C$776,СВЦЭМ!$A$33:$A$776,$A50,СВЦЭМ!$B$33:$B$776,I$47)+'СЕТ СН'!$G$9+СВЦЭМ!$D$10+'СЕТ СН'!$G$5-'СЕТ СН'!$G$17</f>
        <v>3380.3746295000001</v>
      </c>
      <c r="J50" s="36">
        <f>SUMIFS(СВЦЭМ!$C$33:$C$776,СВЦЭМ!$A$33:$A$776,$A50,СВЦЭМ!$B$33:$B$776,J$47)+'СЕТ СН'!$G$9+СВЦЭМ!$D$10+'СЕТ СН'!$G$5-'СЕТ СН'!$G$17</f>
        <v>3335.0518875199996</v>
      </c>
      <c r="K50" s="36">
        <f>SUMIFS(СВЦЭМ!$C$33:$C$776,СВЦЭМ!$A$33:$A$776,$A50,СВЦЭМ!$B$33:$B$776,K$47)+'СЕТ СН'!$G$9+СВЦЭМ!$D$10+'СЕТ СН'!$G$5-'СЕТ СН'!$G$17</f>
        <v>3328.2258935</v>
      </c>
      <c r="L50" s="36">
        <f>SUMIFS(СВЦЭМ!$C$33:$C$776,СВЦЭМ!$A$33:$A$776,$A50,СВЦЭМ!$B$33:$B$776,L$47)+'СЕТ СН'!$G$9+СВЦЭМ!$D$10+'СЕТ СН'!$G$5-'СЕТ СН'!$G$17</f>
        <v>3332.1849100199997</v>
      </c>
      <c r="M50" s="36">
        <f>SUMIFS(СВЦЭМ!$C$33:$C$776,СВЦЭМ!$A$33:$A$776,$A50,СВЦЭМ!$B$33:$B$776,M$47)+'СЕТ СН'!$G$9+СВЦЭМ!$D$10+'СЕТ СН'!$G$5-'СЕТ СН'!$G$17</f>
        <v>3329.0679456099997</v>
      </c>
      <c r="N50" s="36">
        <f>SUMIFS(СВЦЭМ!$C$33:$C$776,СВЦЭМ!$A$33:$A$776,$A50,СВЦЭМ!$B$33:$B$776,N$47)+'СЕТ СН'!$G$9+СВЦЭМ!$D$10+'СЕТ СН'!$G$5-'СЕТ СН'!$G$17</f>
        <v>3329.9625777699998</v>
      </c>
      <c r="O50" s="36">
        <f>SUMIFS(СВЦЭМ!$C$33:$C$776,СВЦЭМ!$A$33:$A$776,$A50,СВЦЭМ!$B$33:$B$776,O$47)+'СЕТ СН'!$G$9+СВЦЭМ!$D$10+'СЕТ СН'!$G$5-'СЕТ СН'!$G$17</f>
        <v>3325.2756548899997</v>
      </c>
      <c r="P50" s="36">
        <f>SUMIFS(СВЦЭМ!$C$33:$C$776,СВЦЭМ!$A$33:$A$776,$A50,СВЦЭМ!$B$33:$B$776,P$47)+'СЕТ СН'!$G$9+СВЦЭМ!$D$10+'СЕТ СН'!$G$5-'СЕТ СН'!$G$17</f>
        <v>3350.6881706699996</v>
      </c>
      <c r="Q50" s="36">
        <f>SUMIFS(СВЦЭМ!$C$33:$C$776,СВЦЭМ!$A$33:$A$776,$A50,СВЦЭМ!$B$33:$B$776,Q$47)+'СЕТ СН'!$G$9+СВЦЭМ!$D$10+'СЕТ СН'!$G$5-'СЕТ СН'!$G$17</f>
        <v>3343.61453966</v>
      </c>
      <c r="R50" s="36">
        <f>SUMIFS(СВЦЭМ!$C$33:$C$776,СВЦЭМ!$A$33:$A$776,$A50,СВЦЭМ!$B$33:$B$776,R$47)+'СЕТ СН'!$G$9+СВЦЭМ!$D$10+'СЕТ СН'!$G$5-'СЕТ СН'!$G$17</f>
        <v>3286.4887511799998</v>
      </c>
      <c r="S50" s="36">
        <f>SUMIFS(СВЦЭМ!$C$33:$C$776,СВЦЭМ!$A$33:$A$776,$A50,СВЦЭМ!$B$33:$B$776,S$47)+'СЕТ СН'!$G$9+СВЦЭМ!$D$10+'СЕТ СН'!$G$5-'СЕТ СН'!$G$17</f>
        <v>3296.6002442299996</v>
      </c>
      <c r="T50" s="36">
        <f>SUMIFS(СВЦЭМ!$C$33:$C$776,СВЦЭМ!$A$33:$A$776,$A50,СВЦЭМ!$B$33:$B$776,T$47)+'СЕТ СН'!$G$9+СВЦЭМ!$D$10+'СЕТ СН'!$G$5-'СЕТ СН'!$G$17</f>
        <v>3286.8959157899999</v>
      </c>
      <c r="U50" s="36">
        <f>SUMIFS(СВЦЭМ!$C$33:$C$776,СВЦЭМ!$A$33:$A$776,$A50,СВЦЭМ!$B$33:$B$776,U$47)+'СЕТ СН'!$G$9+СВЦЭМ!$D$10+'СЕТ СН'!$G$5-'СЕТ СН'!$G$17</f>
        <v>3264.7359782200001</v>
      </c>
      <c r="V50" s="36">
        <f>SUMIFS(СВЦЭМ!$C$33:$C$776,СВЦЭМ!$A$33:$A$776,$A50,СВЦЭМ!$B$33:$B$776,V$47)+'СЕТ СН'!$G$9+СВЦЭМ!$D$10+'СЕТ СН'!$G$5-'СЕТ СН'!$G$17</f>
        <v>3255.9024572599997</v>
      </c>
      <c r="W50" s="36">
        <f>SUMIFS(СВЦЭМ!$C$33:$C$776,СВЦЭМ!$A$33:$A$776,$A50,СВЦЭМ!$B$33:$B$776,W$47)+'СЕТ СН'!$G$9+СВЦЭМ!$D$10+'СЕТ СН'!$G$5-'СЕТ СН'!$G$17</f>
        <v>3250.14063958</v>
      </c>
      <c r="X50" s="36">
        <f>SUMIFS(СВЦЭМ!$C$33:$C$776,СВЦЭМ!$A$33:$A$776,$A50,СВЦЭМ!$B$33:$B$776,X$47)+'СЕТ СН'!$G$9+СВЦЭМ!$D$10+'СЕТ СН'!$G$5-'СЕТ СН'!$G$17</f>
        <v>3267.4480090899997</v>
      </c>
      <c r="Y50" s="36">
        <f>SUMIFS(СВЦЭМ!$C$33:$C$776,СВЦЭМ!$A$33:$A$776,$A50,СВЦЭМ!$B$33:$B$776,Y$47)+'СЕТ СН'!$G$9+СВЦЭМ!$D$10+'СЕТ СН'!$G$5-'СЕТ СН'!$G$17</f>
        <v>3307.8069089099999</v>
      </c>
    </row>
    <row r="51" spans="1:25" ht="15.75" x14ac:dyDescent="0.2">
      <c r="A51" s="35">
        <f t="shared" si="1"/>
        <v>43650</v>
      </c>
      <c r="B51" s="36">
        <f>SUMIFS(СВЦЭМ!$C$33:$C$776,СВЦЭМ!$A$33:$A$776,$A51,СВЦЭМ!$B$33:$B$776,B$47)+'СЕТ СН'!$G$9+СВЦЭМ!$D$10+'СЕТ СН'!$G$5-'СЕТ СН'!$G$17</f>
        <v>3367.9232364499999</v>
      </c>
      <c r="C51" s="36">
        <f>SUMIFS(СВЦЭМ!$C$33:$C$776,СВЦЭМ!$A$33:$A$776,$A51,СВЦЭМ!$B$33:$B$776,C$47)+'СЕТ СН'!$G$9+СВЦЭМ!$D$10+'СЕТ СН'!$G$5-'СЕТ СН'!$G$17</f>
        <v>3488.8051055400001</v>
      </c>
      <c r="D51" s="36">
        <f>SUMIFS(СВЦЭМ!$C$33:$C$776,СВЦЭМ!$A$33:$A$776,$A51,СВЦЭМ!$B$33:$B$776,D$47)+'СЕТ СН'!$G$9+СВЦЭМ!$D$10+'СЕТ СН'!$G$5-'СЕТ СН'!$G$17</f>
        <v>3520.5357451499999</v>
      </c>
      <c r="E51" s="36">
        <f>SUMIFS(СВЦЭМ!$C$33:$C$776,СВЦЭМ!$A$33:$A$776,$A51,СВЦЭМ!$B$33:$B$776,E$47)+'СЕТ СН'!$G$9+СВЦЭМ!$D$10+'СЕТ СН'!$G$5-'СЕТ СН'!$G$17</f>
        <v>3583.7622778</v>
      </c>
      <c r="F51" s="36">
        <f>SUMIFS(СВЦЭМ!$C$33:$C$776,СВЦЭМ!$A$33:$A$776,$A51,СВЦЭМ!$B$33:$B$776,F$47)+'СЕТ СН'!$G$9+СВЦЭМ!$D$10+'СЕТ СН'!$G$5-'СЕТ СН'!$G$17</f>
        <v>3513.1983271099998</v>
      </c>
      <c r="G51" s="36">
        <f>SUMIFS(СВЦЭМ!$C$33:$C$776,СВЦЭМ!$A$33:$A$776,$A51,СВЦЭМ!$B$33:$B$776,G$47)+'СЕТ СН'!$G$9+СВЦЭМ!$D$10+'СЕТ СН'!$G$5-'СЕТ СН'!$G$17</f>
        <v>3478.0947444399999</v>
      </c>
      <c r="H51" s="36">
        <f>SUMIFS(СВЦЭМ!$C$33:$C$776,СВЦЭМ!$A$33:$A$776,$A51,СВЦЭМ!$B$33:$B$776,H$47)+'СЕТ СН'!$G$9+СВЦЭМ!$D$10+'СЕТ СН'!$G$5-'СЕТ СН'!$G$17</f>
        <v>3453.68760019</v>
      </c>
      <c r="I51" s="36">
        <f>SUMIFS(СВЦЭМ!$C$33:$C$776,СВЦЭМ!$A$33:$A$776,$A51,СВЦЭМ!$B$33:$B$776,I$47)+'СЕТ СН'!$G$9+СВЦЭМ!$D$10+'СЕТ СН'!$G$5-'СЕТ СН'!$G$17</f>
        <v>3379.74672543</v>
      </c>
      <c r="J51" s="36">
        <f>SUMIFS(СВЦЭМ!$C$33:$C$776,СВЦЭМ!$A$33:$A$776,$A51,СВЦЭМ!$B$33:$B$776,J$47)+'СЕТ СН'!$G$9+СВЦЭМ!$D$10+'СЕТ СН'!$G$5-'СЕТ СН'!$G$17</f>
        <v>3351.2740445299996</v>
      </c>
      <c r="K51" s="36">
        <f>SUMIFS(СВЦЭМ!$C$33:$C$776,СВЦЭМ!$A$33:$A$776,$A51,СВЦЭМ!$B$33:$B$776,K$47)+'СЕТ СН'!$G$9+СВЦЭМ!$D$10+'СЕТ СН'!$G$5-'СЕТ СН'!$G$17</f>
        <v>3323.8402885299997</v>
      </c>
      <c r="L51" s="36">
        <f>SUMIFS(СВЦЭМ!$C$33:$C$776,СВЦЭМ!$A$33:$A$776,$A51,СВЦЭМ!$B$33:$B$776,L$47)+'СЕТ СН'!$G$9+СВЦЭМ!$D$10+'СЕТ СН'!$G$5-'СЕТ СН'!$G$17</f>
        <v>3322.95247647</v>
      </c>
      <c r="M51" s="36">
        <f>SUMIFS(СВЦЭМ!$C$33:$C$776,СВЦЭМ!$A$33:$A$776,$A51,СВЦЭМ!$B$33:$B$776,M$47)+'СЕТ СН'!$G$9+СВЦЭМ!$D$10+'СЕТ СН'!$G$5-'СЕТ СН'!$G$17</f>
        <v>3324.0560775199997</v>
      </c>
      <c r="N51" s="36">
        <f>SUMIFS(СВЦЭМ!$C$33:$C$776,СВЦЭМ!$A$33:$A$776,$A51,СВЦЭМ!$B$33:$B$776,N$47)+'СЕТ СН'!$G$9+СВЦЭМ!$D$10+'СЕТ СН'!$G$5-'СЕТ СН'!$G$17</f>
        <v>3333.9498569699999</v>
      </c>
      <c r="O51" s="36">
        <f>SUMIFS(СВЦЭМ!$C$33:$C$776,СВЦЭМ!$A$33:$A$776,$A51,СВЦЭМ!$B$33:$B$776,O$47)+'СЕТ СН'!$G$9+СВЦЭМ!$D$10+'СЕТ СН'!$G$5-'СЕТ СН'!$G$17</f>
        <v>3341.1915732999996</v>
      </c>
      <c r="P51" s="36">
        <f>SUMIFS(СВЦЭМ!$C$33:$C$776,СВЦЭМ!$A$33:$A$776,$A51,СВЦЭМ!$B$33:$B$776,P$47)+'СЕТ СН'!$G$9+СВЦЭМ!$D$10+'СЕТ СН'!$G$5-'СЕТ СН'!$G$17</f>
        <v>3339.8167524999999</v>
      </c>
      <c r="Q51" s="36">
        <f>SUMIFS(СВЦЭМ!$C$33:$C$776,СВЦЭМ!$A$33:$A$776,$A51,СВЦЭМ!$B$33:$B$776,Q$47)+'СЕТ СН'!$G$9+СВЦЭМ!$D$10+'СЕТ СН'!$G$5-'СЕТ СН'!$G$17</f>
        <v>3334.0097692499999</v>
      </c>
      <c r="R51" s="36">
        <f>SUMIFS(СВЦЭМ!$C$33:$C$776,СВЦЭМ!$A$33:$A$776,$A51,СВЦЭМ!$B$33:$B$776,R$47)+'СЕТ СН'!$G$9+СВЦЭМ!$D$10+'СЕТ СН'!$G$5-'СЕТ СН'!$G$17</f>
        <v>3279.8396588099999</v>
      </c>
      <c r="S51" s="36">
        <f>SUMIFS(СВЦЭМ!$C$33:$C$776,СВЦЭМ!$A$33:$A$776,$A51,СВЦЭМ!$B$33:$B$776,S$47)+'СЕТ СН'!$G$9+СВЦЭМ!$D$10+'СЕТ СН'!$G$5-'СЕТ СН'!$G$17</f>
        <v>3280.73160057</v>
      </c>
      <c r="T51" s="36">
        <f>SUMIFS(СВЦЭМ!$C$33:$C$776,СВЦЭМ!$A$33:$A$776,$A51,СВЦЭМ!$B$33:$B$776,T$47)+'СЕТ СН'!$G$9+СВЦЭМ!$D$10+'СЕТ СН'!$G$5-'СЕТ СН'!$G$17</f>
        <v>3273.6807113199998</v>
      </c>
      <c r="U51" s="36">
        <f>SUMIFS(СВЦЭМ!$C$33:$C$776,СВЦЭМ!$A$33:$A$776,$A51,СВЦЭМ!$B$33:$B$776,U$47)+'СЕТ СН'!$G$9+СВЦЭМ!$D$10+'СЕТ СН'!$G$5-'СЕТ СН'!$G$17</f>
        <v>3251.0697632499996</v>
      </c>
      <c r="V51" s="36">
        <f>SUMIFS(СВЦЭМ!$C$33:$C$776,СВЦЭМ!$A$33:$A$776,$A51,СВЦЭМ!$B$33:$B$776,V$47)+'СЕТ СН'!$G$9+СВЦЭМ!$D$10+'СЕТ СН'!$G$5-'СЕТ СН'!$G$17</f>
        <v>3268.7926850599997</v>
      </c>
      <c r="W51" s="36">
        <f>SUMIFS(СВЦЭМ!$C$33:$C$776,СВЦЭМ!$A$33:$A$776,$A51,СВЦЭМ!$B$33:$B$776,W$47)+'СЕТ СН'!$G$9+СВЦЭМ!$D$10+'СЕТ СН'!$G$5-'СЕТ СН'!$G$17</f>
        <v>3306.1110214699997</v>
      </c>
      <c r="X51" s="36">
        <f>SUMIFS(СВЦЭМ!$C$33:$C$776,СВЦЭМ!$A$33:$A$776,$A51,СВЦЭМ!$B$33:$B$776,X$47)+'СЕТ СН'!$G$9+СВЦЭМ!$D$10+'СЕТ СН'!$G$5-'СЕТ СН'!$G$17</f>
        <v>3298.6394234999998</v>
      </c>
      <c r="Y51" s="36">
        <f>SUMIFS(СВЦЭМ!$C$33:$C$776,СВЦЭМ!$A$33:$A$776,$A51,СВЦЭМ!$B$33:$B$776,Y$47)+'СЕТ СН'!$G$9+СВЦЭМ!$D$10+'СЕТ СН'!$G$5-'СЕТ СН'!$G$17</f>
        <v>3294.64899165</v>
      </c>
    </row>
    <row r="52" spans="1:25" ht="15.75" x14ac:dyDescent="0.2">
      <c r="A52" s="35">
        <f t="shared" si="1"/>
        <v>43651</v>
      </c>
      <c r="B52" s="36">
        <f>SUMIFS(СВЦЭМ!$C$33:$C$776,СВЦЭМ!$A$33:$A$776,$A52,СВЦЭМ!$B$33:$B$776,B$47)+'СЕТ СН'!$G$9+СВЦЭМ!$D$10+'СЕТ СН'!$G$5-'СЕТ СН'!$G$17</f>
        <v>3288.1180970299997</v>
      </c>
      <c r="C52" s="36">
        <f>SUMIFS(СВЦЭМ!$C$33:$C$776,СВЦЭМ!$A$33:$A$776,$A52,СВЦЭМ!$B$33:$B$776,C$47)+'СЕТ СН'!$G$9+СВЦЭМ!$D$10+'СЕТ СН'!$G$5-'СЕТ СН'!$G$17</f>
        <v>3392.4330596499999</v>
      </c>
      <c r="D52" s="36">
        <f>SUMIFS(СВЦЭМ!$C$33:$C$776,СВЦЭМ!$A$33:$A$776,$A52,СВЦЭМ!$B$33:$B$776,D$47)+'СЕТ СН'!$G$9+СВЦЭМ!$D$10+'СЕТ СН'!$G$5-'СЕТ СН'!$G$17</f>
        <v>3425.1532825499999</v>
      </c>
      <c r="E52" s="36">
        <f>SUMIFS(СВЦЭМ!$C$33:$C$776,СВЦЭМ!$A$33:$A$776,$A52,СВЦЭМ!$B$33:$B$776,E$47)+'СЕТ СН'!$G$9+СВЦЭМ!$D$10+'СЕТ СН'!$G$5-'СЕТ СН'!$G$17</f>
        <v>3423.6355988199998</v>
      </c>
      <c r="F52" s="36">
        <f>SUMIFS(СВЦЭМ!$C$33:$C$776,СВЦЭМ!$A$33:$A$776,$A52,СВЦЭМ!$B$33:$B$776,F$47)+'СЕТ СН'!$G$9+СВЦЭМ!$D$10+'СЕТ СН'!$G$5-'СЕТ СН'!$G$17</f>
        <v>3420.3638806399999</v>
      </c>
      <c r="G52" s="36">
        <f>SUMIFS(СВЦЭМ!$C$33:$C$776,СВЦЭМ!$A$33:$A$776,$A52,СВЦЭМ!$B$33:$B$776,G$47)+'СЕТ СН'!$G$9+СВЦЭМ!$D$10+'СЕТ СН'!$G$5-'СЕТ СН'!$G$17</f>
        <v>3416.1856117999996</v>
      </c>
      <c r="H52" s="36">
        <f>SUMIFS(СВЦЭМ!$C$33:$C$776,СВЦЭМ!$A$33:$A$776,$A52,СВЦЭМ!$B$33:$B$776,H$47)+'СЕТ СН'!$G$9+СВЦЭМ!$D$10+'СЕТ СН'!$G$5-'СЕТ СН'!$G$17</f>
        <v>3378.6330845399998</v>
      </c>
      <c r="I52" s="36">
        <f>SUMIFS(СВЦЭМ!$C$33:$C$776,СВЦЭМ!$A$33:$A$776,$A52,СВЦЭМ!$B$33:$B$776,I$47)+'СЕТ СН'!$G$9+СВЦЭМ!$D$10+'СЕТ СН'!$G$5-'СЕТ СН'!$G$17</f>
        <v>3331.26377168</v>
      </c>
      <c r="J52" s="36">
        <f>SUMIFS(СВЦЭМ!$C$33:$C$776,СВЦЭМ!$A$33:$A$776,$A52,СВЦЭМ!$B$33:$B$776,J$47)+'СЕТ СН'!$G$9+СВЦЭМ!$D$10+'СЕТ СН'!$G$5-'СЕТ СН'!$G$17</f>
        <v>3313.7688598199998</v>
      </c>
      <c r="K52" s="36">
        <f>SUMIFS(СВЦЭМ!$C$33:$C$776,СВЦЭМ!$A$33:$A$776,$A52,СВЦЭМ!$B$33:$B$776,K$47)+'СЕТ СН'!$G$9+СВЦЭМ!$D$10+'СЕТ СН'!$G$5-'СЕТ СН'!$G$17</f>
        <v>3307.52460574</v>
      </c>
      <c r="L52" s="36">
        <f>SUMIFS(СВЦЭМ!$C$33:$C$776,СВЦЭМ!$A$33:$A$776,$A52,СВЦЭМ!$B$33:$B$776,L$47)+'СЕТ СН'!$G$9+СВЦЭМ!$D$10+'СЕТ СН'!$G$5-'СЕТ СН'!$G$17</f>
        <v>3315.5153649899999</v>
      </c>
      <c r="M52" s="36">
        <f>SUMIFS(СВЦЭМ!$C$33:$C$776,СВЦЭМ!$A$33:$A$776,$A52,СВЦЭМ!$B$33:$B$776,M$47)+'СЕТ СН'!$G$9+СВЦЭМ!$D$10+'СЕТ СН'!$G$5-'СЕТ СН'!$G$17</f>
        <v>3317.2257496799998</v>
      </c>
      <c r="N52" s="36">
        <f>SUMIFS(СВЦЭМ!$C$33:$C$776,СВЦЭМ!$A$33:$A$776,$A52,СВЦЭМ!$B$33:$B$776,N$47)+'СЕТ СН'!$G$9+СВЦЭМ!$D$10+'СЕТ СН'!$G$5-'СЕТ СН'!$G$17</f>
        <v>3313.8014464299999</v>
      </c>
      <c r="O52" s="36">
        <f>SUMIFS(СВЦЭМ!$C$33:$C$776,СВЦЭМ!$A$33:$A$776,$A52,СВЦЭМ!$B$33:$B$776,O$47)+'СЕТ СН'!$G$9+СВЦЭМ!$D$10+'СЕТ СН'!$G$5-'СЕТ СН'!$G$17</f>
        <v>3321.1500338799997</v>
      </c>
      <c r="P52" s="36">
        <f>SUMIFS(СВЦЭМ!$C$33:$C$776,СВЦЭМ!$A$33:$A$776,$A52,СВЦЭМ!$B$33:$B$776,P$47)+'СЕТ СН'!$G$9+СВЦЭМ!$D$10+'СЕТ СН'!$G$5-'СЕТ СН'!$G$17</f>
        <v>3315.28502407</v>
      </c>
      <c r="Q52" s="36">
        <f>SUMIFS(СВЦЭМ!$C$33:$C$776,СВЦЭМ!$A$33:$A$776,$A52,СВЦЭМ!$B$33:$B$776,Q$47)+'СЕТ СН'!$G$9+СВЦЭМ!$D$10+'СЕТ СН'!$G$5-'СЕТ СН'!$G$17</f>
        <v>3301.4595237999997</v>
      </c>
      <c r="R52" s="36">
        <f>SUMIFS(СВЦЭМ!$C$33:$C$776,СВЦЭМ!$A$33:$A$776,$A52,СВЦЭМ!$B$33:$B$776,R$47)+'СЕТ СН'!$G$9+СВЦЭМ!$D$10+'СЕТ СН'!$G$5-'СЕТ СН'!$G$17</f>
        <v>3202.6022286499997</v>
      </c>
      <c r="S52" s="36">
        <f>SUMIFS(СВЦЭМ!$C$33:$C$776,СВЦЭМ!$A$33:$A$776,$A52,СВЦЭМ!$B$33:$B$776,S$47)+'СЕТ СН'!$G$9+СВЦЭМ!$D$10+'СЕТ СН'!$G$5-'СЕТ СН'!$G$17</f>
        <v>3191.8485052399997</v>
      </c>
      <c r="T52" s="36">
        <f>SUMIFS(СВЦЭМ!$C$33:$C$776,СВЦЭМ!$A$33:$A$776,$A52,СВЦЭМ!$B$33:$B$776,T$47)+'СЕТ СН'!$G$9+СВЦЭМ!$D$10+'СЕТ СН'!$G$5-'СЕТ СН'!$G$17</f>
        <v>3191.8026891899999</v>
      </c>
      <c r="U52" s="36">
        <f>SUMIFS(СВЦЭМ!$C$33:$C$776,СВЦЭМ!$A$33:$A$776,$A52,СВЦЭМ!$B$33:$B$776,U$47)+'СЕТ СН'!$G$9+СВЦЭМ!$D$10+'СЕТ СН'!$G$5-'СЕТ СН'!$G$17</f>
        <v>3189.7099915499998</v>
      </c>
      <c r="V52" s="36">
        <f>SUMIFS(СВЦЭМ!$C$33:$C$776,СВЦЭМ!$A$33:$A$776,$A52,СВЦЭМ!$B$33:$B$776,V$47)+'СЕТ СН'!$G$9+СВЦЭМ!$D$10+'СЕТ СН'!$G$5-'СЕТ СН'!$G$17</f>
        <v>3190.7510600099999</v>
      </c>
      <c r="W52" s="36">
        <f>SUMIFS(СВЦЭМ!$C$33:$C$776,СВЦЭМ!$A$33:$A$776,$A52,СВЦЭМ!$B$33:$B$776,W$47)+'СЕТ СН'!$G$9+СВЦЭМ!$D$10+'СЕТ СН'!$G$5-'СЕТ СН'!$G$17</f>
        <v>3184.1025215</v>
      </c>
      <c r="X52" s="36">
        <f>SUMIFS(СВЦЭМ!$C$33:$C$776,СВЦЭМ!$A$33:$A$776,$A52,СВЦЭМ!$B$33:$B$776,X$47)+'СЕТ СН'!$G$9+СВЦЭМ!$D$10+'СЕТ СН'!$G$5-'СЕТ СН'!$G$17</f>
        <v>3169.9960211600001</v>
      </c>
      <c r="Y52" s="36">
        <f>SUMIFS(СВЦЭМ!$C$33:$C$776,СВЦЭМ!$A$33:$A$776,$A52,СВЦЭМ!$B$33:$B$776,Y$47)+'СЕТ СН'!$G$9+СВЦЭМ!$D$10+'СЕТ СН'!$G$5-'СЕТ СН'!$G$17</f>
        <v>3198.4561434899997</v>
      </c>
    </row>
    <row r="53" spans="1:25" ht="15.75" x14ac:dyDescent="0.2">
      <c r="A53" s="35">
        <f t="shared" si="1"/>
        <v>43652</v>
      </c>
      <c r="B53" s="36">
        <f>SUMIFS(СВЦЭМ!$C$33:$C$776,СВЦЭМ!$A$33:$A$776,$A53,СВЦЭМ!$B$33:$B$776,B$47)+'СЕТ СН'!$G$9+СВЦЭМ!$D$10+'СЕТ СН'!$G$5-'СЕТ СН'!$G$17</f>
        <v>3303.2780315399996</v>
      </c>
      <c r="C53" s="36">
        <f>SUMIFS(СВЦЭМ!$C$33:$C$776,СВЦЭМ!$A$33:$A$776,$A53,СВЦЭМ!$B$33:$B$776,C$47)+'СЕТ СН'!$G$9+СВЦЭМ!$D$10+'СЕТ СН'!$G$5-'СЕТ СН'!$G$17</f>
        <v>3408.3582289199999</v>
      </c>
      <c r="D53" s="36">
        <f>SUMIFS(СВЦЭМ!$C$33:$C$776,СВЦЭМ!$A$33:$A$776,$A53,СВЦЭМ!$B$33:$B$776,D$47)+'СЕТ СН'!$G$9+СВЦЭМ!$D$10+'СЕТ СН'!$G$5-'СЕТ СН'!$G$17</f>
        <v>3446.32024198</v>
      </c>
      <c r="E53" s="36">
        <f>SUMIFS(СВЦЭМ!$C$33:$C$776,СВЦЭМ!$A$33:$A$776,$A53,СВЦЭМ!$B$33:$B$776,E$47)+'СЕТ СН'!$G$9+СВЦЭМ!$D$10+'СЕТ СН'!$G$5-'СЕТ СН'!$G$17</f>
        <v>3462.2327614699998</v>
      </c>
      <c r="F53" s="36">
        <f>SUMIFS(СВЦЭМ!$C$33:$C$776,СВЦЭМ!$A$33:$A$776,$A53,СВЦЭМ!$B$33:$B$776,F$47)+'СЕТ СН'!$G$9+СВЦЭМ!$D$10+'СЕТ СН'!$G$5-'СЕТ СН'!$G$17</f>
        <v>3462.76958104</v>
      </c>
      <c r="G53" s="36">
        <f>SUMIFS(СВЦЭМ!$C$33:$C$776,СВЦЭМ!$A$33:$A$776,$A53,СВЦЭМ!$B$33:$B$776,G$47)+'СЕТ СН'!$G$9+СВЦЭМ!$D$10+'СЕТ СН'!$G$5-'СЕТ СН'!$G$17</f>
        <v>3445.8424535199997</v>
      </c>
      <c r="H53" s="36">
        <f>SUMIFS(СВЦЭМ!$C$33:$C$776,СВЦЭМ!$A$33:$A$776,$A53,СВЦЭМ!$B$33:$B$776,H$47)+'СЕТ СН'!$G$9+СВЦЭМ!$D$10+'СЕТ СН'!$G$5-'СЕТ СН'!$G$17</f>
        <v>3404.2688062799998</v>
      </c>
      <c r="I53" s="36">
        <f>SUMIFS(СВЦЭМ!$C$33:$C$776,СВЦЭМ!$A$33:$A$776,$A53,СВЦЭМ!$B$33:$B$776,I$47)+'СЕТ СН'!$G$9+СВЦЭМ!$D$10+'СЕТ СН'!$G$5-'СЕТ СН'!$G$17</f>
        <v>3350.7909363199997</v>
      </c>
      <c r="J53" s="36">
        <f>SUMIFS(СВЦЭМ!$C$33:$C$776,СВЦЭМ!$A$33:$A$776,$A53,СВЦЭМ!$B$33:$B$776,J$47)+'СЕТ СН'!$G$9+СВЦЭМ!$D$10+'СЕТ СН'!$G$5-'СЕТ СН'!$G$17</f>
        <v>3303.9139357099998</v>
      </c>
      <c r="K53" s="36">
        <f>SUMIFS(СВЦЭМ!$C$33:$C$776,СВЦЭМ!$A$33:$A$776,$A53,СВЦЭМ!$B$33:$B$776,K$47)+'СЕТ СН'!$G$9+СВЦЭМ!$D$10+'СЕТ СН'!$G$5-'СЕТ СН'!$G$17</f>
        <v>3277.8791858699997</v>
      </c>
      <c r="L53" s="36">
        <f>SUMIFS(СВЦЭМ!$C$33:$C$776,СВЦЭМ!$A$33:$A$776,$A53,СВЦЭМ!$B$33:$B$776,L$47)+'СЕТ СН'!$G$9+СВЦЭМ!$D$10+'СЕТ СН'!$G$5-'СЕТ СН'!$G$17</f>
        <v>3247.3116383099996</v>
      </c>
      <c r="M53" s="36">
        <f>SUMIFS(СВЦЭМ!$C$33:$C$776,СВЦЭМ!$A$33:$A$776,$A53,СВЦЭМ!$B$33:$B$776,M$47)+'СЕТ СН'!$G$9+СВЦЭМ!$D$10+'СЕТ СН'!$G$5-'СЕТ СН'!$G$17</f>
        <v>3234.4683409899999</v>
      </c>
      <c r="N53" s="36">
        <f>SUMIFS(СВЦЭМ!$C$33:$C$776,СВЦЭМ!$A$33:$A$776,$A53,СВЦЭМ!$B$33:$B$776,N$47)+'СЕТ СН'!$G$9+СВЦЭМ!$D$10+'СЕТ СН'!$G$5-'СЕТ СН'!$G$17</f>
        <v>3254.49471206</v>
      </c>
      <c r="O53" s="36">
        <f>SUMIFS(СВЦЭМ!$C$33:$C$776,СВЦЭМ!$A$33:$A$776,$A53,СВЦЭМ!$B$33:$B$776,O$47)+'СЕТ СН'!$G$9+СВЦЭМ!$D$10+'СЕТ СН'!$G$5-'СЕТ СН'!$G$17</f>
        <v>3265.3986480799999</v>
      </c>
      <c r="P53" s="36">
        <f>SUMIFS(СВЦЭМ!$C$33:$C$776,СВЦЭМ!$A$33:$A$776,$A53,СВЦЭМ!$B$33:$B$776,P$47)+'СЕТ СН'!$G$9+СВЦЭМ!$D$10+'СЕТ СН'!$G$5-'СЕТ СН'!$G$17</f>
        <v>3276.98833251</v>
      </c>
      <c r="Q53" s="36">
        <f>SUMIFS(СВЦЭМ!$C$33:$C$776,СВЦЭМ!$A$33:$A$776,$A53,СВЦЭМ!$B$33:$B$776,Q$47)+'СЕТ СН'!$G$9+СВЦЭМ!$D$10+'СЕТ СН'!$G$5-'СЕТ СН'!$G$17</f>
        <v>3268.0532546099998</v>
      </c>
      <c r="R53" s="36">
        <f>SUMIFS(СВЦЭМ!$C$33:$C$776,СВЦЭМ!$A$33:$A$776,$A53,СВЦЭМ!$B$33:$B$776,R$47)+'СЕТ СН'!$G$9+СВЦЭМ!$D$10+'СЕТ СН'!$G$5-'СЕТ СН'!$G$17</f>
        <v>3214.5341094799996</v>
      </c>
      <c r="S53" s="36">
        <f>SUMIFS(СВЦЭМ!$C$33:$C$776,СВЦЭМ!$A$33:$A$776,$A53,СВЦЭМ!$B$33:$B$776,S$47)+'СЕТ СН'!$G$9+СВЦЭМ!$D$10+'СЕТ СН'!$G$5-'СЕТ СН'!$G$17</f>
        <v>3221.5848559299998</v>
      </c>
      <c r="T53" s="36">
        <f>SUMIFS(СВЦЭМ!$C$33:$C$776,СВЦЭМ!$A$33:$A$776,$A53,СВЦЭМ!$B$33:$B$776,T$47)+'СЕТ СН'!$G$9+СВЦЭМ!$D$10+'СЕТ СН'!$G$5-'СЕТ СН'!$G$17</f>
        <v>3209.0596458399996</v>
      </c>
      <c r="U53" s="36">
        <f>SUMIFS(СВЦЭМ!$C$33:$C$776,СВЦЭМ!$A$33:$A$776,$A53,СВЦЭМ!$B$33:$B$776,U$47)+'СЕТ СН'!$G$9+СВЦЭМ!$D$10+'СЕТ СН'!$G$5-'СЕТ СН'!$G$17</f>
        <v>3193.2980994099998</v>
      </c>
      <c r="V53" s="36">
        <f>SUMIFS(СВЦЭМ!$C$33:$C$776,СВЦЭМ!$A$33:$A$776,$A53,СВЦЭМ!$B$33:$B$776,V$47)+'СЕТ СН'!$G$9+СВЦЭМ!$D$10+'СЕТ СН'!$G$5-'СЕТ СН'!$G$17</f>
        <v>3204.64953926</v>
      </c>
      <c r="W53" s="36">
        <f>SUMIFS(СВЦЭМ!$C$33:$C$776,СВЦЭМ!$A$33:$A$776,$A53,СВЦЭМ!$B$33:$B$776,W$47)+'СЕТ СН'!$G$9+СВЦЭМ!$D$10+'СЕТ СН'!$G$5-'СЕТ СН'!$G$17</f>
        <v>3212.1480273999996</v>
      </c>
      <c r="X53" s="36">
        <f>SUMIFS(СВЦЭМ!$C$33:$C$776,СВЦЭМ!$A$33:$A$776,$A53,СВЦЭМ!$B$33:$B$776,X$47)+'СЕТ СН'!$G$9+СВЦЭМ!$D$10+'СЕТ СН'!$G$5-'СЕТ СН'!$G$17</f>
        <v>3210.71045779</v>
      </c>
      <c r="Y53" s="36">
        <f>SUMIFS(СВЦЭМ!$C$33:$C$776,СВЦЭМ!$A$33:$A$776,$A53,СВЦЭМ!$B$33:$B$776,Y$47)+'СЕТ СН'!$G$9+СВЦЭМ!$D$10+'СЕТ СН'!$G$5-'СЕТ СН'!$G$17</f>
        <v>3240.9103314099998</v>
      </c>
    </row>
    <row r="54" spans="1:25" ht="15.75" x14ac:dyDescent="0.2">
      <c r="A54" s="35">
        <f t="shared" si="1"/>
        <v>43653</v>
      </c>
      <c r="B54" s="36">
        <f>SUMIFS(СВЦЭМ!$C$33:$C$776,СВЦЭМ!$A$33:$A$776,$A54,СВЦЭМ!$B$33:$B$776,B$47)+'СЕТ СН'!$G$9+СВЦЭМ!$D$10+'СЕТ СН'!$G$5-'СЕТ СН'!$G$17</f>
        <v>3329.7644708499997</v>
      </c>
      <c r="C54" s="36">
        <f>SUMIFS(СВЦЭМ!$C$33:$C$776,СВЦЭМ!$A$33:$A$776,$A54,СВЦЭМ!$B$33:$B$776,C$47)+'СЕТ СН'!$G$9+СВЦЭМ!$D$10+'СЕТ СН'!$G$5-'СЕТ СН'!$G$17</f>
        <v>3445.2637211799997</v>
      </c>
      <c r="D54" s="36">
        <f>SUMIFS(СВЦЭМ!$C$33:$C$776,СВЦЭМ!$A$33:$A$776,$A54,СВЦЭМ!$B$33:$B$776,D$47)+'СЕТ СН'!$G$9+СВЦЭМ!$D$10+'СЕТ СН'!$G$5-'СЕТ СН'!$G$17</f>
        <v>3472.3703621099999</v>
      </c>
      <c r="E54" s="36">
        <f>SUMIFS(СВЦЭМ!$C$33:$C$776,СВЦЭМ!$A$33:$A$776,$A54,СВЦЭМ!$B$33:$B$776,E$47)+'СЕТ СН'!$G$9+СВЦЭМ!$D$10+'СЕТ СН'!$G$5-'СЕТ СН'!$G$17</f>
        <v>3491.8964059</v>
      </c>
      <c r="F54" s="36">
        <f>SUMIFS(СВЦЭМ!$C$33:$C$776,СВЦЭМ!$A$33:$A$776,$A54,СВЦЭМ!$B$33:$B$776,F$47)+'СЕТ СН'!$G$9+СВЦЭМ!$D$10+'СЕТ СН'!$G$5-'СЕТ СН'!$G$17</f>
        <v>3503.4876624499998</v>
      </c>
      <c r="G54" s="36">
        <f>SUMIFS(СВЦЭМ!$C$33:$C$776,СВЦЭМ!$A$33:$A$776,$A54,СВЦЭМ!$B$33:$B$776,G$47)+'СЕТ СН'!$G$9+СВЦЭМ!$D$10+'СЕТ СН'!$G$5-'СЕТ СН'!$G$17</f>
        <v>3500.1751530199999</v>
      </c>
      <c r="H54" s="36">
        <f>SUMIFS(СВЦЭМ!$C$33:$C$776,СВЦЭМ!$A$33:$A$776,$A54,СВЦЭМ!$B$33:$B$776,H$47)+'СЕТ СН'!$G$9+СВЦЭМ!$D$10+'СЕТ СН'!$G$5-'СЕТ СН'!$G$17</f>
        <v>3458.4034153299999</v>
      </c>
      <c r="I54" s="36">
        <f>SUMIFS(СВЦЭМ!$C$33:$C$776,СВЦЭМ!$A$33:$A$776,$A54,СВЦЭМ!$B$33:$B$776,I$47)+'СЕТ СН'!$G$9+СВЦЭМ!$D$10+'СЕТ СН'!$G$5-'СЕТ СН'!$G$17</f>
        <v>3413.3916525699997</v>
      </c>
      <c r="J54" s="36">
        <f>SUMIFS(СВЦЭМ!$C$33:$C$776,СВЦЭМ!$A$33:$A$776,$A54,СВЦЭМ!$B$33:$B$776,J$47)+'СЕТ СН'!$G$9+СВЦЭМ!$D$10+'СЕТ СН'!$G$5-'СЕТ СН'!$G$17</f>
        <v>3347.34538471</v>
      </c>
      <c r="K54" s="36">
        <f>SUMIFS(СВЦЭМ!$C$33:$C$776,СВЦЭМ!$A$33:$A$776,$A54,СВЦЭМ!$B$33:$B$776,K$47)+'СЕТ СН'!$G$9+СВЦЭМ!$D$10+'СЕТ СН'!$G$5-'СЕТ СН'!$G$17</f>
        <v>3288.0068313299998</v>
      </c>
      <c r="L54" s="36">
        <f>SUMIFS(СВЦЭМ!$C$33:$C$776,СВЦЭМ!$A$33:$A$776,$A54,СВЦЭМ!$B$33:$B$776,L$47)+'СЕТ СН'!$G$9+СВЦЭМ!$D$10+'СЕТ СН'!$G$5-'СЕТ СН'!$G$17</f>
        <v>3251.9528402400001</v>
      </c>
      <c r="M54" s="36">
        <f>SUMIFS(СВЦЭМ!$C$33:$C$776,СВЦЭМ!$A$33:$A$776,$A54,СВЦЭМ!$B$33:$B$776,M$47)+'СЕТ СН'!$G$9+СВЦЭМ!$D$10+'СЕТ СН'!$G$5-'СЕТ СН'!$G$17</f>
        <v>3251.3708250599998</v>
      </c>
      <c r="N54" s="36">
        <f>SUMIFS(СВЦЭМ!$C$33:$C$776,СВЦЭМ!$A$33:$A$776,$A54,СВЦЭМ!$B$33:$B$776,N$47)+'СЕТ СН'!$G$9+СВЦЭМ!$D$10+'СЕТ СН'!$G$5-'СЕТ СН'!$G$17</f>
        <v>3256.2245143099999</v>
      </c>
      <c r="O54" s="36">
        <f>SUMIFS(СВЦЭМ!$C$33:$C$776,СВЦЭМ!$A$33:$A$776,$A54,СВЦЭМ!$B$33:$B$776,O$47)+'СЕТ СН'!$G$9+СВЦЭМ!$D$10+'СЕТ СН'!$G$5-'СЕТ СН'!$G$17</f>
        <v>3253.4095191699998</v>
      </c>
      <c r="P54" s="36">
        <f>SUMIFS(СВЦЭМ!$C$33:$C$776,СВЦЭМ!$A$33:$A$776,$A54,СВЦЭМ!$B$33:$B$776,P$47)+'СЕТ СН'!$G$9+СВЦЭМ!$D$10+'СЕТ СН'!$G$5-'СЕТ СН'!$G$17</f>
        <v>3263.0517495099998</v>
      </c>
      <c r="Q54" s="36">
        <f>SUMIFS(СВЦЭМ!$C$33:$C$776,СВЦЭМ!$A$33:$A$776,$A54,СВЦЭМ!$B$33:$B$776,Q$47)+'СЕТ СН'!$G$9+СВЦЭМ!$D$10+'СЕТ СН'!$G$5-'СЕТ СН'!$G$17</f>
        <v>3250.79047408</v>
      </c>
      <c r="R54" s="36">
        <f>SUMIFS(СВЦЭМ!$C$33:$C$776,СВЦЭМ!$A$33:$A$776,$A54,СВЦЭМ!$B$33:$B$776,R$47)+'СЕТ СН'!$G$9+СВЦЭМ!$D$10+'СЕТ СН'!$G$5-'СЕТ СН'!$G$17</f>
        <v>3201.4961400399998</v>
      </c>
      <c r="S54" s="36">
        <f>SUMIFS(СВЦЭМ!$C$33:$C$776,СВЦЭМ!$A$33:$A$776,$A54,СВЦЭМ!$B$33:$B$776,S$47)+'СЕТ СН'!$G$9+СВЦЭМ!$D$10+'СЕТ СН'!$G$5-'СЕТ СН'!$G$17</f>
        <v>3191.5388021299996</v>
      </c>
      <c r="T54" s="36">
        <f>SUMIFS(СВЦЭМ!$C$33:$C$776,СВЦЭМ!$A$33:$A$776,$A54,СВЦЭМ!$B$33:$B$776,T$47)+'СЕТ СН'!$G$9+СВЦЭМ!$D$10+'СЕТ СН'!$G$5-'СЕТ СН'!$G$17</f>
        <v>3189.3459608799999</v>
      </c>
      <c r="U54" s="36">
        <f>SUMIFS(СВЦЭМ!$C$33:$C$776,СВЦЭМ!$A$33:$A$776,$A54,СВЦЭМ!$B$33:$B$776,U$47)+'СЕТ СН'!$G$9+СВЦЭМ!$D$10+'СЕТ СН'!$G$5-'СЕТ СН'!$G$17</f>
        <v>3187.22958075</v>
      </c>
      <c r="V54" s="36">
        <f>SUMIFS(СВЦЭМ!$C$33:$C$776,СВЦЭМ!$A$33:$A$776,$A54,СВЦЭМ!$B$33:$B$776,V$47)+'СЕТ СН'!$G$9+СВЦЭМ!$D$10+'СЕТ СН'!$G$5-'СЕТ СН'!$G$17</f>
        <v>3185.52321347</v>
      </c>
      <c r="W54" s="36">
        <f>SUMIFS(СВЦЭМ!$C$33:$C$776,СВЦЭМ!$A$33:$A$776,$A54,СВЦЭМ!$B$33:$B$776,W$47)+'СЕТ СН'!$G$9+СВЦЭМ!$D$10+'СЕТ СН'!$G$5-'СЕТ СН'!$G$17</f>
        <v>3169.69984067</v>
      </c>
      <c r="X54" s="36">
        <f>SUMIFS(СВЦЭМ!$C$33:$C$776,СВЦЭМ!$A$33:$A$776,$A54,СВЦЭМ!$B$33:$B$776,X$47)+'СЕТ СН'!$G$9+СВЦЭМ!$D$10+'СЕТ СН'!$G$5-'СЕТ СН'!$G$17</f>
        <v>3185.00395037</v>
      </c>
      <c r="Y54" s="36">
        <f>SUMIFS(СВЦЭМ!$C$33:$C$776,СВЦЭМ!$A$33:$A$776,$A54,СВЦЭМ!$B$33:$B$776,Y$47)+'СЕТ СН'!$G$9+СВЦЭМ!$D$10+'СЕТ СН'!$G$5-'СЕТ СН'!$G$17</f>
        <v>3228.4948691499999</v>
      </c>
    </row>
    <row r="55" spans="1:25" ht="15.75" x14ac:dyDescent="0.2">
      <c r="A55" s="35">
        <f t="shared" si="1"/>
        <v>43654</v>
      </c>
      <c r="B55" s="36">
        <f>SUMIFS(СВЦЭМ!$C$33:$C$776,СВЦЭМ!$A$33:$A$776,$A55,СВЦЭМ!$B$33:$B$776,B$47)+'СЕТ СН'!$G$9+СВЦЭМ!$D$10+'СЕТ СН'!$G$5-'СЕТ СН'!$G$17</f>
        <v>3324.3522805699999</v>
      </c>
      <c r="C55" s="36">
        <f>SUMIFS(СВЦЭМ!$C$33:$C$776,СВЦЭМ!$A$33:$A$776,$A55,СВЦЭМ!$B$33:$B$776,C$47)+'СЕТ СН'!$G$9+СВЦЭМ!$D$10+'СЕТ СН'!$G$5-'СЕТ СН'!$G$17</f>
        <v>3428.81703638</v>
      </c>
      <c r="D55" s="36">
        <f>SUMIFS(СВЦЭМ!$C$33:$C$776,СВЦЭМ!$A$33:$A$776,$A55,СВЦЭМ!$B$33:$B$776,D$47)+'СЕТ СН'!$G$9+СВЦЭМ!$D$10+'СЕТ СН'!$G$5-'СЕТ СН'!$G$17</f>
        <v>3456.8468479999997</v>
      </c>
      <c r="E55" s="36">
        <f>SUMIFS(СВЦЭМ!$C$33:$C$776,СВЦЭМ!$A$33:$A$776,$A55,СВЦЭМ!$B$33:$B$776,E$47)+'СЕТ СН'!$G$9+СВЦЭМ!$D$10+'СЕТ СН'!$G$5-'СЕТ СН'!$G$17</f>
        <v>3476.8925664599997</v>
      </c>
      <c r="F55" s="36">
        <f>SUMIFS(СВЦЭМ!$C$33:$C$776,СВЦЭМ!$A$33:$A$776,$A55,СВЦЭМ!$B$33:$B$776,F$47)+'СЕТ СН'!$G$9+СВЦЭМ!$D$10+'СЕТ СН'!$G$5-'СЕТ СН'!$G$17</f>
        <v>3480.9377823499999</v>
      </c>
      <c r="G55" s="36">
        <f>SUMIFS(СВЦЭМ!$C$33:$C$776,СВЦЭМ!$A$33:$A$776,$A55,СВЦЭМ!$B$33:$B$776,G$47)+'СЕТ СН'!$G$9+СВЦЭМ!$D$10+'СЕТ СН'!$G$5-'СЕТ СН'!$G$17</f>
        <v>3458.3087729700001</v>
      </c>
      <c r="H55" s="36">
        <f>SUMIFS(СВЦЭМ!$C$33:$C$776,СВЦЭМ!$A$33:$A$776,$A55,СВЦЭМ!$B$33:$B$776,H$47)+'СЕТ СН'!$G$9+СВЦЭМ!$D$10+'СЕТ СН'!$G$5-'СЕТ СН'!$G$17</f>
        <v>3410.2606848599999</v>
      </c>
      <c r="I55" s="36">
        <f>SUMIFS(СВЦЭМ!$C$33:$C$776,СВЦЭМ!$A$33:$A$776,$A55,СВЦЭМ!$B$33:$B$776,I$47)+'СЕТ СН'!$G$9+СВЦЭМ!$D$10+'СЕТ СН'!$G$5-'СЕТ СН'!$G$17</f>
        <v>3374.02214895</v>
      </c>
      <c r="J55" s="36">
        <f>SUMIFS(СВЦЭМ!$C$33:$C$776,СВЦЭМ!$A$33:$A$776,$A55,СВЦЭМ!$B$33:$B$776,J$47)+'СЕТ СН'!$G$9+СВЦЭМ!$D$10+'СЕТ СН'!$G$5-'СЕТ СН'!$G$17</f>
        <v>3357.6060511400001</v>
      </c>
      <c r="K55" s="36">
        <f>SUMIFS(СВЦЭМ!$C$33:$C$776,СВЦЭМ!$A$33:$A$776,$A55,СВЦЭМ!$B$33:$B$776,K$47)+'СЕТ СН'!$G$9+СВЦЭМ!$D$10+'СЕТ СН'!$G$5-'СЕТ СН'!$G$17</f>
        <v>3352.32169699</v>
      </c>
      <c r="L55" s="36">
        <f>SUMIFS(СВЦЭМ!$C$33:$C$776,СВЦЭМ!$A$33:$A$776,$A55,СВЦЭМ!$B$33:$B$776,L$47)+'СЕТ СН'!$G$9+СВЦЭМ!$D$10+'СЕТ СН'!$G$5-'СЕТ СН'!$G$17</f>
        <v>3354.3856233500001</v>
      </c>
      <c r="M55" s="36">
        <f>SUMIFS(СВЦЭМ!$C$33:$C$776,СВЦЭМ!$A$33:$A$776,$A55,СВЦЭМ!$B$33:$B$776,M$47)+'СЕТ СН'!$G$9+СВЦЭМ!$D$10+'СЕТ СН'!$G$5-'СЕТ СН'!$G$17</f>
        <v>3310.08991358</v>
      </c>
      <c r="N55" s="36">
        <f>SUMIFS(СВЦЭМ!$C$33:$C$776,СВЦЭМ!$A$33:$A$776,$A55,СВЦЭМ!$B$33:$B$776,N$47)+'СЕТ СН'!$G$9+СВЦЭМ!$D$10+'СЕТ СН'!$G$5-'СЕТ СН'!$G$17</f>
        <v>3319.4855833699999</v>
      </c>
      <c r="O55" s="36">
        <f>SUMIFS(СВЦЭМ!$C$33:$C$776,СВЦЭМ!$A$33:$A$776,$A55,СВЦЭМ!$B$33:$B$776,O$47)+'СЕТ СН'!$G$9+СВЦЭМ!$D$10+'СЕТ СН'!$G$5-'СЕТ СН'!$G$17</f>
        <v>3302.7873512799997</v>
      </c>
      <c r="P55" s="36">
        <f>SUMIFS(СВЦЭМ!$C$33:$C$776,СВЦЭМ!$A$33:$A$776,$A55,СВЦЭМ!$B$33:$B$776,P$47)+'СЕТ СН'!$G$9+СВЦЭМ!$D$10+'СЕТ СН'!$G$5-'СЕТ СН'!$G$17</f>
        <v>3271.12850789</v>
      </c>
      <c r="Q55" s="36">
        <f>SUMIFS(СВЦЭМ!$C$33:$C$776,СВЦЭМ!$A$33:$A$776,$A55,СВЦЭМ!$B$33:$B$776,Q$47)+'СЕТ СН'!$G$9+СВЦЭМ!$D$10+'СЕТ СН'!$G$5-'СЕТ СН'!$G$17</f>
        <v>3245.0264109</v>
      </c>
      <c r="R55" s="36">
        <f>SUMIFS(СВЦЭМ!$C$33:$C$776,СВЦЭМ!$A$33:$A$776,$A55,СВЦЭМ!$B$33:$B$776,R$47)+'СЕТ СН'!$G$9+СВЦЭМ!$D$10+'СЕТ СН'!$G$5-'СЕТ СН'!$G$17</f>
        <v>3204.4672107699998</v>
      </c>
      <c r="S55" s="36">
        <f>SUMIFS(СВЦЭМ!$C$33:$C$776,СВЦЭМ!$A$33:$A$776,$A55,СВЦЭМ!$B$33:$B$776,S$47)+'СЕТ СН'!$G$9+СВЦЭМ!$D$10+'СЕТ СН'!$G$5-'СЕТ СН'!$G$17</f>
        <v>3212.6515733699998</v>
      </c>
      <c r="T55" s="36">
        <f>SUMIFS(СВЦЭМ!$C$33:$C$776,СВЦЭМ!$A$33:$A$776,$A55,СВЦЭМ!$B$33:$B$776,T$47)+'СЕТ СН'!$G$9+СВЦЭМ!$D$10+'СЕТ СН'!$G$5-'СЕТ СН'!$G$17</f>
        <v>3207.9906284299996</v>
      </c>
      <c r="U55" s="36">
        <f>SUMIFS(СВЦЭМ!$C$33:$C$776,СВЦЭМ!$A$33:$A$776,$A55,СВЦЭМ!$B$33:$B$776,U$47)+'СЕТ СН'!$G$9+СВЦЭМ!$D$10+'СЕТ СН'!$G$5-'СЕТ СН'!$G$17</f>
        <v>3208.5397571699996</v>
      </c>
      <c r="V55" s="36">
        <f>SUMIFS(СВЦЭМ!$C$33:$C$776,СВЦЭМ!$A$33:$A$776,$A55,СВЦЭМ!$B$33:$B$776,V$47)+'СЕТ СН'!$G$9+СВЦЭМ!$D$10+'СЕТ СН'!$G$5-'СЕТ СН'!$G$17</f>
        <v>3231.7833028499999</v>
      </c>
      <c r="W55" s="36">
        <f>SUMIFS(СВЦЭМ!$C$33:$C$776,СВЦЭМ!$A$33:$A$776,$A55,СВЦЭМ!$B$33:$B$776,W$47)+'СЕТ СН'!$G$9+СВЦЭМ!$D$10+'СЕТ СН'!$G$5-'СЕТ СН'!$G$17</f>
        <v>3258.2177466899998</v>
      </c>
      <c r="X55" s="36">
        <f>SUMIFS(СВЦЭМ!$C$33:$C$776,СВЦЭМ!$A$33:$A$776,$A55,СВЦЭМ!$B$33:$B$776,X$47)+'СЕТ СН'!$G$9+СВЦЭМ!$D$10+'СЕТ СН'!$G$5-'СЕТ СН'!$G$17</f>
        <v>3269.3197840099997</v>
      </c>
      <c r="Y55" s="36">
        <f>SUMIFS(СВЦЭМ!$C$33:$C$776,СВЦЭМ!$A$33:$A$776,$A55,СВЦЭМ!$B$33:$B$776,Y$47)+'СЕТ СН'!$G$9+СВЦЭМ!$D$10+'СЕТ СН'!$G$5-'СЕТ СН'!$G$17</f>
        <v>3290.8993530600001</v>
      </c>
    </row>
    <row r="56" spans="1:25" ht="15.75" x14ac:dyDescent="0.2">
      <c r="A56" s="35">
        <f t="shared" si="1"/>
        <v>43655</v>
      </c>
      <c r="B56" s="36">
        <f>SUMIFS(СВЦЭМ!$C$33:$C$776,СВЦЭМ!$A$33:$A$776,$A56,СВЦЭМ!$B$33:$B$776,B$47)+'СЕТ СН'!$G$9+СВЦЭМ!$D$10+'СЕТ СН'!$G$5-'СЕТ СН'!$G$17</f>
        <v>3370.8762938499999</v>
      </c>
      <c r="C56" s="36">
        <f>SUMIFS(СВЦЭМ!$C$33:$C$776,СВЦЭМ!$A$33:$A$776,$A56,СВЦЭМ!$B$33:$B$776,C$47)+'СЕТ СН'!$G$9+СВЦЭМ!$D$10+'СЕТ СН'!$G$5-'СЕТ СН'!$G$17</f>
        <v>3406.9369418099996</v>
      </c>
      <c r="D56" s="36">
        <f>SUMIFS(СВЦЭМ!$C$33:$C$776,СВЦЭМ!$A$33:$A$776,$A56,СВЦЭМ!$B$33:$B$776,D$47)+'СЕТ СН'!$G$9+СВЦЭМ!$D$10+'СЕТ СН'!$G$5-'СЕТ СН'!$G$17</f>
        <v>3424.27953579</v>
      </c>
      <c r="E56" s="36">
        <f>SUMIFS(СВЦЭМ!$C$33:$C$776,СВЦЭМ!$A$33:$A$776,$A56,СВЦЭМ!$B$33:$B$776,E$47)+'СЕТ СН'!$G$9+СВЦЭМ!$D$10+'СЕТ СН'!$G$5-'СЕТ СН'!$G$17</f>
        <v>3443.3145660499999</v>
      </c>
      <c r="F56" s="36">
        <f>SUMIFS(СВЦЭМ!$C$33:$C$776,СВЦЭМ!$A$33:$A$776,$A56,СВЦЭМ!$B$33:$B$776,F$47)+'СЕТ СН'!$G$9+СВЦЭМ!$D$10+'СЕТ СН'!$G$5-'СЕТ СН'!$G$17</f>
        <v>3442.6777686799996</v>
      </c>
      <c r="G56" s="36">
        <f>SUMIFS(СВЦЭМ!$C$33:$C$776,СВЦЭМ!$A$33:$A$776,$A56,СВЦЭМ!$B$33:$B$776,G$47)+'СЕТ СН'!$G$9+СВЦЭМ!$D$10+'СЕТ СН'!$G$5-'СЕТ СН'!$G$17</f>
        <v>3431.1789331699997</v>
      </c>
      <c r="H56" s="36">
        <f>SUMIFS(СВЦЭМ!$C$33:$C$776,СВЦЭМ!$A$33:$A$776,$A56,СВЦЭМ!$B$33:$B$776,H$47)+'СЕТ СН'!$G$9+СВЦЭМ!$D$10+'СЕТ СН'!$G$5-'СЕТ СН'!$G$17</f>
        <v>3381.7004579099998</v>
      </c>
      <c r="I56" s="36">
        <f>SUMIFS(СВЦЭМ!$C$33:$C$776,СВЦЭМ!$A$33:$A$776,$A56,СВЦЭМ!$B$33:$B$776,I$47)+'СЕТ СН'!$G$9+СВЦЭМ!$D$10+'СЕТ СН'!$G$5-'СЕТ СН'!$G$17</f>
        <v>3362.29642745</v>
      </c>
      <c r="J56" s="36">
        <f>SUMIFS(СВЦЭМ!$C$33:$C$776,СВЦЭМ!$A$33:$A$776,$A56,СВЦЭМ!$B$33:$B$776,J$47)+'СЕТ СН'!$G$9+СВЦЭМ!$D$10+'СЕТ СН'!$G$5-'СЕТ СН'!$G$17</f>
        <v>3331.4893663299999</v>
      </c>
      <c r="K56" s="36">
        <f>SUMIFS(СВЦЭМ!$C$33:$C$776,СВЦЭМ!$A$33:$A$776,$A56,СВЦЭМ!$B$33:$B$776,K$47)+'СЕТ СН'!$G$9+СВЦЭМ!$D$10+'СЕТ СН'!$G$5-'СЕТ СН'!$G$17</f>
        <v>3313.6363567199996</v>
      </c>
      <c r="L56" s="36">
        <f>SUMIFS(СВЦЭМ!$C$33:$C$776,СВЦЭМ!$A$33:$A$776,$A56,СВЦЭМ!$B$33:$B$776,L$47)+'СЕТ СН'!$G$9+СВЦЭМ!$D$10+'СЕТ СН'!$G$5-'СЕТ СН'!$G$17</f>
        <v>3311.9823515199996</v>
      </c>
      <c r="M56" s="36">
        <f>SUMIFS(СВЦЭМ!$C$33:$C$776,СВЦЭМ!$A$33:$A$776,$A56,СВЦЭМ!$B$33:$B$776,M$47)+'СЕТ СН'!$G$9+СВЦЭМ!$D$10+'СЕТ СН'!$G$5-'СЕТ СН'!$G$17</f>
        <v>3302.2093089999998</v>
      </c>
      <c r="N56" s="36">
        <f>SUMIFS(СВЦЭМ!$C$33:$C$776,СВЦЭМ!$A$33:$A$776,$A56,СВЦЭМ!$B$33:$B$776,N$47)+'СЕТ СН'!$G$9+СВЦЭМ!$D$10+'СЕТ СН'!$G$5-'СЕТ СН'!$G$17</f>
        <v>3310.7612657999998</v>
      </c>
      <c r="O56" s="36">
        <f>SUMIFS(СВЦЭМ!$C$33:$C$776,СВЦЭМ!$A$33:$A$776,$A56,СВЦЭМ!$B$33:$B$776,O$47)+'СЕТ СН'!$G$9+СВЦЭМ!$D$10+'СЕТ СН'!$G$5-'СЕТ СН'!$G$17</f>
        <v>3302.9444945699997</v>
      </c>
      <c r="P56" s="36">
        <f>SUMIFS(СВЦЭМ!$C$33:$C$776,СВЦЭМ!$A$33:$A$776,$A56,СВЦЭМ!$B$33:$B$776,P$47)+'СЕТ СН'!$G$9+СВЦЭМ!$D$10+'СЕТ СН'!$G$5-'СЕТ СН'!$G$17</f>
        <v>3312.3383023199999</v>
      </c>
      <c r="Q56" s="36">
        <f>SUMIFS(СВЦЭМ!$C$33:$C$776,СВЦЭМ!$A$33:$A$776,$A56,СВЦЭМ!$B$33:$B$776,Q$47)+'СЕТ СН'!$G$9+СВЦЭМ!$D$10+'СЕТ СН'!$G$5-'СЕТ СН'!$G$17</f>
        <v>3330.1442052299999</v>
      </c>
      <c r="R56" s="36">
        <f>SUMIFS(СВЦЭМ!$C$33:$C$776,СВЦЭМ!$A$33:$A$776,$A56,СВЦЭМ!$B$33:$B$776,R$47)+'СЕТ СН'!$G$9+СВЦЭМ!$D$10+'СЕТ СН'!$G$5-'СЕТ СН'!$G$17</f>
        <v>3294.29145264</v>
      </c>
      <c r="S56" s="36">
        <f>SUMIFS(СВЦЭМ!$C$33:$C$776,СВЦЭМ!$A$33:$A$776,$A56,СВЦЭМ!$B$33:$B$776,S$47)+'СЕТ СН'!$G$9+СВЦЭМ!$D$10+'СЕТ СН'!$G$5-'СЕТ СН'!$G$17</f>
        <v>3260.8115364299997</v>
      </c>
      <c r="T56" s="36">
        <f>SUMIFS(СВЦЭМ!$C$33:$C$776,СВЦЭМ!$A$33:$A$776,$A56,СВЦЭМ!$B$33:$B$776,T$47)+'СЕТ СН'!$G$9+СВЦЭМ!$D$10+'СЕТ СН'!$G$5-'СЕТ СН'!$G$17</f>
        <v>3259.72767815</v>
      </c>
      <c r="U56" s="36">
        <f>SUMIFS(СВЦЭМ!$C$33:$C$776,СВЦЭМ!$A$33:$A$776,$A56,СВЦЭМ!$B$33:$B$776,U$47)+'СЕТ СН'!$G$9+СВЦЭМ!$D$10+'СЕТ СН'!$G$5-'СЕТ СН'!$G$17</f>
        <v>3250.31965584</v>
      </c>
      <c r="V56" s="36">
        <f>SUMIFS(СВЦЭМ!$C$33:$C$776,СВЦЭМ!$A$33:$A$776,$A56,СВЦЭМ!$B$33:$B$776,V$47)+'СЕТ СН'!$G$9+СВЦЭМ!$D$10+'СЕТ СН'!$G$5-'СЕТ СН'!$G$17</f>
        <v>3254.5212556299998</v>
      </c>
      <c r="W56" s="36">
        <f>SUMIFS(СВЦЭМ!$C$33:$C$776,СВЦЭМ!$A$33:$A$776,$A56,СВЦЭМ!$B$33:$B$776,W$47)+'СЕТ СН'!$G$9+СВЦЭМ!$D$10+'СЕТ СН'!$G$5-'СЕТ СН'!$G$17</f>
        <v>3228.2768144199999</v>
      </c>
      <c r="X56" s="36">
        <f>SUMIFS(СВЦЭМ!$C$33:$C$776,СВЦЭМ!$A$33:$A$776,$A56,СВЦЭМ!$B$33:$B$776,X$47)+'СЕТ СН'!$G$9+СВЦЭМ!$D$10+'СЕТ СН'!$G$5-'СЕТ СН'!$G$17</f>
        <v>3245.4853896799996</v>
      </c>
      <c r="Y56" s="36">
        <f>SUMIFS(СВЦЭМ!$C$33:$C$776,СВЦЭМ!$A$33:$A$776,$A56,СВЦЭМ!$B$33:$B$776,Y$47)+'СЕТ СН'!$G$9+СВЦЭМ!$D$10+'СЕТ СН'!$G$5-'СЕТ СН'!$G$17</f>
        <v>3314.9958882799997</v>
      </c>
    </row>
    <row r="57" spans="1:25" ht="15.75" x14ac:dyDescent="0.2">
      <c r="A57" s="35">
        <f t="shared" si="1"/>
        <v>43656</v>
      </c>
      <c r="B57" s="36">
        <f>SUMIFS(СВЦЭМ!$C$33:$C$776,СВЦЭМ!$A$33:$A$776,$A57,СВЦЭМ!$B$33:$B$776,B$47)+'СЕТ СН'!$G$9+СВЦЭМ!$D$10+'СЕТ СН'!$G$5-'СЕТ СН'!$G$17</f>
        <v>3386.5922481199996</v>
      </c>
      <c r="C57" s="36">
        <f>SUMIFS(СВЦЭМ!$C$33:$C$776,СВЦЭМ!$A$33:$A$776,$A57,СВЦЭМ!$B$33:$B$776,C$47)+'СЕТ СН'!$G$9+СВЦЭМ!$D$10+'СЕТ СН'!$G$5-'СЕТ СН'!$G$17</f>
        <v>3418.2564803599998</v>
      </c>
      <c r="D57" s="36">
        <f>SUMIFS(СВЦЭМ!$C$33:$C$776,СВЦЭМ!$A$33:$A$776,$A57,СВЦЭМ!$B$33:$B$776,D$47)+'СЕТ СН'!$G$9+СВЦЭМ!$D$10+'СЕТ СН'!$G$5-'СЕТ СН'!$G$17</f>
        <v>3434.2298465899999</v>
      </c>
      <c r="E57" s="36">
        <f>SUMIFS(СВЦЭМ!$C$33:$C$776,СВЦЭМ!$A$33:$A$776,$A57,СВЦЭМ!$B$33:$B$776,E$47)+'СЕТ СН'!$G$9+СВЦЭМ!$D$10+'СЕТ СН'!$G$5-'СЕТ СН'!$G$17</f>
        <v>3450.2962327599998</v>
      </c>
      <c r="F57" s="36">
        <f>SUMIFS(СВЦЭМ!$C$33:$C$776,СВЦЭМ!$A$33:$A$776,$A57,СВЦЭМ!$B$33:$B$776,F$47)+'СЕТ СН'!$G$9+СВЦЭМ!$D$10+'СЕТ СН'!$G$5-'СЕТ СН'!$G$17</f>
        <v>3434.9761095999997</v>
      </c>
      <c r="G57" s="36">
        <f>SUMIFS(СВЦЭМ!$C$33:$C$776,СВЦЭМ!$A$33:$A$776,$A57,СВЦЭМ!$B$33:$B$776,G$47)+'СЕТ СН'!$G$9+СВЦЭМ!$D$10+'СЕТ СН'!$G$5-'СЕТ СН'!$G$17</f>
        <v>3445.84353594</v>
      </c>
      <c r="H57" s="36">
        <f>SUMIFS(СВЦЭМ!$C$33:$C$776,СВЦЭМ!$A$33:$A$776,$A57,СВЦЭМ!$B$33:$B$776,H$47)+'СЕТ СН'!$G$9+СВЦЭМ!$D$10+'СЕТ СН'!$G$5-'СЕТ СН'!$G$17</f>
        <v>3414.0924528899995</v>
      </c>
      <c r="I57" s="36">
        <f>SUMIFS(СВЦЭМ!$C$33:$C$776,СВЦЭМ!$A$33:$A$776,$A57,СВЦЭМ!$B$33:$B$776,I$47)+'СЕТ СН'!$G$9+СВЦЭМ!$D$10+'СЕТ СН'!$G$5-'СЕТ СН'!$G$17</f>
        <v>3377.9631208599999</v>
      </c>
      <c r="J57" s="36">
        <f>SUMIFS(СВЦЭМ!$C$33:$C$776,СВЦЭМ!$A$33:$A$776,$A57,СВЦЭМ!$B$33:$B$776,J$47)+'СЕТ СН'!$G$9+СВЦЭМ!$D$10+'СЕТ СН'!$G$5-'СЕТ СН'!$G$17</f>
        <v>3353.0617535599999</v>
      </c>
      <c r="K57" s="36">
        <f>SUMIFS(СВЦЭМ!$C$33:$C$776,СВЦЭМ!$A$33:$A$776,$A57,СВЦЭМ!$B$33:$B$776,K$47)+'СЕТ СН'!$G$9+СВЦЭМ!$D$10+'СЕТ СН'!$G$5-'СЕТ СН'!$G$17</f>
        <v>3346.0611725099998</v>
      </c>
      <c r="L57" s="36">
        <f>SUMIFS(СВЦЭМ!$C$33:$C$776,СВЦЭМ!$A$33:$A$776,$A57,СВЦЭМ!$B$33:$B$776,L$47)+'СЕТ СН'!$G$9+СВЦЭМ!$D$10+'СЕТ СН'!$G$5-'СЕТ СН'!$G$17</f>
        <v>3341.4676623199998</v>
      </c>
      <c r="M57" s="36">
        <f>SUMIFS(СВЦЭМ!$C$33:$C$776,СВЦЭМ!$A$33:$A$776,$A57,СВЦЭМ!$B$33:$B$776,M$47)+'СЕТ СН'!$G$9+СВЦЭМ!$D$10+'СЕТ СН'!$G$5-'СЕТ СН'!$G$17</f>
        <v>3323.8470506399999</v>
      </c>
      <c r="N57" s="36">
        <f>SUMIFS(СВЦЭМ!$C$33:$C$776,СВЦЭМ!$A$33:$A$776,$A57,СВЦЭМ!$B$33:$B$776,N$47)+'СЕТ СН'!$G$9+СВЦЭМ!$D$10+'СЕТ СН'!$G$5-'СЕТ СН'!$G$17</f>
        <v>3323.7439193299997</v>
      </c>
      <c r="O57" s="36">
        <f>SUMIFS(СВЦЭМ!$C$33:$C$776,СВЦЭМ!$A$33:$A$776,$A57,СВЦЭМ!$B$33:$B$776,O$47)+'СЕТ СН'!$G$9+СВЦЭМ!$D$10+'СЕТ СН'!$G$5-'СЕТ СН'!$G$17</f>
        <v>3313.4360116499997</v>
      </c>
      <c r="P57" s="36">
        <f>SUMIFS(СВЦЭМ!$C$33:$C$776,СВЦЭМ!$A$33:$A$776,$A57,СВЦЭМ!$B$33:$B$776,P$47)+'СЕТ СН'!$G$9+СВЦЭМ!$D$10+'СЕТ СН'!$G$5-'СЕТ СН'!$G$17</f>
        <v>3311.58131357</v>
      </c>
      <c r="Q57" s="36">
        <f>SUMIFS(СВЦЭМ!$C$33:$C$776,СВЦЭМ!$A$33:$A$776,$A57,СВЦЭМ!$B$33:$B$776,Q$47)+'СЕТ СН'!$G$9+СВЦЭМ!$D$10+'СЕТ СН'!$G$5-'СЕТ СН'!$G$17</f>
        <v>3320.3090925899996</v>
      </c>
      <c r="R57" s="36">
        <f>SUMIFS(СВЦЭМ!$C$33:$C$776,СВЦЭМ!$A$33:$A$776,$A57,СВЦЭМ!$B$33:$B$776,R$47)+'СЕТ СН'!$G$9+СВЦЭМ!$D$10+'СЕТ СН'!$G$5-'СЕТ СН'!$G$17</f>
        <v>3275.1356196799998</v>
      </c>
      <c r="S57" s="36">
        <f>SUMIFS(СВЦЭМ!$C$33:$C$776,СВЦЭМ!$A$33:$A$776,$A57,СВЦЭМ!$B$33:$B$776,S$47)+'СЕТ СН'!$G$9+СВЦЭМ!$D$10+'СЕТ СН'!$G$5-'СЕТ СН'!$G$17</f>
        <v>3253.9128769299996</v>
      </c>
      <c r="T57" s="36">
        <f>SUMIFS(СВЦЭМ!$C$33:$C$776,СВЦЭМ!$A$33:$A$776,$A57,СВЦЭМ!$B$33:$B$776,T$47)+'СЕТ СН'!$G$9+СВЦЭМ!$D$10+'СЕТ СН'!$G$5-'СЕТ СН'!$G$17</f>
        <v>3253.8578807999997</v>
      </c>
      <c r="U57" s="36">
        <f>SUMIFS(СВЦЭМ!$C$33:$C$776,СВЦЭМ!$A$33:$A$776,$A57,СВЦЭМ!$B$33:$B$776,U$47)+'СЕТ СН'!$G$9+СВЦЭМ!$D$10+'СЕТ СН'!$G$5-'СЕТ СН'!$G$17</f>
        <v>3270.4493463599997</v>
      </c>
      <c r="V57" s="36">
        <f>SUMIFS(СВЦЭМ!$C$33:$C$776,СВЦЭМ!$A$33:$A$776,$A57,СВЦЭМ!$B$33:$B$776,V$47)+'СЕТ СН'!$G$9+СВЦЭМ!$D$10+'СЕТ СН'!$G$5-'СЕТ СН'!$G$17</f>
        <v>3262.5979763999999</v>
      </c>
      <c r="W57" s="36">
        <f>SUMIFS(СВЦЭМ!$C$33:$C$776,СВЦЭМ!$A$33:$A$776,$A57,СВЦЭМ!$B$33:$B$776,W$47)+'СЕТ СН'!$G$9+СВЦЭМ!$D$10+'СЕТ СН'!$G$5-'СЕТ СН'!$G$17</f>
        <v>3233.9829089099999</v>
      </c>
      <c r="X57" s="36">
        <f>SUMIFS(СВЦЭМ!$C$33:$C$776,СВЦЭМ!$A$33:$A$776,$A57,СВЦЭМ!$B$33:$B$776,X$47)+'СЕТ СН'!$G$9+СВЦЭМ!$D$10+'СЕТ СН'!$G$5-'СЕТ СН'!$G$17</f>
        <v>3240.3113599399999</v>
      </c>
      <c r="Y57" s="36">
        <f>SUMIFS(СВЦЭМ!$C$33:$C$776,СВЦЭМ!$A$33:$A$776,$A57,СВЦЭМ!$B$33:$B$776,Y$47)+'СЕТ СН'!$G$9+СВЦЭМ!$D$10+'СЕТ СН'!$G$5-'СЕТ СН'!$G$17</f>
        <v>3336.4176810599997</v>
      </c>
    </row>
    <row r="58" spans="1:25" ht="15.75" x14ac:dyDescent="0.2">
      <c r="A58" s="35">
        <f t="shared" si="1"/>
        <v>43657</v>
      </c>
      <c r="B58" s="36">
        <f>SUMIFS(СВЦЭМ!$C$33:$C$776,СВЦЭМ!$A$33:$A$776,$A58,СВЦЭМ!$B$33:$B$776,B$47)+'СЕТ СН'!$G$9+СВЦЭМ!$D$10+'СЕТ СН'!$G$5-'СЕТ СН'!$G$17</f>
        <v>3392.6842617699999</v>
      </c>
      <c r="C58" s="36">
        <f>SUMIFS(СВЦЭМ!$C$33:$C$776,СВЦЭМ!$A$33:$A$776,$A58,СВЦЭМ!$B$33:$B$776,C$47)+'СЕТ СН'!$G$9+СВЦЭМ!$D$10+'СЕТ СН'!$G$5-'СЕТ СН'!$G$17</f>
        <v>3439.2544776699997</v>
      </c>
      <c r="D58" s="36">
        <f>SUMIFS(СВЦЭМ!$C$33:$C$776,СВЦЭМ!$A$33:$A$776,$A58,СВЦЭМ!$B$33:$B$776,D$47)+'СЕТ СН'!$G$9+СВЦЭМ!$D$10+'СЕТ СН'!$G$5-'СЕТ СН'!$G$17</f>
        <v>3459.67163175</v>
      </c>
      <c r="E58" s="36">
        <f>SUMIFS(СВЦЭМ!$C$33:$C$776,СВЦЭМ!$A$33:$A$776,$A58,СВЦЭМ!$B$33:$B$776,E$47)+'СЕТ СН'!$G$9+СВЦЭМ!$D$10+'СЕТ СН'!$G$5-'СЕТ СН'!$G$17</f>
        <v>3482.5723863899998</v>
      </c>
      <c r="F58" s="36">
        <f>SUMIFS(СВЦЭМ!$C$33:$C$776,СВЦЭМ!$A$33:$A$776,$A58,СВЦЭМ!$B$33:$B$776,F$47)+'СЕТ СН'!$G$9+СВЦЭМ!$D$10+'СЕТ СН'!$G$5-'СЕТ СН'!$G$17</f>
        <v>3490.46299791</v>
      </c>
      <c r="G58" s="36">
        <f>SUMIFS(СВЦЭМ!$C$33:$C$776,СВЦЭМ!$A$33:$A$776,$A58,СВЦЭМ!$B$33:$B$776,G$47)+'СЕТ СН'!$G$9+СВЦЭМ!$D$10+'СЕТ СН'!$G$5-'СЕТ СН'!$G$17</f>
        <v>3480.2340552799997</v>
      </c>
      <c r="H58" s="36">
        <f>SUMIFS(СВЦЭМ!$C$33:$C$776,СВЦЭМ!$A$33:$A$776,$A58,СВЦЭМ!$B$33:$B$776,H$47)+'СЕТ СН'!$G$9+СВЦЭМ!$D$10+'СЕТ СН'!$G$5-'СЕТ СН'!$G$17</f>
        <v>3419.0374613999998</v>
      </c>
      <c r="I58" s="36">
        <f>SUMIFS(СВЦЭМ!$C$33:$C$776,СВЦЭМ!$A$33:$A$776,$A58,СВЦЭМ!$B$33:$B$776,I$47)+'СЕТ СН'!$G$9+СВЦЭМ!$D$10+'СЕТ СН'!$G$5-'СЕТ СН'!$G$17</f>
        <v>3410.3887058699997</v>
      </c>
      <c r="J58" s="36">
        <f>SUMIFS(СВЦЭМ!$C$33:$C$776,СВЦЭМ!$A$33:$A$776,$A58,СВЦЭМ!$B$33:$B$776,J$47)+'СЕТ СН'!$G$9+СВЦЭМ!$D$10+'СЕТ СН'!$G$5-'СЕТ СН'!$G$17</f>
        <v>3355.53428876</v>
      </c>
      <c r="K58" s="36">
        <f>SUMIFS(СВЦЭМ!$C$33:$C$776,СВЦЭМ!$A$33:$A$776,$A58,СВЦЭМ!$B$33:$B$776,K$47)+'СЕТ СН'!$G$9+СВЦЭМ!$D$10+'СЕТ СН'!$G$5-'СЕТ СН'!$G$17</f>
        <v>3343.2067896099998</v>
      </c>
      <c r="L58" s="36">
        <f>SUMIFS(СВЦЭМ!$C$33:$C$776,СВЦЭМ!$A$33:$A$776,$A58,СВЦЭМ!$B$33:$B$776,L$47)+'СЕТ СН'!$G$9+СВЦЭМ!$D$10+'СЕТ СН'!$G$5-'СЕТ СН'!$G$17</f>
        <v>3325.8935711899999</v>
      </c>
      <c r="M58" s="36">
        <f>SUMIFS(СВЦЭМ!$C$33:$C$776,СВЦЭМ!$A$33:$A$776,$A58,СВЦЭМ!$B$33:$B$776,M$47)+'СЕТ СН'!$G$9+СВЦЭМ!$D$10+'СЕТ СН'!$G$5-'СЕТ СН'!$G$17</f>
        <v>3319.9633977699996</v>
      </c>
      <c r="N58" s="36">
        <f>SUMIFS(СВЦЭМ!$C$33:$C$776,СВЦЭМ!$A$33:$A$776,$A58,СВЦЭМ!$B$33:$B$776,N$47)+'СЕТ СН'!$G$9+СВЦЭМ!$D$10+'СЕТ СН'!$G$5-'СЕТ СН'!$G$17</f>
        <v>3313.78604963</v>
      </c>
      <c r="O58" s="36">
        <f>SUMIFS(СВЦЭМ!$C$33:$C$776,СВЦЭМ!$A$33:$A$776,$A58,СВЦЭМ!$B$33:$B$776,O$47)+'СЕТ СН'!$G$9+СВЦЭМ!$D$10+'СЕТ СН'!$G$5-'СЕТ СН'!$G$17</f>
        <v>3313.5322059299997</v>
      </c>
      <c r="P58" s="36">
        <f>SUMIFS(СВЦЭМ!$C$33:$C$776,СВЦЭМ!$A$33:$A$776,$A58,СВЦЭМ!$B$33:$B$776,P$47)+'СЕТ СН'!$G$9+СВЦЭМ!$D$10+'СЕТ СН'!$G$5-'СЕТ СН'!$G$17</f>
        <v>3319.8545241699999</v>
      </c>
      <c r="Q58" s="36">
        <f>SUMIFS(СВЦЭМ!$C$33:$C$776,СВЦЭМ!$A$33:$A$776,$A58,СВЦЭМ!$B$33:$B$776,Q$47)+'СЕТ СН'!$G$9+СВЦЭМ!$D$10+'СЕТ СН'!$G$5-'СЕТ СН'!$G$17</f>
        <v>3320.58003719</v>
      </c>
      <c r="R58" s="36">
        <f>SUMIFS(СВЦЭМ!$C$33:$C$776,СВЦЭМ!$A$33:$A$776,$A58,СВЦЭМ!$B$33:$B$776,R$47)+'СЕТ СН'!$G$9+СВЦЭМ!$D$10+'СЕТ СН'!$G$5-'СЕТ СН'!$G$17</f>
        <v>3273.23244084</v>
      </c>
      <c r="S58" s="36">
        <f>SUMIFS(СВЦЭМ!$C$33:$C$776,СВЦЭМ!$A$33:$A$776,$A58,СВЦЭМ!$B$33:$B$776,S$47)+'СЕТ СН'!$G$9+СВЦЭМ!$D$10+'СЕТ СН'!$G$5-'СЕТ СН'!$G$17</f>
        <v>3249.4661442299998</v>
      </c>
      <c r="T58" s="36">
        <f>SUMIFS(СВЦЭМ!$C$33:$C$776,СВЦЭМ!$A$33:$A$776,$A58,СВЦЭМ!$B$33:$B$776,T$47)+'СЕТ СН'!$G$9+СВЦЭМ!$D$10+'СЕТ СН'!$G$5-'СЕТ СН'!$G$17</f>
        <v>3245.0281574999999</v>
      </c>
      <c r="U58" s="36">
        <f>SUMIFS(СВЦЭМ!$C$33:$C$776,СВЦЭМ!$A$33:$A$776,$A58,СВЦЭМ!$B$33:$B$776,U$47)+'СЕТ СН'!$G$9+СВЦЭМ!$D$10+'СЕТ СН'!$G$5-'СЕТ СН'!$G$17</f>
        <v>3235.8419669</v>
      </c>
      <c r="V58" s="36">
        <f>SUMIFS(СВЦЭМ!$C$33:$C$776,СВЦЭМ!$A$33:$A$776,$A58,СВЦЭМ!$B$33:$B$776,V$47)+'СЕТ СН'!$G$9+СВЦЭМ!$D$10+'СЕТ СН'!$G$5-'СЕТ СН'!$G$17</f>
        <v>3250.1841344499999</v>
      </c>
      <c r="W58" s="36">
        <f>SUMIFS(СВЦЭМ!$C$33:$C$776,СВЦЭМ!$A$33:$A$776,$A58,СВЦЭМ!$B$33:$B$776,W$47)+'СЕТ СН'!$G$9+СВЦЭМ!$D$10+'СЕТ СН'!$G$5-'СЕТ СН'!$G$17</f>
        <v>3255.6238231099996</v>
      </c>
      <c r="X58" s="36">
        <f>SUMIFS(СВЦЭМ!$C$33:$C$776,СВЦЭМ!$A$33:$A$776,$A58,СВЦЭМ!$B$33:$B$776,X$47)+'СЕТ СН'!$G$9+СВЦЭМ!$D$10+'СЕТ СН'!$G$5-'СЕТ СН'!$G$17</f>
        <v>3264.6417636599999</v>
      </c>
      <c r="Y58" s="36">
        <f>SUMIFS(СВЦЭМ!$C$33:$C$776,СВЦЭМ!$A$33:$A$776,$A58,СВЦЭМ!$B$33:$B$776,Y$47)+'СЕТ СН'!$G$9+СВЦЭМ!$D$10+'СЕТ СН'!$G$5-'СЕТ СН'!$G$17</f>
        <v>3351.2521900900001</v>
      </c>
    </row>
    <row r="59" spans="1:25" ht="15.75" x14ac:dyDescent="0.2">
      <c r="A59" s="35">
        <f t="shared" si="1"/>
        <v>43658</v>
      </c>
      <c r="B59" s="36">
        <f>SUMIFS(СВЦЭМ!$C$33:$C$776,СВЦЭМ!$A$33:$A$776,$A59,СВЦЭМ!$B$33:$B$776,B$47)+'СЕТ СН'!$G$9+СВЦЭМ!$D$10+'СЕТ СН'!$G$5-'СЕТ СН'!$G$17</f>
        <v>3394.1616341599997</v>
      </c>
      <c r="C59" s="36">
        <f>SUMIFS(СВЦЭМ!$C$33:$C$776,СВЦЭМ!$A$33:$A$776,$A59,СВЦЭМ!$B$33:$B$776,C$47)+'СЕТ СН'!$G$9+СВЦЭМ!$D$10+'СЕТ СН'!$G$5-'СЕТ СН'!$G$17</f>
        <v>3432.87735823</v>
      </c>
      <c r="D59" s="36">
        <f>SUMIFS(СВЦЭМ!$C$33:$C$776,СВЦЭМ!$A$33:$A$776,$A59,СВЦЭМ!$B$33:$B$776,D$47)+'СЕТ СН'!$G$9+СВЦЭМ!$D$10+'СЕТ СН'!$G$5-'СЕТ СН'!$G$17</f>
        <v>3464.9630358099998</v>
      </c>
      <c r="E59" s="36">
        <f>SUMIFS(СВЦЭМ!$C$33:$C$776,СВЦЭМ!$A$33:$A$776,$A59,СВЦЭМ!$B$33:$B$776,E$47)+'СЕТ СН'!$G$9+СВЦЭМ!$D$10+'СЕТ СН'!$G$5-'СЕТ СН'!$G$17</f>
        <v>3471.07492447</v>
      </c>
      <c r="F59" s="36">
        <f>SUMIFS(СВЦЭМ!$C$33:$C$776,СВЦЭМ!$A$33:$A$776,$A59,СВЦЭМ!$B$33:$B$776,F$47)+'СЕТ СН'!$G$9+СВЦЭМ!$D$10+'СЕТ СН'!$G$5-'СЕТ СН'!$G$17</f>
        <v>3466.4509429499999</v>
      </c>
      <c r="G59" s="36">
        <f>SUMIFS(СВЦЭМ!$C$33:$C$776,СВЦЭМ!$A$33:$A$776,$A59,СВЦЭМ!$B$33:$B$776,G$47)+'СЕТ СН'!$G$9+СВЦЭМ!$D$10+'СЕТ СН'!$G$5-'СЕТ СН'!$G$17</f>
        <v>3473.0388861399997</v>
      </c>
      <c r="H59" s="36">
        <f>SUMIFS(СВЦЭМ!$C$33:$C$776,СВЦЭМ!$A$33:$A$776,$A59,СВЦЭМ!$B$33:$B$776,H$47)+'СЕТ СН'!$G$9+СВЦЭМ!$D$10+'СЕТ СН'!$G$5-'СЕТ СН'!$G$17</f>
        <v>3444.7605526499997</v>
      </c>
      <c r="I59" s="36">
        <f>SUMIFS(СВЦЭМ!$C$33:$C$776,СВЦЭМ!$A$33:$A$776,$A59,СВЦЭМ!$B$33:$B$776,I$47)+'СЕТ СН'!$G$9+СВЦЭМ!$D$10+'СЕТ СН'!$G$5-'СЕТ СН'!$G$17</f>
        <v>3409.8495060699997</v>
      </c>
      <c r="J59" s="36">
        <f>SUMIFS(СВЦЭМ!$C$33:$C$776,СВЦЭМ!$A$33:$A$776,$A59,СВЦЭМ!$B$33:$B$776,J$47)+'СЕТ СН'!$G$9+СВЦЭМ!$D$10+'СЕТ СН'!$G$5-'СЕТ СН'!$G$17</f>
        <v>3365.6477556499999</v>
      </c>
      <c r="K59" s="36">
        <f>SUMIFS(СВЦЭМ!$C$33:$C$776,СВЦЭМ!$A$33:$A$776,$A59,СВЦЭМ!$B$33:$B$776,K$47)+'СЕТ СН'!$G$9+СВЦЭМ!$D$10+'СЕТ СН'!$G$5-'СЕТ СН'!$G$17</f>
        <v>3361.4769192899998</v>
      </c>
      <c r="L59" s="36">
        <f>SUMIFS(СВЦЭМ!$C$33:$C$776,СВЦЭМ!$A$33:$A$776,$A59,СВЦЭМ!$B$33:$B$776,L$47)+'СЕТ СН'!$G$9+СВЦЭМ!$D$10+'СЕТ СН'!$G$5-'СЕТ СН'!$G$17</f>
        <v>3332.9262586</v>
      </c>
      <c r="M59" s="36">
        <f>SUMIFS(СВЦЭМ!$C$33:$C$776,СВЦЭМ!$A$33:$A$776,$A59,СВЦЭМ!$B$33:$B$776,M$47)+'СЕТ СН'!$G$9+СВЦЭМ!$D$10+'СЕТ СН'!$G$5-'СЕТ СН'!$G$17</f>
        <v>3341.9129221499998</v>
      </c>
      <c r="N59" s="36">
        <f>SUMIFS(СВЦЭМ!$C$33:$C$776,СВЦЭМ!$A$33:$A$776,$A59,СВЦЭМ!$B$33:$B$776,N$47)+'СЕТ СН'!$G$9+СВЦЭМ!$D$10+'СЕТ СН'!$G$5-'СЕТ СН'!$G$17</f>
        <v>3333.0310158499997</v>
      </c>
      <c r="O59" s="36">
        <f>SUMIFS(СВЦЭМ!$C$33:$C$776,СВЦЭМ!$A$33:$A$776,$A59,СВЦЭМ!$B$33:$B$776,O$47)+'СЕТ СН'!$G$9+СВЦЭМ!$D$10+'СЕТ СН'!$G$5-'СЕТ СН'!$G$17</f>
        <v>3353.64111865</v>
      </c>
      <c r="P59" s="36">
        <f>SUMIFS(СВЦЭМ!$C$33:$C$776,СВЦЭМ!$A$33:$A$776,$A59,СВЦЭМ!$B$33:$B$776,P$47)+'СЕТ СН'!$G$9+СВЦЭМ!$D$10+'СЕТ СН'!$G$5-'СЕТ СН'!$G$17</f>
        <v>3347.6307004</v>
      </c>
      <c r="Q59" s="36">
        <f>SUMIFS(СВЦЭМ!$C$33:$C$776,СВЦЭМ!$A$33:$A$776,$A59,СВЦЭМ!$B$33:$B$776,Q$47)+'СЕТ СН'!$G$9+СВЦЭМ!$D$10+'СЕТ СН'!$G$5-'СЕТ СН'!$G$17</f>
        <v>3356.2653272299999</v>
      </c>
      <c r="R59" s="36">
        <f>SUMIFS(СВЦЭМ!$C$33:$C$776,СВЦЭМ!$A$33:$A$776,$A59,СВЦЭМ!$B$33:$B$776,R$47)+'СЕТ СН'!$G$9+СВЦЭМ!$D$10+'СЕТ СН'!$G$5-'СЕТ СН'!$G$17</f>
        <v>3290.9096003699997</v>
      </c>
      <c r="S59" s="36">
        <f>SUMIFS(СВЦЭМ!$C$33:$C$776,СВЦЭМ!$A$33:$A$776,$A59,СВЦЭМ!$B$33:$B$776,S$47)+'СЕТ СН'!$G$9+СВЦЭМ!$D$10+'СЕТ СН'!$G$5-'СЕТ СН'!$G$17</f>
        <v>3277.3723979599999</v>
      </c>
      <c r="T59" s="36">
        <f>SUMIFS(СВЦЭМ!$C$33:$C$776,СВЦЭМ!$A$33:$A$776,$A59,СВЦЭМ!$B$33:$B$776,T$47)+'СЕТ СН'!$G$9+СВЦЭМ!$D$10+'СЕТ СН'!$G$5-'СЕТ СН'!$G$17</f>
        <v>3264.9146505099998</v>
      </c>
      <c r="U59" s="36">
        <f>SUMIFS(СВЦЭМ!$C$33:$C$776,СВЦЭМ!$A$33:$A$776,$A59,СВЦЭМ!$B$33:$B$776,U$47)+'СЕТ СН'!$G$9+СВЦЭМ!$D$10+'СЕТ СН'!$G$5-'СЕТ СН'!$G$17</f>
        <v>3255.7201905499996</v>
      </c>
      <c r="V59" s="36">
        <f>SUMIFS(СВЦЭМ!$C$33:$C$776,СВЦЭМ!$A$33:$A$776,$A59,СВЦЭМ!$B$33:$B$776,V$47)+'СЕТ СН'!$G$9+СВЦЭМ!$D$10+'СЕТ СН'!$G$5-'СЕТ СН'!$G$17</f>
        <v>3242.1796318799998</v>
      </c>
      <c r="W59" s="36">
        <f>SUMIFS(СВЦЭМ!$C$33:$C$776,СВЦЭМ!$A$33:$A$776,$A59,СВЦЭМ!$B$33:$B$776,W$47)+'СЕТ СН'!$G$9+СВЦЭМ!$D$10+'СЕТ СН'!$G$5-'СЕТ СН'!$G$17</f>
        <v>3218.4417340999998</v>
      </c>
      <c r="X59" s="36">
        <f>SUMIFS(СВЦЭМ!$C$33:$C$776,СВЦЭМ!$A$33:$A$776,$A59,СВЦЭМ!$B$33:$B$776,X$47)+'СЕТ СН'!$G$9+СВЦЭМ!$D$10+'СЕТ СН'!$G$5-'СЕТ СН'!$G$17</f>
        <v>3202.5365397699998</v>
      </c>
      <c r="Y59" s="36">
        <f>SUMIFS(СВЦЭМ!$C$33:$C$776,СВЦЭМ!$A$33:$A$776,$A59,СВЦЭМ!$B$33:$B$776,Y$47)+'СЕТ СН'!$G$9+СВЦЭМ!$D$10+'СЕТ СН'!$G$5-'СЕТ СН'!$G$17</f>
        <v>3292.3413740999999</v>
      </c>
    </row>
    <row r="60" spans="1:25" ht="15.75" x14ac:dyDescent="0.2">
      <c r="A60" s="35">
        <f t="shared" si="1"/>
        <v>43659</v>
      </c>
      <c r="B60" s="36">
        <f>SUMIFS(СВЦЭМ!$C$33:$C$776,СВЦЭМ!$A$33:$A$776,$A60,СВЦЭМ!$B$33:$B$776,B$47)+'СЕТ СН'!$G$9+СВЦЭМ!$D$10+'СЕТ СН'!$G$5-'СЕТ СН'!$G$17</f>
        <v>3292.2518903499999</v>
      </c>
      <c r="C60" s="36">
        <f>SUMIFS(СВЦЭМ!$C$33:$C$776,СВЦЭМ!$A$33:$A$776,$A60,СВЦЭМ!$B$33:$B$776,C$47)+'СЕТ СН'!$G$9+СВЦЭМ!$D$10+'СЕТ СН'!$G$5-'СЕТ СН'!$G$17</f>
        <v>3318.0476980099997</v>
      </c>
      <c r="D60" s="36">
        <f>SUMIFS(СВЦЭМ!$C$33:$C$776,СВЦЭМ!$A$33:$A$776,$A60,СВЦЭМ!$B$33:$B$776,D$47)+'СЕТ СН'!$G$9+СВЦЭМ!$D$10+'СЕТ СН'!$G$5-'СЕТ СН'!$G$17</f>
        <v>3356.8828640799998</v>
      </c>
      <c r="E60" s="36">
        <f>SUMIFS(СВЦЭМ!$C$33:$C$776,СВЦЭМ!$A$33:$A$776,$A60,СВЦЭМ!$B$33:$B$776,E$47)+'СЕТ СН'!$G$9+СВЦЭМ!$D$10+'СЕТ СН'!$G$5-'СЕТ СН'!$G$17</f>
        <v>3367.2258615699998</v>
      </c>
      <c r="F60" s="36">
        <f>SUMIFS(СВЦЭМ!$C$33:$C$776,СВЦЭМ!$A$33:$A$776,$A60,СВЦЭМ!$B$33:$B$776,F$47)+'СЕТ СН'!$G$9+СВЦЭМ!$D$10+'СЕТ СН'!$G$5-'СЕТ СН'!$G$17</f>
        <v>3383.0193829</v>
      </c>
      <c r="G60" s="36">
        <f>SUMIFS(СВЦЭМ!$C$33:$C$776,СВЦЭМ!$A$33:$A$776,$A60,СВЦЭМ!$B$33:$B$776,G$47)+'СЕТ СН'!$G$9+СВЦЭМ!$D$10+'СЕТ СН'!$G$5-'СЕТ СН'!$G$17</f>
        <v>3393.6532196600001</v>
      </c>
      <c r="H60" s="36">
        <f>SUMIFS(СВЦЭМ!$C$33:$C$776,СВЦЭМ!$A$33:$A$776,$A60,СВЦЭМ!$B$33:$B$776,H$47)+'СЕТ СН'!$G$9+СВЦЭМ!$D$10+'СЕТ СН'!$G$5-'СЕТ СН'!$G$17</f>
        <v>3383.6294265500001</v>
      </c>
      <c r="I60" s="36">
        <f>SUMIFS(СВЦЭМ!$C$33:$C$776,СВЦЭМ!$A$33:$A$776,$A60,СВЦЭМ!$B$33:$B$776,I$47)+'СЕТ СН'!$G$9+СВЦЭМ!$D$10+'СЕТ СН'!$G$5-'СЕТ СН'!$G$17</f>
        <v>3401.2302989899999</v>
      </c>
      <c r="J60" s="36">
        <f>SUMIFS(СВЦЭМ!$C$33:$C$776,СВЦЭМ!$A$33:$A$776,$A60,СВЦЭМ!$B$33:$B$776,J$47)+'СЕТ СН'!$G$9+СВЦЭМ!$D$10+'СЕТ СН'!$G$5-'СЕТ СН'!$G$17</f>
        <v>3368.3349262499996</v>
      </c>
      <c r="K60" s="36">
        <f>SUMIFS(СВЦЭМ!$C$33:$C$776,СВЦЭМ!$A$33:$A$776,$A60,СВЦЭМ!$B$33:$B$776,K$47)+'СЕТ СН'!$G$9+СВЦЭМ!$D$10+'СЕТ СН'!$G$5-'СЕТ СН'!$G$17</f>
        <v>3287.0523048299997</v>
      </c>
      <c r="L60" s="36">
        <f>SUMIFS(СВЦЭМ!$C$33:$C$776,СВЦЭМ!$A$33:$A$776,$A60,СВЦЭМ!$B$33:$B$776,L$47)+'СЕТ СН'!$G$9+СВЦЭМ!$D$10+'СЕТ СН'!$G$5-'СЕТ СН'!$G$17</f>
        <v>3263.9729052599996</v>
      </c>
      <c r="M60" s="36">
        <f>SUMIFS(СВЦЭМ!$C$33:$C$776,СВЦЭМ!$A$33:$A$776,$A60,СВЦЭМ!$B$33:$B$776,M$47)+'СЕТ СН'!$G$9+СВЦЭМ!$D$10+'СЕТ СН'!$G$5-'СЕТ СН'!$G$17</f>
        <v>3258.43175402</v>
      </c>
      <c r="N60" s="36">
        <f>SUMIFS(СВЦЭМ!$C$33:$C$776,СВЦЭМ!$A$33:$A$776,$A60,СВЦЭМ!$B$33:$B$776,N$47)+'СЕТ СН'!$G$9+СВЦЭМ!$D$10+'СЕТ СН'!$G$5-'СЕТ СН'!$G$17</f>
        <v>3263.2254730799996</v>
      </c>
      <c r="O60" s="36">
        <f>SUMIFS(СВЦЭМ!$C$33:$C$776,СВЦЭМ!$A$33:$A$776,$A60,СВЦЭМ!$B$33:$B$776,O$47)+'СЕТ СН'!$G$9+СВЦЭМ!$D$10+'СЕТ СН'!$G$5-'СЕТ СН'!$G$17</f>
        <v>3261.9407802899996</v>
      </c>
      <c r="P60" s="36">
        <f>SUMIFS(СВЦЭМ!$C$33:$C$776,СВЦЭМ!$A$33:$A$776,$A60,СВЦЭМ!$B$33:$B$776,P$47)+'СЕТ СН'!$G$9+СВЦЭМ!$D$10+'СЕТ СН'!$G$5-'СЕТ СН'!$G$17</f>
        <v>3278.1683709299996</v>
      </c>
      <c r="Q60" s="36">
        <f>SUMIFS(СВЦЭМ!$C$33:$C$776,СВЦЭМ!$A$33:$A$776,$A60,СВЦЭМ!$B$33:$B$776,Q$47)+'СЕТ СН'!$G$9+СВЦЭМ!$D$10+'СЕТ СН'!$G$5-'СЕТ СН'!$G$17</f>
        <v>3286.74146101</v>
      </c>
      <c r="R60" s="36">
        <f>SUMIFS(СВЦЭМ!$C$33:$C$776,СВЦЭМ!$A$33:$A$776,$A60,СВЦЭМ!$B$33:$B$776,R$47)+'СЕТ СН'!$G$9+СВЦЭМ!$D$10+'СЕТ СН'!$G$5-'СЕТ СН'!$G$17</f>
        <v>3248.9443514</v>
      </c>
      <c r="S60" s="36">
        <f>SUMIFS(СВЦЭМ!$C$33:$C$776,СВЦЭМ!$A$33:$A$776,$A60,СВЦЭМ!$B$33:$B$776,S$47)+'СЕТ СН'!$G$9+СВЦЭМ!$D$10+'СЕТ СН'!$G$5-'СЕТ СН'!$G$17</f>
        <v>3220.2213585499999</v>
      </c>
      <c r="T60" s="36">
        <f>SUMIFS(СВЦЭМ!$C$33:$C$776,СВЦЭМ!$A$33:$A$776,$A60,СВЦЭМ!$B$33:$B$776,T$47)+'СЕТ СН'!$G$9+СВЦЭМ!$D$10+'СЕТ СН'!$G$5-'СЕТ СН'!$G$17</f>
        <v>3205.7695312999999</v>
      </c>
      <c r="U60" s="36">
        <f>SUMIFS(СВЦЭМ!$C$33:$C$776,СВЦЭМ!$A$33:$A$776,$A60,СВЦЭМ!$B$33:$B$776,U$47)+'СЕТ СН'!$G$9+СВЦЭМ!$D$10+'СЕТ СН'!$G$5-'СЕТ СН'!$G$17</f>
        <v>3197.92888881</v>
      </c>
      <c r="V60" s="36">
        <f>SUMIFS(СВЦЭМ!$C$33:$C$776,СВЦЭМ!$A$33:$A$776,$A60,СВЦЭМ!$B$33:$B$776,V$47)+'СЕТ СН'!$G$9+СВЦЭМ!$D$10+'СЕТ СН'!$G$5-'СЕТ СН'!$G$17</f>
        <v>3191.3832990299998</v>
      </c>
      <c r="W60" s="36">
        <f>SUMIFS(СВЦЭМ!$C$33:$C$776,СВЦЭМ!$A$33:$A$776,$A60,СВЦЭМ!$B$33:$B$776,W$47)+'СЕТ СН'!$G$9+СВЦЭМ!$D$10+'СЕТ СН'!$G$5-'СЕТ СН'!$G$17</f>
        <v>3180.50473289</v>
      </c>
      <c r="X60" s="36">
        <f>SUMIFS(СВЦЭМ!$C$33:$C$776,СВЦЭМ!$A$33:$A$776,$A60,СВЦЭМ!$B$33:$B$776,X$47)+'СЕТ СН'!$G$9+СВЦЭМ!$D$10+'СЕТ СН'!$G$5-'СЕТ СН'!$G$17</f>
        <v>3191.1655276399997</v>
      </c>
      <c r="Y60" s="36">
        <f>SUMIFS(СВЦЭМ!$C$33:$C$776,СВЦЭМ!$A$33:$A$776,$A60,СВЦЭМ!$B$33:$B$776,Y$47)+'СЕТ СН'!$G$9+СВЦЭМ!$D$10+'СЕТ СН'!$G$5-'СЕТ СН'!$G$17</f>
        <v>3267.40978791</v>
      </c>
    </row>
    <row r="61" spans="1:25" ht="15.75" x14ac:dyDescent="0.2">
      <c r="A61" s="35">
        <f t="shared" si="1"/>
        <v>43660</v>
      </c>
      <c r="B61" s="36">
        <f>SUMIFS(СВЦЭМ!$C$33:$C$776,СВЦЭМ!$A$33:$A$776,$A61,СВЦЭМ!$B$33:$B$776,B$47)+'СЕТ СН'!$G$9+СВЦЭМ!$D$10+'СЕТ СН'!$G$5-'СЕТ СН'!$G$17</f>
        <v>3324.9750060699998</v>
      </c>
      <c r="C61" s="36">
        <f>SUMIFS(СВЦЭМ!$C$33:$C$776,СВЦЭМ!$A$33:$A$776,$A61,СВЦЭМ!$B$33:$B$776,C$47)+'СЕТ СН'!$G$9+СВЦЭМ!$D$10+'СЕТ СН'!$G$5-'СЕТ СН'!$G$17</f>
        <v>3365.7505495299997</v>
      </c>
      <c r="D61" s="36">
        <f>SUMIFS(СВЦЭМ!$C$33:$C$776,СВЦЭМ!$A$33:$A$776,$A61,СВЦЭМ!$B$33:$B$776,D$47)+'СЕТ СН'!$G$9+СВЦЭМ!$D$10+'СЕТ СН'!$G$5-'СЕТ СН'!$G$17</f>
        <v>3405.38422765</v>
      </c>
      <c r="E61" s="36">
        <f>SUMIFS(СВЦЭМ!$C$33:$C$776,СВЦЭМ!$A$33:$A$776,$A61,СВЦЭМ!$B$33:$B$776,E$47)+'СЕТ СН'!$G$9+СВЦЭМ!$D$10+'СЕТ СН'!$G$5-'СЕТ СН'!$G$17</f>
        <v>3415.12135184</v>
      </c>
      <c r="F61" s="36">
        <f>SUMIFS(СВЦЭМ!$C$33:$C$776,СВЦЭМ!$A$33:$A$776,$A61,СВЦЭМ!$B$33:$B$776,F$47)+'СЕТ СН'!$G$9+СВЦЭМ!$D$10+'СЕТ СН'!$G$5-'СЕТ СН'!$G$17</f>
        <v>3414.3257713899998</v>
      </c>
      <c r="G61" s="36">
        <f>SUMIFS(СВЦЭМ!$C$33:$C$776,СВЦЭМ!$A$33:$A$776,$A61,СВЦЭМ!$B$33:$B$776,G$47)+'СЕТ СН'!$G$9+СВЦЭМ!$D$10+'СЕТ СН'!$G$5-'СЕТ СН'!$G$17</f>
        <v>3412.8025569900001</v>
      </c>
      <c r="H61" s="36">
        <f>SUMIFS(СВЦЭМ!$C$33:$C$776,СВЦЭМ!$A$33:$A$776,$A61,СВЦЭМ!$B$33:$B$776,H$47)+'СЕТ СН'!$G$9+СВЦЭМ!$D$10+'СЕТ СН'!$G$5-'СЕТ СН'!$G$17</f>
        <v>3391.66263321</v>
      </c>
      <c r="I61" s="36">
        <f>SUMIFS(СВЦЭМ!$C$33:$C$776,СВЦЭМ!$A$33:$A$776,$A61,СВЦЭМ!$B$33:$B$776,I$47)+'СЕТ СН'!$G$9+СВЦЭМ!$D$10+'СЕТ СН'!$G$5-'СЕТ СН'!$G$17</f>
        <v>3360.4471108299999</v>
      </c>
      <c r="J61" s="36">
        <f>SUMIFS(СВЦЭМ!$C$33:$C$776,СВЦЭМ!$A$33:$A$776,$A61,СВЦЭМ!$B$33:$B$776,J$47)+'СЕТ СН'!$G$9+СВЦЭМ!$D$10+'СЕТ СН'!$G$5-'СЕТ СН'!$G$17</f>
        <v>3312.8284671900001</v>
      </c>
      <c r="K61" s="36">
        <f>SUMIFS(СВЦЭМ!$C$33:$C$776,СВЦЭМ!$A$33:$A$776,$A61,СВЦЭМ!$B$33:$B$776,K$47)+'СЕТ СН'!$G$9+СВЦЭМ!$D$10+'СЕТ СН'!$G$5-'СЕТ СН'!$G$17</f>
        <v>3483.5319692899998</v>
      </c>
      <c r="L61" s="36">
        <f>SUMIFS(СВЦЭМ!$C$33:$C$776,СВЦЭМ!$A$33:$A$776,$A61,СВЦЭМ!$B$33:$B$776,L$47)+'СЕТ СН'!$G$9+СВЦЭМ!$D$10+'СЕТ СН'!$G$5-'СЕТ СН'!$G$17</f>
        <v>3216.5639084799996</v>
      </c>
      <c r="M61" s="36">
        <f>SUMIFS(СВЦЭМ!$C$33:$C$776,СВЦЭМ!$A$33:$A$776,$A61,СВЦЭМ!$B$33:$B$776,M$47)+'СЕТ СН'!$G$9+СВЦЭМ!$D$10+'СЕТ СН'!$G$5-'СЕТ СН'!$G$17</f>
        <v>3207.6468774999998</v>
      </c>
      <c r="N61" s="36">
        <f>SUMIFS(СВЦЭМ!$C$33:$C$776,СВЦЭМ!$A$33:$A$776,$A61,СВЦЭМ!$B$33:$B$776,N$47)+'СЕТ СН'!$G$9+СВЦЭМ!$D$10+'СЕТ СН'!$G$5-'СЕТ СН'!$G$17</f>
        <v>3207.67090319</v>
      </c>
      <c r="O61" s="36">
        <f>SUMIFS(СВЦЭМ!$C$33:$C$776,СВЦЭМ!$A$33:$A$776,$A61,СВЦЭМ!$B$33:$B$776,O$47)+'СЕТ СН'!$G$9+СВЦЭМ!$D$10+'СЕТ СН'!$G$5-'СЕТ СН'!$G$17</f>
        <v>3220.0121388699999</v>
      </c>
      <c r="P61" s="36">
        <f>SUMIFS(СВЦЭМ!$C$33:$C$776,СВЦЭМ!$A$33:$A$776,$A61,СВЦЭМ!$B$33:$B$776,P$47)+'СЕТ СН'!$G$9+СВЦЭМ!$D$10+'СЕТ СН'!$G$5-'СЕТ СН'!$G$17</f>
        <v>3233.88663176</v>
      </c>
      <c r="Q61" s="36">
        <f>SUMIFS(СВЦЭМ!$C$33:$C$776,СВЦЭМ!$A$33:$A$776,$A61,СВЦЭМ!$B$33:$B$776,Q$47)+'СЕТ СН'!$G$9+СВЦЭМ!$D$10+'СЕТ СН'!$G$5-'СЕТ СН'!$G$17</f>
        <v>3245.0027390199998</v>
      </c>
      <c r="R61" s="36">
        <f>SUMIFS(СВЦЭМ!$C$33:$C$776,СВЦЭМ!$A$33:$A$776,$A61,СВЦЭМ!$B$33:$B$776,R$47)+'СЕТ СН'!$G$9+СВЦЭМ!$D$10+'СЕТ СН'!$G$5-'СЕТ СН'!$G$17</f>
        <v>3255.3532198799999</v>
      </c>
      <c r="S61" s="36">
        <f>SUMIFS(СВЦЭМ!$C$33:$C$776,СВЦЭМ!$A$33:$A$776,$A61,СВЦЭМ!$B$33:$B$776,S$47)+'СЕТ СН'!$G$9+СВЦЭМ!$D$10+'СЕТ СН'!$G$5-'СЕТ СН'!$G$17</f>
        <v>3206.8477332799998</v>
      </c>
      <c r="T61" s="36">
        <f>SUMIFS(СВЦЭМ!$C$33:$C$776,СВЦЭМ!$A$33:$A$776,$A61,СВЦЭМ!$B$33:$B$776,T$47)+'СЕТ СН'!$G$9+СВЦЭМ!$D$10+'СЕТ СН'!$G$5-'СЕТ СН'!$G$17</f>
        <v>3200.8804554799999</v>
      </c>
      <c r="U61" s="36">
        <f>SUMIFS(СВЦЭМ!$C$33:$C$776,СВЦЭМ!$A$33:$A$776,$A61,СВЦЭМ!$B$33:$B$776,U$47)+'СЕТ СН'!$G$9+СВЦЭМ!$D$10+'СЕТ СН'!$G$5-'СЕТ СН'!$G$17</f>
        <v>3191.0269689999996</v>
      </c>
      <c r="V61" s="36">
        <f>SUMIFS(СВЦЭМ!$C$33:$C$776,СВЦЭМ!$A$33:$A$776,$A61,СВЦЭМ!$B$33:$B$776,V$47)+'СЕТ СН'!$G$9+СВЦЭМ!$D$10+'СЕТ СН'!$G$5-'СЕТ СН'!$G$17</f>
        <v>3179.9872716999998</v>
      </c>
      <c r="W61" s="36">
        <f>SUMIFS(СВЦЭМ!$C$33:$C$776,СВЦЭМ!$A$33:$A$776,$A61,СВЦЭМ!$B$33:$B$776,W$47)+'СЕТ СН'!$G$9+СВЦЭМ!$D$10+'СЕТ СН'!$G$5-'СЕТ СН'!$G$17</f>
        <v>3173.1425849999996</v>
      </c>
      <c r="X61" s="36">
        <f>SUMIFS(СВЦЭМ!$C$33:$C$776,СВЦЭМ!$A$33:$A$776,$A61,СВЦЭМ!$B$33:$B$776,X$47)+'СЕТ СН'!$G$9+СВЦЭМ!$D$10+'СЕТ СН'!$G$5-'СЕТ СН'!$G$17</f>
        <v>3195.5091040499997</v>
      </c>
      <c r="Y61" s="36">
        <f>SUMIFS(СВЦЭМ!$C$33:$C$776,СВЦЭМ!$A$33:$A$776,$A61,СВЦЭМ!$B$33:$B$776,Y$47)+'СЕТ СН'!$G$9+СВЦЭМ!$D$10+'СЕТ СН'!$G$5-'СЕТ СН'!$G$17</f>
        <v>3266.66890027</v>
      </c>
    </row>
    <row r="62" spans="1:25" ht="15.75" x14ac:dyDescent="0.2">
      <c r="A62" s="35">
        <f t="shared" si="1"/>
        <v>43661</v>
      </c>
      <c r="B62" s="36">
        <f>SUMIFS(СВЦЭМ!$C$33:$C$776,СВЦЭМ!$A$33:$A$776,$A62,СВЦЭМ!$B$33:$B$776,B$47)+'СЕТ СН'!$G$9+СВЦЭМ!$D$10+'СЕТ СН'!$G$5-'СЕТ СН'!$G$17</f>
        <v>3349.2993191299997</v>
      </c>
      <c r="C62" s="36">
        <f>SUMIFS(СВЦЭМ!$C$33:$C$776,СВЦЭМ!$A$33:$A$776,$A62,СВЦЭМ!$B$33:$B$776,C$47)+'СЕТ СН'!$G$9+СВЦЭМ!$D$10+'СЕТ СН'!$G$5-'СЕТ СН'!$G$17</f>
        <v>3366.9256613799998</v>
      </c>
      <c r="D62" s="36">
        <f>SUMIFS(СВЦЭМ!$C$33:$C$776,СВЦЭМ!$A$33:$A$776,$A62,СВЦЭМ!$B$33:$B$776,D$47)+'СЕТ СН'!$G$9+СВЦЭМ!$D$10+'СЕТ СН'!$G$5-'СЕТ СН'!$G$17</f>
        <v>3377.7628606199996</v>
      </c>
      <c r="E62" s="36">
        <f>SUMIFS(СВЦЭМ!$C$33:$C$776,СВЦЭМ!$A$33:$A$776,$A62,СВЦЭМ!$B$33:$B$776,E$47)+'СЕТ СН'!$G$9+СВЦЭМ!$D$10+'СЕТ СН'!$G$5-'СЕТ СН'!$G$17</f>
        <v>3398.9724469499997</v>
      </c>
      <c r="F62" s="36">
        <f>SUMIFS(СВЦЭМ!$C$33:$C$776,СВЦЭМ!$A$33:$A$776,$A62,СВЦЭМ!$B$33:$B$776,F$47)+'СЕТ СН'!$G$9+СВЦЭМ!$D$10+'СЕТ СН'!$G$5-'СЕТ СН'!$G$17</f>
        <v>3414.3148909499996</v>
      </c>
      <c r="G62" s="36">
        <f>SUMIFS(СВЦЭМ!$C$33:$C$776,СВЦЭМ!$A$33:$A$776,$A62,СВЦЭМ!$B$33:$B$776,G$47)+'СЕТ СН'!$G$9+СВЦЭМ!$D$10+'СЕТ СН'!$G$5-'СЕТ СН'!$G$17</f>
        <v>3399.01950373</v>
      </c>
      <c r="H62" s="36">
        <f>SUMIFS(СВЦЭМ!$C$33:$C$776,СВЦЭМ!$A$33:$A$776,$A62,СВЦЭМ!$B$33:$B$776,H$47)+'СЕТ СН'!$G$9+СВЦЭМ!$D$10+'СЕТ СН'!$G$5-'СЕТ СН'!$G$17</f>
        <v>3379.2856321299996</v>
      </c>
      <c r="I62" s="36">
        <f>SUMIFS(СВЦЭМ!$C$33:$C$776,СВЦЭМ!$A$33:$A$776,$A62,СВЦЭМ!$B$33:$B$776,I$47)+'СЕТ СН'!$G$9+СВЦЭМ!$D$10+'СЕТ СН'!$G$5-'СЕТ СН'!$G$17</f>
        <v>3351.3032553999997</v>
      </c>
      <c r="J62" s="36">
        <f>SUMIFS(СВЦЭМ!$C$33:$C$776,СВЦЭМ!$A$33:$A$776,$A62,СВЦЭМ!$B$33:$B$776,J$47)+'СЕТ СН'!$G$9+СВЦЭМ!$D$10+'СЕТ СН'!$G$5-'СЕТ СН'!$G$17</f>
        <v>3309.29513296</v>
      </c>
      <c r="K62" s="36">
        <f>SUMIFS(СВЦЭМ!$C$33:$C$776,СВЦЭМ!$A$33:$A$776,$A62,СВЦЭМ!$B$33:$B$776,K$47)+'СЕТ СН'!$G$9+СВЦЭМ!$D$10+'СЕТ СН'!$G$5-'СЕТ СН'!$G$17</f>
        <v>3258.7286432599999</v>
      </c>
      <c r="L62" s="36">
        <f>SUMIFS(СВЦЭМ!$C$33:$C$776,СВЦЭМ!$A$33:$A$776,$A62,СВЦЭМ!$B$33:$B$776,L$47)+'СЕТ СН'!$G$9+СВЦЭМ!$D$10+'СЕТ СН'!$G$5-'СЕТ СН'!$G$17</f>
        <v>3251.5540667499999</v>
      </c>
      <c r="M62" s="36">
        <f>SUMIFS(СВЦЭМ!$C$33:$C$776,СВЦЭМ!$A$33:$A$776,$A62,СВЦЭМ!$B$33:$B$776,M$47)+'СЕТ СН'!$G$9+СВЦЭМ!$D$10+'СЕТ СН'!$G$5-'СЕТ СН'!$G$17</f>
        <v>3256.5631257099999</v>
      </c>
      <c r="N62" s="36">
        <f>SUMIFS(СВЦЭМ!$C$33:$C$776,СВЦЭМ!$A$33:$A$776,$A62,СВЦЭМ!$B$33:$B$776,N$47)+'СЕТ СН'!$G$9+СВЦЭМ!$D$10+'СЕТ СН'!$G$5-'СЕТ СН'!$G$17</f>
        <v>3277.9976863699999</v>
      </c>
      <c r="O62" s="36">
        <f>SUMIFS(СВЦЭМ!$C$33:$C$776,СВЦЭМ!$A$33:$A$776,$A62,СВЦЭМ!$B$33:$B$776,O$47)+'СЕТ СН'!$G$9+СВЦЭМ!$D$10+'СЕТ СН'!$G$5-'СЕТ СН'!$G$17</f>
        <v>3275.0088909399997</v>
      </c>
      <c r="P62" s="36">
        <f>SUMIFS(СВЦЭМ!$C$33:$C$776,СВЦЭМ!$A$33:$A$776,$A62,СВЦЭМ!$B$33:$B$776,P$47)+'СЕТ СН'!$G$9+СВЦЭМ!$D$10+'СЕТ СН'!$G$5-'СЕТ СН'!$G$17</f>
        <v>3258.7458460899998</v>
      </c>
      <c r="Q62" s="36">
        <f>SUMIFS(СВЦЭМ!$C$33:$C$776,СВЦЭМ!$A$33:$A$776,$A62,СВЦЭМ!$B$33:$B$776,Q$47)+'СЕТ СН'!$G$9+СВЦЭМ!$D$10+'СЕТ СН'!$G$5-'СЕТ СН'!$G$17</f>
        <v>3242.9351927099997</v>
      </c>
      <c r="R62" s="36">
        <f>SUMIFS(СВЦЭМ!$C$33:$C$776,СВЦЭМ!$A$33:$A$776,$A62,СВЦЭМ!$B$33:$B$776,R$47)+'СЕТ СН'!$G$9+СВЦЭМ!$D$10+'СЕТ СН'!$G$5-'СЕТ СН'!$G$17</f>
        <v>3196.5773736599999</v>
      </c>
      <c r="S62" s="36">
        <f>SUMIFS(СВЦЭМ!$C$33:$C$776,СВЦЭМ!$A$33:$A$776,$A62,СВЦЭМ!$B$33:$B$776,S$47)+'СЕТ СН'!$G$9+СВЦЭМ!$D$10+'СЕТ СН'!$G$5-'СЕТ СН'!$G$17</f>
        <v>3179.4202413999997</v>
      </c>
      <c r="T62" s="36">
        <f>SUMIFS(СВЦЭМ!$C$33:$C$776,СВЦЭМ!$A$33:$A$776,$A62,СВЦЭМ!$B$33:$B$776,T$47)+'СЕТ СН'!$G$9+СВЦЭМ!$D$10+'СЕТ СН'!$G$5-'СЕТ СН'!$G$17</f>
        <v>3182.5609585499997</v>
      </c>
      <c r="U62" s="36">
        <f>SUMIFS(СВЦЭМ!$C$33:$C$776,СВЦЭМ!$A$33:$A$776,$A62,СВЦЭМ!$B$33:$B$776,U$47)+'СЕТ СН'!$G$9+СВЦЭМ!$D$10+'СЕТ СН'!$G$5-'СЕТ СН'!$G$17</f>
        <v>3183.2035207399999</v>
      </c>
      <c r="V62" s="36">
        <f>SUMIFS(СВЦЭМ!$C$33:$C$776,СВЦЭМ!$A$33:$A$776,$A62,СВЦЭМ!$B$33:$B$776,V$47)+'СЕТ СН'!$G$9+СВЦЭМ!$D$10+'СЕТ СН'!$G$5-'СЕТ СН'!$G$17</f>
        <v>3177.6614871900001</v>
      </c>
      <c r="W62" s="36">
        <f>SUMIFS(СВЦЭМ!$C$33:$C$776,СВЦЭМ!$A$33:$A$776,$A62,СВЦЭМ!$B$33:$B$776,W$47)+'СЕТ СН'!$G$9+СВЦЭМ!$D$10+'СЕТ СН'!$G$5-'СЕТ СН'!$G$17</f>
        <v>3174.8006022</v>
      </c>
      <c r="X62" s="36">
        <f>SUMIFS(СВЦЭМ!$C$33:$C$776,СВЦЭМ!$A$33:$A$776,$A62,СВЦЭМ!$B$33:$B$776,X$47)+'СЕТ СН'!$G$9+СВЦЭМ!$D$10+'СЕТ СН'!$G$5-'СЕТ СН'!$G$17</f>
        <v>3189.6683216499996</v>
      </c>
      <c r="Y62" s="36">
        <f>SUMIFS(СВЦЭМ!$C$33:$C$776,СВЦЭМ!$A$33:$A$776,$A62,СВЦЭМ!$B$33:$B$776,Y$47)+'СЕТ СН'!$G$9+СВЦЭМ!$D$10+'СЕТ СН'!$G$5-'СЕТ СН'!$G$17</f>
        <v>3265.3156594100001</v>
      </c>
    </row>
    <row r="63" spans="1:25" ht="15.75" x14ac:dyDescent="0.2">
      <c r="A63" s="35">
        <f t="shared" si="1"/>
        <v>43662</v>
      </c>
      <c r="B63" s="36">
        <f>SUMIFS(СВЦЭМ!$C$33:$C$776,СВЦЭМ!$A$33:$A$776,$A63,СВЦЭМ!$B$33:$B$776,B$47)+'СЕТ СН'!$G$9+СВЦЭМ!$D$10+'СЕТ СН'!$G$5-'СЕТ СН'!$G$17</f>
        <v>3374.1223980799996</v>
      </c>
      <c r="C63" s="36">
        <f>SUMIFS(СВЦЭМ!$C$33:$C$776,СВЦЭМ!$A$33:$A$776,$A63,СВЦЭМ!$B$33:$B$776,C$47)+'СЕТ СН'!$G$9+СВЦЭМ!$D$10+'СЕТ СН'!$G$5-'СЕТ СН'!$G$17</f>
        <v>3381.7648095599998</v>
      </c>
      <c r="D63" s="36">
        <f>SUMIFS(СВЦЭМ!$C$33:$C$776,СВЦЭМ!$A$33:$A$776,$A63,СВЦЭМ!$B$33:$B$776,D$47)+'СЕТ СН'!$G$9+СВЦЭМ!$D$10+'СЕТ СН'!$G$5-'СЕТ СН'!$G$17</f>
        <v>3368.8691560899997</v>
      </c>
      <c r="E63" s="36">
        <f>SUMIFS(СВЦЭМ!$C$33:$C$776,СВЦЭМ!$A$33:$A$776,$A63,СВЦЭМ!$B$33:$B$776,E$47)+'СЕТ СН'!$G$9+СВЦЭМ!$D$10+'СЕТ СН'!$G$5-'СЕТ СН'!$G$17</f>
        <v>3354.9534042999999</v>
      </c>
      <c r="F63" s="36">
        <f>SUMIFS(СВЦЭМ!$C$33:$C$776,СВЦЭМ!$A$33:$A$776,$A63,СВЦЭМ!$B$33:$B$776,F$47)+'СЕТ СН'!$G$9+СВЦЭМ!$D$10+'СЕТ СН'!$G$5-'СЕТ СН'!$G$17</f>
        <v>3376.5277486499999</v>
      </c>
      <c r="G63" s="36">
        <f>SUMIFS(СВЦЭМ!$C$33:$C$776,СВЦЭМ!$A$33:$A$776,$A63,СВЦЭМ!$B$33:$B$776,G$47)+'СЕТ СН'!$G$9+СВЦЭМ!$D$10+'СЕТ СН'!$G$5-'СЕТ СН'!$G$17</f>
        <v>3366.0851855299998</v>
      </c>
      <c r="H63" s="36">
        <f>SUMIFS(СВЦЭМ!$C$33:$C$776,СВЦЭМ!$A$33:$A$776,$A63,СВЦЭМ!$B$33:$B$776,H$47)+'СЕТ СН'!$G$9+СВЦЭМ!$D$10+'СЕТ СН'!$G$5-'СЕТ СН'!$G$17</f>
        <v>3378.7480907299996</v>
      </c>
      <c r="I63" s="36">
        <f>SUMIFS(СВЦЭМ!$C$33:$C$776,СВЦЭМ!$A$33:$A$776,$A63,СВЦЭМ!$B$33:$B$776,I$47)+'СЕТ СН'!$G$9+СВЦЭМ!$D$10+'СЕТ СН'!$G$5-'СЕТ СН'!$G$17</f>
        <v>3363.2108357999996</v>
      </c>
      <c r="J63" s="36">
        <f>SUMIFS(СВЦЭМ!$C$33:$C$776,СВЦЭМ!$A$33:$A$776,$A63,СВЦЭМ!$B$33:$B$776,J$47)+'СЕТ СН'!$G$9+СВЦЭМ!$D$10+'СЕТ СН'!$G$5-'СЕТ СН'!$G$17</f>
        <v>3327.8527250099996</v>
      </c>
      <c r="K63" s="36">
        <f>SUMIFS(СВЦЭМ!$C$33:$C$776,СВЦЭМ!$A$33:$A$776,$A63,СВЦЭМ!$B$33:$B$776,K$47)+'СЕТ СН'!$G$9+СВЦЭМ!$D$10+'СЕТ СН'!$G$5-'СЕТ СН'!$G$17</f>
        <v>3287.7975217200001</v>
      </c>
      <c r="L63" s="36">
        <f>SUMIFS(СВЦЭМ!$C$33:$C$776,СВЦЭМ!$A$33:$A$776,$A63,СВЦЭМ!$B$33:$B$776,L$47)+'СЕТ СН'!$G$9+СВЦЭМ!$D$10+'СЕТ СН'!$G$5-'СЕТ СН'!$G$17</f>
        <v>3273.2277194199996</v>
      </c>
      <c r="M63" s="36">
        <f>SUMIFS(СВЦЭМ!$C$33:$C$776,СВЦЭМ!$A$33:$A$776,$A63,СВЦЭМ!$B$33:$B$776,M$47)+'СЕТ СН'!$G$9+СВЦЭМ!$D$10+'СЕТ СН'!$G$5-'СЕТ СН'!$G$17</f>
        <v>3269.8056917599997</v>
      </c>
      <c r="N63" s="36">
        <f>SUMIFS(СВЦЭМ!$C$33:$C$776,СВЦЭМ!$A$33:$A$776,$A63,СВЦЭМ!$B$33:$B$776,N$47)+'СЕТ СН'!$G$9+СВЦЭМ!$D$10+'СЕТ СН'!$G$5-'СЕТ СН'!$G$17</f>
        <v>3269.1445415899998</v>
      </c>
      <c r="O63" s="36">
        <f>SUMIFS(СВЦЭМ!$C$33:$C$776,СВЦЭМ!$A$33:$A$776,$A63,СВЦЭМ!$B$33:$B$776,O$47)+'СЕТ СН'!$G$9+СВЦЭМ!$D$10+'СЕТ СН'!$G$5-'СЕТ СН'!$G$17</f>
        <v>3267.22120378</v>
      </c>
      <c r="P63" s="36">
        <f>SUMIFS(СВЦЭМ!$C$33:$C$776,СВЦЭМ!$A$33:$A$776,$A63,СВЦЭМ!$B$33:$B$776,P$47)+'СЕТ СН'!$G$9+СВЦЭМ!$D$10+'СЕТ СН'!$G$5-'СЕТ СН'!$G$17</f>
        <v>3267.6312884599997</v>
      </c>
      <c r="Q63" s="36">
        <f>SUMIFS(СВЦЭМ!$C$33:$C$776,СВЦЭМ!$A$33:$A$776,$A63,СВЦЭМ!$B$33:$B$776,Q$47)+'СЕТ СН'!$G$9+СВЦЭМ!$D$10+'СЕТ СН'!$G$5-'СЕТ СН'!$G$17</f>
        <v>3268.2693845099998</v>
      </c>
      <c r="R63" s="36">
        <f>SUMIFS(СВЦЭМ!$C$33:$C$776,СВЦЭМ!$A$33:$A$776,$A63,СВЦЭМ!$B$33:$B$776,R$47)+'СЕТ СН'!$G$9+СВЦЭМ!$D$10+'СЕТ СН'!$G$5-'СЕТ СН'!$G$17</f>
        <v>3228.9099965400001</v>
      </c>
      <c r="S63" s="36">
        <f>SUMIFS(СВЦЭМ!$C$33:$C$776,СВЦЭМ!$A$33:$A$776,$A63,СВЦЭМ!$B$33:$B$776,S$47)+'СЕТ СН'!$G$9+СВЦЭМ!$D$10+'СЕТ СН'!$G$5-'СЕТ СН'!$G$17</f>
        <v>3215.71439616</v>
      </c>
      <c r="T63" s="36">
        <f>SUMIFS(СВЦЭМ!$C$33:$C$776,СВЦЭМ!$A$33:$A$776,$A63,СВЦЭМ!$B$33:$B$776,T$47)+'СЕТ СН'!$G$9+СВЦЭМ!$D$10+'СЕТ СН'!$G$5-'СЕТ СН'!$G$17</f>
        <v>3218.2939092199999</v>
      </c>
      <c r="U63" s="36">
        <f>SUMIFS(СВЦЭМ!$C$33:$C$776,СВЦЭМ!$A$33:$A$776,$A63,СВЦЭМ!$B$33:$B$776,U$47)+'СЕТ СН'!$G$9+СВЦЭМ!$D$10+'СЕТ СН'!$G$5-'СЕТ СН'!$G$17</f>
        <v>3216.5571987399999</v>
      </c>
      <c r="V63" s="36">
        <f>SUMIFS(СВЦЭМ!$C$33:$C$776,СВЦЭМ!$A$33:$A$776,$A63,СВЦЭМ!$B$33:$B$776,V$47)+'СЕТ СН'!$G$9+СВЦЭМ!$D$10+'СЕТ СН'!$G$5-'СЕТ СН'!$G$17</f>
        <v>3213.38596388</v>
      </c>
      <c r="W63" s="36">
        <f>SUMIFS(СВЦЭМ!$C$33:$C$776,СВЦЭМ!$A$33:$A$776,$A63,СВЦЭМ!$B$33:$B$776,W$47)+'СЕТ СН'!$G$9+СВЦЭМ!$D$10+'СЕТ СН'!$G$5-'СЕТ СН'!$G$17</f>
        <v>3204.3201888399999</v>
      </c>
      <c r="X63" s="36">
        <f>SUMIFS(СВЦЭМ!$C$33:$C$776,СВЦЭМ!$A$33:$A$776,$A63,СВЦЭМ!$B$33:$B$776,X$47)+'СЕТ СН'!$G$9+СВЦЭМ!$D$10+'СЕТ СН'!$G$5-'СЕТ СН'!$G$17</f>
        <v>3221.2444244099997</v>
      </c>
      <c r="Y63" s="36">
        <f>SUMIFS(СВЦЭМ!$C$33:$C$776,СВЦЭМ!$A$33:$A$776,$A63,СВЦЭМ!$B$33:$B$776,Y$47)+'СЕТ СН'!$G$9+СВЦЭМ!$D$10+'СЕТ СН'!$G$5-'СЕТ СН'!$G$17</f>
        <v>3270.2505709899997</v>
      </c>
    </row>
    <row r="64" spans="1:25" ht="15.75" x14ac:dyDescent="0.2">
      <c r="A64" s="35">
        <f t="shared" si="1"/>
        <v>43663</v>
      </c>
      <c r="B64" s="36">
        <f>SUMIFS(СВЦЭМ!$C$33:$C$776,СВЦЭМ!$A$33:$A$776,$A64,СВЦЭМ!$B$33:$B$776,B$47)+'СЕТ СН'!$G$9+СВЦЭМ!$D$10+'СЕТ СН'!$G$5-'СЕТ СН'!$G$17</f>
        <v>3356.3948284399999</v>
      </c>
      <c r="C64" s="36">
        <f>SUMIFS(СВЦЭМ!$C$33:$C$776,СВЦЭМ!$A$33:$A$776,$A64,СВЦЭМ!$B$33:$B$776,C$47)+'СЕТ СН'!$G$9+СВЦЭМ!$D$10+'СЕТ СН'!$G$5-'СЕТ СН'!$G$17</f>
        <v>3381.52234942</v>
      </c>
      <c r="D64" s="36">
        <f>SUMIFS(СВЦЭМ!$C$33:$C$776,СВЦЭМ!$A$33:$A$776,$A64,СВЦЭМ!$B$33:$B$776,D$47)+'СЕТ СН'!$G$9+СВЦЭМ!$D$10+'СЕТ СН'!$G$5-'СЕТ СН'!$G$17</f>
        <v>3409.4669259699999</v>
      </c>
      <c r="E64" s="36">
        <f>SUMIFS(СВЦЭМ!$C$33:$C$776,СВЦЭМ!$A$33:$A$776,$A64,СВЦЭМ!$B$33:$B$776,E$47)+'СЕТ СН'!$G$9+СВЦЭМ!$D$10+'СЕТ СН'!$G$5-'СЕТ СН'!$G$17</f>
        <v>3431.6837239500001</v>
      </c>
      <c r="F64" s="36">
        <f>SUMIFS(СВЦЭМ!$C$33:$C$776,СВЦЭМ!$A$33:$A$776,$A64,СВЦЭМ!$B$33:$B$776,F$47)+'СЕТ СН'!$G$9+СВЦЭМ!$D$10+'СЕТ СН'!$G$5-'СЕТ СН'!$G$17</f>
        <v>3469.0323164299998</v>
      </c>
      <c r="G64" s="36">
        <f>SUMIFS(СВЦЭМ!$C$33:$C$776,СВЦЭМ!$A$33:$A$776,$A64,СВЦЭМ!$B$33:$B$776,G$47)+'СЕТ СН'!$G$9+СВЦЭМ!$D$10+'СЕТ СН'!$G$5-'СЕТ СН'!$G$17</f>
        <v>3419.5238348399998</v>
      </c>
      <c r="H64" s="36">
        <f>SUMIFS(СВЦЭМ!$C$33:$C$776,СВЦЭМ!$A$33:$A$776,$A64,СВЦЭМ!$B$33:$B$776,H$47)+'СЕТ СН'!$G$9+СВЦЭМ!$D$10+'СЕТ СН'!$G$5-'СЕТ СН'!$G$17</f>
        <v>3392.53183635</v>
      </c>
      <c r="I64" s="36">
        <f>SUMIFS(СВЦЭМ!$C$33:$C$776,СВЦЭМ!$A$33:$A$776,$A64,СВЦЭМ!$B$33:$B$776,I$47)+'СЕТ СН'!$G$9+СВЦЭМ!$D$10+'СЕТ СН'!$G$5-'СЕТ СН'!$G$17</f>
        <v>3366.1165820399997</v>
      </c>
      <c r="J64" s="36">
        <f>SUMIFS(СВЦЭМ!$C$33:$C$776,СВЦЭМ!$A$33:$A$776,$A64,СВЦЭМ!$B$33:$B$776,J$47)+'СЕТ СН'!$G$9+СВЦЭМ!$D$10+'СЕТ СН'!$G$5-'СЕТ СН'!$G$17</f>
        <v>3340.63791588</v>
      </c>
      <c r="K64" s="36">
        <f>SUMIFS(СВЦЭМ!$C$33:$C$776,СВЦЭМ!$A$33:$A$776,$A64,СВЦЭМ!$B$33:$B$776,K$47)+'СЕТ СН'!$G$9+СВЦЭМ!$D$10+'СЕТ СН'!$G$5-'СЕТ СН'!$G$17</f>
        <v>3292.4405940899996</v>
      </c>
      <c r="L64" s="36">
        <f>SUMIFS(СВЦЭМ!$C$33:$C$776,СВЦЭМ!$A$33:$A$776,$A64,СВЦЭМ!$B$33:$B$776,L$47)+'СЕТ СН'!$G$9+СВЦЭМ!$D$10+'СЕТ СН'!$G$5-'СЕТ СН'!$G$17</f>
        <v>3289.0581203199999</v>
      </c>
      <c r="M64" s="36">
        <f>SUMIFS(СВЦЭМ!$C$33:$C$776,СВЦЭМ!$A$33:$A$776,$A64,СВЦЭМ!$B$33:$B$776,M$47)+'СЕТ СН'!$G$9+СВЦЭМ!$D$10+'СЕТ СН'!$G$5-'СЕТ СН'!$G$17</f>
        <v>3290.6653240699998</v>
      </c>
      <c r="N64" s="36">
        <f>SUMIFS(СВЦЭМ!$C$33:$C$776,СВЦЭМ!$A$33:$A$776,$A64,СВЦЭМ!$B$33:$B$776,N$47)+'СЕТ СН'!$G$9+СВЦЭМ!$D$10+'СЕТ СН'!$G$5-'СЕТ СН'!$G$17</f>
        <v>3297.97628205</v>
      </c>
      <c r="O64" s="36">
        <f>SUMIFS(СВЦЭМ!$C$33:$C$776,СВЦЭМ!$A$33:$A$776,$A64,СВЦЭМ!$B$33:$B$776,O$47)+'СЕТ СН'!$G$9+СВЦЭМ!$D$10+'СЕТ СН'!$G$5-'СЕТ СН'!$G$17</f>
        <v>3290.8817797900001</v>
      </c>
      <c r="P64" s="36">
        <f>SUMIFS(СВЦЭМ!$C$33:$C$776,СВЦЭМ!$A$33:$A$776,$A64,СВЦЭМ!$B$33:$B$776,P$47)+'СЕТ СН'!$G$9+СВЦЭМ!$D$10+'СЕТ СН'!$G$5-'СЕТ СН'!$G$17</f>
        <v>3289.1235237499995</v>
      </c>
      <c r="Q64" s="36">
        <f>SUMIFS(СВЦЭМ!$C$33:$C$776,СВЦЭМ!$A$33:$A$776,$A64,СВЦЭМ!$B$33:$B$776,Q$47)+'СЕТ СН'!$G$9+СВЦЭМ!$D$10+'СЕТ СН'!$G$5-'СЕТ СН'!$G$17</f>
        <v>3291.1101088199998</v>
      </c>
      <c r="R64" s="36">
        <f>SUMIFS(СВЦЭМ!$C$33:$C$776,СВЦЭМ!$A$33:$A$776,$A64,СВЦЭМ!$B$33:$B$776,R$47)+'СЕТ СН'!$G$9+СВЦЭМ!$D$10+'СЕТ СН'!$G$5-'СЕТ СН'!$G$17</f>
        <v>3247.3142668</v>
      </c>
      <c r="S64" s="36">
        <f>SUMIFS(СВЦЭМ!$C$33:$C$776,СВЦЭМ!$A$33:$A$776,$A64,СВЦЭМ!$B$33:$B$776,S$47)+'СЕТ СН'!$G$9+СВЦЭМ!$D$10+'СЕТ СН'!$G$5-'СЕТ СН'!$G$17</f>
        <v>3227.8977242399997</v>
      </c>
      <c r="T64" s="36">
        <f>SUMIFS(СВЦЭМ!$C$33:$C$776,СВЦЭМ!$A$33:$A$776,$A64,СВЦЭМ!$B$33:$B$776,T$47)+'СЕТ СН'!$G$9+СВЦЭМ!$D$10+'СЕТ СН'!$G$5-'СЕТ СН'!$G$17</f>
        <v>3232.3473983999997</v>
      </c>
      <c r="U64" s="36">
        <f>SUMIFS(СВЦЭМ!$C$33:$C$776,СВЦЭМ!$A$33:$A$776,$A64,СВЦЭМ!$B$33:$B$776,U$47)+'СЕТ СН'!$G$9+СВЦЭМ!$D$10+'СЕТ СН'!$G$5-'СЕТ СН'!$G$17</f>
        <v>3227.7534177999996</v>
      </c>
      <c r="V64" s="36">
        <f>SUMIFS(СВЦЭМ!$C$33:$C$776,СВЦЭМ!$A$33:$A$776,$A64,СВЦЭМ!$B$33:$B$776,V$47)+'СЕТ СН'!$G$9+СВЦЭМ!$D$10+'СЕТ СН'!$G$5-'СЕТ СН'!$G$17</f>
        <v>3231.6216702900001</v>
      </c>
      <c r="W64" s="36">
        <f>SUMIFS(СВЦЭМ!$C$33:$C$776,СВЦЭМ!$A$33:$A$776,$A64,СВЦЭМ!$B$33:$B$776,W$47)+'СЕТ СН'!$G$9+СВЦЭМ!$D$10+'СЕТ СН'!$G$5-'СЕТ СН'!$G$17</f>
        <v>3225.4817103999999</v>
      </c>
      <c r="X64" s="36">
        <f>SUMIFS(СВЦЭМ!$C$33:$C$776,СВЦЭМ!$A$33:$A$776,$A64,СВЦЭМ!$B$33:$B$776,X$47)+'СЕТ СН'!$G$9+СВЦЭМ!$D$10+'СЕТ СН'!$G$5-'СЕТ СН'!$G$17</f>
        <v>3199.3280018099999</v>
      </c>
      <c r="Y64" s="36">
        <f>SUMIFS(СВЦЭМ!$C$33:$C$776,СВЦЭМ!$A$33:$A$776,$A64,СВЦЭМ!$B$33:$B$776,Y$47)+'СЕТ СН'!$G$9+СВЦЭМ!$D$10+'СЕТ СН'!$G$5-'СЕТ СН'!$G$17</f>
        <v>3228.3617309299998</v>
      </c>
    </row>
    <row r="65" spans="1:27" ht="15.75" x14ac:dyDescent="0.2">
      <c r="A65" s="35">
        <f t="shared" si="1"/>
        <v>43664</v>
      </c>
      <c r="B65" s="36">
        <f>SUMIFS(СВЦЭМ!$C$33:$C$776,СВЦЭМ!$A$33:$A$776,$A65,СВЦЭМ!$B$33:$B$776,B$47)+'СЕТ СН'!$G$9+СВЦЭМ!$D$10+'СЕТ СН'!$G$5-'СЕТ СН'!$G$17</f>
        <v>3320.2878664299997</v>
      </c>
      <c r="C65" s="36">
        <f>SUMIFS(СВЦЭМ!$C$33:$C$776,СВЦЭМ!$A$33:$A$776,$A65,СВЦЭМ!$B$33:$B$776,C$47)+'СЕТ СН'!$G$9+СВЦЭМ!$D$10+'СЕТ СН'!$G$5-'СЕТ СН'!$G$17</f>
        <v>3308.2291275600001</v>
      </c>
      <c r="D65" s="36">
        <f>SUMIFS(СВЦЭМ!$C$33:$C$776,СВЦЭМ!$A$33:$A$776,$A65,СВЦЭМ!$B$33:$B$776,D$47)+'СЕТ СН'!$G$9+СВЦЭМ!$D$10+'СЕТ СН'!$G$5-'СЕТ СН'!$G$17</f>
        <v>3317.9014172099996</v>
      </c>
      <c r="E65" s="36">
        <f>SUMIFS(СВЦЭМ!$C$33:$C$776,СВЦЭМ!$A$33:$A$776,$A65,СВЦЭМ!$B$33:$B$776,E$47)+'СЕТ СН'!$G$9+СВЦЭМ!$D$10+'СЕТ СН'!$G$5-'СЕТ СН'!$G$17</f>
        <v>3354.2789419799997</v>
      </c>
      <c r="F65" s="36">
        <f>SUMIFS(СВЦЭМ!$C$33:$C$776,СВЦЭМ!$A$33:$A$776,$A65,СВЦЭМ!$B$33:$B$776,F$47)+'СЕТ СН'!$G$9+СВЦЭМ!$D$10+'СЕТ СН'!$G$5-'СЕТ СН'!$G$17</f>
        <v>3394.2375524299996</v>
      </c>
      <c r="G65" s="36">
        <f>SUMIFS(СВЦЭМ!$C$33:$C$776,СВЦЭМ!$A$33:$A$776,$A65,СВЦЭМ!$B$33:$B$776,G$47)+'СЕТ СН'!$G$9+СВЦЭМ!$D$10+'СЕТ СН'!$G$5-'СЕТ СН'!$G$17</f>
        <v>3431.1983633599998</v>
      </c>
      <c r="H65" s="36">
        <f>SUMIFS(СВЦЭМ!$C$33:$C$776,СВЦЭМ!$A$33:$A$776,$A65,СВЦЭМ!$B$33:$B$776,H$47)+'СЕТ СН'!$G$9+СВЦЭМ!$D$10+'СЕТ СН'!$G$5-'СЕТ СН'!$G$17</f>
        <v>3400.1610735599997</v>
      </c>
      <c r="I65" s="36">
        <f>SUMIFS(СВЦЭМ!$C$33:$C$776,СВЦЭМ!$A$33:$A$776,$A65,СВЦЭМ!$B$33:$B$776,I$47)+'СЕТ СН'!$G$9+СВЦЭМ!$D$10+'СЕТ СН'!$G$5-'СЕТ СН'!$G$17</f>
        <v>3371.28252075</v>
      </c>
      <c r="J65" s="36">
        <f>SUMIFS(СВЦЭМ!$C$33:$C$776,СВЦЭМ!$A$33:$A$776,$A65,СВЦЭМ!$B$33:$B$776,J$47)+'СЕТ СН'!$G$9+СВЦЭМ!$D$10+'СЕТ СН'!$G$5-'СЕТ СН'!$G$17</f>
        <v>3370.0688126099999</v>
      </c>
      <c r="K65" s="36">
        <f>SUMIFS(СВЦЭМ!$C$33:$C$776,СВЦЭМ!$A$33:$A$776,$A65,СВЦЭМ!$B$33:$B$776,K$47)+'СЕТ СН'!$G$9+СВЦЭМ!$D$10+'СЕТ СН'!$G$5-'СЕТ СН'!$G$17</f>
        <v>3332.5386866199997</v>
      </c>
      <c r="L65" s="36">
        <f>SUMIFS(СВЦЭМ!$C$33:$C$776,СВЦЭМ!$A$33:$A$776,$A65,СВЦЭМ!$B$33:$B$776,L$47)+'СЕТ СН'!$G$9+СВЦЭМ!$D$10+'СЕТ СН'!$G$5-'СЕТ СН'!$G$17</f>
        <v>3318.7969193099998</v>
      </c>
      <c r="M65" s="36">
        <f>SUMIFS(СВЦЭМ!$C$33:$C$776,СВЦЭМ!$A$33:$A$776,$A65,СВЦЭМ!$B$33:$B$776,M$47)+'СЕТ СН'!$G$9+СВЦЭМ!$D$10+'СЕТ СН'!$G$5-'СЕТ СН'!$G$17</f>
        <v>3323.0378382399999</v>
      </c>
      <c r="N65" s="36">
        <f>SUMIFS(СВЦЭМ!$C$33:$C$776,СВЦЭМ!$A$33:$A$776,$A65,СВЦЭМ!$B$33:$B$776,N$47)+'СЕТ СН'!$G$9+СВЦЭМ!$D$10+'СЕТ СН'!$G$5-'СЕТ СН'!$G$17</f>
        <v>3346.2739263999997</v>
      </c>
      <c r="O65" s="36">
        <f>SUMIFS(СВЦЭМ!$C$33:$C$776,СВЦЭМ!$A$33:$A$776,$A65,СВЦЭМ!$B$33:$B$776,O$47)+'СЕТ СН'!$G$9+СВЦЭМ!$D$10+'СЕТ СН'!$G$5-'СЕТ СН'!$G$17</f>
        <v>3341.9393953999997</v>
      </c>
      <c r="P65" s="36">
        <f>SUMIFS(СВЦЭМ!$C$33:$C$776,СВЦЭМ!$A$33:$A$776,$A65,СВЦЭМ!$B$33:$B$776,P$47)+'СЕТ СН'!$G$9+СВЦЭМ!$D$10+'СЕТ СН'!$G$5-'СЕТ СН'!$G$17</f>
        <v>3355.6595139199999</v>
      </c>
      <c r="Q65" s="36">
        <f>SUMIFS(СВЦЭМ!$C$33:$C$776,СВЦЭМ!$A$33:$A$776,$A65,СВЦЭМ!$B$33:$B$776,Q$47)+'СЕТ СН'!$G$9+СВЦЭМ!$D$10+'СЕТ СН'!$G$5-'СЕТ СН'!$G$17</f>
        <v>3364.9922403299997</v>
      </c>
      <c r="R65" s="36">
        <f>SUMIFS(СВЦЭМ!$C$33:$C$776,СВЦЭМ!$A$33:$A$776,$A65,СВЦЭМ!$B$33:$B$776,R$47)+'СЕТ СН'!$G$9+СВЦЭМ!$D$10+'СЕТ СН'!$G$5-'СЕТ СН'!$G$17</f>
        <v>3281.7818044099999</v>
      </c>
      <c r="S65" s="36">
        <f>SUMIFS(СВЦЭМ!$C$33:$C$776,СВЦЭМ!$A$33:$A$776,$A65,СВЦЭМ!$B$33:$B$776,S$47)+'СЕТ СН'!$G$9+СВЦЭМ!$D$10+'СЕТ СН'!$G$5-'СЕТ СН'!$G$17</f>
        <v>3201.1792002899997</v>
      </c>
      <c r="T65" s="36">
        <f>SUMIFS(СВЦЭМ!$C$33:$C$776,СВЦЭМ!$A$33:$A$776,$A65,СВЦЭМ!$B$33:$B$776,T$47)+'СЕТ СН'!$G$9+СВЦЭМ!$D$10+'СЕТ СН'!$G$5-'СЕТ СН'!$G$17</f>
        <v>3201.47657996</v>
      </c>
      <c r="U65" s="36">
        <f>SUMIFS(СВЦЭМ!$C$33:$C$776,СВЦЭМ!$A$33:$A$776,$A65,СВЦЭМ!$B$33:$B$776,U$47)+'СЕТ СН'!$G$9+СВЦЭМ!$D$10+'СЕТ СН'!$G$5-'СЕТ СН'!$G$17</f>
        <v>3185.78841164</v>
      </c>
      <c r="V65" s="36">
        <f>SUMIFS(СВЦЭМ!$C$33:$C$776,СВЦЭМ!$A$33:$A$776,$A65,СВЦЭМ!$B$33:$B$776,V$47)+'СЕТ СН'!$G$9+СВЦЭМ!$D$10+'СЕТ СН'!$G$5-'СЕТ СН'!$G$17</f>
        <v>3188.7103919199999</v>
      </c>
      <c r="W65" s="36">
        <f>SUMIFS(СВЦЭМ!$C$33:$C$776,СВЦЭМ!$A$33:$A$776,$A65,СВЦЭМ!$B$33:$B$776,W$47)+'СЕТ СН'!$G$9+СВЦЭМ!$D$10+'СЕТ СН'!$G$5-'СЕТ СН'!$G$17</f>
        <v>3186.4750060199999</v>
      </c>
      <c r="X65" s="36">
        <f>SUMIFS(СВЦЭМ!$C$33:$C$776,СВЦЭМ!$A$33:$A$776,$A65,СВЦЭМ!$B$33:$B$776,X$47)+'СЕТ СН'!$G$9+СВЦЭМ!$D$10+'СЕТ СН'!$G$5-'СЕТ СН'!$G$17</f>
        <v>3202.8959870299996</v>
      </c>
      <c r="Y65" s="36">
        <f>SUMIFS(СВЦЭМ!$C$33:$C$776,СВЦЭМ!$A$33:$A$776,$A65,СВЦЭМ!$B$33:$B$776,Y$47)+'СЕТ СН'!$G$9+СВЦЭМ!$D$10+'СЕТ СН'!$G$5-'СЕТ СН'!$G$17</f>
        <v>3267.11198289</v>
      </c>
    </row>
    <row r="66" spans="1:27" ht="15.75" x14ac:dyDescent="0.2">
      <c r="A66" s="35">
        <f t="shared" si="1"/>
        <v>43665</v>
      </c>
      <c r="B66" s="36">
        <f>SUMIFS(СВЦЭМ!$C$33:$C$776,СВЦЭМ!$A$33:$A$776,$A66,СВЦЭМ!$B$33:$B$776,B$47)+'СЕТ СН'!$G$9+СВЦЭМ!$D$10+'СЕТ СН'!$G$5-'СЕТ СН'!$G$17</f>
        <v>3344.0666168399998</v>
      </c>
      <c r="C66" s="36">
        <f>SUMIFS(СВЦЭМ!$C$33:$C$776,СВЦЭМ!$A$33:$A$776,$A66,СВЦЭМ!$B$33:$B$776,C$47)+'СЕТ СН'!$G$9+СВЦЭМ!$D$10+'СЕТ СН'!$G$5-'СЕТ СН'!$G$17</f>
        <v>3335.7550395499998</v>
      </c>
      <c r="D66" s="36">
        <f>SUMIFS(СВЦЭМ!$C$33:$C$776,СВЦЭМ!$A$33:$A$776,$A66,СВЦЭМ!$B$33:$B$776,D$47)+'СЕТ СН'!$G$9+СВЦЭМ!$D$10+'СЕТ СН'!$G$5-'СЕТ СН'!$G$17</f>
        <v>3366.2076784799997</v>
      </c>
      <c r="E66" s="36">
        <f>SUMIFS(СВЦЭМ!$C$33:$C$776,СВЦЭМ!$A$33:$A$776,$A66,СВЦЭМ!$B$33:$B$776,E$47)+'СЕТ СН'!$G$9+СВЦЭМ!$D$10+'СЕТ СН'!$G$5-'СЕТ СН'!$G$17</f>
        <v>3385.4626764499999</v>
      </c>
      <c r="F66" s="36">
        <f>SUMIFS(СВЦЭМ!$C$33:$C$776,СВЦЭМ!$A$33:$A$776,$A66,СВЦЭМ!$B$33:$B$776,F$47)+'СЕТ СН'!$G$9+СВЦЭМ!$D$10+'СЕТ СН'!$G$5-'СЕТ СН'!$G$17</f>
        <v>3379.0030948499998</v>
      </c>
      <c r="G66" s="36">
        <f>SUMIFS(СВЦЭМ!$C$33:$C$776,СВЦЭМ!$A$33:$A$776,$A66,СВЦЭМ!$B$33:$B$776,G$47)+'СЕТ СН'!$G$9+СВЦЭМ!$D$10+'СЕТ СН'!$G$5-'СЕТ СН'!$G$17</f>
        <v>3372.6983188699996</v>
      </c>
      <c r="H66" s="36">
        <f>SUMIFS(СВЦЭМ!$C$33:$C$776,СВЦЭМ!$A$33:$A$776,$A66,СВЦЭМ!$B$33:$B$776,H$47)+'СЕТ СН'!$G$9+СВЦЭМ!$D$10+'СЕТ СН'!$G$5-'СЕТ СН'!$G$17</f>
        <v>3332.0587848299997</v>
      </c>
      <c r="I66" s="36">
        <f>SUMIFS(СВЦЭМ!$C$33:$C$776,СВЦЭМ!$A$33:$A$776,$A66,СВЦЭМ!$B$33:$B$776,I$47)+'СЕТ СН'!$G$9+СВЦЭМ!$D$10+'СЕТ СН'!$G$5-'СЕТ СН'!$G$17</f>
        <v>3307.8885398699999</v>
      </c>
      <c r="J66" s="36">
        <f>SUMIFS(СВЦЭМ!$C$33:$C$776,СВЦЭМ!$A$33:$A$776,$A66,СВЦЭМ!$B$33:$B$776,J$47)+'СЕТ СН'!$G$9+СВЦЭМ!$D$10+'СЕТ СН'!$G$5-'СЕТ СН'!$G$17</f>
        <v>3306.8253926499997</v>
      </c>
      <c r="K66" s="36">
        <f>SUMIFS(СВЦЭМ!$C$33:$C$776,СВЦЭМ!$A$33:$A$776,$A66,СВЦЭМ!$B$33:$B$776,K$47)+'СЕТ СН'!$G$9+СВЦЭМ!$D$10+'СЕТ СН'!$G$5-'СЕТ СН'!$G$17</f>
        <v>3276.51546005</v>
      </c>
      <c r="L66" s="36">
        <f>SUMIFS(СВЦЭМ!$C$33:$C$776,СВЦЭМ!$A$33:$A$776,$A66,СВЦЭМ!$B$33:$B$776,L$47)+'СЕТ СН'!$G$9+СВЦЭМ!$D$10+'СЕТ СН'!$G$5-'СЕТ СН'!$G$17</f>
        <v>3259.80573026</v>
      </c>
      <c r="M66" s="36">
        <f>SUMIFS(СВЦЭМ!$C$33:$C$776,СВЦЭМ!$A$33:$A$776,$A66,СВЦЭМ!$B$33:$B$776,M$47)+'СЕТ СН'!$G$9+СВЦЭМ!$D$10+'СЕТ СН'!$G$5-'СЕТ СН'!$G$17</f>
        <v>3267.69176251</v>
      </c>
      <c r="N66" s="36">
        <f>SUMIFS(СВЦЭМ!$C$33:$C$776,СВЦЭМ!$A$33:$A$776,$A66,СВЦЭМ!$B$33:$B$776,N$47)+'СЕТ СН'!$G$9+СВЦЭМ!$D$10+'СЕТ СН'!$G$5-'СЕТ СН'!$G$17</f>
        <v>3281.0395473299996</v>
      </c>
      <c r="O66" s="36">
        <f>SUMIFS(СВЦЭМ!$C$33:$C$776,СВЦЭМ!$A$33:$A$776,$A66,СВЦЭМ!$B$33:$B$776,O$47)+'СЕТ СН'!$G$9+СВЦЭМ!$D$10+'СЕТ СН'!$G$5-'СЕТ СН'!$G$17</f>
        <v>3275.5332651099998</v>
      </c>
      <c r="P66" s="36">
        <f>SUMIFS(СВЦЭМ!$C$33:$C$776,СВЦЭМ!$A$33:$A$776,$A66,СВЦЭМ!$B$33:$B$776,P$47)+'СЕТ СН'!$G$9+СВЦЭМ!$D$10+'СЕТ СН'!$G$5-'СЕТ СН'!$G$17</f>
        <v>3283.24260194</v>
      </c>
      <c r="Q66" s="36">
        <f>SUMIFS(СВЦЭМ!$C$33:$C$776,СВЦЭМ!$A$33:$A$776,$A66,СВЦЭМ!$B$33:$B$776,Q$47)+'СЕТ СН'!$G$9+СВЦЭМ!$D$10+'СЕТ СН'!$G$5-'СЕТ СН'!$G$17</f>
        <v>3289.68683375</v>
      </c>
      <c r="R66" s="36">
        <f>SUMIFS(СВЦЭМ!$C$33:$C$776,СВЦЭМ!$A$33:$A$776,$A66,СВЦЭМ!$B$33:$B$776,R$47)+'СЕТ СН'!$G$9+СВЦЭМ!$D$10+'СЕТ СН'!$G$5-'СЕТ СН'!$G$17</f>
        <v>3240.94103438</v>
      </c>
      <c r="S66" s="36">
        <f>SUMIFS(СВЦЭМ!$C$33:$C$776,СВЦЭМ!$A$33:$A$776,$A66,СВЦЭМ!$B$33:$B$776,S$47)+'СЕТ СН'!$G$9+СВЦЭМ!$D$10+'СЕТ СН'!$G$5-'СЕТ СН'!$G$17</f>
        <v>3222.0768642200001</v>
      </c>
      <c r="T66" s="36">
        <f>SUMIFS(СВЦЭМ!$C$33:$C$776,СВЦЭМ!$A$33:$A$776,$A66,СВЦЭМ!$B$33:$B$776,T$47)+'СЕТ СН'!$G$9+СВЦЭМ!$D$10+'СЕТ СН'!$G$5-'СЕТ СН'!$G$17</f>
        <v>3216.28767879</v>
      </c>
      <c r="U66" s="36">
        <f>SUMIFS(СВЦЭМ!$C$33:$C$776,СВЦЭМ!$A$33:$A$776,$A66,СВЦЭМ!$B$33:$B$776,U$47)+'СЕТ СН'!$G$9+СВЦЭМ!$D$10+'СЕТ СН'!$G$5-'СЕТ СН'!$G$17</f>
        <v>3207.8283187399998</v>
      </c>
      <c r="V66" s="36">
        <f>SUMIFS(СВЦЭМ!$C$33:$C$776,СВЦЭМ!$A$33:$A$776,$A66,СВЦЭМ!$B$33:$B$776,V$47)+'СЕТ СН'!$G$9+СВЦЭМ!$D$10+'СЕТ СН'!$G$5-'СЕТ СН'!$G$17</f>
        <v>3215.4798800999997</v>
      </c>
      <c r="W66" s="36">
        <f>SUMIFS(СВЦЭМ!$C$33:$C$776,СВЦЭМ!$A$33:$A$776,$A66,СВЦЭМ!$B$33:$B$776,W$47)+'СЕТ СН'!$G$9+СВЦЭМ!$D$10+'СЕТ СН'!$G$5-'СЕТ СН'!$G$17</f>
        <v>3217.4244910399998</v>
      </c>
      <c r="X66" s="36">
        <f>SUMIFS(СВЦЭМ!$C$33:$C$776,СВЦЭМ!$A$33:$A$776,$A66,СВЦЭМ!$B$33:$B$776,X$47)+'СЕТ СН'!$G$9+СВЦЭМ!$D$10+'СЕТ СН'!$G$5-'СЕТ СН'!$G$17</f>
        <v>3213.0198200199998</v>
      </c>
      <c r="Y66" s="36">
        <f>SUMIFS(СВЦЭМ!$C$33:$C$776,СВЦЭМ!$A$33:$A$776,$A66,СВЦЭМ!$B$33:$B$776,Y$47)+'СЕТ СН'!$G$9+СВЦЭМ!$D$10+'СЕТ СН'!$G$5-'СЕТ СН'!$G$17</f>
        <v>3229.9410015899998</v>
      </c>
    </row>
    <row r="67" spans="1:27" ht="15.75" x14ac:dyDescent="0.2">
      <c r="A67" s="35">
        <f t="shared" si="1"/>
        <v>43666</v>
      </c>
      <c r="B67" s="36">
        <f>SUMIFS(СВЦЭМ!$C$33:$C$776,СВЦЭМ!$A$33:$A$776,$A67,СВЦЭМ!$B$33:$B$776,B$47)+'СЕТ СН'!$G$9+СВЦЭМ!$D$10+'СЕТ СН'!$G$5-'СЕТ СН'!$G$17</f>
        <v>3262.32173685</v>
      </c>
      <c r="C67" s="36">
        <f>SUMIFS(СВЦЭМ!$C$33:$C$776,СВЦЭМ!$A$33:$A$776,$A67,СВЦЭМ!$B$33:$B$776,C$47)+'СЕТ СН'!$G$9+СВЦЭМ!$D$10+'СЕТ СН'!$G$5-'СЕТ СН'!$G$17</f>
        <v>3262.1989394399998</v>
      </c>
      <c r="D67" s="36">
        <f>SUMIFS(СВЦЭМ!$C$33:$C$776,СВЦЭМ!$A$33:$A$776,$A67,СВЦЭМ!$B$33:$B$776,D$47)+'СЕТ СН'!$G$9+СВЦЭМ!$D$10+'СЕТ СН'!$G$5-'СЕТ СН'!$G$17</f>
        <v>3266.97404267</v>
      </c>
      <c r="E67" s="36">
        <f>SUMIFS(СВЦЭМ!$C$33:$C$776,СВЦЭМ!$A$33:$A$776,$A67,СВЦЭМ!$B$33:$B$776,E$47)+'СЕТ СН'!$G$9+СВЦЭМ!$D$10+'СЕТ СН'!$G$5-'СЕТ СН'!$G$17</f>
        <v>3274.1782637599999</v>
      </c>
      <c r="F67" s="36">
        <f>SUMIFS(СВЦЭМ!$C$33:$C$776,СВЦЭМ!$A$33:$A$776,$A67,СВЦЭМ!$B$33:$B$776,F$47)+'СЕТ СН'!$G$9+СВЦЭМ!$D$10+'СЕТ СН'!$G$5-'СЕТ СН'!$G$17</f>
        <v>3281.6484627199998</v>
      </c>
      <c r="G67" s="36">
        <f>SUMIFS(СВЦЭМ!$C$33:$C$776,СВЦЭМ!$A$33:$A$776,$A67,СВЦЭМ!$B$33:$B$776,G$47)+'СЕТ СН'!$G$9+СВЦЭМ!$D$10+'СЕТ СН'!$G$5-'СЕТ СН'!$G$17</f>
        <v>3294.23453217</v>
      </c>
      <c r="H67" s="36">
        <f>SUMIFS(СВЦЭМ!$C$33:$C$776,СВЦЭМ!$A$33:$A$776,$A67,СВЦЭМ!$B$33:$B$776,H$47)+'СЕТ СН'!$G$9+СВЦЭМ!$D$10+'СЕТ СН'!$G$5-'СЕТ СН'!$G$17</f>
        <v>3276.1302498</v>
      </c>
      <c r="I67" s="36">
        <f>SUMIFS(СВЦЭМ!$C$33:$C$776,СВЦЭМ!$A$33:$A$776,$A67,СВЦЭМ!$B$33:$B$776,I$47)+'СЕТ СН'!$G$9+СВЦЭМ!$D$10+'СЕТ СН'!$G$5-'СЕТ СН'!$G$17</f>
        <v>3272.4392965299999</v>
      </c>
      <c r="J67" s="36">
        <f>SUMIFS(СВЦЭМ!$C$33:$C$776,СВЦЭМ!$A$33:$A$776,$A67,СВЦЭМ!$B$33:$B$776,J$47)+'СЕТ СН'!$G$9+СВЦЭМ!$D$10+'СЕТ СН'!$G$5-'СЕТ СН'!$G$17</f>
        <v>3253.6971299799998</v>
      </c>
      <c r="K67" s="36">
        <f>SUMIFS(СВЦЭМ!$C$33:$C$776,СВЦЭМ!$A$33:$A$776,$A67,СВЦЭМ!$B$33:$B$776,K$47)+'СЕТ СН'!$G$9+СВЦЭМ!$D$10+'СЕТ СН'!$G$5-'СЕТ СН'!$G$17</f>
        <v>3245.56247992</v>
      </c>
      <c r="L67" s="36">
        <f>SUMIFS(СВЦЭМ!$C$33:$C$776,СВЦЭМ!$A$33:$A$776,$A67,СВЦЭМ!$B$33:$B$776,L$47)+'СЕТ СН'!$G$9+СВЦЭМ!$D$10+'СЕТ СН'!$G$5-'СЕТ СН'!$G$17</f>
        <v>3237.7330024599996</v>
      </c>
      <c r="M67" s="36">
        <f>SUMIFS(СВЦЭМ!$C$33:$C$776,СВЦЭМ!$A$33:$A$776,$A67,СВЦЭМ!$B$33:$B$776,M$47)+'СЕТ СН'!$G$9+СВЦЭМ!$D$10+'СЕТ СН'!$G$5-'СЕТ СН'!$G$17</f>
        <v>3229.3160062299999</v>
      </c>
      <c r="N67" s="36">
        <f>SUMIFS(СВЦЭМ!$C$33:$C$776,СВЦЭМ!$A$33:$A$776,$A67,СВЦЭМ!$B$33:$B$776,N$47)+'СЕТ СН'!$G$9+СВЦЭМ!$D$10+'СЕТ СН'!$G$5-'СЕТ СН'!$G$17</f>
        <v>3240.2523290099998</v>
      </c>
      <c r="O67" s="36">
        <f>SUMIFS(СВЦЭМ!$C$33:$C$776,СВЦЭМ!$A$33:$A$776,$A67,СВЦЭМ!$B$33:$B$776,O$47)+'СЕТ СН'!$G$9+СВЦЭМ!$D$10+'СЕТ СН'!$G$5-'СЕТ СН'!$G$17</f>
        <v>3251.0319535299996</v>
      </c>
      <c r="P67" s="36">
        <f>SUMIFS(СВЦЭМ!$C$33:$C$776,СВЦЭМ!$A$33:$A$776,$A67,СВЦЭМ!$B$33:$B$776,P$47)+'СЕТ СН'!$G$9+СВЦЭМ!$D$10+'СЕТ СН'!$G$5-'СЕТ СН'!$G$17</f>
        <v>3263.1245388799998</v>
      </c>
      <c r="Q67" s="36">
        <f>SUMIFS(СВЦЭМ!$C$33:$C$776,СВЦЭМ!$A$33:$A$776,$A67,СВЦЭМ!$B$33:$B$776,Q$47)+'СЕТ СН'!$G$9+СВЦЭМ!$D$10+'СЕТ СН'!$G$5-'СЕТ СН'!$G$17</f>
        <v>3256.7113211199999</v>
      </c>
      <c r="R67" s="36">
        <f>SUMIFS(СВЦЭМ!$C$33:$C$776,СВЦЭМ!$A$33:$A$776,$A67,СВЦЭМ!$B$33:$B$776,R$47)+'СЕТ СН'!$G$9+СВЦЭМ!$D$10+'СЕТ СН'!$G$5-'СЕТ СН'!$G$17</f>
        <v>3215.9913572799996</v>
      </c>
      <c r="S67" s="36">
        <f>SUMIFS(СВЦЭМ!$C$33:$C$776,СВЦЭМ!$A$33:$A$776,$A67,СВЦЭМ!$B$33:$B$776,S$47)+'СЕТ СН'!$G$9+СВЦЭМ!$D$10+'СЕТ СН'!$G$5-'СЕТ СН'!$G$17</f>
        <v>3188.8957055699998</v>
      </c>
      <c r="T67" s="36">
        <f>SUMIFS(СВЦЭМ!$C$33:$C$776,СВЦЭМ!$A$33:$A$776,$A67,СВЦЭМ!$B$33:$B$776,T$47)+'СЕТ СН'!$G$9+СВЦЭМ!$D$10+'СЕТ СН'!$G$5-'СЕТ СН'!$G$17</f>
        <v>3188.69170932</v>
      </c>
      <c r="U67" s="36">
        <f>SUMIFS(СВЦЭМ!$C$33:$C$776,СВЦЭМ!$A$33:$A$776,$A67,СВЦЭМ!$B$33:$B$776,U$47)+'СЕТ СН'!$G$9+СВЦЭМ!$D$10+'СЕТ СН'!$G$5-'СЕТ СН'!$G$17</f>
        <v>3179.57038672</v>
      </c>
      <c r="V67" s="36">
        <f>SUMIFS(СВЦЭМ!$C$33:$C$776,СВЦЭМ!$A$33:$A$776,$A67,СВЦЭМ!$B$33:$B$776,V$47)+'СЕТ СН'!$G$9+СВЦЭМ!$D$10+'СЕТ СН'!$G$5-'СЕТ СН'!$G$17</f>
        <v>3157.9891014599998</v>
      </c>
      <c r="W67" s="36">
        <f>SUMIFS(СВЦЭМ!$C$33:$C$776,СВЦЭМ!$A$33:$A$776,$A67,СВЦЭМ!$B$33:$B$776,W$47)+'СЕТ СН'!$G$9+СВЦЭМ!$D$10+'СЕТ СН'!$G$5-'СЕТ СН'!$G$17</f>
        <v>3159.4953169299997</v>
      </c>
      <c r="X67" s="36">
        <f>SUMIFS(СВЦЭМ!$C$33:$C$776,СВЦЭМ!$A$33:$A$776,$A67,СВЦЭМ!$B$33:$B$776,X$47)+'СЕТ СН'!$G$9+СВЦЭМ!$D$10+'СЕТ СН'!$G$5-'СЕТ СН'!$G$17</f>
        <v>3167.8864280199996</v>
      </c>
      <c r="Y67" s="36">
        <f>SUMIFS(СВЦЭМ!$C$33:$C$776,СВЦЭМ!$A$33:$A$776,$A67,СВЦЭМ!$B$33:$B$776,Y$47)+'СЕТ СН'!$G$9+СВЦЭМ!$D$10+'СЕТ СН'!$G$5-'СЕТ СН'!$G$17</f>
        <v>3244.5626129399998</v>
      </c>
    </row>
    <row r="68" spans="1:27" ht="15.75" x14ac:dyDescent="0.2">
      <c r="A68" s="35">
        <f t="shared" si="1"/>
        <v>43667</v>
      </c>
      <c r="B68" s="36">
        <f>SUMIFS(СВЦЭМ!$C$33:$C$776,СВЦЭМ!$A$33:$A$776,$A68,СВЦЭМ!$B$33:$B$776,B$47)+'СЕТ СН'!$G$9+СВЦЭМ!$D$10+'СЕТ СН'!$G$5-'СЕТ СН'!$G$17</f>
        <v>3267.7127421599998</v>
      </c>
      <c r="C68" s="36">
        <f>SUMIFS(СВЦЭМ!$C$33:$C$776,СВЦЭМ!$A$33:$A$776,$A68,СВЦЭМ!$B$33:$B$776,C$47)+'СЕТ СН'!$G$9+СВЦЭМ!$D$10+'СЕТ СН'!$G$5-'СЕТ СН'!$G$17</f>
        <v>3293.0540228299997</v>
      </c>
      <c r="D68" s="36">
        <f>SUMIFS(СВЦЭМ!$C$33:$C$776,СВЦЭМ!$A$33:$A$776,$A68,СВЦЭМ!$B$33:$B$776,D$47)+'СЕТ СН'!$G$9+СВЦЭМ!$D$10+'СЕТ СН'!$G$5-'СЕТ СН'!$G$17</f>
        <v>3315.0391071699996</v>
      </c>
      <c r="E68" s="36">
        <f>SUMIFS(СВЦЭМ!$C$33:$C$776,СВЦЭМ!$A$33:$A$776,$A68,СВЦЭМ!$B$33:$B$776,E$47)+'СЕТ СН'!$G$9+СВЦЭМ!$D$10+'СЕТ СН'!$G$5-'СЕТ СН'!$G$17</f>
        <v>3317.81044303</v>
      </c>
      <c r="F68" s="36">
        <f>SUMIFS(СВЦЭМ!$C$33:$C$776,СВЦЭМ!$A$33:$A$776,$A68,СВЦЭМ!$B$33:$B$776,F$47)+'СЕТ СН'!$G$9+СВЦЭМ!$D$10+'СЕТ СН'!$G$5-'СЕТ СН'!$G$17</f>
        <v>3300.1946652699999</v>
      </c>
      <c r="G68" s="36">
        <f>SUMIFS(СВЦЭМ!$C$33:$C$776,СВЦЭМ!$A$33:$A$776,$A68,СВЦЭМ!$B$33:$B$776,G$47)+'СЕТ СН'!$G$9+СВЦЭМ!$D$10+'СЕТ СН'!$G$5-'СЕТ СН'!$G$17</f>
        <v>3310.1380379599996</v>
      </c>
      <c r="H68" s="36">
        <f>SUMIFS(СВЦЭМ!$C$33:$C$776,СВЦЭМ!$A$33:$A$776,$A68,СВЦЭМ!$B$33:$B$776,H$47)+'СЕТ СН'!$G$9+СВЦЭМ!$D$10+'СЕТ СН'!$G$5-'СЕТ СН'!$G$17</f>
        <v>3308.6969259799998</v>
      </c>
      <c r="I68" s="36">
        <f>SUMIFS(СВЦЭМ!$C$33:$C$776,СВЦЭМ!$A$33:$A$776,$A68,СВЦЭМ!$B$33:$B$776,I$47)+'СЕТ СН'!$G$9+СВЦЭМ!$D$10+'СЕТ СН'!$G$5-'СЕТ СН'!$G$17</f>
        <v>3299.6974421199998</v>
      </c>
      <c r="J68" s="36">
        <f>SUMIFS(СВЦЭМ!$C$33:$C$776,СВЦЭМ!$A$33:$A$776,$A68,СВЦЭМ!$B$33:$B$776,J$47)+'СЕТ СН'!$G$9+СВЦЭМ!$D$10+'СЕТ СН'!$G$5-'СЕТ СН'!$G$17</f>
        <v>3281.9707491099998</v>
      </c>
      <c r="K68" s="36">
        <f>SUMIFS(СВЦЭМ!$C$33:$C$776,СВЦЭМ!$A$33:$A$776,$A68,СВЦЭМ!$B$33:$B$776,K$47)+'СЕТ СН'!$G$9+СВЦЭМ!$D$10+'СЕТ СН'!$G$5-'СЕТ СН'!$G$17</f>
        <v>3249.5868878799997</v>
      </c>
      <c r="L68" s="36">
        <f>SUMIFS(СВЦЭМ!$C$33:$C$776,СВЦЭМ!$A$33:$A$776,$A68,СВЦЭМ!$B$33:$B$776,L$47)+'СЕТ СН'!$G$9+СВЦЭМ!$D$10+'СЕТ СН'!$G$5-'СЕТ СН'!$G$17</f>
        <v>3228.1949275699999</v>
      </c>
      <c r="M68" s="36">
        <f>SUMIFS(СВЦЭМ!$C$33:$C$776,СВЦЭМ!$A$33:$A$776,$A68,СВЦЭМ!$B$33:$B$776,M$47)+'СЕТ СН'!$G$9+СВЦЭМ!$D$10+'СЕТ СН'!$G$5-'СЕТ СН'!$G$17</f>
        <v>3216.2854959199999</v>
      </c>
      <c r="N68" s="36">
        <f>SUMIFS(СВЦЭМ!$C$33:$C$776,СВЦЭМ!$A$33:$A$776,$A68,СВЦЭМ!$B$33:$B$776,N$47)+'СЕТ СН'!$G$9+СВЦЭМ!$D$10+'СЕТ СН'!$G$5-'СЕТ СН'!$G$17</f>
        <v>3226.6989166899998</v>
      </c>
      <c r="O68" s="36">
        <f>SUMIFS(СВЦЭМ!$C$33:$C$776,СВЦЭМ!$A$33:$A$776,$A68,СВЦЭМ!$B$33:$B$776,O$47)+'СЕТ СН'!$G$9+СВЦЭМ!$D$10+'СЕТ СН'!$G$5-'СЕТ СН'!$G$17</f>
        <v>3226.8118569099997</v>
      </c>
      <c r="P68" s="36">
        <f>SUMIFS(СВЦЭМ!$C$33:$C$776,СВЦЭМ!$A$33:$A$776,$A68,СВЦЭМ!$B$33:$B$776,P$47)+'СЕТ СН'!$G$9+СВЦЭМ!$D$10+'СЕТ СН'!$G$5-'СЕТ СН'!$G$17</f>
        <v>3233.5332447999999</v>
      </c>
      <c r="Q68" s="36">
        <f>SUMIFS(СВЦЭМ!$C$33:$C$776,СВЦЭМ!$A$33:$A$776,$A68,СВЦЭМ!$B$33:$B$776,Q$47)+'СЕТ СН'!$G$9+СВЦЭМ!$D$10+'СЕТ СН'!$G$5-'СЕТ СН'!$G$17</f>
        <v>3229.0168722799999</v>
      </c>
      <c r="R68" s="36">
        <f>SUMIFS(СВЦЭМ!$C$33:$C$776,СВЦЭМ!$A$33:$A$776,$A68,СВЦЭМ!$B$33:$B$776,R$47)+'СЕТ СН'!$G$9+СВЦЭМ!$D$10+'СЕТ СН'!$G$5-'СЕТ СН'!$G$17</f>
        <v>3182.2185205799997</v>
      </c>
      <c r="S68" s="36">
        <f>SUMIFS(СВЦЭМ!$C$33:$C$776,СВЦЭМ!$A$33:$A$776,$A68,СВЦЭМ!$B$33:$B$776,S$47)+'СЕТ СН'!$G$9+СВЦЭМ!$D$10+'СЕТ СН'!$G$5-'СЕТ СН'!$G$17</f>
        <v>3156.4020862999996</v>
      </c>
      <c r="T68" s="36">
        <f>SUMIFS(СВЦЭМ!$C$33:$C$776,СВЦЭМ!$A$33:$A$776,$A68,СВЦЭМ!$B$33:$B$776,T$47)+'СЕТ СН'!$G$9+СВЦЭМ!$D$10+'СЕТ СН'!$G$5-'СЕТ СН'!$G$17</f>
        <v>3153.2457416099996</v>
      </c>
      <c r="U68" s="36">
        <f>SUMIFS(СВЦЭМ!$C$33:$C$776,СВЦЭМ!$A$33:$A$776,$A68,СВЦЭМ!$B$33:$B$776,U$47)+'СЕТ СН'!$G$9+СВЦЭМ!$D$10+'СЕТ СН'!$G$5-'СЕТ СН'!$G$17</f>
        <v>3149.0298117100001</v>
      </c>
      <c r="V68" s="36">
        <f>SUMIFS(СВЦЭМ!$C$33:$C$776,СВЦЭМ!$A$33:$A$776,$A68,СВЦЭМ!$B$33:$B$776,V$47)+'СЕТ СН'!$G$9+СВЦЭМ!$D$10+'СЕТ СН'!$G$5-'СЕТ СН'!$G$17</f>
        <v>3141.3022954600001</v>
      </c>
      <c r="W68" s="36">
        <f>SUMIFS(СВЦЭМ!$C$33:$C$776,СВЦЭМ!$A$33:$A$776,$A68,СВЦЭМ!$B$33:$B$776,W$47)+'СЕТ СН'!$G$9+СВЦЭМ!$D$10+'СЕТ СН'!$G$5-'СЕТ СН'!$G$17</f>
        <v>3158.4722096799997</v>
      </c>
      <c r="X68" s="36">
        <f>SUMIFS(СВЦЭМ!$C$33:$C$776,СВЦЭМ!$A$33:$A$776,$A68,СВЦЭМ!$B$33:$B$776,X$47)+'СЕТ СН'!$G$9+СВЦЭМ!$D$10+'СЕТ СН'!$G$5-'СЕТ СН'!$G$17</f>
        <v>3160.5020122899996</v>
      </c>
      <c r="Y68" s="36">
        <f>SUMIFS(СВЦЭМ!$C$33:$C$776,СВЦЭМ!$A$33:$A$776,$A68,СВЦЭМ!$B$33:$B$776,Y$47)+'СЕТ СН'!$G$9+СВЦЭМ!$D$10+'СЕТ СН'!$G$5-'СЕТ СН'!$G$17</f>
        <v>3233.7455620199999</v>
      </c>
    </row>
    <row r="69" spans="1:27" ht="15.75" x14ac:dyDescent="0.2">
      <c r="A69" s="35">
        <f t="shared" si="1"/>
        <v>43668</v>
      </c>
      <c r="B69" s="36">
        <f>SUMIFS(СВЦЭМ!$C$33:$C$776,СВЦЭМ!$A$33:$A$776,$A69,СВЦЭМ!$B$33:$B$776,B$47)+'СЕТ СН'!$G$9+СВЦЭМ!$D$10+'СЕТ СН'!$G$5-'СЕТ СН'!$G$17</f>
        <v>3263.5269574899999</v>
      </c>
      <c r="C69" s="36">
        <f>SUMIFS(СВЦЭМ!$C$33:$C$776,СВЦЭМ!$A$33:$A$776,$A69,СВЦЭМ!$B$33:$B$776,C$47)+'СЕТ СН'!$G$9+СВЦЭМ!$D$10+'СЕТ СН'!$G$5-'СЕТ СН'!$G$17</f>
        <v>3318.54712703</v>
      </c>
      <c r="D69" s="36">
        <f>SUMIFS(СВЦЭМ!$C$33:$C$776,СВЦЭМ!$A$33:$A$776,$A69,СВЦЭМ!$B$33:$B$776,D$47)+'СЕТ СН'!$G$9+СВЦЭМ!$D$10+'СЕТ СН'!$G$5-'СЕТ СН'!$G$17</f>
        <v>3344.5099771999999</v>
      </c>
      <c r="E69" s="36">
        <f>SUMIFS(СВЦЭМ!$C$33:$C$776,СВЦЭМ!$A$33:$A$776,$A69,СВЦЭМ!$B$33:$B$776,E$47)+'СЕТ СН'!$G$9+СВЦЭМ!$D$10+'СЕТ СН'!$G$5-'СЕТ СН'!$G$17</f>
        <v>3344.0500017099998</v>
      </c>
      <c r="F69" s="36">
        <f>SUMIFS(СВЦЭМ!$C$33:$C$776,СВЦЭМ!$A$33:$A$776,$A69,СВЦЭМ!$B$33:$B$776,F$47)+'СЕТ СН'!$G$9+СВЦЭМ!$D$10+'СЕТ СН'!$G$5-'СЕТ СН'!$G$17</f>
        <v>3336.5115809499998</v>
      </c>
      <c r="G69" s="36">
        <f>SUMIFS(СВЦЭМ!$C$33:$C$776,СВЦЭМ!$A$33:$A$776,$A69,СВЦЭМ!$B$33:$B$776,G$47)+'СЕТ СН'!$G$9+СВЦЭМ!$D$10+'СЕТ СН'!$G$5-'СЕТ СН'!$G$17</f>
        <v>3315.3228580999998</v>
      </c>
      <c r="H69" s="36">
        <f>SUMIFS(СВЦЭМ!$C$33:$C$776,СВЦЭМ!$A$33:$A$776,$A69,СВЦЭМ!$B$33:$B$776,H$47)+'СЕТ СН'!$G$9+СВЦЭМ!$D$10+'СЕТ СН'!$G$5-'СЕТ СН'!$G$17</f>
        <v>3282.5021371599996</v>
      </c>
      <c r="I69" s="36">
        <f>SUMIFS(СВЦЭМ!$C$33:$C$776,СВЦЭМ!$A$33:$A$776,$A69,СВЦЭМ!$B$33:$B$776,I$47)+'СЕТ СН'!$G$9+СВЦЭМ!$D$10+'СЕТ СН'!$G$5-'СЕТ СН'!$G$17</f>
        <v>3273.0047019699996</v>
      </c>
      <c r="J69" s="36">
        <f>SUMIFS(СВЦЭМ!$C$33:$C$776,СВЦЭМ!$A$33:$A$776,$A69,СВЦЭМ!$B$33:$B$776,J$47)+'СЕТ СН'!$G$9+СВЦЭМ!$D$10+'СЕТ СН'!$G$5-'СЕТ СН'!$G$17</f>
        <v>3288.8510487099998</v>
      </c>
      <c r="K69" s="36">
        <f>SUMIFS(СВЦЭМ!$C$33:$C$776,СВЦЭМ!$A$33:$A$776,$A69,СВЦЭМ!$B$33:$B$776,K$47)+'СЕТ СН'!$G$9+СВЦЭМ!$D$10+'СЕТ СН'!$G$5-'СЕТ СН'!$G$17</f>
        <v>3287.5035222699998</v>
      </c>
      <c r="L69" s="36">
        <f>SUMIFS(СВЦЭМ!$C$33:$C$776,СВЦЭМ!$A$33:$A$776,$A69,СВЦЭМ!$B$33:$B$776,L$47)+'СЕТ СН'!$G$9+СВЦЭМ!$D$10+'СЕТ СН'!$G$5-'СЕТ СН'!$G$17</f>
        <v>3286.6212693799998</v>
      </c>
      <c r="M69" s="36">
        <f>SUMIFS(СВЦЭМ!$C$33:$C$776,СВЦЭМ!$A$33:$A$776,$A69,СВЦЭМ!$B$33:$B$776,M$47)+'СЕТ СН'!$G$9+СВЦЭМ!$D$10+'СЕТ СН'!$G$5-'СЕТ СН'!$G$17</f>
        <v>3277.6474663999998</v>
      </c>
      <c r="N69" s="36">
        <f>SUMIFS(СВЦЭМ!$C$33:$C$776,СВЦЭМ!$A$33:$A$776,$A69,СВЦЭМ!$B$33:$B$776,N$47)+'СЕТ СН'!$G$9+СВЦЭМ!$D$10+'СЕТ СН'!$G$5-'СЕТ СН'!$G$17</f>
        <v>3273.1659378699997</v>
      </c>
      <c r="O69" s="36">
        <f>SUMIFS(СВЦЭМ!$C$33:$C$776,СВЦЭМ!$A$33:$A$776,$A69,СВЦЭМ!$B$33:$B$776,O$47)+'СЕТ СН'!$G$9+СВЦЭМ!$D$10+'СЕТ СН'!$G$5-'СЕТ СН'!$G$17</f>
        <v>3272.4522991199997</v>
      </c>
      <c r="P69" s="36">
        <f>SUMIFS(СВЦЭМ!$C$33:$C$776,СВЦЭМ!$A$33:$A$776,$A69,СВЦЭМ!$B$33:$B$776,P$47)+'СЕТ СН'!$G$9+СВЦЭМ!$D$10+'СЕТ СН'!$G$5-'СЕТ СН'!$G$17</f>
        <v>3282.4701818999997</v>
      </c>
      <c r="Q69" s="36">
        <f>SUMIFS(СВЦЭМ!$C$33:$C$776,СВЦЭМ!$A$33:$A$776,$A69,СВЦЭМ!$B$33:$B$776,Q$47)+'СЕТ СН'!$G$9+СВЦЭМ!$D$10+'СЕТ СН'!$G$5-'СЕТ СН'!$G$17</f>
        <v>3289.51914906</v>
      </c>
      <c r="R69" s="36">
        <f>SUMIFS(СВЦЭМ!$C$33:$C$776,СВЦЭМ!$A$33:$A$776,$A69,СВЦЭМ!$B$33:$B$776,R$47)+'СЕТ СН'!$G$9+СВЦЭМ!$D$10+'СЕТ СН'!$G$5-'СЕТ СН'!$G$17</f>
        <v>3241.1413369100001</v>
      </c>
      <c r="S69" s="36">
        <f>SUMIFS(СВЦЭМ!$C$33:$C$776,СВЦЭМ!$A$33:$A$776,$A69,СВЦЭМ!$B$33:$B$776,S$47)+'СЕТ СН'!$G$9+СВЦЭМ!$D$10+'СЕТ СН'!$G$5-'СЕТ СН'!$G$17</f>
        <v>3217.3415388899998</v>
      </c>
      <c r="T69" s="36">
        <f>SUMIFS(СВЦЭМ!$C$33:$C$776,СВЦЭМ!$A$33:$A$776,$A69,СВЦЭМ!$B$33:$B$776,T$47)+'СЕТ СН'!$G$9+СВЦЭМ!$D$10+'СЕТ СН'!$G$5-'СЕТ СН'!$G$17</f>
        <v>3205.4671607199998</v>
      </c>
      <c r="U69" s="36">
        <f>SUMIFS(СВЦЭМ!$C$33:$C$776,СВЦЭМ!$A$33:$A$776,$A69,СВЦЭМ!$B$33:$B$776,U$47)+'СЕТ СН'!$G$9+СВЦЭМ!$D$10+'СЕТ СН'!$G$5-'СЕТ СН'!$G$17</f>
        <v>3203.1834319899999</v>
      </c>
      <c r="V69" s="36">
        <f>SUMIFS(СВЦЭМ!$C$33:$C$776,СВЦЭМ!$A$33:$A$776,$A69,СВЦЭМ!$B$33:$B$776,V$47)+'СЕТ СН'!$G$9+СВЦЭМ!$D$10+'СЕТ СН'!$G$5-'СЕТ СН'!$G$17</f>
        <v>3201.7442457799998</v>
      </c>
      <c r="W69" s="36">
        <f>SUMIFS(СВЦЭМ!$C$33:$C$776,СВЦЭМ!$A$33:$A$776,$A69,СВЦЭМ!$B$33:$B$776,W$47)+'СЕТ СН'!$G$9+СВЦЭМ!$D$10+'СЕТ СН'!$G$5-'СЕТ СН'!$G$17</f>
        <v>3210.0688127200001</v>
      </c>
      <c r="X69" s="36">
        <f>SUMIFS(СВЦЭМ!$C$33:$C$776,СВЦЭМ!$A$33:$A$776,$A69,СВЦЭМ!$B$33:$B$776,X$47)+'СЕТ СН'!$G$9+СВЦЭМ!$D$10+'СЕТ СН'!$G$5-'СЕТ СН'!$G$17</f>
        <v>3241.7971515099998</v>
      </c>
      <c r="Y69" s="36">
        <f>SUMIFS(СВЦЭМ!$C$33:$C$776,СВЦЭМ!$A$33:$A$776,$A69,СВЦЭМ!$B$33:$B$776,Y$47)+'СЕТ СН'!$G$9+СВЦЭМ!$D$10+'СЕТ СН'!$G$5-'СЕТ СН'!$G$17</f>
        <v>3349.8035843899997</v>
      </c>
    </row>
    <row r="70" spans="1:27" ht="15.75" x14ac:dyDescent="0.2">
      <c r="A70" s="35">
        <f t="shared" si="1"/>
        <v>43669</v>
      </c>
      <c r="B70" s="36">
        <f>SUMIFS(СВЦЭМ!$C$33:$C$776,СВЦЭМ!$A$33:$A$776,$A70,СВЦЭМ!$B$33:$B$776,B$47)+'СЕТ СН'!$G$9+СВЦЭМ!$D$10+'СЕТ СН'!$G$5-'СЕТ СН'!$G$17</f>
        <v>3361.2044936499997</v>
      </c>
      <c r="C70" s="36">
        <f>SUMIFS(СВЦЭМ!$C$33:$C$776,СВЦЭМ!$A$33:$A$776,$A70,СВЦЭМ!$B$33:$B$776,C$47)+'СЕТ СН'!$G$9+СВЦЭМ!$D$10+'СЕТ СН'!$G$5-'СЕТ СН'!$G$17</f>
        <v>3400.1707441099998</v>
      </c>
      <c r="D70" s="36">
        <f>SUMIFS(СВЦЭМ!$C$33:$C$776,СВЦЭМ!$A$33:$A$776,$A70,СВЦЭМ!$B$33:$B$776,D$47)+'СЕТ СН'!$G$9+СВЦЭМ!$D$10+'СЕТ СН'!$G$5-'СЕТ СН'!$G$17</f>
        <v>3428.6107593699999</v>
      </c>
      <c r="E70" s="36">
        <f>SUMIFS(СВЦЭМ!$C$33:$C$776,СВЦЭМ!$A$33:$A$776,$A70,СВЦЭМ!$B$33:$B$776,E$47)+'СЕТ СН'!$G$9+СВЦЭМ!$D$10+'СЕТ СН'!$G$5-'СЕТ СН'!$G$17</f>
        <v>3445.5141595299997</v>
      </c>
      <c r="F70" s="36">
        <f>SUMIFS(СВЦЭМ!$C$33:$C$776,СВЦЭМ!$A$33:$A$776,$A70,СВЦЭМ!$B$33:$B$776,F$47)+'СЕТ СН'!$G$9+СВЦЭМ!$D$10+'СЕТ СН'!$G$5-'СЕТ СН'!$G$17</f>
        <v>3448.19716083</v>
      </c>
      <c r="G70" s="36">
        <f>SUMIFS(СВЦЭМ!$C$33:$C$776,СВЦЭМ!$A$33:$A$776,$A70,СВЦЭМ!$B$33:$B$776,G$47)+'СЕТ СН'!$G$9+СВЦЭМ!$D$10+'СЕТ СН'!$G$5-'СЕТ СН'!$G$17</f>
        <v>3428.4124958299999</v>
      </c>
      <c r="H70" s="36">
        <f>SUMIFS(СВЦЭМ!$C$33:$C$776,СВЦЭМ!$A$33:$A$776,$A70,СВЦЭМ!$B$33:$B$776,H$47)+'СЕТ СН'!$G$9+СВЦЭМ!$D$10+'СЕТ СН'!$G$5-'СЕТ СН'!$G$17</f>
        <v>3386.9070534899997</v>
      </c>
      <c r="I70" s="36">
        <f>SUMIFS(СВЦЭМ!$C$33:$C$776,СВЦЭМ!$A$33:$A$776,$A70,СВЦЭМ!$B$33:$B$776,I$47)+'СЕТ СН'!$G$9+СВЦЭМ!$D$10+'СЕТ СН'!$G$5-'СЕТ СН'!$G$17</f>
        <v>3341.07976315</v>
      </c>
      <c r="J70" s="36">
        <f>SUMIFS(СВЦЭМ!$C$33:$C$776,СВЦЭМ!$A$33:$A$776,$A70,СВЦЭМ!$B$33:$B$776,J$47)+'СЕТ СН'!$G$9+СВЦЭМ!$D$10+'СЕТ СН'!$G$5-'СЕТ СН'!$G$17</f>
        <v>3326.3796781999999</v>
      </c>
      <c r="K70" s="36">
        <f>SUMIFS(СВЦЭМ!$C$33:$C$776,СВЦЭМ!$A$33:$A$776,$A70,СВЦЭМ!$B$33:$B$776,K$47)+'СЕТ СН'!$G$9+СВЦЭМ!$D$10+'СЕТ СН'!$G$5-'СЕТ СН'!$G$17</f>
        <v>3261.1719650599998</v>
      </c>
      <c r="L70" s="36">
        <f>SUMIFS(СВЦЭМ!$C$33:$C$776,СВЦЭМ!$A$33:$A$776,$A70,СВЦЭМ!$B$33:$B$776,L$47)+'СЕТ СН'!$G$9+СВЦЭМ!$D$10+'СЕТ СН'!$G$5-'СЕТ СН'!$G$17</f>
        <v>3267.79231927</v>
      </c>
      <c r="M70" s="36">
        <f>SUMIFS(СВЦЭМ!$C$33:$C$776,СВЦЭМ!$A$33:$A$776,$A70,СВЦЭМ!$B$33:$B$776,M$47)+'СЕТ СН'!$G$9+СВЦЭМ!$D$10+'СЕТ СН'!$G$5-'СЕТ СН'!$G$17</f>
        <v>3279.2261006899998</v>
      </c>
      <c r="N70" s="36">
        <f>SUMIFS(СВЦЭМ!$C$33:$C$776,СВЦЭМ!$A$33:$A$776,$A70,СВЦЭМ!$B$33:$B$776,N$47)+'СЕТ СН'!$G$9+СВЦЭМ!$D$10+'СЕТ СН'!$G$5-'СЕТ СН'!$G$17</f>
        <v>3286.82781587</v>
      </c>
      <c r="O70" s="36">
        <f>SUMIFS(СВЦЭМ!$C$33:$C$776,СВЦЭМ!$A$33:$A$776,$A70,СВЦЭМ!$B$33:$B$776,O$47)+'СЕТ СН'!$G$9+СВЦЭМ!$D$10+'СЕТ СН'!$G$5-'СЕТ СН'!$G$17</f>
        <v>3298.16172216</v>
      </c>
      <c r="P70" s="36">
        <f>SUMIFS(СВЦЭМ!$C$33:$C$776,СВЦЭМ!$A$33:$A$776,$A70,СВЦЭМ!$B$33:$B$776,P$47)+'СЕТ СН'!$G$9+СВЦЭМ!$D$10+'СЕТ СН'!$G$5-'СЕТ СН'!$G$17</f>
        <v>3302.6110531199997</v>
      </c>
      <c r="Q70" s="36">
        <f>SUMIFS(СВЦЭМ!$C$33:$C$776,СВЦЭМ!$A$33:$A$776,$A70,СВЦЭМ!$B$33:$B$776,Q$47)+'СЕТ СН'!$G$9+СВЦЭМ!$D$10+'СЕТ СН'!$G$5-'СЕТ СН'!$G$17</f>
        <v>3305.62605351</v>
      </c>
      <c r="R70" s="36">
        <f>SUMIFS(СВЦЭМ!$C$33:$C$776,СВЦЭМ!$A$33:$A$776,$A70,СВЦЭМ!$B$33:$B$776,R$47)+'СЕТ СН'!$G$9+СВЦЭМ!$D$10+'СЕТ СН'!$G$5-'СЕТ СН'!$G$17</f>
        <v>3252.1007810699998</v>
      </c>
      <c r="S70" s="36">
        <f>SUMIFS(СВЦЭМ!$C$33:$C$776,СВЦЭМ!$A$33:$A$776,$A70,СВЦЭМ!$B$33:$B$776,S$47)+'СЕТ СН'!$G$9+СВЦЭМ!$D$10+'СЕТ СН'!$G$5-'СЕТ СН'!$G$17</f>
        <v>3214.8993075099997</v>
      </c>
      <c r="T70" s="36">
        <f>SUMIFS(СВЦЭМ!$C$33:$C$776,СВЦЭМ!$A$33:$A$776,$A70,СВЦЭМ!$B$33:$B$776,T$47)+'СЕТ СН'!$G$9+СВЦЭМ!$D$10+'СЕТ СН'!$G$5-'СЕТ СН'!$G$17</f>
        <v>3218.27014156</v>
      </c>
      <c r="U70" s="36">
        <f>SUMIFS(СВЦЭМ!$C$33:$C$776,СВЦЭМ!$A$33:$A$776,$A70,СВЦЭМ!$B$33:$B$776,U$47)+'СЕТ СН'!$G$9+СВЦЭМ!$D$10+'СЕТ СН'!$G$5-'СЕТ СН'!$G$17</f>
        <v>3211.6924162999999</v>
      </c>
      <c r="V70" s="36">
        <f>SUMIFS(СВЦЭМ!$C$33:$C$776,СВЦЭМ!$A$33:$A$776,$A70,СВЦЭМ!$B$33:$B$776,V$47)+'СЕТ СН'!$G$9+СВЦЭМ!$D$10+'СЕТ СН'!$G$5-'СЕТ СН'!$G$17</f>
        <v>3215.6179728500001</v>
      </c>
      <c r="W70" s="36">
        <f>SUMIFS(СВЦЭМ!$C$33:$C$776,СВЦЭМ!$A$33:$A$776,$A70,СВЦЭМ!$B$33:$B$776,W$47)+'СЕТ СН'!$G$9+СВЦЭМ!$D$10+'СЕТ СН'!$G$5-'СЕТ СН'!$G$17</f>
        <v>3214.2176978799998</v>
      </c>
      <c r="X70" s="36">
        <f>SUMIFS(СВЦЭМ!$C$33:$C$776,СВЦЭМ!$A$33:$A$776,$A70,СВЦЭМ!$B$33:$B$776,X$47)+'СЕТ СН'!$G$9+СВЦЭМ!$D$10+'СЕТ СН'!$G$5-'СЕТ СН'!$G$17</f>
        <v>3215.04313439</v>
      </c>
      <c r="Y70" s="36">
        <f>SUMIFS(СВЦЭМ!$C$33:$C$776,СВЦЭМ!$A$33:$A$776,$A70,СВЦЭМ!$B$33:$B$776,Y$47)+'СЕТ СН'!$G$9+СВЦЭМ!$D$10+'СЕТ СН'!$G$5-'СЕТ СН'!$G$17</f>
        <v>3257.6629659099999</v>
      </c>
    </row>
    <row r="71" spans="1:27" ht="15.75" x14ac:dyDescent="0.2">
      <c r="A71" s="35">
        <f t="shared" si="1"/>
        <v>43670</v>
      </c>
      <c r="B71" s="36">
        <f>SUMIFS(СВЦЭМ!$C$33:$C$776,СВЦЭМ!$A$33:$A$776,$A71,СВЦЭМ!$B$33:$B$776,B$47)+'СЕТ СН'!$G$9+СВЦЭМ!$D$10+'СЕТ СН'!$G$5-'СЕТ СН'!$G$17</f>
        <v>3296.6861351199996</v>
      </c>
      <c r="C71" s="36">
        <f>SUMIFS(СВЦЭМ!$C$33:$C$776,СВЦЭМ!$A$33:$A$776,$A71,СВЦЭМ!$B$33:$B$776,C$47)+'СЕТ СН'!$G$9+СВЦЭМ!$D$10+'СЕТ СН'!$G$5-'СЕТ СН'!$G$17</f>
        <v>3330.3651931199997</v>
      </c>
      <c r="D71" s="36">
        <f>SUMIFS(СВЦЭМ!$C$33:$C$776,СВЦЭМ!$A$33:$A$776,$A71,СВЦЭМ!$B$33:$B$776,D$47)+'СЕТ СН'!$G$9+СВЦЭМ!$D$10+'СЕТ СН'!$G$5-'СЕТ СН'!$G$17</f>
        <v>3356.2435165799998</v>
      </c>
      <c r="E71" s="36">
        <f>SUMIFS(СВЦЭМ!$C$33:$C$776,СВЦЭМ!$A$33:$A$776,$A71,СВЦЭМ!$B$33:$B$776,E$47)+'СЕТ СН'!$G$9+СВЦЭМ!$D$10+'СЕТ СН'!$G$5-'СЕТ СН'!$G$17</f>
        <v>3375.7933258599996</v>
      </c>
      <c r="F71" s="36">
        <f>SUMIFS(СВЦЭМ!$C$33:$C$776,СВЦЭМ!$A$33:$A$776,$A71,СВЦЭМ!$B$33:$B$776,F$47)+'СЕТ СН'!$G$9+СВЦЭМ!$D$10+'СЕТ СН'!$G$5-'СЕТ СН'!$G$17</f>
        <v>3371.2673275899997</v>
      </c>
      <c r="G71" s="36">
        <f>SUMIFS(СВЦЭМ!$C$33:$C$776,СВЦЭМ!$A$33:$A$776,$A71,СВЦЭМ!$B$33:$B$776,G$47)+'СЕТ СН'!$G$9+СВЦЭМ!$D$10+'СЕТ СН'!$G$5-'СЕТ СН'!$G$17</f>
        <v>3367.7091091499997</v>
      </c>
      <c r="H71" s="36">
        <f>SUMIFS(СВЦЭМ!$C$33:$C$776,СВЦЭМ!$A$33:$A$776,$A71,СВЦЭМ!$B$33:$B$776,H$47)+'СЕТ СН'!$G$9+СВЦЭМ!$D$10+'СЕТ СН'!$G$5-'СЕТ СН'!$G$17</f>
        <v>3342.0100866399998</v>
      </c>
      <c r="I71" s="36">
        <f>SUMIFS(СВЦЭМ!$C$33:$C$776,СВЦЭМ!$A$33:$A$776,$A71,СВЦЭМ!$B$33:$B$776,I$47)+'СЕТ СН'!$G$9+СВЦЭМ!$D$10+'СЕТ СН'!$G$5-'СЕТ СН'!$G$17</f>
        <v>3319.0625545799999</v>
      </c>
      <c r="J71" s="36">
        <f>SUMIFS(СВЦЭМ!$C$33:$C$776,СВЦЭМ!$A$33:$A$776,$A71,СВЦЭМ!$B$33:$B$776,J$47)+'СЕТ СН'!$G$9+СВЦЭМ!$D$10+'СЕТ СН'!$G$5-'СЕТ СН'!$G$17</f>
        <v>3308.0909655299997</v>
      </c>
      <c r="K71" s="36">
        <f>SUMIFS(СВЦЭМ!$C$33:$C$776,СВЦЭМ!$A$33:$A$776,$A71,СВЦЭМ!$B$33:$B$776,K$47)+'СЕТ СН'!$G$9+СВЦЭМ!$D$10+'СЕТ СН'!$G$5-'СЕТ СН'!$G$17</f>
        <v>3300.8924770499998</v>
      </c>
      <c r="L71" s="36">
        <f>SUMIFS(СВЦЭМ!$C$33:$C$776,СВЦЭМ!$A$33:$A$776,$A71,СВЦЭМ!$B$33:$B$776,L$47)+'СЕТ СН'!$G$9+СВЦЭМ!$D$10+'СЕТ СН'!$G$5-'СЕТ СН'!$G$17</f>
        <v>3312.4479357299997</v>
      </c>
      <c r="M71" s="36">
        <f>SUMIFS(СВЦЭМ!$C$33:$C$776,СВЦЭМ!$A$33:$A$776,$A71,СВЦЭМ!$B$33:$B$776,M$47)+'СЕТ СН'!$G$9+СВЦЭМ!$D$10+'СЕТ СН'!$G$5-'СЕТ СН'!$G$17</f>
        <v>3321.0225463799998</v>
      </c>
      <c r="N71" s="36">
        <f>SUMIFS(СВЦЭМ!$C$33:$C$776,СВЦЭМ!$A$33:$A$776,$A71,СВЦЭМ!$B$33:$B$776,N$47)+'СЕТ СН'!$G$9+СВЦЭМ!$D$10+'СЕТ СН'!$G$5-'СЕТ СН'!$G$17</f>
        <v>3325.8748163299997</v>
      </c>
      <c r="O71" s="36">
        <f>SUMIFS(СВЦЭМ!$C$33:$C$776,СВЦЭМ!$A$33:$A$776,$A71,СВЦЭМ!$B$33:$B$776,O$47)+'СЕТ СН'!$G$9+СВЦЭМ!$D$10+'СЕТ СН'!$G$5-'СЕТ СН'!$G$17</f>
        <v>3328.0104977599999</v>
      </c>
      <c r="P71" s="36">
        <f>SUMIFS(СВЦЭМ!$C$33:$C$776,СВЦЭМ!$A$33:$A$776,$A71,СВЦЭМ!$B$33:$B$776,P$47)+'СЕТ СН'!$G$9+СВЦЭМ!$D$10+'СЕТ СН'!$G$5-'СЕТ СН'!$G$17</f>
        <v>3334.2775070899997</v>
      </c>
      <c r="Q71" s="36">
        <f>SUMIFS(СВЦЭМ!$C$33:$C$776,СВЦЭМ!$A$33:$A$776,$A71,СВЦЭМ!$B$33:$B$776,Q$47)+'СЕТ СН'!$G$9+СВЦЭМ!$D$10+'СЕТ СН'!$G$5-'СЕТ СН'!$G$17</f>
        <v>3351.7911985199999</v>
      </c>
      <c r="R71" s="36">
        <f>SUMIFS(СВЦЭМ!$C$33:$C$776,СВЦЭМ!$A$33:$A$776,$A71,СВЦЭМ!$B$33:$B$776,R$47)+'СЕТ СН'!$G$9+СВЦЭМ!$D$10+'СЕТ СН'!$G$5-'СЕТ СН'!$G$17</f>
        <v>3294.8958256799997</v>
      </c>
      <c r="S71" s="36">
        <f>SUMIFS(СВЦЭМ!$C$33:$C$776,СВЦЭМ!$A$33:$A$776,$A71,СВЦЭМ!$B$33:$B$776,S$47)+'СЕТ СН'!$G$9+СВЦЭМ!$D$10+'СЕТ СН'!$G$5-'СЕТ СН'!$G$17</f>
        <v>3261.8240702799999</v>
      </c>
      <c r="T71" s="36">
        <f>SUMIFS(СВЦЭМ!$C$33:$C$776,СВЦЭМ!$A$33:$A$776,$A71,СВЦЭМ!$B$33:$B$776,T$47)+'СЕТ СН'!$G$9+СВЦЭМ!$D$10+'СЕТ СН'!$G$5-'СЕТ СН'!$G$17</f>
        <v>3262.4928433699997</v>
      </c>
      <c r="U71" s="36">
        <f>SUMIFS(СВЦЭМ!$C$33:$C$776,СВЦЭМ!$A$33:$A$776,$A71,СВЦЭМ!$B$33:$B$776,U$47)+'СЕТ СН'!$G$9+СВЦЭМ!$D$10+'СЕТ СН'!$G$5-'СЕТ СН'!$G$17</f>
        <v>3257.9276753099998</v>
      </c>
      <c r="V71" s="36">
        <f>SUMIFS(СВЦЭМ!$C$33:$C$776,СВЦЭМ!$A$33:$A$776,$A71,СВЦЭМ!$B$33:$B$776,V$47)+'СЕТ СН'!$G$9+СВЦЭМ!$D$10+'СЕТ СН'!$G$5-'СЕТ СН'!$G$17</f>
        <v>3254.4222262499998</v>
      </c>
      <c r="W71" s="36">
        <f>SUMIFS(СВЦЭМ!$C$33:$C$776,СВЦЭМ!$A$33:$A$776,$A71,СВЦЭМ!$B$33:$B$776,W$47)+'СЕТ СН'!$G$9+СВЦЭМ!$D$10+'СЕТ СН'!$G$5-'СЕТ СН'!$G$17</f>
        <v>3270.5717916799999</v>
      </c>
      <c r="X71" s="36">
        <f>SUMIFS(СВЦЭМ!$C$33:$C$776,СВЦЭМ!$A$33:$A$776,$A71,СВЦЭМ!$B$33:$B$776,X$47)+'СЕТ СН'!$G$9+СВЦЭМ!$D$10+'СЕТ СН'!$G$5-'СЕТ СН'!$G$17</f>
        <v>3250.6278988399999</v>
      </c>
      <c r="Y71" s="36">
        <f>SUMIFS(СВЦЭМ!$C$33:$C$776,СВЦЭМ!$A$33:$A$776,$A71,СВЦЭМ!$B$33:$B$776,Y$47)+'СЕТ СН'!$G$9+СВЦЭМ!$D$10+'СЕТ СН'!$G$5-'СЕТ СН'!$G$17</f>
        <v>3290.9944202299998</v>
      </c>
    </row>
    <row r="72" spans="1:27" ht="15.75" x14ac:dyDescent="0.2">
      <c r="A72" s="35">
        <f t="shared" si="1"/>
        <v>43671</v>
      </c>
      <c r="B72" s="36">
        <f>SUMIFS(СВЦЭМ!$C$33:$C$776,СВЦЭМ!$A$33:$A$776,$A72,СВЦЭМ!$B$33:$B$776,B$47)+'СЕТ СН'!$G$9+СВЦЭМ!$D$10+'СЕТ СН'!$G$5-'СЕТ СН'!$G$17</f>
        <v>3368.0545368399999</v>
      </c>
      <c r="C72" s="36">
        <f>SUMIFS(СВЦЭМ!$C$33:$C$776,СВЦЭМ!$A$33:$A$776,$A72,СВЦЭМ!$B$33:$B$776,C$47)+'СЕТ СН'!$G$9+СВЦЭМ!$D$10+'СЕТ СН'!$G$5-'СЕТ СН'!$G$17</f>
        <v>3393.8565058999998</v>
      </c>
      <c r="D72" s="36">
        <f>SUMIFS(СВЦЭМ!$C$33:$C$776,СВЦЭМ!$A$33:$A$776,$A72,СВЦЭМ!$B$33:$B$776,D$47)+'СЕТ СН'!$G$9+СВЦЭМ!$D$10+'СЕТ СН'!$G$5-'СЕТ СН'!$G$17</f>
        <v>3365.2104051199999</v>
      </c>
      <c r="E72" s="36">
        <f>SUMIFS(СВЦЭМ!$C$33:$C$776,СВЦЭМ!$A$33:$A$776,$A72,СВЦЭМ!$B$33:$B$776,E$47)+'СЕТ СН'!$G$9+СВЦЭМ!$D$10+'СЕТ СН'!$G$5-'СЕТ СН'!$G$17</f>
        <v>3362.2741225599998</v>
      </c>
      <c r="F72" s="36">
        <f>SUMIFS(СВЦЭМ!$C$33:$C$776,СВЦЭМ!$A$33:$A$776,$A72,СВЦЭМ!$B$33:$B$776,F$47)+'СЕТ СН'!$G$9+СВЦЭМ!$D$10+'СЕТ СН'!$G$5-'СЕТ СН'!$G$17</f>
        <v>3343.7498436899996</v>
      </c>
      <c r="G72" s="36">
        <f>SUMIFS(СВЦЭМ!$C$33:$C$776,СВЦЭМ!$A$33:$A$776,$A72,СВЦЭМ!$B$33:$B$776,G$47)+'СЕТ СН'!$G$9+СВЦЭМ!$D$10+'СЕТ СН'!$G$5-'СЕТ СН'!$G$17</f>
        <v>3357.7590879899999</v>
      </c>
      <c r="H72" s="36">
        <f>SUMIFS(СВЦЭМ!$C$33:$C$776,СВЦЭМ!$A$33:$A$776,$A72,СВЦЭМ!$B$33:$B$776,H$47)+'СЕТ СН'!$G$9+СВЦЭМ!$D$10+'СЕТ СН'!$G$5-'СЕТ СН'!$G$17</f>
        <v>3383.0926534199998</v>
      </c>
      <c r="I72" s="36">
        <f>SUMIFS(СВЦЭМ!$C$33:$C$776,СВЦЭМ!$A$33:$A$776,$A72,СВЦЭМ!$B$33:$B$776,I$47)+'СЕТ СН'!$G$9+СВЦЭМ!$D$10+'СЕТ СН'!$G$5-'СЕТ СН'!$G$17</f>
        <v>3428.0805798199999</v>
      </c>
      <c r="J72" s="36">
        <f>SUMIFS(СВЦЭМ!$C$33:$C$776,СВЦЭМ!$A$33:$A$776,$A72,СВЦЭМ!$B$33:$B$776,J$47)+'СЕТ СН'!$G$9+СВЦЭМ!$D$10+'СЕТ СН'!$G$5-'СЕТ СН'!$G$17</f>
        <v>3434.2552351599998</v>
      </c>
      <c r="K72" s="36">
        <f>SUMIFS(СВЦЭМ!$C$33:$C$776,СВЦЭМ!$A$33:$A$776,$A72,СВЦЭМ!$B$33:$B$776,K$47)+'СЕТ СН'!$G$9+СВЦЭМ!$D$10+'СЕТ СН'!$G$5-'СЕТ СН'!$G$17</f>
        <v>3401.7339111799997</v>
      </c>
      <c r="L72" s="36">
        <f>SUMIFS(СВЦЭМ!$C$33:$C$776,СВЦЭМ!$A$33:$A$776,$A72,СВЦЭМ!$B$33:$B$776,L$47)+'СЕТ СН'!$G$9+СВЦЭМ!$D$10+'СЕТ СН'!$G$5-'СЕТ СН'!$G$17</f>
        <v>3396.6411882799998</v>
      </c>
      <c r="M72" s="36">
        <f>SUMIFS(СВЦЭМ!$C$33:$C$776,СВЦЭМ!$A$33:$A$776,$A72,СВЦЭМ!$B$33:$B$776,M$47)+'СЕТ СН'!$G$9+СВЦЭМ!$D$10+'СЕТ СН'!$G$5-'СЕТ СН'!$G$17</f>
        <v>3395.5249480799998</v>
      </c>
      <c r="N72" s="36">
        <f>SUMIFS(СВЦЭМ!$C$33:$C$776,СВЦЭМ!$A$33:$A$776,$A72,СВЦЭМ!$B$33:$B$776,N$47)+'СЕТ СН'!$G$9+СВЦЭМ!$D$10+'СЕТ СН'!$G$5-'СЕТ СН'!$G$17</f>
        <v>3398.34238031</v>
      </c>
      <c r="O72" s="36">
        <f>SUMIFS(СВЦЭМ!$C$33:$C$776,СВЦЭМ!$A$33:$A$776,$A72,СВЦЭМ!$B$33:$B$776,O$47)+'СЕТ СН'!$G$9+СВЦЭМ!$D$10+'СЕТ СН'!$G$5-'СЕТ СН'!$G$17</f>
        <v>3390.04860448</v>
      </c>
      <c r="P72" s="36">
        <f>SUMIFS(СВЦЭМ!$C$33:$C$776,СВЦЭМ!$A$33:$A$776,$A72,СВЦЭМ!$B$33:$B$776,P$47)+'СЕТ СН'!$G$9+СВЦЭМ!$D$10+'СЕТ СН'!$G$5-'СЕТ СН'!$G$17</f>
        <v>3401.16943292</v>
      </c>
      <c r="Q72" s="36">
        <f>SUMIFS(СВЦЭМ!$C$33:$C$776,СВЦЭМ!$A$33:$A$776,$A72,СВЦЭМ!$B$33:$B$776,Q$47)+'СЕТ СН'!$G$9+СВЦЭМ!$D$10+'СЕТ СН'!$G$5-'СЕТ СН'!$G$17</f>
        <v>3413.8638529999998</v>
      </c>
      <c r="R72" s="36">
        <f>SUMIFS(СВЦЭМ!$C$33:$C$776,СВЦЭМ!$A$33:$A$776,$A72,СВЦЭМ!$B$33:$B$776,R$47)+'СЕТ СН'!$G$9+СВЦЭМ!$D$10+'СЕТ СН'!$G$5-'СЕТ СН'!$G$17</f>
        <v>3350.5708276099999</v>
      </c>
      <c r="S72" s="36">
        <f>SUMIFS(СВЦЭМ!$C$33:$C$776,СВЦЭМ!$A$33:$A$776,$A72,СВЦЭМ!$B$33:$B$776,S$47)+'СЕТ СН'!$G$9+СВЦЭМ!$D$10+'СЕТ СН'!$G$5-'СЕТ СН'!$G$17</f>
        <v>3327.7791861799997</v>
      </c>
      <c r="T72" s="36">
        <f>SUMIFS(СВЦЭМ!$C$33:$C$776,СВЦЭМ!$A$33:$A$776,$A72,СВЦЭМ!$B$33:$B$776,T$47)+'СЕТ СН'!$G$9+СВЦЭМ!$D$10+'СЕТ СН'!$G$5-'СЕТ СН'!$G$17</f>
        <v>3326.0914582699997</v>
      </c>
      <c r="U72" s="36">
        <f>SUMIFS(СВЦЭМ!$C$33:$C$776,СВЦЭМ!$A$33:$A$776,$A72,СВЦЭМ!$B$33:$B$776,U$47)+'СЕТ СН'!$G$9+СВЦЭМ!$D$10+'СЕТ СН'!$G$5-'СЕТ СН'!$G$17</f>
        <v>3318.3838451399997</v>
      </c>
      <c r="V72" s="36">
        <f>SUMIFS(СВЦЭМ!$C$33:$C$776,СВЦЭМ!$A$33:$A$776,$A72,СВЦЭМ!$B$33:$B$776,V$47)+'СЕТ СН'!$G$9+СВЦЭМ!$D$10+'СЕТ СН'!$G$5-'СЕТ СН'!$G$17</f>
        <v>3308.6335387499998</v>
      </c>
      <c r="W72" s="36">
        <f>SUMIFS(СВЦЭМ!$C$33:$C$776,СВЦЭМ!$A$33:$A$776,$A72,СВЦЭМ!$B$33:$B$776,W$47)+'СЕТ СН'!$G$9+СВЦЭМ!$D$10+'СЕТ СН'!$G$5-'СЕТ СН'!$G$17</f>
        <v>3302.0511880499998</v>
      </c>
      <c r="X72" s="36">
        <f>SUMIFS(СВЦЭМ!$C$33:$C$776,СВЦЭМ!$A$33:$A$776,$A72,СВЦЭМ!$B$33:$B$776,X$47)+'СЕТ СН'!$G$9+СВЦЭМ!$D$10+'СЕТ СН'!$G$5-'СЕТ СН'!$G$17</f>
        <v>3301.05214273</v>
      </c>
      <c r="Y72" s="36">
        <f>SUMIFS(СВЦЭМ!$C$33:$C$776,СВЦЭМ!$A$33:$A$776,$A72,СВЦЭМ!$B$33:$B$776,Y$47)+'СЕТ СН'!$G$9+СВЦЭМ!$D$10+'СЕТ СН'!$G$5-'СЕТ СН'!$G$17</f>
        <v>3341.3146693899998</v>
      </c>
    </row>
    <row r="73" spans="1:27" ht="15.75" x14ac:dyDescent="0.2">
      <c r="A73" s="35">
        <f t="shared" si="1"/>
        <v>43672</v>
      </c>
      <c r="B73" s="36">
        <f>SUMIFS(СВЦЭМ!$C$33:$C$776,СВЦЭМ!$A$33:$A$776,$A73,СВЦЭМ!$B$33:$B$776,B$47)+'СЕТ СН'!$G$9+СВЦЭМ!$D$10+'СЕТ СН'!$G$5-'СЕТ СН'!$G$17</f>
        <v>3378.1533426599999</v>
      </c>
      <c r="C73" s="36">
        <f>SUMIFS(СВЦЭМ!$C$33:$C$776,СВЦЭМ!$A$33:$A$776,$A73,СВЦЭМ!$B$33:$B$776,C$47)+'СЕТ СН'!$G$9+СВЦЭМ!$D$10+'СЕТ СН'!$G$5-'СЕТ СН'!$G$17</f>
        <v>3411.7510964799999</v>
      </c>
      <c r="D73" s="36">
        <f>SUMIFS(СВЦЭМ!$C$33:$C$776,СВЦЭМ!$A$33:$A$776,$A73,СВЦЭМ!$B$33:$B$776,D$47)+'СЕТ СН'!$G$9+СВЦЭМ!$D$10+'СЕТ СН'!$G$5-'СЕТ СН'!$G$17</f>
        <v>3448.2118037399996</v>
      </c>
      <c r="E73" s="36">
        <f>SUMIFS(СВЦЭМ!$C$33:$C$776,СВЦЭМ!$A$33:$A$776,$A73,СВЦЭМ!$B$33:$B$776,E$47)+'СЕТ СН'!$G$9+СВЦЭМ!$D$10+'СЕТ СН'!$G$5-'СЕТ СН'!$G$17</f>
        <v>3447.3635351499997</v>
      </c>
      <c r="F73" s="36">
        <f>SUMIFS(СВЦЭМ!$C$33:$C$776,СВЦЭМ!$A$33:$A$776,$A73,СВЦЭМ!$B$33:$B$776,F$47)+'СЕТ СН'!$G$9+СВЦЭМ!$D$10+'СЕТ СН'!$G$5-'СЕТ СН'!$G$17</f>
        <v>3446.70761649</v>
      </c>
      <c r="G73" s="36">
        <f>SUMIFS(СВЦЭМ!$C$33:$C$776,СВЦЭМ!$A$33:$A$776,$A73,СВЦЭМ!$B$33:$B$776,G$47)+'СЕТ СН'!$G$9+СВЦЭМ!$D$10+'СЕТ СН'!$G$5-'СЕТ СН'!$G$17</f>
        <v>3443.0240624799999</v>
      </c>
      <c r="H73" s="36">
        <f>SUMIFS(СВЦЭМ!$C$33:$C$776,СВЦЭМ!$A$33:$A$776,$A73,СВЦЭМ!$B$33:$B$776,H$47)+'СЕТ СН'!$G$9+СВЦЭМ!$D$10+'СЕТ СН'!$G$5-'СЕТ СН'!$G$17</f>
        <v>3385.7363737400001</v>
      </c>
      <c r="I73" s="36">
        <f>SUMIFS(СВЦЭМ!$C$33:$C$776,СВЦЭМ!$A$33:$A$776,$A73,СВЦЭМ!$B$33:$B$776,I$47)+'СЕТ СН'!$G$9+СВЦЭМ!$D$10+'СЕТ СН'!$G$5-'СЕТ СН'!$G$17</f>
        <v>3357.12548737</v>
      </c>
      <c r="J73" s="36">
        <f>SUMIFS(СВЦЭМ!$C$33:$C$776,СВЦЭМ!$A$33:$A$776,$A73,СВЦЭМ!$B$33:$B$776,J$47)+'СЕТ СН'!$G$9+СВЦЭМ!$D$10+'СЕТ СН'!$G$5-'СЕТ СН'!$G$17</f>
        <v>3316.16436213</v>
      </c>
      <c r="K73" s="36">
        <f>SUMIFS(СВЦЭМ!$C$33:$C$776,СВЦЭМ!$A$33:$A$776,$A73,СВЦЭМ!$B$33:$B$776,K$47)+'СЕТ СН'!$G$9+СВЦЭМ!$D$10+'СЕТ СН'!$G$5-'СЕТ СН'!$G$17</f>
        <v>3296.4097841499997</v>
      </c>
      <c r="L73" s="36">
        <f>SUMIFS(СВЦЭМ!$C$33:$C$776,СВЦЭМ!$A$33:$A$776,$A73,СВЦЭМ!$B$33:$B$776,L$47)+'СЕТ СН'!$G$9+СВЦЭМ!$D$10+'СЕТ СН'!$G$5-'СЕТ СН'!$G$17</f>
        <v>3302.7781105199997</v>
      </c>
      <c r="M73" s="36">
        <f>SUMIFS(СВЦЭМ!$C$33:$C$776,СВЦЭМ!$A$33:$A$776,$A73,СВЦЭМ!$B$33:$B$776,M$47)+'СЕТ СН'!$G$9+СВЦЭМ!$D$10+'СЕТ СН'!$G$5-'СЕТ СН'!$G$17</f>
        <v>3306.0103939599999</v>
      </c>
      <c r="N73" s="36">
        <f>SUMIFS(СВЦЭМ!$C$33:$C$776,СВЦЭМ!$A$33:$A$776,$A73,СВЦЭМ!$B$33:$B$776,N$47)+'СЕТ СН'!$G$9+СВЦЭМ!$D$10+'СЕТ СН'!$G$5-'СЕТ СН'!$G$17</f>
        <v>3309.9194606399997</v>
      </c>
      <c r="O73" s="36">
        <f>SUMIFS(СВЦЭМ!$C$33:$C$776,СВЦЭМ!$A$33:$A$776,$A73,СВЦЭМ!$B$33:$B$776,O$47)+'СЕТ СН'!$G$9+СВЦЭМ!$D$10+'СЕТ СН'!$G$5-'СЕТ СН'!$G$17</f>
        <v>3307.21097663</v>
      </c>
      <c r="P73" s="36">
        <f>SUMIFS(СВЦЭМ!$C$33:$C$776,СВЦЭМ!$A$33:$A$776,$A73,СВЦЭМ!$B$33:$B$776,P$47)+'СЕТ СН'!$G$9+СВЦЭМ!$D$10+'СЕТ СН'!$G$5-'СЕТ СН'!$G$17</f>
        <v>3308.8410042999999</v>
      </c>
      <c r="Q73" s="36">
        <f>SUMIFS(СВЦЭМ!$C$33:$C$776,СВЦЭМ!$A$33:$A$776,$A73,СВЦЭМ!$B$33:$B$776,Q$47)+'СЕТ СН'!$G$9+СВЦЭМ!$D$10+'СЕТ СН'!$G$5-'СЕТ СН'!$G$17</f>
        <v>3312.2168345599998</v>
      </c>
      <c r="R73" s="36">
        <f>SUMIFS(СВЦЭМ!$C$33:$C$776,СВЦЭМ!$A$33:$A$776,$A73,СВЦЭМ!$B$33:$B$776,R$47)+'СЕТ СН'!$G$9+СВЦЭМ!$D$10+'СЕТ СН'!$G$5-'СЕТ СН'!$G$17</f>
        <v>3261.6707149099998</v>
      </c>
      <c r="S73" s="36">
        <f>SUMIFS(СВЦЭМ!$C$33:$C$776,СВЦЭМ!$A$33:$A$776,$A73,СВЦЭМ!$B$33:$B$776,S$47)+'СЕТ СН'!$G$9+СВЦЭМ!$D$10+'СЕТ СН'!$G$5-'СЕТ СН'!$G$17</f>
        <v>3223.1940784999997</v>
      </c>
      <c r="T73" s="36">
        <f>SUMIFS(СВЦЭМ!$C$33:$C$776,СВЦЭМ!$A$33:$A$776,$A73,СВЦЭМ!$B$33:$B$776,T$47)+'СЕТ СН'!$G$9+СВЦЭМ!$D$10+'СЕТ СН'!$G$5-'СЕТ СН'!$G$17</f>
        <v>3218.7800191799997</v>
      </c>
      <c r="U73" s="36">
        <f>SUMIFS(СВЦЭМ!$C$33:$C$776,СВЦЭМ!$A$33:$A$776,$A73,СВЦЭМ!$B$33:$B$776,U$47)+'СЕТ СН'!$G$9+СВЦЭМ!$D$10+'СЕТ СН'!$G$5-'СЕТ СН'!$G$17</f>
        <v>3230.3371882799997</v>
      </c>
      <c r="V73" s="36">
        <f>SUMIFS(СВЦЭМ!$C$33:$C$776,СВЦЭМ!$A$33:$A$776,$A73,СВЦЭМ!$B$33:$B$776,V$47)+'СЕТ СН'!$G$9+СВЦЭМ!$D$10+'СЕТ СН'!$G$5-'СЕТ СН'!$G$17</f>
        <v>3215.5177601999999</v>
      </c>
      <c r="W73" s="36">
        <f>SUMIFS(СВЦЭМ!$C$33:$C$776,СВЦЭМ!$A$33:$A$776,$A73,СВЦЭМ!$B$33:$B$776,W$47)+'СЕТ СН'!$G$9+СВЦЭМ!$D$10+'СЕТ СН'!$G$5-'СЕТ СН'!$G$17</f>
        <v>3206.7821322099999</v>
      </c>
      <c r="X73" s="36">
        <f>SUMIFS(СВЦЭМ!$C$33:$C$776,СВЦЭМ!$A$33:$A$776,$A73,СВЦЭМ!$B$33:$B$776,X$47)+'СЕТ СН'!$G$9+СВЦЭМ!$D$10+'СЕТ СН'!$G$5-'СЕТ СН'!$G$17</f>
        <v>3222.6675023099997</v>
      </c>
      <c r="Y73" s="36">
        <f>SUMIFS(СВЦЭМ!$C$33:$C$776,СВЦЭМ!$A$33:$A$776,$A73,СВЦЭМ!$B$33:$B$776,Y$47)+'СЕТ СН'!$G$9+СВЦЭМ!$D$10+'СЕТ СН'!$G$5-'СЕТ СН'!$G$17</f>
        <v>3255.76443393</v>
      </c>
    </row>
    <row r="74" spans="1:27" ht="15.75" x14ac:dyDescent="0.2">
      <c r="A74" s="35">
        <f t="shared" si="1"/>
        <v>43673</v>
      </c>
      <c r="B74" s="36">
        <f>SUMIFS(СВЦЭМ!$C$33:$C$776,СВЦЭМ!$A$33:$A$776,$A74,СВЦЭМ!$B$33:$B$776,B$47)+'СЕТ СН'!$G$9+СВЦЭМ!$D$10+'СЕТ СН'!$G$5-'СЕТ СН'!$G$17</f>
        <v>3221.8401285199998</v>
      </c>
      <c r="C74" s="36">
        <f>SUMIFS(СВЦЭМ!$C$33:$C$776,СВЦЭМ!$A$33:$A$776,$A74,СВЦЭМ!$B$33:$B$776,C$47)+'СЕТ СН'!$G$9+СВЦЭМ!$D$10+'СЕТ СН'!$G$5-'СЕТ СН'!$G$17</f>
        <v>3246.8467594099998</v>
      </c>
      <c r="D74" s="36">
        <f>SUMIFS(СВЦЭМ!$C$33:$C$776,СВЦЭМ!$A$33:$A$776,$A74,СВЦЭМ!$B$33:$B$776,D$47)+'СЕТ СН'!$G$9+СВЦЭМ!$D$10+'СЕТ СН'!$G$5-'СЕТ СН'!$G$17</f>
        <v>3258.2769531399999</v>
      </c>
      <c r="E74" s="36">
        <f>SUMIFS(СВЦЭМ!$C$33:$C$776,СВЦЭМ!$A$33:$A$776,$A74,СВЦЭМ!$B$33:$B$776,E$47)+'СЕТ СН'!$G$9+СВЦЭМ!$D$10+'СЕТ СН'!$G$5-'СЕТ СН'!$G$17</f>
        <v>3262.6618719799999</v>
      </c>
      <c r="F74" s="36">
        <f>SUMIFS(СВЦЭМ!$C$33:$C$776,СВЦЭМ!$A$33:$A$776,$A74,СВЦЭМ!$B$33:$B$776,F$47)+'СЕТ СН'!$G$9+СВЦЭМ!$D$10+'СЕТ СН'!$G$5-'СЕТ СН'!$G$17</f>
        <v>3266.3947633799999</v>
      </c>
      <c r="G74" s="36">
        <f>SUMIFS(СВЦЭМ!$C$33:$C$776,СВЦЭМ!$A$33:$A$776,$A74,СВЦЭМ!$B$33:$B$776,G$47)+'СЕТ СН'!$G$9+СВЦЭМ!$D$10+'СЕТ СН'!$G$5-'СЕТ СН'!$G$17</f>
        <v>3306.7595383099997</v>
      </c>
      <c r="H74" s="36">
        <f>SUMIFS(СВЦЭМ!$C$33:$C$776,СВЦЭМ!$A$33:$A$776,$A74,СВЦЭМ!$B$33:$B$776,H$47)+'СЕТ СН'!$G$9+СВЦЭМ!$D$10+'СЕТ СН'!$G$5-'СЕТ СН'!$G$17</f>
        <v>3333.2742547799999</v>
      </c>
      <c r="I74" s="36">
        <f>SUMIFS(СВЦЭМ!$C$33:$C$776,СВЦЭМ!$A$33:$A$776,$A74,СВЦЭМ!$B$33:$B$776,I$47)+'СЕТ СН'!$G$9+СВЦЭМ!$D$10+'СЕТ СН'!$G$5-'СЕТ СН'!$G$17</f>
        <v>3318.4009694699998</v>
      </c>
      <c r="J74" s="36">
        <f>SUMIFS(СВЦЭМ!$C$33:$C$776,СВЦЭМ!$A$33:$A$776,$A74,СВЦЭМ!$B$33:$B$776,J$47)+'СЕТ СН'!$G$9+СВЦЭМ!$D$10+'СЕТ СН'!$G$5-'СЕТ СН'!$G$17</f>
        <v>3316.9233536499996</v>
      </c>
      <c r="K74" s="36">
        <f>SUMIFS(СВЦЭМ!$C$33:$C$776,СВЦЭМ!$A$33:$A$776,$A74,СВЦЭМ!$B$33:$B$776,K$47)+'СЕТ СН'!$G$9+СВЦЭМ!$D$10+'СЕТ СН'!$G$5-'СЕТ СН'!$G$17</f>
        <v>3283.0700104399998</v>
      </c>
      <c r="L74" s="36">
        <f>SUMIFS(СВЦЭМ!$C$33:$C$776,СВЦЭМ!$A$33:$A$776,$A74,СВЦЭМ!$B$33:$B$776,L$47)+'СЕТ СН'!$G$9+СВЦЭМ!$D$10+'СЕТ СН'!$G$5-'СЕТ СН'!$G$17</f>
        <v>3293.99188607</v>
      </c>
      <c r="M74" s="36">
        <f>SUMIFS(СВЦЭМ!$C$33:$C$776,СВЦЭМ!$A$33:$A$776,$A74,СВЦЭМ!$B$33:$B$776,M$47)+'СЕТ СН'!$G$9+СВЦЭМ!$D$10+'СЕТ СН'!$G$5-'СЕТ СН'!$G$17</f>
        <v>3289.6585552199999</v>
      </c>
      <c r="N74" s="36">
        <f>SUMIFS(СВЦЭМ!$C$33:$C$776,СВЦЭМ!$A$33:$A$776,$A74,СВЦЭМ!$B$33:$B$776,N$47)+'СЕТ СН'!$G$9+СВЦЭМ!$D$10+'СЕТ СН'!$G$5-'СЕТ СН'!$G$17</f>
        <v>3283.7513182899997</v>
      </c>
      <c r="O74" s="36">
        <f>SUMIFS(СВЦЭМ!$C$33:$C$776,СВЦЭМ!$A$33:$A$776,$A74,СВЦЭМ!$B$33:$B$776,O$47)+'СЕТ СН'!$G$9+СВЦЭМ!$D$10+'СЕТ СН'!$G$5-'СЕТ СН'!$G$17</f>
        <v>3281.7197679699998</v>
      </c>
      <c r="P74" s="36">
        <f>SUMIFS(СВЦЭМ!$C$33:$C$776,СВЦЭМ!$A$33:$A$776,$A74,СВЦЭМ!$B$33:$B$776,P$47)+'СЕТ СН'!$G$9+СВЦЭМ!$D$10+'СЕТ СН'!$G$5-'СЕТ СН'!$G$17</f>
        <v>3280.5294117499998</v>
      </c>
      <c r="Q74" s="36">
        <f>SUMIFS(СВЦЭМ!$C$33:$C$776,СВЦЭМ!$A$33:$A$776,$A74,СВЦЭМ!$B$33:$B$776,Q$47)+'СЕТ СН'!$G$9+СВЦЭМ!$D$10+'СЕТ СН'!$G$5-'СЕТ СН'!$G$17</f>
        <v>3282.0656077199997</v>
      </c>
      <c r="R74" s="36">
        <f>SUMIFS(СВЦЭМ!$C$33:$C$776,СВЦЭМ!$A$33:$A$776,$A74,СВЦЭМ!$B$33:$B$776,R$47)+'СЕТ СН'!$G$9+СВЦЭМ!$D$10+'СЕТ СН'!$G$5-'СЕТ СН'!$G$17</f>
        <v>3240.0350142899997</v>
      </c>
      <c r="S74" s="36">
        <f>SUMIFS(СВЦЭМ!$C$33:$C$776,СВЦЭМ!$A$33:$A$776,$A74,СВЦЭМ!$B$33:$B$776,S$47)+'СЕТ СН'!$G$9+СВЦЭМ!$D$10+'СЕТ СН'!$G$5-'СЕТ СН'!$G$17</f>
        <v>3223.8654473399997</v>
      </c>
      <c r="T74" s="36">
        <f>SUMIFS(СВЦЭМ!$C$33:$C$776,СВЦЭМ!$A$33:$A$776,$A74,СВЦЭМ!$B$33:$B$776,T$47)+'СЕТ СН'!$G$9+СВЦЭМ!$D$10+'СЕТ СН'!$G$5-'СЕТ СН'!$G$17</f>
        <v>3222.4169344799998</v>
      </c>
      <c r="U74" s="36">
        <f>SUMIFS(СВЦЭМ!$C$33:$C$776,СВЦЭМ!$A$33:$A$776,$A74,СВЦЭМ!$B$33:$B$776,U$47)+'СЕТ СН'!$G$9+СВЦЭМ!$D$10+'СЕТ СН'!$G$5-'СЕТ СН'!$G$17</f>
        <v>3209.9702957499999</v>
      </c>
      <c r="V74" s="36">
        <f>SUMIFS(СВЦЭМ!$C$33:$C$776,СВЦЭМ!$A$33:$A$776,$A74,СВЦЭМ!$B$33:$B$776,V$47)+'СЕТ СН'!$G$9+СВЦЭМ!$D$10+'СЕТ СН'!$G$5-'СЕТ СН'!$G$17</f>
        <v>3207.2401244299999</v>
      </c>
      <c r="W74" s="36">
        <f>SUMIFS(СВЦЭМ!$C$33:$C$776,СВЦЭМ!$A$33:$A$776,$A74,СВЦЭМ!$B$33:$B$776,W$47)+'СЕТ СН'!$G$9+СВЦЭМ!$D$10+'СЕТ СН'!$G$5-'СЕТ СН'!$G$17</f>
        <v>3218.33975551</v>
      </c>
      <c r="X74" s="36">
        <f>SUMIFS(СВЦЭМ!$C$33:$C$776,СВЦЭМ!$A$33:$A$776,$A74,СВЦЭМ!$B$33:$B$776,X$47)+'СЕТ СН'!$G$9+СВЦЭМ!$D$10+'СЕТ СН'!$G$5-'СЕТ СН'!$G$17</f>
        <v>3203.6684546500001</v>
      </c>
      <c r="Y74" s="36">
        <f>SUMIFS(СВЦЭМ!$C$33:$C$776,СВЦЭМ!$A$33:$A$776,$A74,СВЦЭМ!$B$33:$B$776,Y$47)+'СЕТ СН'!$G$9+СВЦЭМ!$D$10+'СЕТ СН'!$G$5-'СЕТ СН'!$G$17</f>
        <v>3261.7929394899998</v>
      </c>
    </row>
    <row r="75" spans="1:27" ht="15.75" x14ac:dyDescent="0.2">
      <c r="A75" s="35">
        <f t="shared" si="1"/>
        <v>43674</v>
      </c>
      <c r="B75" s="36">
        <f>SUMIFS(СВЦЭМ!$C$33:$C$776,СВЦЭМ!$A$33:$A$776,$A75,СВЦЭМ!$B$33:$B$776,B$47)+'СЕТ СН'!$G$9+СВЦЭМ!$D$10+'СЕТ СН'!$G$5-'СЕТ СН'!$G$17</f>
        <v>3245.7840516799997</v>
      </c>
      <c r="C75" s="36">
        <f>SUMIFS(СВЦЭМ!$C$33:$C$776,СВЦЭМ!$A$33:$A$776,$A75,СВЦЭМ!$B$33:$B$776,C$47)+'СЕТ СН'!$G$9+СВЦЭМ!$D$10+'СЕТ СН'!$G$5-'СЕТ СН'!$G$17</f>
        <v>3277.0330541099997</v>
      </c>
      <c r="D75" s="36">
        <f>SUMIFS(СВЦЭМ!$C$33:$C$776,СВЦЭМ!$A$33:$A$776,$A75,СВЦЭМ!$B$33:$B$776,D$47)+'СЕТ СН'!$G$9+СВЦЭМ!$D$10+'СЕТ СН'!$G$5-'СЕТ СН'!$G$17</f>
        <v>3294.3630194699999</v>
      </c>
      <c r="E75" s="36">
        <f>SUMIFS(СВЦЭМ!$C$33:$C$776,СВЦЭМ!$A$33:$A$776,$A75,СВЦЭМ!$B$33:$B$776,E$47)+'СЕТ СН'!$G$9+СВЦЭМ!$D$10+'СЕТ СН'!$G$5-'СЕТ СН'!$G$17</f>
        <v>3306.9138515099999</v>
      </c>
      <c r="F75" s="36">
        <f>SUMIFS(СВЦЭМ!$C$33:$C$776,СВЦЭМ!$A$33:$A$776,$A75,СВЦЭМ!$B$33:$B$776,F$47)+'СЕТ СН'!$G$9+СВЦЭМ!$D$10+'СЕТ СН'!$G$5-'СЕТ СН'!$G$17</f>
        <v>3311.8980445699999</v>
      </c>
      <c r="G75" s="36">
        <f>SUMIFS(СВЦЭМ!$C$33:$C$776,СВЦЭМ!$A$33:$A$776,$A75,СВЦЭМ!$B$33:$B$776,G$47)+'СЕТ СН'!$G$9+СВЦЭМ!$D$10+'СЕТ СН'!$G$5-'СЕТ СН'!$G$17</f>
        <v>3307.1993010699998</v>
      </c>
      <c r="H75" s="36">
        <f>SUMIFS(СВЦЭМ!$C$33:$C$776,СВЦЭМ!$A$33:$A$776,$A75,СВЦЭМ!$B$33:$B$776,H$47)+'СЕТ СН'!$G$9+СВЦЭМ!$D$10+'СЕТ СН'!$G$5-'СЕТ СН'!$G$17</f>
        <v>3292.5612658699997</v>
      </c>
      <c r="I75" s="36">
        <f>SUMIFS(СВЦЭМ!$C$33:$C$776,СВЦЭМ!$A$33:$A$776,$A75,СВЦЭМ!$B$33:$B$776,I$47)+'СЕТ СН'!$G$9+СВЦЭМ!$D$10+'СЕТ СН'!$G$5-'СЕТ СН'!$G$17</f>
        <v>3289.1542625899997</v>
      </c>
      <c r="J75" s="36">
        <f>SUMIFS(СВЦЭМ!$C$33:$C$776,СВЦЭМ!$A$33:$A$776,$A75,СВЦЭМ!$B$33:$B$776,J$47)+'СЕТ СН'!$G$9+СВЦЭМ!$D$10+'СЕТ СН'!$G$5-'СЕТ СН'!$G$17</f>
        <v>3299.2648552199998</v>
      </c>
      <c r="K75" s="36">
        <f>SUMIFS(СВЦЭМ!$C$33:$C$776,СВЦЭМ!$A$33:$A$776,$A75,СВЦЭМ!$B$33:$B$776,K$47)+'СЕТ СН'!$G$9+СВЦЭМ!$D$10+'СЕТ СН'!$G$5-'СЕТ СН'!$G$17</f>
        <v>4316.1763550899996</v>
      </c>
      <c r="L75" s="36">
        <f>SUMIFS(СВЦЭМ!$C$33:$C$776,СВЦЭМ!$A$33:$A$776,$A75,СВЦЭМ!$B$33:$B$776,L$47)+'СЕТ СН'!$G$9+СВЦЭМ!$D$10+'СЕТ СН'!$G$5-'СЕТ СН'!$G$17</f>
        <v>3277.3245311799997</v>
      </c>
      <c r="M75" s="36">
        <f>SUMIFS(СВЦЭМ!$C$33:$C$776,СВЦЭМ!$A$33:$A$776,$A75,СВЦЭМ!$B$33:$B$776,M$47)+'СЕТ СН'!$G$9+СВЦЭМ!$D$10+'СЕТ СН'!$G$5-'СЕТ СН'!$G$17</f>
        <v>3254.6918535999998</v>
      </c>
      <c r="N75" s="36">
        <f>SUMIFS(СВЦЭМ!$C$33:$C$776,СВЦЭМ!$A$33:$A$776,$A75,СВЦЭМ!$B$33:$B$776,N$47)+'СЕТ СН'!$G$9+СВЦЭМ!$D$10+'СЕТ СН'!$G$5-'СЕТ СН'!$G$17</f>
        <v>3252.1713551899998</v>
      </c>
      <c r="O75" s="36">
        <f>SUMIFS(СВЦЭМ!$C$33:$C$776,СВЦЭМ!$A$33:$A$776,$A75,СВЦЭМ!$B$33:$B$776,O$47)+'СЕТ СН'!$G$9+СВЦЭМ!$D$10+'СЕТ СН'!$G$5-'СЕТ СН'!$G$17</f>
        <v>3250.5861589799997</v>
      </c>
      <c r="P75" s="36">
        <f>SUMIFS(СВЦЭМ!$C$33:$C$776,СВЦЭМ!$A$33:$A$776,$A75,СВЦЭМ!$B$33:$B$776,P$47)+'СЕТ СН'!$G$9+СВЦЭМ!$D$10+'СЕТ СН'!$G$5-'СЕТ СН'!$G$17</f>
        <v>3252.6899775399997</v>
      </c>
      <c r="Q75" s="36">
        <f>SUMIFS(СВЦЭМ!$C$33:$C$776,СВЦЭМ!$A$33:$A$776,$A75,СВЦЭМ!$B$33:$B$776,Q$47)+'СЕТ СН'!$G$9+СВЦЭМ!$D$10+'СЕТ СН'!$G$5-'СЕТ СН'!$G$17</f>
        <v>3247.2896886799999</v>
      </c>
      <c r="R75" s="36">
        <f>SUMIFS(СВЦЭМ!$C$33:$C$776,СВЦЭМ!$A$33:$A$776,$A75,СВЦЭМ!$B$33:$B$776,R$47)+'СЕТ СН'!$G$9+СВЦЭМ!$D$10+'СЕТ СН'!$G$5-'СЕТ СН'!$G$17</f>
        <v>3223.3985663200001</v>
      </c>
      <c r="S75" s="36">
        <f>SUMIFS(СВЦЭМ!$C$33:$C$776,СВЦЭМ!$A$33:$A$776,$A75,СВЦЭМ!$B$33:$B$776,S$47)+'СЕТ СН'!$G$9+СВЦЭМ!$D$10+'СЕТ СН'!$G$5-'СЕТ СН'!$G$17</f>
        <v>3233.0849201999999</v>
      </c>
      <c r="T75" s="36">
        <f>SUMIFS(СВЦЭМ!$C$33:$C$776,СВЦЭМ!$A$33:$A$776,$A75,СВЦЭМ!$B$33:$B$776,T$47)+'СЕТ СН'!$G$9+СВЦЭМ!$D$10+'СЕТ СН'!$G$5-'СЕТ СН'!$G$17</f>
        <v>3234.8212219999996</v>
      </c>
      <c r="U75" s="36">
        <f>SUMIFS(СВЦЭМ!$C$33:$C$776,СВЦЭМ!$A$33:$A$776,$A75,СВЦЭМ!$B$33:$B$776,U$47)+'СЕТ СН'!$G$9+СВЦЭМ!$D$10+'СЕТ СН'!$G$5-'СЕТ СН'!$G$17</f>
        <v>3230.0651014999999</v>
      </c>
      <c r="V75" s="36">
        <f>SUMIFS(СВЦЭМ!$C$33:$C$776,СВЦЭМ!$A$33:$A$776,$A75,СВЦЭМ!$B$33:$B$776,V$47)+'СЕТ СН'!$G$9+СВЦЭМ!$D$10+'СЕТ СН'!$G$5-'СЕТ СН'!$G$17</f>
        <v>3216.3025396599996</v>
      </c>
      <c r="W75" s="36">
        <f>SUMIFS(СВЦЭМ!$C$33:$C$776,СВЦЭМ!$A$33:$A$776,$A75,СВЦЭМ!$B$33:$B$776,W$47)+'СЕТ СН'!$G$9+СВЦЭМ!$D$10+'СЕТ СН'!$G$5-'СЕТ СН'!$G$17</f>
        <v>3231.1385460900001</v>
      </c>
      <c r="X75" s="36">
        <f>SUMIFS(СВЦЭМ!$C$33:$C$776,СВЦЭМ!$A$33:$A$776,$A75,СВЦЭМ!$B$33:$B$776,X$47)+'СЕТ СН'!$G$9+СВЦЭМ!$D$10+'СЕТ СН'!$G$5-'СЕТ СН'!$G$17</f>
        <v>3209.5216266899997</v>
      </c>
      <c r="Y75" s="36">
        <f>SUMIFS(СВЦЭМ!$C$33:$C$776,СВЦЭМ!$A$33:$A$776,$A75,СВЦЭМ!$B$33:$B$776,Y$47)+'СЕТ СН'!$G$9+СВЦЭМ!$D$10+'СЕТ СН'!$G$5-'СЕТ СН'!$G$17</f>
        <v>3233.6938258499999</v>
      </c>
    </row>
    <row r="76" spans="1:27" ht="15.75" x14ac:dyDescent="0.2">
      <c r="A76" s="35">
        <f t="shared" si="1"/>
        <v>43675</v>
      </c>
      <c r="B76" s="36">
        <f>SUMIFS(СВЦЭМ!$C$33:$C$776,СВЦЭМ!$A$33:$A$776,$A76,СВЦЭМ!$B$33:$B$776,B$47)+'СЕТ СН'!$G$9+СВЦЭМ!$D$10+'СЕТ СН'!$G$5-'СЕТ СН'!$G$17</f>
        <v>3290.2066636099999</v>
      </c>
      <c r="C76" s="36">
        <f>SUMIFS(СВЦЭМ!$C$33:$C$776,СВЦЭМ!$A$33:$A$776,$A76,СВЦЭМ!$B$33:$B$776,C$47)+'СЕТ СН'!$G$9+СВЦЭМ!$D$10+'СЕТ СН'!$G$5-'СЕТ СН'!$G$17</f>
        <v>3293.3841040299999</v>
      </c>
      <c r="D76" s="36">
        <f>SUMIFS(СВЦЭМ!$C$33:$C$776,СВЦЭМ!$A$33:$A$776,$A76,СВЦЭМ!$B$33:$B$776,D$47)+'СЕТ СН'!$G$9+СВЦЭМ!$D$10+'СЕТ СН'!$G$5-'СЕТ СН'!$G$17</f>
        <v>3306.1145941599998</v>
      </c>
      <c r="E76" s="36">
        <f>SUMIFS(СВЦЭМ!$C$33:$C$776,СВЦЭМ!$A$33:$A$776,$A76,СВЦЭМ!$B$33:$B$776,E$47)+'СЕТ СН'!$G$9+СВЦЭМ!$D$10+'СЕТ СН'!$G$5-'СЕТ СН'!$G$17</f>
        <v>3306.7564684099998</v>
      </c>
      <c r="F76" s="36">
        <f>SUMIFS(СВЦЭМ!$C$33:$C$776,СВЦЭМ!$A$33:$A$776,$A76,СВЦЭМ!$B$33:$B$776,F$47)+'СЕТ СН'!$G$9+СВЦЭМ!$D$10+'СЕТ СН'!$G$5-'СЕТ СН'!$G$17</f>
        <v>3330.52974963</v>
      </c>
      <c r="G76" s="36">
        <f>SUMIFS(СВЦЭМ!$C$33:$C$776,СВЦЭМ!$A$33:$A$776,$A76,СВЦЭМ!$B$33:$B$776,G$47)+'СЕТ СН'!$G$9+СВЦЭМ!$D$10+'СЕТ СН'!$G$5-'СЕТ СН'!$G$17</f>
        <v>3316.9811853399997</v>
      </c>
      <c r="H76" s="36">
        <f>SUMIFS(СВЦЭМ!$C$33:$C$776,СВЦЭМ!$A$33:$A$776,$A76,СВЦЭМ!$B$33:$B$776,H$47)+'СЕТ СН'!$G$9+СВЦЭМ!$D$10+'СЕТ СН'!$G$5-'СЕТ СН'!$G$17</f>
        <v>3289.3117929099999</v>
      </c>
      <c r="I76" s="36">
        <f>SUMIFS(СВЦЭМ!$C$33:$C$776,СВЦЭМ!$A$33:$A$776,$A76,СВЦЭМ!$B$33:$B$776,I$47)+'СЕТ СН'!$G$9+СВЦЭМ!$D$10+'СЕТ СН'!$G$5-'СЕТ СН'!$G$17</f>
        <v>3279.1023111799996</v>
      </c>
      <c r="J76" s="36">
        <f>SUMIFS(СВЦЭМ!$C$33:$C$776,СВЦЭМ!$A$33:$A$776,$A76,СВЦЭМ!$B$33:$B$776,J$47)+'СЕТ СН'!$G$9+СВЦЭМ!$D$10+'СЕТ СН'!$G$5-'СЕТ СН'!$G$17</f>
        <v>3244.3029686199998</v>
      </c>
      <c r="K76" s="36">
        <f>SUMIFS(СВЦЭМ!$C$33:$C$776,СВЦЭМ!$A$33:$A$776,$A76,СВЦЭМ!$B$33:$B$776,K$47)+'СЕТ СН'!$G$9+СВЦЭМ!$D$10+'СЕТ СН'!$G$5-'СЕТ СН'!$G$17</f>
        <v>3238.9457525999997</v>
      </c>
      <c r="L76" s="36">
        <f>SUMIFS(СВЦЭМ!$C$33:$C$776,СВЦЭМ!$A$33:$A$776,$A76,СВЦЭМ!$B$33:$B$776,L$47)+'СЕТ СН'!$G$9+СВЦЭМ!$D$10+'СЕТ СН'!$G$5-'СЕТ СН'!$G$17</f>
        <v>3235.3915308400001</v>
      </c>
      <c r="M76" s="36">
        <f>SUMIFS(СВЦЭМ!$C$33:$C$776,СВЦЭМ!$A$33:$A$776,$A76,СВЦЭМ!$B$33:$B$776,M$47)+'СЕТ СН'!$G$9+СВЦЭМ!$D$10+'СЕТ СН'!$G$5-'СЕТ СН'!$G$17</f>
        <v>3242.3477000299999</v>
      </c>
      <c r="N76" s="36">
        <f>SUMIFS(СВЦЭМ!$C$33:$C$776,СВЦЭМ!$A$33:$A$776,$A76,СВЦЭМ!$B$33:$B$776,N$47)+'СЕТ СН'!$G$9+СВЦЭМ!$D$10+'СЕТ СН'!$G$5-'СЕТ СН'!$G$17</f>
        <v>3231.2662438399998</v>
      </c>
      <c r="O76" s="36">
        <f>SUMIFS(СВЦЭМ!$C$33:$C$776,СВЦЭМ!$A$33:$A$776,$A76,СВЦЭМ!$B$33:$B$776,O$47)+'СЕТ СН'!$G$9+СВЦЭМ!$D$10+'СЕТ СН'!$G$5-'СЕТ СН'!$G$17</f>
        <v>3239.8513009899998</v>
      </c>
      <c r="P76" s="36">
        <f>SUMIFS(СВЦЭМ!$C$33:$C$776,СВЦЭМ!$A$33:$A$776,$A76,СВЦЭМ!$B$33:$B$776,P$47)+'СЕТ СН'!$G$9+СВЦЭМ!$D$10+'СЕТ СН'!$G$5-'СЕТ СН'!$G$17</f>
        <v>3241.51072015</v>
      </c>
      <c r="Q76" s="36">
        <f>SUMIFS(СВЦЭМ!$C$33:$C$776,СВЦЭМ!$A$33:$A$776,$A76,СВЦЭМ!$B$33:$B$776,Q$47)+'СЕТ СН'!$G$9+СВЦЭМ!$D$10+'СЕТ СН'!$G$5-'СЕТ СН'!$G$17</f>
        <v>3234.5452476599999</v>
      </c>
      <c r="R76" s="36">
        <f>SUMIFS(СВЦЭМ!$C$33:$C$776,СВЦЭМ!$A$33:$A$776,$A76,СВЦЭМ!$B$33:$B$776,R$47)+'СЕТ СН'!$G$9+СВЦЭМ!$D$10+'СЕТ СН'!$G$5-'СЕТ СН'!$G$17</f>
        <v>3194.22039649</v>
      </c>
      <c r="S76" s="36">
        <f>SUMIFS(СВЦЭМ!$C$33:$C$776,СВЦЭМ!$A$33:$A$776,$A76,СВЦЭМ!$B$33:$B$776,S$47)+'СЕТ СН'!$G$9+СВЦЭМ!$D$10+'СЕТ СН'!$G$5-'СЕТ СН'!$G$17</f>
        <v>3175.1780809899997</v>
      </c>
      <c r="T76" s="36">
        <f>SUMIFS(СВЦЭМ!$C$33:$C$776,СВЦЭМ!$A$33:$A$776,$A76,СВЦЭМ!$B$33:$B$776,T$47)+'СЕТ СН'!$G$9+СВЦЭМ!$D$10+'СЕТ СН'!$G$5-'СЕТ СН'!$G$17</f>
        <v>3175.4935210399999</v>
      </c>
      <c r="U76" s="36">
        <f>SUMIFS(СВЦЭМ!$C$33:$C$776,СВЦЭМ!$A$33:$A$776,$A76,СВЦЭМ!$B$33:$B$776,U$47)+'СЕТ СН'!$G$9+СВЦЭМ!$D$10+'СЕТ СН'!$G$5-'СЕТ СН'!$G$17</f>
        <v>3176.1051049999996</v>
      </c>
      <c r="V76" s="36">
        <f>SUMIFS(СВЦЭМ!$C$33:$C$776,СВЦЭМ!$A$33:$A$776,$A76,СВЦЭМ!$B$33:$B$776,V$47)+'СЕТ СН'!$G$9+СВЦЭМ!$D$10+'СЕТ СН'!$G$5-'СЕТ СН'!$G$17</f>
        <v>3178.3013479599999</v>
      </c>
      <c r="W76" s="36">
        <f>SUMIFS(СВЦЭМ!$C$33:$C$776,СВЦЭМ!$A$33:$A$776,$A76,СВЦЭМ!$B$33:$B$776,W$47)+'СЕТ СН'!$G$9+СВЦЭМ!$D$10+'СЕТ СН'!$G$5-'СЕТ СН'!$G$17</f>
        <v>3178.4183037099997</v>
      </c>
      <c r="X76" s="36">
        <f>SUMIFS(СВЦЭМ!$C$33:$C$776,СВЦЭМ!$A$33:$A$776,$A76,СВЦЭМ!$B$33:$B$776,X$47)+'СЕТ СН'!$G$9+СВЦЭМ!$D$10+'СЕТ СН'!$G$5-'СЕТ СН'!$G$17</f>
        <v>3173.2336453499997</v>
      </c>
      <c r="Y76" s="36">
        <f>SUMIFS(СВЦЭМ!$C$33:$C$776,СВЦЭМ!$A$33:$A$776,$A76,СВЦЭМ!$B$33:$B$776,Y$47)+'СЕТ СН'!$G$9+СВЦЭМ!$D$10+'СЕТ СН'!$G$5-'СЕТ СН'!$G$17</f>
        <v>3250.9309633499997</v>
      </c>
    </row>
    <row r="77" spans="1:27" ht="15.75" x14ac:dyDescent="0.2">
      <c r="A77" s="35">
        <f t="shared" si="1"/>
        <v>43676</v>
      </c>
      <c r="B77" s="36">
        <f>SUMIFS(СВЦЭМ!$C$33:$C$776,СВЦЭМ!$A$33:$A$776,$A77,СВЦЭМ!$B$33:$B$776,B$47)+'СЕТ СН'!$G$9+СВЦЭМ!$D$10+'СЕТ СН'!$G$5-'СЕТ СН'!$G$17</f>
        <v>3310.6171436799996</v>
      </c>
      <c r="C77" s="36">
        <f>SUMIFS(СВЦЭМ!$C$33:$C$776,СВЦЭМ!$A$33:$A$776,$A77,СВЦЭМ!$B$33:$B$776,C$47)+'СЕТ СН'!$G$9+СВЦЭМ!$D$10+'СЕТ СН'!$G$5-'СЕТ СН'!$G$17</f>
        <v>3309.6452143799997</v>
      </c>
      <c r="D77" s="36">
        <f>SUMIFS(СВЦЭМ!$C$33:$C$776,СВЦЭМ!$A$33:$A$776,$A77,СВЦЭМ!$B$33:$B$776,D$47)+'СЕТ СН'!$G$9+СВЦЭМ!$D$10+'СЕТ СН'!$G$5-'СЕТ СН'!$G$17</f>
        <v>3314.9081807899997</v>
      </c>
      <c r="E77" s="36">
        <f>SUMIFS(СВЦЭМ!$C$33:$C$776,СВЦЭМ!$A$33:$A$776,$A77,СВЦЭМ!$B$33:$B$776,E$47)+'СЕТ СН'!$G$9+СВЦЭМ!$D$10+'СЕТ СН'!$G$5-'СЕТ СН'!$G$17</f>
        <v>3338.9871917</v>
      </c>
      <c r="F77" s="36">
        <f>SUMIFS(СВЦЭМ!$C$33:$C$776,СВЦЭМ!$A$33:$A$776,$A77,СВЦЭМ!$B$33:$B$776,F$47)+'СЕТ СН'!$G$9+СВЦЭМ!$D$10+'СЕТ СН'!$G$5-'СЕТ СН'!$G$17</f>
        <v>3334.1347362699998</v>
      </c>
      <c r="G77" s="36">
        <f>SUMIFS(СВЦЭМ!$C$33:$C$776,СВЦЭМ!$A$33:$A$776,$A77,СВЦЭМ!$B$33:$B$776,G$47)+'СЕТ СН'!$G$9+СВЦЭМ!$D$10+'СЕТ СН'!$G$5-'СЕТ СН'!$G$17</f>
        <v>3323.31348798</v>
      </c>
      <c r="H77" s="36">
        <f>SUMIFS(СВЦЭМ!$C$33:$C$776,СВЦЭМ!$A$33:$A$776,$A77,СВЦЭМ!$B$33:$B$776,H$47)+'СЕТ СН'!$G$9+СВЦЭМ!$D$10+'СЕТ СН'!$G$5-'СЕТ СН'!$G$17</f>
        <v>3327.3792333599999</v>
      </c>
      <c r="I77" s="36">
        <f>SUMIFS(СВЦЭМ!$C$33:$C$776,СВЦЭМ!$A$33:$A$776,$A77,СВЦЭМ!$B$33:$B$776,I$47)+'СЕТ СН'!$G$9+СВЦЭМ!$D$10+'СЕТ СН'!$G$5-'СЕТ СН'!$G$17</f>
        <v>3270.14539874</v>
      </c>
      <c r="J77" s="36">
        <f>SUMIFS(СВЦЭМ!$C$33:$C$776,СВЦЭМ!$A$33:$A$776,$A77,СВЦЭМ!$B$33:$B$776,J$47)+'СЕТ СН'!$G$9+СВЦЭМ!$D$10+'СЕТ СН'!$G$5-'СЕТ СН'!$G$17</f>
        <v>3239.3955438599996</v>
      </c>
      <c r="K77" s="36">
        <f>SUMIFS(СВЦЭМ!$C$33:$C$776,СВЦЭМ!$A$33:$A$776,$A77,СВЦЭМ!$B$33:$B$776,K$47)+'СЕТ СН'!$G$9+СВЦЭМ!$D$10+'СЕТ СН'!$G$5-'СЕТ СН'!$G$17</f>
        <v>3268.0633670099996</v>
      </c>
      <c r="L77" s="36">
        <f>SUMIFS(СВЦЭМ!$C$33:$C$776,СВЦЭМ!$A$33:$A$776,$A77,СВЦЭМ!$B$33:$B$776,L$47)+'СЕТ СН'!$G$9+СВЦЭМ!$D$10+'СЕТ СН'!$G$5-'СЕТ СН'!$G$17</f>
        <v>3274.4899189899998</v>
      </c>
      <c r="M77" s="36">
        <f>SUMIFS(СВЦЭМ!$C$33:$C$776,СВЦЭМ!$A$33:$A$776,$A77,СВЦЭМ!$B$33:$B$776,M$47)+'СЕТ СН'!$G$9+СВЦЭМ!$D$10+'СЕТ СН'!$G$5-'СЕТ СН'!$G$17</f>
        <v>3274.7266132300001</v>
      </c>
      <c r="N77" s="36">
        <f>SUMIFS(СВЦЭМ!$C$33:$C$776,СВЦЭМ!$A$33:$A$776,$A77,СВЦЭМ!$B$33:$B$776,N$47)+'СЕТ СН'!$G$9+СВЦЭМ!$D$10+'СЕТ СН'!$G$5-'СЕТ СН'!$G$17</f>
        <v>3268.3306070599997</v>
      </c>
      <c r="O77" s="36">
        <f>SUMIFS(СВЦЭМ!$C$33:$C$776,СВЦЭМ!$A$33:$A$776,$A77,СВЦЭМ!$B$33:$B$776,O$47)+'СЕТ СН'!$G$9+СВЦЭМ!$D$10+'СЕТ СН'!$G$5-'СЕТ СН'!$G$17</f>
        <v>3275.4699899099996</v>
      </c>
      <c r="P77" s="36">
        <f>SUMIFS(СВЦЭМ!$C$33:$C$776,СВЦЭМ!$A$33:$A$776,$A77,СВЦЭМ!$B$33:$B$776,P$47)+'СЕТ СН'!$G$9+СВЦЭМ!$D$10+'СЕТ СН'!$G$5-'СЕТ СН'!$G$17</f>
        <v>3280.8737173899999</v>
      </c>
      <c r="Q77" s="36">
        <f>SUMIFS(СВЦЭМ!$C$33:$C$776,СВЦЭМ!$A$33:$A$776,$A77,СВЦЭМ!$B$33:$B$776,Q$47)+'СЕТ СН'!$G$9+СВЦЭМ!$D$10+'СЕТ СН'!$G$5-'СЕТ СН'!$G$17</f>
        <v>3281.9526956199998</v>
      </c>
      <c r="R77" s="36">
        <f>SUMIFS(СВЦЭМ!$C$33:$C$776,СВЦЭМ!$A$33:$A$776,$A77,СВЦЭМ!$B$33:$B$776,R$47)+'СЕТ СН'!$G$9+СВЦЭМ!$D$10+'СЕТ СН'!$G$5-'СЕТ СН'!$G$17</f>
        <v>3228.1227958599998</v>
      </c>
      <c r="S77" s="36">
        <f>SUMIFS(СВЦЭМ!$C$33:$C$776,СВЦЭМ!$A$33:$A$776,$A77,СВЦЭМ!$B$33:$B$776,S$47)+'СЕТ СН'!$G$9+СВЦЭМ!$D$10+'СЕТ СН'!$G$5-'СЕТ СН'!$G$17</f>
        <v>3197.4457878699995</v>
      </c>
      <c r="T77" s="36">
        <f>SUMIFS(СВЦЭМ!$C$33:$C$776,СВЦЭМ!$A$33:$A$776,$A77,СВЦЭМ!$B$33:$B$776,T$47)+'СЕТ СН'!$G$9+СВЦЭМ!$D$10+'СЕТ СН'!$G$5-'СЕТ СН'!$G$17</f>
        <v>3193.3338736799997</v>
      </c>
      <c r="U77" s="36">
        <f>SUMIFS(СВЦЭМ!$C$33:$C$776,СВЦЭМ!$A$33:$A$776,$A77,СВЦЭМ!$B$33:$B$776,U$47)+'СЕТ СН'!$G$9+СВЦЭМ!$D$10+'СЕТ СН'!$G$5-'СЕТ СН'!$G$17</f>
        <v>3195.1082748399999</v>
      </c>
      <c r="V77" s="36">
        <f>SUMIFS(СВЦЭМ!$C$33:$C$776,СВЦЭМ!$A$33:$A$776,$A77,СВЦЭМ!$B$33:$B$776,V$47)+'СЕТ СН'!$G$9+СВЦЭМ!$D$10+'СЕТ СН'!$G$5-'СЕТ СН'!$G$17</f>
        <v>3166.1326732299999</v>
      </c>
      <c r="W77" s="36">
        <f>SUMIFS(СВЦЭМ!$C$33:$C$776,СВЦЭМ!$A$33:$A$776,$A77,СВЦЭМ!$B$33:$B$776,W$47)+'СЕТ СН'!$G$9+СВЦЭМ!$D$10+'СЕТ СН'!$G$5-'СЕТ СН'!$G$17</f>
        <v>3157.0346274999997</v>
      </c>
      <c r="X77" s="36">
        <f>SUMIFS(СВЦЭМ!$C$33:$C$776,СВЦЭМ!$A$33:$A$776,$A77,СВЦЭМ!$B$33:$B$776,X$47)+'СЕТ СН'!$G$9+СВЦЭМ!$D$10+'СЕТ СН'!$G$5-'СЕТ СН'!$G$17</f>
        <v>3166.5174569699998</v>
      </c>
      <c r="Y77" s="36">
        <f>SUMIFS(СВЦЭМ!$C$33:$C$776,СВЦЭМ!$A$33:$A$776,$A77,СВЦЭМ!$B$33:$B$776,Y$47)+'СЕТ СН'!$G$9+СВЦЭМ!$D$10+'СЕТ СН'!$G$5-'СЕТ СН'!$G$17</f>
        <v>3234.15858002</v>
      </c>
      <c r="AA77" s="37"/>
    </row>
    <row r="78" spans="1:27" ht="15.75" x14ac:dyDescent="0.2">
      <c r="A78" s="35">
        <f t="shared" si="1"/>
        <v>43677</v>
      </c>
      <c r="B78" s="36">
        <f>SUMIFS(СВЦЭМ!$C$33:$C$776,СВЦЭМ!$A$33:$A$776,$A78,СВЦЭМ!$B$33:$B$776,B$47)+'СЕТ СН'!$G$9+СВЦЭМ!$D$10+'СЕТ СН'!$G$5-'СЕТ СН'!$G$17</f>
        <v>3325.0531479000001</v>
      </c>
      <c r="C78" s="36">
        <f>SUMIFS(СВЦЭМ!$C$33:$C$776,СВЦЭМ!$A$33:$A$776,$A78,СВЦЭМ!$B$33:$B$776,C$47)+'СЕТ СН'!$G$9+СВЦЭМ!$D$10+'СЕТ СН'!$G$5-'СЕТ СН'!$G$17</f>
        <v>3339.26178381</v>
      </c>
      <c r="D78" s="36">
        <f>SUMIFS(СВЦЭМ!$C$33:$C$776,СВЦЭМ!$A$33:$A$776,$A78,СВЦЭМ!$B$33:$B$776,D$47)+'СЕТ СН'!$G$9+СВЦЭМ!$D$10+'СЕТ СН'!$G$5-'СЕТ СН'!$G$17</f>
        <v>3347.5693309399999</v>
      </c>
      <c r="E78" s="36">
        <f>SUMIFS(СВЦЭМ!$C$33:$C$776,СВЦЭМ!$A$33:$A$776,$A78,СВЦЭМ!$B$33:$B$776,E$47)+'СЕТ СН'!$G$9+СВЦЭМ!$D$10+'СЕТ СН'!$G$5-'СЕТ СН'!$G$17</f>
        <v>3351.1798875999998</v>
      </c>
      <c r="F78" s="36">
        <f>SUMIFS(СВЦЭМ!$C$33:$C$776,СВЦЭМ!$A$33:$A$776,$A78,СВЦЭМ!$B$33:$B$776,F$47)+'СЕТ СН'!$G$9+СВЦЭМ!$D$10+'СЕТ СН'!$G$5-'СЕТ СН'!$G$17</f>
        <v>3360.1839957399998</v>
      </c>
      <c r="G78" s="36">
        <f>SUMIFS(СВЦЭМ!$C$33:$C$776,СВЦЭМ!$A$33:$A$776,$A78,СВЦЭМ!$B$33:$B$776,G$47)+'СЕТ СН'!$G$9+СВЦЭМ!$D$10+'СЕТ СН'!$G$5-'СЕТ СН'!$G$17</f>
        <v>3343.5486630199998</v>
      </c>
      <c r="H78" s="36">
        <f>SUMIFS(СВЦЭМ!$C$33:$C$776,СВЦЭМ!$A$33:$A$776,$A78,СВЦЭМ!$B$33:$B$776,H$47)+'СЕТ СН'!$G$9+СВЦЭМ!$D$10+'СЕТ СН'!$G$5-'СЕТ СН'!$G$17</f>
        <v>3324.7190108099999</v>
      </c>
      <c r="I78" s="36">
        <f>SUMIFS(СВЦЭМ!$C$33:$C$776,СВЦЭМ!$A$33:$A$776,$A78,СВЦЭМ!$B$33:$B$776,I$47)+'СЕТ СН'!$G$9+СВЦЭМ!$D$10+'СЕТ СН'!$G$5-'СЕТ СН'!$G$17</f>
        <v>3308.6713204600001</v>
      </c>
      <c r="J78" s="36">
        <f>SUMIFS(СВЦЭМ!$C$33:$C$776,СВЦЭМ!$A$33:$A$776,$A78,СВЦЭМ!$B$33:$B$776,J$47)+'СЕТ СН'!$G$9+СВЦЭМ!$D$10+'СЕТ СН'!$G$5-'СЕТ СН'!$G$17</f>
        <v>3299.2556229899997</v>
      </c>
      <c r="K78" s="36">
        <f>SUMIFS(СВЦЭМ!$C$33:$C$776,СВЦЭМ!$A$33:$A$776,$A78,СВЦЭМ!$B$33:$B$776,K$47)+'СЕТ СН'!$G$9+СВЦЭМ!$D$10+'СЕТ СН'!$G$5-'СЕТ СН'!$G$17</f>
        <v>3307.2023630199997</v>
      </c>
      <c r="L78" s="36">
        <f>SUMIFS(СВЦЭМ!$C$33:$C$776,СВЦЭМ!$A$33:$A$776,$A78,СВЦЭМ!$B$33:$B$776,L$47)+'СЕТ СН'!$G$9+СВЦЭМ!$D$10+'СЕТ СН'!$G$5-'СЕТ СН'!$G$17</f>
        <v>3308.8050167499996</v>
      </c>
      <c r="M78" s="36">
        <f>SUMIFS(СВЦЭМ!$C$33:$C$776,СВЦЭМ!$A$33:$A$776,$A78,СВЦЭМ!$B$33:$B$776,M$47)+'СЕТ СН'!$G$9+СВЦЭМ!$D$10+'СЕТ СН'!$G$5-'СЕТ СН'!$G$17</f>
        <v>3308.8616910399996</v>
      </c>
      <c r="N78" s="36">
        <f>SUMIFS(СВЦЭМ!$C$33:$C$776,СВЦЭМ!$A$33:$A$776,$A78,СВЦЭМ!$B$33:$B$776,N$47)+'СЕТ СН'!$G$9+СВЦЭМ!$D$10+'СЕТ СН'!$G$5-'СЕТ СН'!$G$17</f>
        <v>3296.5516492500001</v>
      </c>
      <c r="O78" s="36">
        <f>SUMIFS(СВЦЭМ!$C$33:$C$776,СВЦЭМ!$A$33:$A$776,$A78,СВЦЭМ!$B$33:$B$776,O$47)+'СЕТ СН'!$G$9+СВЦЭМ!$D$10+'СЕТ СН'!$G$5-'СЕТ СН'!$G$17</f>
        <v>3311.6255913</v>
      </c>
      <c r="P78" s="36">
        <f>SUMIFS(СВЦЭМ!$C$33:$C$776,СВЦЭМ!$A$33:$A$776,$A78,СВЦЭМ!$B$33:$B$776,P$47)+'СЕТ СН'!$G$9+СВЦЭМ!$D$10+'СЕТ СН'!$G$5-'СЕТ СН'!$G$17</f>
        <v>3323.3244739299998</v>
      </c>
      <c r="Q78" s="36">
        <f>SUMIFS(СВЦЭМ!$C$33:$C$776,СВЦЭМ!$A$33:$A$776,$A78,СВЦЭМ!$B$33:$B$776,Q$47)+'СЕТ СН'!$G$9+СВЦЭМ!$D$10+'СЕТ СН'!$G$5-'СЕТ СН'!$G$17</f>
        <v>3333.5813939999998</v>
      </c>
      <c r="R78" s="36">
        <f>SUMIFS(СВЦЭМ!$C$33:$C$776,СВЦЭМ!$A$33:$A$776,$A78,СВЦЭМ!$B$33:$B$776,R$47)+'СЕТ СН'!$G$9+СВЦЭМ!$D$10+'СЕТ СН'!$G$5-'СЕТ СН'!$G$17</f>
        <v>3274.2333494999998</v>
      </c>
      <c r="S78" s="36">
        <f>SUMIFS(СВЦЭМ!$C$33:$C$776,СВЦЭМ!$A$33:$A$776,$A78,СВЦЭМ!$B$33:$B$776,S$47)+'СЕТ СН'!$G$9+СВЦЭМ!$D$10+'СЕТ СН'!$G$5-'СЕТ СН'!$G$17</f>
        <v>3251.1649136799997</v>
      </c>
      <c r="T78" s="36">
        <f>SUMIFS(СВЦЭМ!$C$33:$C$776,СВЦЭМ!$A$33:$A$776,$A78,СВЦЭМ!$B$33:$B$776,T$47)+'СЕТ СН'!$G$9+СВЦЭМ!$D$10+'СЕТ СН'!$G$5-'СЕТ СН'!$G$17</f>
        <v>3233.7569080999997</v>
      </c>
      <c r="U78" s="36">
        <f>SUMIFS(СВЦЭМ!$C$33:$C$776,СВЦЭМ!$A$33:$A$776,$A78,СВЦЭМ!$B$33:$B$776,U$47)+'СЕТ СН'!$G$9+СВЦЭМ!$D$10+'СЕТ СН'!$G$5-'СЕТ СН'!$G$17</f>
        <v>3297.5504608199999</v>
      </c>
      <c r="V78" s="36">
        <f>SUMIFS(СВЦЭМ!$C$33:$C$776,СВЦЭМ!$A$33:$A$776,$A78,СВЦЭМ!$B$33:$B$776,V$47)+'СЕТ СН'!$G$9+СВЦЭМ!$D$10+'СЕТ СН'!$G$5-'СЕТ СН'!$G$17</f>
        <v>3218.5109861799997</v>
      </c>
      <c r="W78" s="36">
        <f>SUMIFS(СВЦЭМ!$C$33:$C$776,СВЦЭМ!$A$33:$A$776,$A78,СВЦЭМ!$B$33:$B$776,W$47)+'СЕТ СН'!$G$9+СВЦЭМ!$D$10+'СЕТ СН'!$G$5-'СЕТ СН'!$G$17</f>
        <v>3223.2753903499997</v>
      </c>
      <c r="X78" s="36">
        <f>SUMIFS(СВЦЭМ!$C$33:$C$776,СВЦЭМ!$A$33:$A$776,$A78,СВЦЭМ!$B$33:$B$776,X$47)+'СЕТ СН'!$G$9+СВЦЭМ!$D$10+'СЕТ СН'!$G$5-'СЕТ СН'!$G$17</f>
        <v>3211.0581202799999</v>
      </c>
      <c r="Y78" s="36">
        <f>SUMIFS(СВЦЭМ!$C$33:$C$776,СВЦЭМ!$A$33:$A$776,$A78,СВЦЭМ!$B$33:$B$776,Y$47)+'СЕТ СН'!$G$9+СВЦЭМ!$D$10+'СЕТ СН'!$G$5-'СЕТ СН'!$G$17</f>
        <v>3258.0081418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01.07.2019</v>
      </c>
      <c r="B84" s="36">
        <f>SUMIFS(СВЦЭМ!$C$33:$C$776,СВЦЭМ!$A$33:$A$776,$A84,СВЦЭМ!$B$33:$B$776,B$83)+'СЕТ СН'!$H$9+СВЦЭМ!$D$10+'СЕТ СН'!$H$5-'СЕТ СН'!$H$17</f>
        <v>3477.8284656699998</v>
      </c>
      <c r="C84" s="36">
        <f>SUMIFS(СВЦЭМ!$C$33:$C$776,СВЦЭМ!$A$33:$A$776,$A84,СВЦЭМ!$B$33:$B$776,C$83)+'СЕТ СН'!$H$9+СВЦЭМ!$D$10+'СЕТ СН'!$H$5-'СЕТ СН'!$H$17</f>
        <v>3593.8538405700001</v>
      </c>
      <c r="D84" s="36">
        <f>SUMIFS(СВЦЭМ!$C$33:$C$776,СВЦЭМ!$A$33:$A$776,$A84,СВЦЭМ!$B$33:$B$776,D$83)+'СЕТ СН'!$H$9+СВЦЭМ!$D$10+'СЕТ СН'!$H$5-'СЕТ СН'!$H$17</f>
        <v>3620.3388695399999</v>
      </c>
      <c r="E84" s="36">
        <f>SUMIFS(СВЦЭМ!$C$33:$C$776,СВЦЭМ!$A$33:$A$776,$A84,СВЦЭМ!$B$33:$B$776,E$83)+'СЕТ СН'!$H$9+СВЦЭМ!$D$10+'СЕТ СН'!$H$5-'СЕТ СН'!$H$17</f>
        <v>3646.5188767299996</v>
      </c>
      <c r="F84" s="36">
        <f>SUMIFS(СВЦЭМ!$C$33:$C$776,СВЦЭМ!$A$33:$A$776,$A84,СВЦЭМ!$B$33:$B$776,F$83)+'СЕТ СН'!$H$9+СВЦЭМ!$D$10+'СЕТ СН'!$H$5-'СЕТ СН'!$H$17</f>
        <v>3657.3124014300001</v>
      </c>
      <c r="G84" s="36">
        <f>SUMIFS(СВЦЭМ!$C$33:$C$776,СВЦЭМ!$A$33:$A$776,$A84,СВЦЭМ!$B$33:$B$776,G$83)+'СЕТ СН'!$H$9+СВЦЭМ!$D$10+'СЕТ СН'!$H$5-'СЕТ СН'!$H$17</f>
        <v>3632.1587109000002</v>
      </c>
      <c r="H84" s="36">
        <f>SUMIFS(СВЦЭМ!$C$33:$C$776,СВЦЭМ!$A$33:$A$776,$A84,СВЦЭМ!$B$33:$B$776,H$83)+'СЕТ СН'!$H$9+СВЦЭМ!$D$10+'СЕТ СН'!$H$5-'СЕТ СН'!$H$17</f>
        <v>3581.88815656</v>
      </c>
      <c r="I84" s="36">
        <f>SUMIFS(СВЦЭМ!$C$33:$C$776,СВЦЭМ!$A$33:$A$776,$A84,СВЦЭМ!$B$33:$B$776,I$83)+'СЕТ СН'!$H$9+СВЦЭМ!$D$10+'СЕТ СН'!$H$5-'СЕТ СН'!$H$17</f>
        <v>3515.4178549399999</v>
      </c>
      <c r="J84" s="36">
        <f>SUMIFS(СВЦЭМ!$C$33:$C$776,СВЦЭМ!$A$33:$A$776,$A84,СВЦЭМ!$B$33:$B$776,J$83)+'СЕТ СН'!$H$9+СВЦЭМ!$D$10+'СЕТ СН'!$H$5-'СЕТ СН'!$H$17</f>
        <v>3502.9203018799999</v>
      </c>
      <c r="K84" s="36">
        <f>SUMIFS(СВЦЭМ!$C$33:$C$776,СВЦЭМ!$A$33:$A$776,$A84,СВЦЭМ!$B$33:$B$776,K$83)+'СЕТ СН'!$H$9+СВЦЭМ!$D$10+'СЕТ СН'!$H$5-'СЕТ СН'!$H$17</f>
        <v>3507.13615076</v>
      </c>
      <c r="L84" s="36">
        <f>SUMIFS(СВЦЭМ!$C$33:$C$776,СВЦЭМ!$A$33:$A$776,$A84,СВЦЭМ!$B$33:$B$776,L$83)+'СЕТ СН'!$H$9+СВЦЭМ!$D$10+'СЕТ СН'!$H$5-'СЕТ СН'!$H$17</f>
        <v>3510.9460599399999</v>
      </c>
      <c r="M84" s="36">
        <f>SUMIFS(СВЦЭМ!$C$33:$C$776,СВЦЭМ!$A$33:$A$776,$A84,СВЦЭМ!$B$33:$B$776,M$83)+'СЕТ СН'!$H$9+СВЦЭМ!$D$10+'СЕТ СН'!$H$5-'СЕТ СН'!$H$17</f>
        <v>3501.2688092499998</v>
      </c>
      <c r="N84" s="36">
        <f>SUMIFS(СВЦЭМ!$C$33:$C$776,СВЦЭМ!$A$33:$A$776,$A84,СВЦЭМ!$B$33:$B$776,N$83)+'СЕТ СН'!$H$9+СВЦЭМ!$D$10+'СЕТ СН'!$H$5-'СЕТ СН'!$H$17</f>
        <v>3487.3477554000001</v>
      </c>
      <c r="O84" s="36">
        <f>SUMIFS(СВЦЭМ!$C$33:$C$776,СВЦЭМ!$A$33:$A$776,$A84,СВЦЭМ!$B$33:$B$776,O$83)+'СЕТ СН'!$H$9+СВЦЭМ!$D$10+'СЕТ СН'!$H$5-'СЕТ СН'!$H$17</f>
        <v>3476.0715654799997</v>
      </c>
      <c r="P84" s="36">
        <f>SUMIFS(СВЦЭМ!$C$33:$C$776,СВЦЭМ!$A$33:$A$776,$A84,СВЦЭМ!$B$33:$B$776,P$83)+'СЕТ СН'!$H$9+СВЦЭМ!$D$10+'СЕТ СН'!$H$5-'СЕТ СН'!$H$17</f>
        <v>3474.9966348299999</v>
      </c>
      <c r="Q84" s="36">
        <f>SUMIFS(СВЦЭМ!$C$33:$C$776,СВЦЭМ!$A$33:$A$776,$A84,СВЦЭМ!$B$33:$B$776,Q$83)+'СЕТ СН'!$H$9+СВЦЭМ!$D$10+'СЕТ СН'!$H$5-'СЕТ СН'!$H$17</f>
        <v>3459.0060365499999</v>
      </c>
      <c r="R84" s="36">
        <f>SUMIFS(СВЦЭМ!$C$33:$C$776,СВЦЭМ!$A$33:$A$776,$A84,СВЦЭМ!$B$33:$B$776,R$83)+'СЕТ СН'!$H$9+СВЦЭМ!$D$10+'СЕТ СН'!$H$5-'СЕТ СН'!$H$17</f>
        <v>3407.7529854599998</v>
      </c>
      <c r="S84" s="36">
        <f>SUMIFS(СВЦЭМ!$C$33:$C$776,СВЦЭМ!$A$33:$A$776,$A84,СВЦЭМ!$B$33:$B$776,S$83)+'СЕТ СН'!$H$9+СВЦЭМ!$D$10+'СЕТ СН'!$H$5-'СЕТ СН'!$H$17</f>
        <v>3405.4291147200001</v>
      </c>
      <c r="T84" s="36">
        <f>SUMIFS(СВЦЭМ!$C$33:$C$776,СВЦЭМ!$A$33:$A$776,$A84,СВЦЭМ!$B$33:$B$776,T$83)+'СЕТ СН'!$H$9+СВЦЭМ!$D$10+'СЕТ СН'!$H$5-'СЕТ СН'!$H$17</f>
        <v>3406.3223715999998</v>
      </c>
      <c r="U84" s="36">
        <f>SUMIFS(СВЦЭМ!$C$33:$C$776,СВЦЭМ!$A$33:$A$776,$A84,СВЦЭМ!$B$33:$B$776,U$83)+'СЕТ СН'!$H$9+СВЦЭМ!$D$10+'СЕТ СН'!$H$5-'СЕТ СН'!$H$17</f>
        <v>3407.1326111399999</v>
      </c>
      <c r="V84" s="36">
        <f>SUMIFS(СВЦЭМ!$C$33:$C$776,СВЦЭМ!$A$33:$A$776,$A84,СВЦЭМ!$B$33:$B$776,V$83)+'СЕТ СН'!$H$9+СВЦЭМ!$D$10+'СЕТ СН'!$H$5-'СЕТ СН'!$H$17</f>
        <v>3414.2051975499999</v>
      </c>
      <c r="W84" s="36">
        <f>SUMIFS(СВЦЭМ!$C$33:$C$776,СВЦЭМ!$A$33:$A$776,$A84,СВЦЭМ!$B$33:$B$776,W$83)+'СЕТ СН'!$H$9+СВЦЭМ!$D$10+'СЕТ СН'!$H$5-'СЕТ СН'!$H$17</f>
        <v>3431.4716613399996</v>
      </c>
      <c r="X84" s="36">
        <f>SUMIFS(СВЦЭМ!$C$33:$C$776,СВЦЭМ!$A$33:$A$776,$A84,СВЦЭМ!$B$33:$B$776,X$83)+'СЕТ СН'!$H$9+СВЦЭМ!$D$10+'СЕТ СН'!$H$5-'СЕТ СН'!$H$17</f>
        <v>3408.0031301600002</v>
      </c>
      <c r="Y84" s="36">
        <f>SUMIFS(СВЦЭМ!$C$33:$C$776,СВЦЭМ!$A$33:$A$776,$A84,СВЦЭМ!$B$33:$B$776,Y$83)+'СЕТ СН'!$H$9+СВЦЭМ!$D$10+'СЕТ СН'!$H$5-'СЕТ СН'!$H$17</f>
        <v>3407.85924316</v>
      </c>
    </row>
    <row r="85" spans="1:25" ht="15.75" x14ac:dyDescent="0.2">
      <c r="A85" s="35">
        <f>A84+1</f>
        <v>43648</v>
      </c>
      <c r="B85" s="36">
        <f>SUMIFS(СВЦЭМ!$C$33:$C$776,СВЦЭМ!$A$33:$A$776,$A85,СВЦЭМ!$B$33:$B$776,B$83)+'СЕТ СН'!$H$9+СВЦЭМ!$D$10+'СЕТ СН'!$H$5-'СЕТ СН'!$H$17</f>
        <v>3561.4078382600001</v>
      </c>
      <c r="C85" s="36">
        <f>SUMIFS(СВЦЭМ!$C$33:$C$776,СВЦЭМ!$A$33:$A$776,$A85,СВЦЭМ!$B$33:$B$776,C$83)+'СЕТ СН'!$H$9+СВЦЭМ!$D$10+'СЕТ СН'!$H$5-'СЕТ СН'!$H$17</f>
        <v>3671.8352619399998</v>
      </c>
      <c r="D85" s="36">
        <f>SUMIFS(СВЦЭМ!$C$33:$C$776,СВЦЭМ!$A$33:$A$776,$A85,СВЦЭМ!$B$33:$B$776,D$83)+'СЕТ СН'!$H$9+СВЦЭМ!$D$10+'СЕТ СН'!$H$5-'СЕТ СН'!$H$17</f>
        <v>3693.3883553199998</v>
      </c>
      <c r="E85" s="36">
        <f>SUMIFS(СВЦЭМ!$C$33:$C$776,СВЦЭМ!$A$33:$A$776,$A85,СВЦЭМ!$B$33:$B$776,E$83)+'СЕТ СН'!$H$9+СВЦЭМ!$D$10+'СЕТ СН'!$H$5-'СЕТ СН'!$H$17</f>
        <v>3720.37638517</v>
      </c>
      <c r="F85" s="36">
        <f>SUMIFS(СВЦЭМ!$C$33:$C$776,СВЦЭМ!$A$33:$A$776,$A85,СВЦЭМ!$B$33:$B$776,F$83)+'СЕТ СН'!$H$9+СВЦЭМ!$D$10+'СЕТ СН'!$H$5-'СЕТ СН'!$H$17</f>
        <v>3715.2737937799998</v>
      </c>
      <c r="G85" s="36">
        <f>SUMIFS(СВЦЭМ!$C$33:$C$776,СВЦЭМ!$A$33:$A$776,$A85,СВЦЭМ!$B$33:$B$776,G$83)+'СЕТ СН'!$H$9+СВЦЭМ!$D$10+'СЕТ СН'!$H$5-'СЕТ СН'!$H$17</f>
        <v>3701.0741848999996</v>
      </c>
      <c r="H85" s="36">
        <f>SUMIFS(СВЦЭМ!$C$33:$C$776,СВЦЭМ!$A$33:$A$776,$A85,СВЦЭМ!$B$33:$B$776,H$83)+'СЕТ СН'!$H$9+СВЦЭМ!$D$10+'СЕТ СН'!$H$5-'СЕТ СН'!$H$17</f>
        <v>3647.3767993399997</v>
      </c>
      <c r="I85" s="36">
        <f>SUMIFS(СВЦЭМ!$C$33:$C$776,СВЦЭМ!$A$33:$A$776,$A85,СВЦЭМ!$B$33:$B$776,I$83)+'СЕТ СН'!$H$9+СВЦЭМ!$D$10+'СЕТ СН'!$H$5-'СЕТ СН'!$H$17</f>
        <v>3577.7968667099999</v>
      </c>
      <c r="J85" s="36">
        <f>SUMIFS(СВЦЭМ!$C$33:$C$776,СВЦЭМ!$A$33:$A$776,$A85,СВЦЭМ!$B$33:$B$776,J$83)+'СЕТ СН'!$H$9+СВЦЭМ!$D$10+'СЕТ СН'!$H$5-'СЕТ СН'!$H$17</f>
        <v>3529.5067914000001</v>
      </c>
      <c r="K85" s="36">
        <f>SUMIFS(СВЦЭМ!$C$33:$C$776,СВЦЭМ!$A$33:$A$776,$A85,СВЦЭМ!$B$33:$B$776,K$83)+'СЕТ СН'!$H$9+СВЦЭМ!$D$10+'СЕТ СН'!$H$5-'СЕТ СН'!$H$17</f>
        <v>3494.8026023499997</v>
      </c>
      <c r="L85" s="36">
        <f>SUMIFS(СВЦЭМ!$C$33:$C$776,СВЦЭМ!$A$33:$A$776,$A85,СВЦЭМ!$B$33:$B$776,L$83)+'СЕТ СН'!$H$9+СВЦЭМ!$D$10+'СЕТ СН'!$H$5-'СЕТ СН'!$H$17</f>
        <v>3481.6074975900001</v>
      </c>
      <c r="M85" s="36">
        <f>SUMIFS(СВЦЭМ!$C$33:$C$776,СВЦЭМ!$A$33:$A$776,$A85,СВЦЭМ!$B$33:$B$776,M$83)+'СЕТ СН'!$H$9+СВЦЭМ!$D$10+'СЕТ СН'!$H$5-'СЕТ СН'!$H$17</f>
        <v>3484.44501365</v>
      </c>
      <c r="N85" s="36">
        <f>SUMIFS(СВЦЭМ!$C$33:$C$776,СВЦЭМ!$A$33:$A$776,$A85,СВЦЭМ!$B$33:$B$776,N$83)+'СЕТ СН'!$H$9+СВЦЭМ!$D$10+'СЕТ СН'!$H$5-'СЕТ СН'!$H$17</f>
        <v>3508.3640249599998</v>
      </c>
      <c r="O85" s="36">
        <f>SUMIFS(СВЦЭМ!$C$33:$C$776,СВЦЭМ!$A$33:$A$776,$A85,СВЦЭМ!$B$33:$B$776,O$83)+'СЕТ СН'!$H$9+СВЦЭМ!$D$10+'СЕТ СН'!$H$5-'СЕТ СН'!$H$17</f>
        <v>3498.8959545899997</v>
      </c>
      <c r="P85" s="36">
        <f>SUMIFS(СВЦЭМ!$C$33:$C$776,СВЦЭМ!$A$33:$A$776,$A85,СВЦЭМ!$B$33:$B$776,P$83)+'СЕТ СН'!$H$9+СВЦЭМ!$D$10+'СЕТ СН'!$H$5-'СЕТ СН'!$H$17</f>
        <v>3496.1300705599997</v>
      </c>
      <c r="Q85" s="36">
        <f>SUMIFS(СВЦЭМ!$C$33:$C$776,СВЦЭМ!$A$33:$A$776,$A85,СВЦЭМ!$B$33:$B$776,Q$83)+'СЕТ СН'!$H$9+СВЦЭМ!$D$10+'СЕТ СН'!$H$5-'СЕТ СН'!$H$17</f>
        <v>3483.58108769</v>
      </c>
      <c r="R85" s="36">
        <f>SUMIFS(СВЦЭМ!$C$33:$C$776,СВЦЭМ!$A$33:$A$776,$A85,СВЦЭМ!$B$33:$B$776,R$83)+'СЕТ СН'!$H$9+СВЦЭМ!$D$10+'СЕТ СН'!$H$5-'СЕТ СН'!$H$17</f>
        <v>3439.6623194999997</v>
      </c>
      <c r="S85" s="36">
        <f>SUMIFS(СВЦЭМ!$C$33:$C$776,СВЦЭМ!$A$33:$A$776,$A85,СВЦЭМ!$B$33:$B$776,S$83)+'СЕТ СН'!$H$9+СВЦЭМ!$D$10+'СЕТ СН'!$H$5-'СЕТ СН'!$H$17</f>
        <v>3440.5975367000001</v>
      </c>
      <c r="T85" s="36">
        <f>SUMIFS(СВЦЭМ!$C$33:$C$776,СВЦЭМ!$A$33:$A$776,$A85,СВЦЭМ!$B$33:$B$776,T$83)+'СЕТ СН'!$H$9+СВЦЭМ!$D$10+'СЕТ СН'!$H$5-'СЕТ СН'!$H$17</f>
        <v>3429.8162793199999</v>
      </c>
      <c r="U85" s="36">
        <f>SUMIFS(СВЦЭМ!$C$33:$C$776,СВЦЭМ!$A$33:$A$776,$A85,СВЦЭМ!$B$33:$B$776,U$83)+'СЕТ СН'!$H$9+СВЦЭМ!$D$10+'СЕТ СН'!$H$5-'СЕТ СН'!$H$17</f>
        <v>3425.8978804499998</v>
      </c>
      <c r="V85" s="36">
        <f>SUMIFS(СВЦЭМ!$C$33:$C$776,СВЦЭМ!$A$33:$A$776,$A85,СВЦЭМ!$B$33:$B$776,V$83)+'СЕТ СН'!$H$9+СВЦЭМ!$D$10+'СЕТ СН'!$H$5-'СЕТ СН'!$H$17</f>
        <v>3421.6550509600002</v>
      </c>
      <c r="W85" s="36">
        <f>SUMIFS(СВЦЭМ!$C$33:$C$776,СВЦЭМ!$A$33:$A$776,$A85,СВЦЭМ!$B$33:$B$776,W$83)+'СЕТ СН'!$H$9+СВЦЭМ!$D$10+'СЕТ СН'!$H$5-'СЕТ СН'!$H$17</f>
        <v>3412.2629779099998</v>
      </c>
      <c r="X85" s="36">
        <f>SUMIFS(СВЦЭМ!$C$33:$C$776,СВЦЭМ!$A$33:$A$776,$A85,СВЦЭМ!$B$33:$B$776,X$83)+'СЕТ СН'!$H$9+СВЦЭМ!$D$10+'СЕТ СН'!$H$5-'СЕТ СН'!$H$17</f>
        <v>3462.2382229999998</v>
      </c>
      <c r="Y85" s="36">
        <f>SUMIFS(СВЦЭМ!$C$33:$C$776,СВЦЭМ!$A$33:$A$776,$A85,СВЦЭМ!$B$33:$B$776,Y$83)+'СЕТ СН'!$H$9+СВЦЭМ!$D$10+'СЕТ СН'!$H$5-'СЕТ СН'!$H$17</f>
        <v>3478.72908074</v>
      </c>
    </row>
    <row r="86" spans="1:25" ht="15.75" x14ac:dyDescent="0.2">
      <c r="A86" s="35">
        <f t="shared" ref="A86:A114" si="2">A85+1</f>
        <v>43649</v>
      </c>
      <c r="B86" s="36">
        <f>SUMIFS(СВЦЭМ!$C$33:$C$776,СВЦЭМ!$A$33:$A$776,$A86,СВЦЭМ!$B$33:$B$776,B$83)+'СЕТ СН'!$H$9+СВЦЭМ!$D$10+'СЕТ СН'!$H$5-'СЕТ СН'!$H$17</f>
        <v>3490.9233694099999</v>
      </c>
      <c r="C86" s="36">
        <f>SUMIFS(СВЦЭМ!$C$33:$C$776,СВЦЭМ!$A$33:$A$776,$A86,СВЦЭМ!$B$33:$B$776,C$83)+'СЕТ СН'!$H$9+СВЦЭМ!$D$10+'СЕТ СН'!$H$5-'СЕТ СН'!$H$17</f>
        <v>3591.9648704299998</v>
      </c>
      <c r="D86" s="36">
        <f>SUMIFS(СВЦЭМ!$C$33:$C$776,СВЦЭМ!$A$33:$A$776,$A86,СВЦЭМ!$B$33:$B$776,D$83)+'СЕТ СН'!$H$9+СВЦЭМ!$D$10+'СЕТ СН'!$H$5-'СЕТ СН'!$H$17</f>
        <v>3624.5363180300001</v>
      </c>
      <c r="E86" s="36">
        <f>SUMIFS(СВЦЭМ!$C$33:$C$776,СВЦЭМ!$A$33:$A$776,$A86,СВЦЭМ!$B$33:$B$776,E$83)+'СЕТ СН'!$H$9+СВЦЭМ!$D$10+'СЕТ СН'!$H$5-'СЕТ СН'!$H$17</f>
        <v>3636.82782494</v>
      </c>
      <c r="F86" s="36">
        <f>SUMIFS(СВЦЭМ!$C$33:$C$776,СВЦЭМ!$A$33:$A$776,$A86,СВЦЭМ!$B$33:$B$776,F$83)+'СЕТ СН'!$H$9+СВЦЭМ!$D$10+'СЕТ СН'!$H$5-'СЕТ СН'!$H$17</f>
        <v>3627.0965570399999</v>
      </c>
      <c r="G86" s="36">
        <f>SUMIFS(СВЦЭМ!$C$33:$C$776,СВЦЭМ!$A$33:$A$776,$A86,СВЦЭМ!$B$33:$B$776,G$83)+'СЕТ СН'!$H$9+СВЦЭМ!$D$10+'СЕТ СН'!$H$5-'СЕТ СН'!$H$17</f>
        <v>3619.4482863200001</v>
      </c>
      <c r="H86" s="36">
        <f>SUMIFS(СВЦЭМ!$C$33:$C$776,СВЦЭМ!$A$33:$A$776,$A86,СВЦЭМ!$B$33:$B$776,H$83)+'СЕТ СН'!$H$9+СВЦЭМ!$D$10+'СЕТ СН'!$H$5-'СЕТ СН'!$H$17</f>
        <v>3587.9258916099998</v>
      </c>
      <c r="I86" s="36">
        <f>SUMIFS(СВЦЭМ!$C$33:$C$776,СВЦЭМ!$A$33:$A$776,$A86,СВЦЭМ!$B$33:$B$776,I$83)+'СЕТ СН'!$H$9+СВЦЭМ!$D$10+'СЕТ СН'!$H$5-'СЕТ СН'!$H$17</f>
        <v>3553.7946295000002</v>
      </c>
      <c r="J86" s="36">
        <f>SUMIFS(СВЦЭМ!$C$33:$C$776,СВЦЭМ!$A$33:$A$776,$A86,СВЦЭМ!$B$33:$B$776,J$83)+'СЕТ СН'!$H$9+СВЦЭМ!$D$10+'СЕТ СН'!$H$5-'СЕТ СН'!$H$17</f>
        <v>3508.4718875199997</v>
      </c>
      <c r="K86" s="36">
        <f>SUMIFS(СВЦЭМ!$C$33:$C$776,СВЦЭМ!$A$33:$A$776,$A86,СВЦЭМ!$B$33:$B$776,K$83)+'СЕТ СН'!$H$9+СВЦЭМ!$D$10+'СЕТ СН'!$H$5-'СЕТ СН'!$H$17</f>
        <v>3501.6458935000001</v>
      </c>
      <c r="L86" s="36">
        <f>SUMIFS(СВЦЭМ!$C$33:$C$776,СВЦЭМ!$A$33:$A$776,$A86,СВЦЭМ!$B$33:$B$776,L$83)+'СЕТ СН'!$H$9+СВЦЭМ!$D$10+'СЕТ СН'!$H$5-'СЕТ СН'!$H$17</f>
        <v>3505.6049100199998</v>
      </c>
      <c r="M86" s="36">
        <f>SUMIFS(СВЦЭМ!$C$33:$C$776,СВЦЭМ!$A$33:$A$776,$A86,СВЦЭМ!$B$33:$B$776,M$83)+'СЕТ СН'!$H$9+СВЦЭМ!$D$10+'СЕТ СН'!$H$5-'СЕТ СН'!$H$17</f>
        <v>3502.4879456099998</v>
      </c>
      <c r="N86" s="36">
        <f>SUMIFS(СВЦЭМ!$C$33:$C$776,СВЦЭМ!$A$33:$A$776,$A86,СВЦЭМ!$B$33:$B$776,N$83)+'СЕТ СН'!$H$9+СВЦЭМ!$D$10+'СЕТ СН'!$H$5-'СЕТ СН'!$H$17</f>
        <v>3503.3825777699999</v>
      </c>
      <c r="O86" s="36">
        <f>SUMIFS(СВЦЭМ!$C$33:$C$776,СВЦЭМ!$A$33:$A$776,$A86,СВЦЭМ!$B$33:$B$776,O$83)+'СЕТ СН'!$H$9+СВЦЭМ!$D$10+'СЕТ СН'!$H$5-'СЕТ СН'!$H$17</f>
        <v>3498.6956548899998</v>
      </c>
      <c r="P86" s="36">
        <f>SUMIFS(СВЦЭМ!$C$33:$C$776,СВЦЭМ!$A$33:$A$776,$A86,СВЦЭМ!$B$33:$B$776,P$83)+'СЕТ СН'!$H$9+СВЦЭМ!$D$10+'СЕТ СН'!$H$5-'СЕТ СН'!$H$17</f>
        <v>3524.1081706699997</v>
      </c>
      <c r="Q86" s="36">
        <f>SUMIFS(СВЦЭМ!$C$33:$C$776,СВЦЭМ!$A$33:$A$776,$A86,СВЦЭМ!$B$33:$B$776,Q$83)+'СЕТ СН'!$H$9+СВЦЭМ!$D$10+'СЕТ СН'!$H$5-'СЕТ СН'!$H$17</f>
        <v>3517.0345396600001</v>
      </c>
      <c r="R86" s="36">
        <f>SUMIFS(СВЦЭМ!$C$33:$C$776,СВЦЭМ!$A$33:$A$776,$A86,СВЦЭМ!$B$33:$B$776,R$83)+'СЕТ СН'!$H$9+СВЦЭМ!$D$10+'СЕТ СН'!$H$5-'СЕТ СН'!$H$17</f>
        <v>3459.9087511799999</v>
      </c>
      <c r="S86" s="36">
        <f>SUMIFS(СВЦЭМ!$C$33:$C$776,СВЦЭМ!$A$33:$A$776,$A86,СВЦЭМ!$B$33:$B$776,S$83)+'СЕТ СН'!$H$9+СВЦЭМ!$D$10+'СЕТ СН'!$H$5-'СЕТ СН'!$H$17</f>
        <v>3470.0202442299997</v>
      </c>
      <c r="T86" s="36">
        <f>SUMIFS(СВЦЭМ!$C$33:$C$776,СВЦЭМ!$A$33:$A$776,$A86,СВЦЭМ!$B$33:$B$776,T$83)+'СЕТ СН'!$H$9+СВЦЭМ!$D$10+'СЕТ СН'!$H$5-'СЕТ СН'!$H$17</f>
        <v>3460.31591579</v>
      </c>
      <c r="U86" s="36">
        <f>SUMIFS(СВЦЭМ!$C$33:$C$776,СВЦЭМ!$A$33:$A$776,$A86,СВЦЭМ!$B$33:$B$776,U$83)+'СЕТ СН'!$H$9+СВЦЭМ!$D$10+'СЕТ СН'!$H$5-'СЕТ СН'!$H$17</f>
        <v>3438.1559782200002</v>
      </c>
      <c r="V86" s="36">
        <f>SUMIFS(СВЦЭМ!$C$33:$C$776,СВЦЭМ!$A$33:$A$776,$A86,СВЦЭМ!$B$33:$B$776,V$83)+'СЕТ СН'!$H$9+СВЦЭМ!$D$10+'СЕТ СН'!$H$5-'СЕТ СН'!$H$17</f>
        <v>3429.3224572599997</v>
      </c>
      <c r="W86" s="36">
        <f>SUMIFS(СВЦЭМ!$C$33:$C$776,СВЦЭМ!$A$33:$A$776,$A86,СВЦЭМ!$B$33:$B$776,W$83)+'СЕТ СН'!$H$9+СВЦЭМ!$D$10+'СЕТ СН'!$H$5-'СЕТ СН'!$H$17</f>
        <v>3423.56063958</v>
      </c>
      <c r="X86" s="36">
        <f>SUMIFS(СВЦЭМ!$C$33:$C$776,СВЦЭМ!$A$33:$A$776,$A86,СВЦЭМ!$B$33:$B$776,X$83)+'СЕТ СН'!$H$9+СВЦЭМ!$D$10+'СЕТ СН'!$H$5-'СЕТ СН'!$H$17</f>
        <v>3440.8680090899998</v>
      </c>
      <c r="Y86" s="36">
        <f>SUMIFS(СВЦЭМ!$C$33:$C$776,СВЦЭМ!$A$33:$A$776,$A86,СВЦЭМ!$B$33:$B$776,Y$83)+'СЕТ СН'!$H$9+СВЦЭМ!$D$10+'СЕТ СН'!$H$5-'СЕТ СН'!$H$17</f>
        <v>3481.22690891</v>
      </c>
    </row>
    <row r="87" spans="1:25" ht="15.75" x14ac:dyDescent="0.2">
      <c r="A87" s="35">
        <f t="shared" si="2"/>
        <v>43650</v>
      </c>
      <c r="B87" s="36">
        <f>SUMIFS(СВЦЭМ!$C$33:$C$776,СВЦЭМ!$A$33:$A$776,$A87,СВЦЭМ!$B$33:$B$776,B$83)+'СЕТ СН'!$H$9+СВЦЭМ!$D$10+'СЕТ СН'!$H$5-'СЕТ СН'!$H$17</f>
        <v>3541.3432364499999</v>
      </c>
      <c r="C87" s="36">
        <f>SUMIFS(СВЦЭМ!$C$33:$C$776,СВЦЭМ!$A$33:$A$776,$A87,СВЦЭМ!$B$33:$B$776,C$83)+'СЕТ СН'!$H$9+СВЦЭМ!$D$10+'СЕТ СН'!$H$5-'СЕТ СН'!$H$17</f>
        <v>3662.2251055400002</v>
      </c>
      <c r="D87" s="36">
        <f>SUMIFS(СВЦЭМ!$C$33:$C$776,СВЦЭМ!$A$33:$A$776,$A87,СВЦЭМ!$B$33:$B$776,D$83)+'СЕТ СН'!$H$9+СВЦЭМ!$D$10+'СЕТ СН'!$H$5-'СЕТ СН'!$H$17</f>
        <v>3693.95574515</v>
      </c>
      <c r="E87" s="36">
        <f>SUMIFS(СВЦЭМ!$C$33:$C$776,СВЦЭМ!$A$33:$A$776,$A87,СВЦЭМ!$B$33:$B$776,E$83)+'СЕТ СН'!$H$9+СВЦЭМ!$D$10+'СЕТ СН'!$H$5-'СЕТ СН'!$H$17</f>
        <v>3757.1822778000001</v>
      </c>
      <c r="F87" s="36">
        <f>SUMIFS(СВЦЭМ!$C$33:$C$776,СВЦЭМ!$A$33:$A$776,$A87,СВЦЭМ!$B$33:$B$776,F$83)+'СЕТ СН'!$H$9+СВЦЭМ!$D$10+'СЕТ СН'!$H$5-'СЕТ СН'!$H$17</f>
        <v>3686.6183271099999</v>
      </c>
      <c r="G87" s="36">
        <f>SUMIFS(СВЦЭМ!$C$33:$C$776,СВЦЭМ!$A$33:$A$776,$A87,СВЦЭМ!$B$33:$B$776,G$83)+'СЕТ СН'!$H$9+СВЦЭМ!$D$10+'СЕТ СН'!$H$5-'СЕТ СН'!$H$17</f>
        <v>3651.51474444</v>
      </c>
      <c r="H87" s="36">
        <f>SUMIFS(СВЦЭМ!$C$33:$C$776,СВЦЭМ!$A$33:$A$776,$A87,СВЦЭМ!$B$33:$B$776,H$83)+'СЕТ СН'!$H$9+СВЦЭМ!$D$10+'СЕТ СН'!$H$5-'СЕТ СН'!$H$17</f>
        <v>3627.1076001900001</v>
      </c>
      <c r="I87" s="36">
        <f>SUMIFS(СВЦЭМ!$C$33:$C$776,СВЦЭМ!$A$33:$A$776,$A87,СВЦЭМ!$B$33:$B$776,I$83)+'СЕТ СН'!$H$9+СВЦЭМ!$D$10+'СЕТ СН'!$H$5-'СЕТ СН'!$H$17</f>
        <v>3553.16672543</v>
      </c>
      <c r="J87" s="36">
        <f>SUMIFS(СВЦЭМ!$C$33:$C$776,СВЦЭМ!$A$33:$A$776,$A87,СВЦЭМ!$B$33:$B$776,J$83)+'СЕТ СН'!$H$9+СВЦЭМ!$D$10+'СЕТ СН'!$H$5-'СЕТ СН'!$H$17</f>
        <v>3524.6940445299997</v>
      </c>
      <c r="K87" s="36">
        <f>SUMIFS(СВЦЭМ!$C$33:$C$776,СВЦЭМ!$A$33:$A$776,$A87,СВЦЭМ!$B$33:$B$776,K$83)+'СЕТ СН'!$H$9+СВЦЭМ!$D$10+'СЕТ СН'!$H$5-'СЕТ СН'!$H$17</f>
        <v>3497.2602885299998</v>
      </c>
      <c r="L87" s="36">
        <f>SUMIFS(СВЦЭМ!$C$33:$C$776,СВЦЭМ!$A$33:$A$776,$A87,СВЦЭМ!$B$33:$B$776,L$83)+'СЕТ СН'!$H$9+СВЦЭМ!$D$10+'СЕТ СН'!$H$5-'СЕТ СН'!$H$17</f>
        <v>3496.37247647</v>
      </c>
      <c r="M87" s="36">
        <f>SUMIFS(СВЦЭМ!$C$33:$C$776,СВЦЭМ!$A$33:$A$776,$A87,СВЦЭМ!$B$33:$B$776,M$83)+'СЕТ СН'!$H$9+СВЦЭМ!$D$10+'СЕТ СН'!$H$5-'СЕТ СН'!$H$17</f>
        <v>3497.4760775199998</v>
      </c>
      <c r="N87" s="36">
        <f>SUMIFS(СВЦЭМ!$C$33:$C$776,СВЦЭМ!$A$33:$A$776,$A87,СВЦЭМ!$B$33:$B$776,N$83)+'СЕТ СН'!$H$9+СВЦЭМ!$D$10+'СЕТ СН'!$H$5-'СЕТ СН'!$H$17</f>
        <v>3507.36985697</v>
      </c>
      <c r="O87" s="36">
        <f>SUMIFS(СВЦЭМ!$C$33:$C$776,СВЦЭМ!$A$33:$A$776,$A87,СВЦЭМ!$B$33:$B$776,O$83)+'СЕТ СН'!$H$9+СВЦЭМ!$D$10+'СЕТ СН'!$H$5-'СЕТ СН'!$H$17</f>
        <v>3514.6115732999997</v>
      </c>
      <c r="P87" s="36">
        <f>SUMIFS(СВЦЭМ!$C$33:$C$776,СВЦЭМ!$A$33:$A$776,$A87,СВЦЭМ!$B$33:$B$776,P$83)+'СЕТ СН'!$H$9+СВЦЭМ!$D$10+'СЕТ СН'!$H$5-'СЕТ СН'!$H$17</f>
        <v>3513.2367525</v>
      </c>
      <c r="Q87" s="36">
        <f>SUMIFS(СВЦЭМ!$C$33:$C$776,СВЦЭМ!$A$33:$A$776,$A87,СВЦЭМ!$B$33:$B$776,Q$83)+'СЕТ СН'!$H$9+СВЦЭМ!$D$10+'СЕТ СН'!$H$5-'СЕТ СН'!$H$17</f>
        <v>3507.4297692499999</v>
      </c>
      <c r="R87" s="36">
        <f>SUMIFS(СВЦЭМ!$C$33:$C$776,СВЦЭМ!$A$33:$A$776,$A87,СВЦЭМ!$B$33:$B$776,R$83)+'СЕТ СН'!$H$9+СВЦЭМ!$D$10+'СЕТ СН'!$H$5-'СЕТ СН'!$H$17</f>
        <v>3453.25965881</v>
      </c>
      <c r="S87" s="36">
        <f>SUMIFS(СВЦЭМ!$C$33:$C$776,СВЦЭМ!$A$33:$A$776,$A87,СВЦЭМ!$B$33:$B$776,S$83)+'СЕТ СН'!$H$9+СВЦЭМ!$D$10+'СЕТ СН'!$H$5-'СЕТ СН'!$H$17</f>
        <v>3454.15160057</v>
      </c>
      <c r="T87" s="36">
        <f>SUMIFS(СВЦЭМ!$C$33:$C$776,СВЦЭМ!$A$33:$A$776,$A87,СВЦЭМ!$B$33:$B$776,T$83)+'СЕТ СН'!$H$9+СВЦЭМ!$D$10+'СЕТ СН'!$H$5-'СЕТ СН'!$H$17</f>
        <v>3447.1007113199998</v>
      </c>
      <c r="U87" s="36">
        <f>SUMIFS(СВЦЭМ!$C$33:$C$776,СВЦЭМ!$A$33:$A$776,$A87,СВЦЭМ!$B$33:$B$776,U$83)+'СЕТ СН'!$H$9+СВЦЭМ!$D$10+'СЕТ СН'!$H$5-'СЕТ СН'!$H$17</f>
        <v>3424.4897632499997</v>
      </c>
      <c r="V87" s="36">
        <f>SUMIFS(СВЦЭМ!$C$33:$C$776,СВЦЭМ!$A$33:$A$776,$A87,СВЦЭМ!$B$33:$B$776,V$83)+'СЕТ СН'!$H$9+СВЦЭМ!$D$10+'СЕТ СН'!$H$5-'СЕТ СН'!$H$17</f>
        <v>3442.2126850599998</v>
      </c>
      <c r="W87" s="36">
        <f>SUMIFS(СВЦЭМ!$C$33:$C$776,СВЦЭМ!$A$33:$A$776,$A87,СВЦЭМ!$B$33:$B$776,W$83)+'СЕТ СН'!$H$9+СВЦЭМ!$D$10+'СЕТ СН'!$H$5-'СЕТ СН'!$H$17</f>
        <v>3479.5310214699998</v>
      </c>
      <c r="X87" s="36">
        <f>SUMIFS(СВЦЭМ!$C$33:$C$776,СВЦЭМ!$A$33:$A$776,$A87,СВЦЭМ!$B$33:$B$776,X$83)+'СЕТ СН'!$H$9+СВЦЭМ!$D$10+'СЕТ СН'!$H$5-'СЕТ СН'!$H$17</f>
        <v>3472.0594234999999</v>
      </c>
      <c r="Y87" s="36">
        <f>SUMIFS(СВЦЭМ!$C$33:$C$776,СВЦЭМ!$A$33:$A$776,$A87,СВЦЭМ!$B$33:$B$776,Y$83)+'СЕТ СН'!$H$9+СВЦЭМ!$D$10+'СЕТ СН'!$H$5-'СЕТ СН'!$H$17</f>
        <v>3468.06899165</v>
      </c>
    </row>
    <row r="88" spans="1:25" ht="15.75" x14ac:dyDescent="0.2">
      <c r="A88" s="35">
        <f t="shared" si="2"/>
        <v>43651</v>
      </c>
      <c r="B88" s="36">
        <f>SUMIFS(СВЦЭМ!$C$33:$C$776,СВЦЭМ!$A$33:$A$776,$A88,СВЦЭМ!$B$33:$B$776,B$83)+'СЕТ СН'!$H$9+СВЦЭМ!$D$10+'СЕТ СН'!$H$5-'СЕТ СН'!$H$17</f>
        <v>3461.5380970299998</v>
      </c>
      <c r="C88" s="36">
        <f>SUMIFS(СВЦЭМ!$C$33:$C$776,СВЦЭМ!$A$33:$A$776,$A88,СВЦЭМ!$B$33:$B$776,C$83)+'СЕТ СН'!$H$9+СВЦЭМ!$D$10+'СЕТ СН'!$H$5-'СЕТ СН'!$H$17</f>
        <v>3565.85305965</v>
      </c>
      <c r="D88" s="36">
        <f>SUMIFS(СВЦЭМ!$C$33:$C$776,СВЦЭМ!$A$33:$A$776,$A88,СВЦЭМ!$B$33:$B$776,D$83)+'СЕТ СН'!$H$9+СВЦЭМ!$D$10+'СЕТ СН'!$H$5-'СЕТ СН'!$H$17</f>
        <v>3598.5732825499999</v>
      </c>
      <c r="E88" s="36">
        <f>SUMIFS(СВЦЭМ!$C$33:$C$776,СВЦЭМ!$A$33:$A$776,$A88,СВЦЭМ!$B$33:$B$776,E$83)+'СЕТ СН'!$H$9+СВЦЭМ!$D$10+'СЕТ СН'!$H$5-'СЕТ СН'!$H$17</f>
        <v>3597.0555988199999</v>
      </c>
      <c r="F88" s="36">
        <f>SUMIFS(СВЦЭМ!$C$33:$C$776,СВЦЭМ!$A$33:$A$776,$A88,СВЦЭМ!$B$33:$B$776,F$83)+'СЕТ СН'!$H$9+СВЦЭМ!$D$10+'СЕТ СН'!$H$5-'СЕТ СН'!$H$17</f>
        <v>3593.78388064</v>
      </c>
      <c r="G88" s="36">
        <f>SUMIFS(СВЦЭМ!$C$33:$C$776,СВЦЭМ!$A$33:$A$776,$A88,СВЦЭМ!$B$33:$B$776,G$83)+'СЕТ СН'!$H$9+СВЦЭМ!$D$10+'СЕТ СН'!$H$5-'СЕТ СН'!$H$17</f>
        <v>3589.6056117999997</v>
      </c>
      <c r="H88" s="36">
        <f>SUMIFS(СВЦЭМ!$C$33:$C$776,СВЦЭМ!$A$33:$A$776,$A88,СВЦЭМ!$B$33:$B$776,H$83)+'СЕТ СН'!$H$9+СВЦЭМ!$D$10+'СЕТ СН'!$H$5-'СЕТ СН'!$H$17</f>
        <v>3552.0530845399999</v>
      </c>
      <c r="I88" s="36">
        <f>SUMIFS(СВЦЭМ!$C$33:$C$776,СВЦЭМ!$A$33:$A$776,$A88,СВЦЭМ!$B$33:$B$776,I$83)+'СЕТ СН'!$H$9+СВЦЭМ!$D$10+'СЕТ СН'!$H$5-'СЕТ СН'!$H$17</f>
        <v>3504.6837716800001</v>
      </c>
      <c r="J88" s="36">
        <f>SUMIFS(СВЦЭМ!$C$33:$C$776,СВЦЭМ!$A$33:$A$776,$A88,СВЦЭМ!$B$33:$B$776,J$83)+'СЕТ СН'!$H$9+СВЦЭМ!$D$10+'СЕТ СН'!$H$5-'СЕТ СН'!$H$17</f>
        <v>3487.1888598199998</v>
      </c>
      <c r="K88" s="36">
        <f>SUMIFS(СВЦЭМ!$C$33:$C$776,СВЦЭМ!$A$33:$A$776,$A88,СВЦЭМ!$B$33:$B$776,K$83)+'СЕТ СН'!$H$9+СВЦЭМ!$D$10+'СЕТ СН'!$H$5-'СЕТ СН'!$H$17</f>
        <v>3480.94460574</v>
      </c>
      <c r="L88" s="36">
        <f>SUMIFS(СВЦЭМ!$C$33:$C$776,СВЦЭМ!$A$33:$A$776,$A88,СВЦЭМ!$B$33:$B$776,L$83)+'СЕТ СН'!$H$9+СВЦЭМ!$D$10+'СЕТ СН'!$H$5-'СЕТ СН'!$H$17</f>
        <v>3488.9353649899999</v>
      </c>
      <c r="M88" s="36">
        <f>SUMIFS(СВЦЭМ!$C$33:$C$776,СВЦЭМ!$A$33:$A$776,$A88,СВЦЭМ!$B$33:$B$776,M$83)+'СЕТ СН'!$H$9+СВЦЭМ!$D$10+'СЕТ СН'!$H$5-'СЕТ СН'!$H$17</f>
        <v>3490.6457496799999</v>
      </c>
      <c r="N88" s="36">
        <f>SUMIFS(СВЦЭМ!$C$33:$C$776,СВЦЭМ!$A$33:$A$776,$A88,СВЦЭМ!$B$33:$B$776,N$83)+'СЕТ СН'!$H$9+СВЦЭМ!$D$10+'СЕТ СН'!$H$5-'СЕТ СН'!$H$17</f>
        <v>3487.22144643</v>
      </c>
      <c r="O88" s="36">
        <f>SUMIFS(СВЦЭМ!$C$33:$C$776,СВЦЭМ!$A$33:$A$776,$A88,СВЦЭМ!$B$33:$B$776,O$83)+'СЕТ СН'!$H$9+СВЦЭМ!$D$10+'СЕТ СН'!$H$5-'СЕТ СН'!$H$17</f>
        <v>3494.5700338799998</v>
      </c>
      <c r="P88" s="36">
        <f>SUMIFS(СВЦЭМ!$C$33:$C$776,СВЦЭМ!$A$33:$A$776,$A88,СВЦЭМ!$B$33:$B$776,P$83)+'СЕТ СН'!$H$9+СВЦЭМ!$D$10+'СЕТ СН'!$H$5-'СЕТ СН'!$H$17</f>
        <v>3488.70502407</v>
      </c>
      <c r="Q88" s="36">
        <f>SUMIFS(СВЦЭМ!$C$33:$C$776,СВЦЭМ!$A$33:$A$776,$A88,СВЦЭМ!$B$33:$B$776,Q$83)+'СЕТ СН'!$H$9+СВЦЭМ!$D$10+'СЕТ СН'!$H$5-'СЕТ СН'!$H$17</f>
        <v>3474.8795237999998</v>
      </c>
      <c r="R88" s="36">
        <f>SUMIFS(СВЦЭМ!$C$33:$C$776,СВЦЭМ!$A$33:$A$776,$A88,СВЦЭМ!$B$33:$B$776,R$83)+'СЕТ СН'!$H$9+СВЦЭМ!$D$10+'СЕТ СН'!$H$5-'СЕТ СН'!$H$17</f>
        <v>3376.0222286499998</v>
      </c>
      <c r="S88" s="36">
        <f>SUMIFS(СВЦЭМ!$C$33:$C$776,СВЦЭМ!$A$33:$A$776,$A88,СВЦЭМ!$B$33:$B$776,S$83)+'СЕТ СН'!$H$9+СВЦЭМ!$D$10+'СЕТ СН'!$H$5-'СЕТ СН'!$H$17</f>
        <v>3365.2685052399997</v>
      </c>
      <c r="T88" s="36">
        <f>SUMIFS(СВЦЭМ!$C$33:$C$776,СВЦЭМ!$A$33:$A$776,$A88,СВЦЭМ!$B$33:$B$776,T$83)+'СЕТ СН'!$H$9+СВЦЭМ!$D$10+'СЕТ СН'!$H$5-'СЕТ СН'!$H$17</f>
        <v>3365.22268919</v>
      </c>
      <c r="U88" s="36">
        <f>SUMIFS(СВЦЭМ!$C$33:$C$776,СВЦЭМ!$A$33:$A$776,$A88,СВЦЭМ!$B$33:$B$776,U$83)+'СЕТ СН'!$H$9+СВЦЭМ!$D$10+'СЕТ СН'!$H$5-'СЕТ СН'!$H$17</f>
        <v>3363.1299915499999</v>
      </c>
      <c r="V88" s="36">
        <f>SUMIFS(СВЦЭМ!$C$33:$C$776,СВЦЭМ!$A$33:$A$776,$A88,СВЦЭМ!$B$33:$B$776,V$83)+'СЕТ СН'!$H$9+СВЦЭМ!$D$10+'СЕТ СН'!$H$5-'СЕТ СН'!$H$17</f>
        <v>3364.17106001</v>
      </c>
      <c r="W88" s="36">
        <f>SUMIFS(СВЦЭМ!$C$33:$C$776,СВЦЭМ!$A$33:$A$776,$A88,СВЦЭМ!$B$33:$B$776,W$83)+'СЕТ СН'!$H$9+СВЦЭМ!$D$10+'СЕТ СН'!$H$5-'СЕТ СН'!$H$17</f>
        <v>3357.5225215</v>
      </c>
      <c r="X88" s="36">
        <f>SUMIFS(СВЦЭМ!$C$33:$C$776,СВЦЭМ!$A$33:$A$776,$A88,СВЦЭМ!$B$33:$B$776,X$83)+'СЕТ СН'!$H$9+СВЦЭМ!$D$10+'СЕТ СН'!$H$5-'СЕТ СН'!$H$17</f>
        <v>3343.4160211600001</v>
      </c>
      <c r="Y88" s="36">
        <f>SUMIFS(СВЦЭМ!$C$33:$C$776,СВЦЭМ!$A$33:$A$776,$A88,СВЦЭМ!$B$33:$B$776,Y$83)+'СЕТ СН'!$H$9+СВЦЭМ!$D$10+'СЕТ СН'!$H$5-'СЕТ СН'!$H$17</f>
        <v>3371.8761434899998</v>
      </c>
    </row>
    <row r="89" spans="1:25" ht="15.75" x14ac:dyDescent="0.2">
      <c r="A89" s="35">
        <f t="shared" si="2"/>
        <v>43652</v>
      </c>
      <c r="B89" s="36">
        <f>SUMIFS(СВЦЭМ!$C$33:$C$776,СВЦЭМ!$A$33:$A$776,$A89,СВЦЭМ!$B$33:$B$776,B$83)+'СЕТ СН'!$H$9+СВЦЭМ!$D$10+'СЕТ СН'!$H$5-'СЕТ СН'!$H$17</f>
        <v>3476.6980315399996</v>
      </c>
      <c r="C89" s="36">
        <f>SUMIFS(СВЦЭМ!$C$33:$C$776,СВЦЭМ!$A$33:$A$776,$A89,СВЦЭМ!$B$33:$B$776,C$83)+'СЕТ СН'!$H$9+СВЦЭМ!$D$10+'СЕТ СН'!$H$5-'СЕТ СН'!$H$17</f>
        <v>3581.7782289199999</v>
      </c>
      <c r="D89" s="36">
        <f>SUMIFS(СВЦЭМ!$C$33:$C$776,СВЦЭМ!$A$33:$A$776,$A89,СВЦЭМ!$B$33:$B$776,D$83)+'СЕТ СН'!$H$9+СВЦЭМ!$D$10+'СЕТ СН'!$H$5-'СЕТ СН'!$H$17</f>
        <v>3619.7402419800001</v>
      </c>
      <c r="E89" s="36">
        <f>SUMIFS(СВЦЭМ!$C$33:$C$776,СВЦЭМ!$A$33:$A$776,$A89,СВЦЭМ!$B$33:$B$776,E$83)+'СЕТ СН'!$H$9+СВЦЭМ!$D$10+'СЕТ СН'!$H$5-'СЕТ СН'!$H$17</f>
        <v>3635.6527614699999</v>
      </c>
      <c r="F89" s="36">
        <f>SUMIFS(СВЦЭМ!$C$33:$C$776,СВЦЭМ!$A$33:$A$776,$A89,СВЦЭМ!$B$33:$B$776,F$83)+'СЕТ СН'!$H$9+СВЦЭМ!$D$10+'СЕТ СН'!$H$5-'СЕТ СН'!$H$17</f>
        <v>3636.1895810400001</v>
      </c>
      <c r="G89" s="36">
        <f>SUMIFS(СВЦЭМ!$C$33:$C$776,СВЦЭМ!$A$33:$A$776,$A89,СВЦЭМ!$B$33:$B$776,G$83)+'СЕТ СН'!$H$9+СВЦЭМ!$D$10+'СЕТ СН'!$H$5-'СЕТ СН'!$H$17</f>
        <v>3619.2624535199998</v>
      </c>
      <c r="H89" s="36">
        <f>SUMIFS(СВЦЭМ!$C$33:$C$776,СВЦЭМ!$A$33:$A$776,$A89,СВЦЭМ!$B$33:$B$776,H$83)+'СЕТ СН'!$H$9+СВЦЭМ!$D$10+'СЕТ СН'!$H$5-'СЕТ СН'!$H$17</f>
        <v>3577.6888062799999</v>
      </c>
      <c r="I89" s="36">
        <f>SUMIFS(СВЦЭМ!$C$33:$C$776,СВЦЭМ!$A$33:$A$776,$A89,СВЦЭМ!$B$33:$B$776,I$83)+'СЕТ СН'!$H$9+СВЦЭМ!$D$10+'СЕТ СН'!$H$5-'СЕТ СН'!$H$17</f>
        <v>3524.2109363199997</v>
      </c>
      <c r="J89" s="36">
        <f>SUMIFS(СВЦЭМ!$C$33:$C$776,СВЦЭМ!$A$33:$A$776,$A89,СВЦЭМ!$B$33:$B$776,J$83)+'СЕТ СН'!$H$9+СВЦЭМ!$D$10+'СЕТ СН'!$H$5-'СЕТ СН'!$H$17</f>
        <v>3477.3339357099999</v>
      </c>
      <c r="K89" s="36">
        <f>SUMIFS(СВЦЭМ!$C$33:$C$776,СВЦЭМ!$A$33:$A$776,$A89,СВЦЭМ!$B$33:$B$776,K$83)+'СЕТ СН'!$H$9+СВЦЭМ!$D$10+'СЕТ СН'!$H$5-'СЕТ СН'!$H$17</f>
        <v>3451.2991858699997</v>
      </c>
      <c r="L89" s="36">
        <f>SUMIFS(СВЦЭМ!$C$33:$C$776,СВЦЭМ!$A$33:$A$776,$A89,СВЦЭМ!$B$33:$B$776,L$83)+'СЕТ СН'!$H$9+СВЦЭМ!$D$10+'СЕТ СН'!$H$5-'СЕТ СН'!$H$17</f>
        <v>3420.7316383099997</v>
      </c>
      <c r="M89" s="36">
        <f>SUMIFS(СВЦЭМ!$C$33:$C$776,СВЦЭМ!$A$33:$A$776,$A89,СВЦЭМ!$B$33:$B$776,M$83)+'СЕТ СН'!$H$9+СВЦЭМ!$D$10+'СЕТ СН'!$H$5-'СЕТ СН'!$H$17</f>
        <v>3407.88834099</v>
      </c>
      <c r="N89" s="36">
        <f>SUMIFS(СВЦЭМ!$C$33:$C$776,СВЦЭМ!$A$33:$A$776,$A89,СВЦЭМ!$B$33:$B$776,N$83)+'СЕТ СН'!$H$9+СВЦЭМ!$D$10+'СЕТ СН'!$H$5-'СЕТ СН'!$H$17</f>
        <v>3427.9147120600001</v>
      </c>
      <c r="O89" s="36">
        <f>SUMIFS(СВЦЭМ!$C$33:$C$776,СВЦЭМ!$A$33:$A$776,$A89,СВЦЭМ!$B$33:$B$776,O$83)+'СЕТ СН'!$H$9+СВЦЭМ!$D$10+'СЕТ СН'!$H$5-'СЕТ СН'!$H$17</f>
        <v>3438.81864808</v>
      </c>
      <c r="P89" s="36">
        <f>SUMIFS(СВЦЭМ!$C$33:$C$776,СВЦЭМ!$A$33:$A$776,$A89,СВЦЭМ!$B$33:$B$776,P$83)+'СЕТ СН'!$H$9+СВЦЭМ!$D$10+'СЕТ СН'!$H$5-'СЕТ СН'!$H$17</f>
        <v>3450.40833251</v>
      </c>
      <c r="Q89" s="36">
        <f>SUMIFS(СВЦЭМ!$C$33:$C$776,СВЦЭМ!$A$33:$A$776,$A89,СВЦЭМ!$B$33:$B$776,Q$83)+'СЕТ СН'!$H$9+СВЦЭМ!$D$10+'СЕТ СН'!$H$5-'СЕТ СН'!$H$17</f>
        <v>3441.4732546099999</v>
      </c>
      <c r="R89" s="36">
        <f>SUMIFS(СВЦЭМ!$C$33:$C$776,СВЦЭМ!$A$33:$A$776,$A89,СВЦЭМ!$B$33:$B$776,R$83)+'СЕТ СН'!$H$9+СВЦЭМ!$D$10+'СЕТ СН'!$H$5-'СЕТ СН'!$H$17</f>
        <v>3387.9541094799997</v>
      </c>
      <c r="S89" s="36">
        <f>SUMIFS(СВЦЭМ!$C$33:$C$776,СВЦЭМ!$A$33:$A$776,$A89,СВЦЭМ!$B$33:$B$776,S$83)+'СЕТ СН'!$H$9+СВЦЭМ!$D$10+'СЕТ СН'!$H$5-'СЕТ СН'!$H$17</f>
        <v>3395.0048559299998</v>
      </c>
      <c r="T89" s="36">
        <f>SUMIFS(СВЦЭМ!$C$33:$C$776,СВЦЭМ!$A$33:$A$776,$A89,СВЦЭМ!$B$33:$B$776,T$83)+'СЕТ СН'!$H$9+СВЦЭМ!$D$10+'СЕТ СН'!$H$5-'СЕТ СН'!$H$17</f>
        <v>3382.4796458399996</v>
      </c>
      <c r="U89" s="36">
        <f>SUMIFS(СВЦЭМ!$C$33:$C$776,СВЦЭМ!$A$33:$A$776,$A89,СВЦЭМ!$B$33:$B$776,U$83)+'СЕТ СН'!$H$9+СВЦЭМ!$D$10+'СЕТ СН'!$H$5-'СЕТ СН'!$H$17</f>
        <v>3366.7180994099999</v>
      </c>
      <c r="V89" s="36">
        <f>SUMIFS(СВЦЭМ!$C$33:$C$776,СВЦЭМ!$A$33:$A$776,$A89,СВЦЭМ!$B$33:$B$776,V$83)+'СЕТ СН'!$H$9+СВЦЭМ!$D$10+'СЕТ СН'!$H$5-'СЕТ СН'!$H$17</f>
        <v>3378.0695392600001</v>
      </c>
      <c r="W89" s="36">
        <f>SUMIFS(СВЦЭМ!$C$33:$C$776,СВЦЭМ!$A$33:$A$776,$A89,СВЦЭМ!$B$33:$B$776,W$83)+'СЕТ СН'!$H$9+СВЦЭМ!$D$10+'СЕТ СН'!$H$5-'СЕТ СН'!$H$17</f>
        <v>3385.5680273999997</v>
      </c>
      <c r="X89" s="36">
        <f>SUMIFS(СВЦЭМ!$C$33:$C$776,СВЦЭМ!$A$33:$A$776,$A89,СВЦЭМ!$B$33:$B$776,X$83)+'СЕТ СН'!$H$9+СВЦЭМ!$D$10+'СЕТ СН'!$H$5-'СЕТ СН'!$H$17</f>
        <v>3384.13045779</v>
      </c>
      <c r="Y89" s="36">
        <f>SUMIFS(СВЦЭМ!$C$33:$C$776,СВЦЭМ!$A$33:$A$776,$A89,СВЦЭМ!$B$33:$B$776,Y$83)+'СЕТ СН'!$H$9+СВЦЭМ!$D$10+'СЕТ СН'!$H$5-'СЕТ СН'!$H$17</f>
        <v>3414.3303314099999</v>
      </c>
    </row>
    <row r="90" spans="1:25" ht="15.75" x14ac:dyDescent="0.2">
      <c r="A90" s="35">
        <f t="shared" si="2"/>
        <v>43653</v>
      </c>
      <c r="B90" s="36">
        <f>SUMIFS(СВЦЭМ!$C$33:$C$776,СВЦЭМ!$A$33:$A$776,$A90,СВЦЭМ!$B$33:$B$776,B$83)+'СЕТ СН'!$H$9+СВЦЭМ!$D$10+'СЕТ СН'!$H$5-'СЕТ СН'!$H$17</f>
        <v>3503.1844708499998</v>
      </c>
      <c r="C90" s="36">
        <f>SUMIFS(СВЦЭМ!$C$33:$C$776,СВЦЭМ!$A$33:$A$776,$A90,СВЦЭМ!$B$33:$B$776,C$83)+'СЕТ СН'!$H$9+СВЦЭМ!$D$10+'СЕТ СН'!$H$5-'СЕТ СН'!$H$17</f>
        <v>3618.6837211799998</v>
      </c>
      <c r="D90" s="36">
        <f>SUMIFS(СВЦЭМ!$C$33:$C$776,СВЦЭМ!$A$33:$A$776,$A90,СВЦЭМ!$B$33:$B$776,D$83)+'СЕТ СН'!$H$9+СВЦЭМ!$D$10+'СЕТ СН'!$H$5-'СЕТ СН'!$H$17</f>
        <v>3645.7903621099999</v>
      </c>
      <c r="E90" s="36">
        <f>SUMIFS(СВЦЭМ!$C$33:$C$776,СВЦЭМ!$A$33:$A$776,$A90,СВЦЭМ!$B$33:$B$776,E$83)+'СЕТ СН'!$H$9+СВЦЭМ!$D$10+'СЕТ СН'!$H$5-'СЕТ СН'!$H$17</f>
        <v>3665.3164059000001</v>
      </c>
      <c r="F90" s="36">
        <f>SUMIFS(СВЦЭМ!$C$33:$C$776,СВЦЭМ!$A$33:$A$776,$A90,СВЦЭМ!$B$33:$B$776,F$83)+'СЕТ СН'!$H$9+СВЦЭМ!$D$10+'СЕТ СН'!$H$5-'СЕТ СН'!$H$17</f>
        <v>3676.9076624499999</v>
      </c>
      <c r="G90" s="36">
        <f>SUMIFS(СВЦЭМ!$C$33:$C$776,СВЦЭМ!$A$33:$A$776,$A90,СВЦЭМ!$B$33:$B$776,G$83)+'СЕТ СН'!$H$9+СВЦЭМ!$D$10+'СЕТ СН'!$H$5-'СЕТ СН'!$H$17</f>
        <v>3673.59515302</v>
      </c>
      <c r="H90" s="36">
        <f>SUMIFS(СВЦЭМ!$C$33:$C$776,СВЦЭМ!$A$33:$A$776,$A90,СВЦЭМ!$B$33:$B$776,H$83)+'СЕТ СН'!$H$9+СВЦЭМ!$D$10+'СЕТ СН'!$H$5-'СЕТ СН'!$H$17</f>
        <v>3631.82341533</v>
      </c>
      <c r="I90" s="36">
        <f>SUMIFS(СВЦЭМ!$C$33:$C$776,СВЦЭМ!$A$33:$A$776,$A90,СВЦЭМ!$B$33:$B$776,I$83)+'СЕТ СН'!$H$9+СВЦЭМ!$D$10+'СЕТ СН'!$H$5-'СЕТ СН'!$H$17</f>
        <v>3586.8116525699998</v>
      </c>
      <c r="J90" s="36">
        <f>SUMIFS(СВЦЭМ!$C$33:$C$776,СВЦЭМ!$A$33:$A$776,$A90,СВЦЭМ!$B$33:$B$776,J$83)+'СЕТ СН'!$H$9+СВЦЭМ!$D$10+'СЕТ СН'!$H$5-'СЕТ СН'!$H$17</f>
        <v>3520.76538471</v>
      </c>
      <c r="K90" s="36">
        <f>SUMIFS(СВЦЭМ!$C$33:$C$776,СВЦЭМ!$A$33:$A$776,$A90,СВЦЭМ!$B$33:$B$776,K$83)+'СЕТ СН'!$H$9+СВЦЭМ!$D$10+'СЕТ СН'!$H$5-'СЕТ СН'!$H$17</f>
        <v>3461.4268313299999</v>
      </c>
      <c r="L90" s="36">
        <f>SUMIFS(СВЦЭМ!$C$33:$C$776,СВЦЭМ!$A$33:$A$776,$A90,СВЦЭМ!$B$33:$B$776,L$83)+'СЕТ СН'!$H$9+СВЦЭМ!$D$10+'СЕТ СН'!$H$5-'СЕТ СН'!$H$17</f>
        <v>3425.3728402400002</v>
      </c>
      <c r="M90" s="36">
        <f>SUMIFS(СВЦЭМ!$C$33:$C$776,СВЦЭМ!$A$33:$A$776,$A90,СВЦЭМ!$B$33:$B$776,M$83)+'СЕТ СН'!$H$9+СВЦЭМ!$D$10+'СЕТ СН'!$H$5-'СЕТ СН'!$H$17</f>
        <v>3424.7908250599999</v>
      </c>
      <c r="N90" s="36">
        <f>SUMIFS(СВЦЭМ!$C$33:$C$776,СВЦЭМ!$A$33:$A$776,$A90,СВЦЭМ!$B$33:$B$776,N$83)+'СЕТ СН'!$H$9+СВЦЭМ!$D$10+'СЕТ СН'!$H$5-'СЕТ СН'!$H$17</f>
        <v>3429.64451431</v>
      </c>
      <c r="O90" s="36">
        <f>SUMIFS(СВЦЭМ!$C$33:$C$776,СВЦЭМ!$A$33:$A$776,$A90,СВЦЭМ!$B$33:$B$776,O$83)+'СЕТ СН'!$H$9+СВЦЭМ!$D$10+'СЕТ СН'!$H$5-'СЕТ СН'!$H$17</f>
        <v>3426.8295191699999</v>
      </c>
      <c r="P90" s="36">
        <f>SUMIFS(СВЦЭМ!$C$33:$C$776,СВЦЭМ!$A$33:$A$776,$A90,СВЦЭМ!$B$33:$B$776,P$83)+'СЕТ СН'!$H$9+СВЦЭМ!$D$10+'СЕТ СН'!$H$5-'СЕТ СН'!$H$17</f>
        <v>3436.4717495099999</v>
      </c>
      <c r="Q90" s="36">
        <f>SUMIFS(СВЦЭМ!$C$33:$C$776,СВЦЭМ!$A$33:$A$776,$A90,СВЦЭМ!$B$33:$B$776,Q$83)+'СЕТ СН'!$H$9+СВЦЭМ!$D$10+'СЕТ СН'!$H$5-'СЕТ СН'!$H$17</f>
        <v>3424.21047408</v>
      </c>
      <c r="R90" s="36">
        <f>SUMIFS(СВЦЭМ!$C$33:$C$776,СВЦЭМ!$A$33:$A$776,$A90,СВЦЭМ!$B$33:$B$776,R$83)+'СЕТ СН'!$H$9+СВЦЭМ!$D$10+'СЕТ СН'!$H$5-'СЕТ СН'!$H$17</f>
        <v>3374.9161400399998</v>
      </c>
      <c r="S90" s="36">
        <f>SUMIFS(СВЦЭМ!$C$33:$C$776,СВЦЭМ!$A$33:$A$776,$A90,СВЦЭМ!$B$33:$B$776,S$83)+'СЕТ СН'!$H$9+СВЦЭМ!$D$10+'СЕТ СН'!$H$5-'СЕТ СН'!$H$17</f>
        <v>3364.9588021299996</v>
      </c>
      <c r="T90" s="36">
        <f>SUMIFS(СВЦЭМ!$C$33:$C$776,СВЦЭМ!$A$33:$A$776,$A90,СВЦЭМ!$B$33:$B$776,T$83)+'СЕТ СН'!$H$9+СВЦЭМ!$D$10+'СЕТ СН'!$H$5-'СЕТ СН'!$H$17</f>
        <v>3362.76596088</v>
      </c>
      <c r="U90" s="36">
        <f>SUMIFS(СВЦЭМ!$C$33:$C$776,СВЦЭМ!$A$33:$A$776,$A90,СВЦЭМ!$B$33:$B$776,U$83)+'СЕТ СН'!$H$9+СВЦЭМ!$D$10+'СЕТ СН'!$H$5-'СЕТ СН'!$H$17</f>
        <v>3360.64958075</v>
      </c>
      <c r="V90" s="36">
        <f>SUMIFS(СВЦЭМ!$C$33:$C$776,СВЦЭМ!$A$33:$A$776,$A90,СВЦЭМ!$B$33:$B$776,V$83)+'СЕТ СН'!$H$9+СВЦЭМ!$D$10+'СЕТ СН'!$H$5-'СЕТ СН'!$H$17</f>
        <v>3358.94321347</v>
      </c>
      <c r="W90" s="36">
        <f>SUMIFS(СВЦЭМ!$C$33:$C$776,СВЦЭМ!$A$33:$A$776,$A90,СВЦЭМ!$B$33:$B$776,W$83)+'СЕТ СН'!$H$9+СВЦЭМ!$D$10+'СЕТ СН'!$H$5-'СЕТ СН'!$H$17</f>
        <v>3343.11984067</v>
      </c>
      <c r="X90" s="36">
        <f>SUMIFS(СВЦЭМ!$C$33:$C$776,СВЦЭМ!$A$33:$A$776,$A90,СВЦЭМ!$B$33:$B$776,X$83)+'СЕТ СН'!$H$9+СВЦЭМ!$D$10+'СЕТ СН'!$H$5-'СЕТ СН'!$H$17</f>
        <v>3358.4239503700001</v>
      </c>
      <c r="Y90" s="36">
        <f>SUMIFS(СВЦЭМ!$C$33:$C$776,СВЦЭМ!$A$33:$A$776,$A90,СВЦЭМ!$B$33:$B$776,Y$83)+'СЕТ СН'!$H$9+СВЦЭМ!$D$10+'СЕТ СН'!$H$5-'СЕТ СН'!$H$17</f>
        <v>3401.91486915</v>
      </c>
    </row>
    <row r="91" spans="1:25" ht="15.75" x14ac:dyDescent="0.2">
      <c r="A91" s="35">
        <f t="shared" si="2"/>
        <v>43654</v>
      </c>
      <c r="B91" s="36">
        <f>SUMIFS(СВЦЭМ!$C$33:$C$776,СВЦЭМ!$A$33:$A$776,$A91,СВЦЭМ!$B$33:$B$776,B$83)+'СЕТ СН'!$H$9+СВЦЭМ!$D$10+'СЕТ СН'!$H$5-'СЕТ СН'!$H$17</f>
        <v>3497.77228057</v>
      </c>
      <c r="C91" s="36">
        <f>SUMIFS(СВЦЭМ!$C$33:$C$776,СВЦЭМ!$A$33:$A$776,$A91,СВЦЭМ!$B$33:$B$776,C$83)+'СЕТ СН'!$H$9+СВЦЭМ!$D$10+'СЕТ СН'!$H$5-'СЕТ СН'!$H$17</f>
        <v>3602.2370363800001</v>
      </c>
      <c r="D91" s="36">
        <f>SUMIFS(СВЦЭМ!$C$33:$C$776,СВЦЭМ!$A$33:$A$776,$A91,СВЦЭМ!$B$33:$B$776,D$83)+'СЕТ СН'!$H$9+СВЦЭМ!$D$10+'СЕТ СН'!$H$5-'СЕТ СН'!$H$17</f>
        <v>3630.2668479999998</v>
      </c>
      <c r="E91" s="36">
        <f>SUMIFS(СВЦЭМ!$C$33:$C$776,СВЦЭМ!$A$33:$A$776,$A91,СВЦЭМ!$B$33:$B$776,E$83)+'СЕТ СН'!$H$9+СВЦЭМ!$D$10+'СЕТ СН'!$H$5-'СЕТ СН'!$H$17</f>
        <v>3650.3125664599997</v>
      </c>
      <c r="F91" s="36">
        <f>SUMIFS(СВЦЭМ!$C$33:$C$776,СВЦЭМ!$A$33:$A$776,$A91,СВЦЭМ!$B$33:$B$776,F$83)+'СЕТ СН'!$H$9+СВЦЭМ!$D$10+'СЕТ СН'!$H$5-'СЕТ СН'!$H$17</f>
        <v>3654.35778235</v>
      </c>
      <c r="G91" s="36">
        <f>SUMIFS(СВЦЭМ!$C$33:$C$776,СВЦЭМ!$A$33:$A$776,$A91,СВЦЭМ!$B$33:$B$776,G$83)+'СЕТ СН'!$H$9+СВЦЭМ!$D$10+'СЕТ СН'!$H$5-'СЕТ СН'!$H$17</f>
        <v>3631.7287729700001</v>
      </c>
      <c r="H91" s="36">
        <f>SUMIFS(СВЦЭМ!$C$33:$C$776,СВЦЭМ!$A$33:$A$776,$A91,СВЦЭМ!$B$33:$B$776,H$83)+'СЕТ СН'!$H$9+СВЦЭМ!$D$10+'СЕТ СН'!$H$5-'СЕТ СН'!$H$17</f>
        <v>3583.6806848599999</v>
      </c>
      <c r="I91" s="36">
        <f>SUMIFS(СВЦЭМ!$C$33:$C$776,СВЦЭМ!$A$33:$A$776,$A91,СВЦЭМ!$B$33:$B$776,I$83)+'СЕТ СН'!$H$9+СВЦЭМ!$D$10+'СЕТ СН'!$H$5-'СЕТ СН'!$H$17</f>
        <v>3547.44214895</v>
      </c>
      <c r="J91" s="36">
        <f>SUMIFS(СВЦЭМ!$C$33:$C$776,СВЦЭМ!$A$33:$A$776,$A91,СВЦЭМ!$B$33:$B$776,J$83)+'СЕТ СН'!$H$9+СВЦЭМ!$D$10+'СЕТ СН'!$H$5-'СЕТ СН'!$H$17</f>
        <v>3531.0260511400002</v>
      </c>
      <c r="K91" s="36">
        <f>SUMIFS(СВЦЭМ!$C$33:$C$776,СВЦЭМ!$A$33:$A$776,$A91,СВЦЭМ!$B$33:$B$776,K$83)+'СЕТ СН'!$H$9+СВЦЭМ!$D$10+'СЕТ СН'!$H$5-'СЕТ СН'!$H$17</f>
        <v>3525.74169699</v>
      </c>
      <c r="L91" s="36">
        <f>SUMIFS(СВЦЭМ!$C$33:$C$776,СВЦЭМ!$A$33:$A$776,$A91,СВЦЭМ!$B$33:$B$776,L$83)+'СЕТ СН'!$H$9+СВЦЭМ!$D$10+'СЕТ СН'!$H$5-'СЕТ СН'!$H$17</f>
        <v>3527.8056233500001</v>
      </c>
      <c r="M91" s="36">
        <f>SUMIFS(СВЦЭМ!$C$33:$C$776,СВЦЭМ!$A$33:$A$776,$A91,СВЦЭМ!$B$33:$B$776,M$83)+'СЕТ СН'!$H$9+СВЦЭМ!$D$10+'СЕТ СН'!$H$5-'СЕТ СН'!$H$17</f>
        <v>3483.5099135800001</v>
      </c>
      <c r="N91" s="36">
        <f>SUMIFS(СВЦЭМ!$C$33:$C$776,СВЦЭМ!$A$33:$A$776,$A91,СВЦЭМ!$B$33:$B$776,N$83)+'СЕТ СН'!$H$9+СВЦЭМ!$D$10+'СЕТ СН'!$H$5-'СЕТ СН'!$H$17</f>
        <v>3492.9055833699999</v>
      </c>
      <c r="O91" s="36">
        <f>SUMIFS(СВЦЭМ!$C$33:$C$776,СВЦЭМ!$A$33:$A$776,$A91,СВЦЭМ!$B$33:$B$776,O$83)+'СЕТ СН'!$H$9+СВЦЭМ!$D$10+'СЕТ СН'!$H$5-'СЕТ СН'!$H$17</f>
        <v>3476.2073512799998</v>
      </c>
      <c r="P91" s="36">
        <f>SUMIFS(СВЦЭМ!$C$33:$C$776,СВЦЭМ!$A$33:$A$776,$A91,СВЦЭМ!$B$33:$B$776,P$83)+'СЕТ СН'!$H$9+СВЦЭМ!$D$10+'СЕТ СН'!$H$5-'СЕТ СН'!$H$17</f>
        <v>3444.5485078900001</v>
      </c>
      <c r="Q91" s="36">
        <f>SUMIFS(СВЦЭМ!$C$33:$C$776,СВЦЭМ!$A$33:$A$776,$A91,СВЦЭМ!$B$33:$B$776,Q$83)+'СЕТ СН'!$H$9+СВЦЭМ!$D$10+'СЕТ СН'!$H$5-'СЕТ СН'!$H$17</f>
        <v>3418.4464109</v>
      </c>
      <c r="R91" s="36">
        <f>SUMIFS(СВЦЭМ!$C$33:$C$776,СВЦЭМ!$A$33:$A$776,$A91,СВЦЭМ!$B$33:$B$776,R$83)+'СЕТ СН'!$H$9+СВЦЭМ!$D$10+'СЕТ СН'!$H$5-'СЕТ СН'!$H$17</f>
        <v>3377.8872107699999</v>
      </c>
      <c r="S91" s="36">
        <f>SUMIFS(СВЦЭМ!$C$33:$C$776,СВЦЭМ!$A$33:$A$776,$A91,СВЦЭМ!$B$33:$B$776,S$83)+'СЕТ СН'!$H$9+СВЦЭМ!$D$10+'СЕТ СН'!$H$5-'СЕТ СН'!$H$17</f>
        <v>3386.0715733699999</v>
      </c>
      <c r="T91" s="36">
        <f>SUMIFS(СВЦЭМ!$C$33:$C$776,СВЦЭМ!$A$33:$A$776,$A91,СВЦЭМ!$B$33:$B$776,T$83)+'СЕТ СН'!$H$9+СВЦЭМ!$D$10+'СЕТ СН'!$H$5-'СЕТ СН'!$H$17</f>
        <v>3381.4106284299996</v>
      </c>
      <c r="U91" s="36">
        <f>SUMIFS(СВЦЭМ!$C$33:$C$776,СВЦЭМ!$A$33:$A$776,$A91,СВЦЭМ!$B$33:$B$776,U$83)+'СЕТ СН'!$H$9+СВЦЭМ!$D$10+'СЕТ СН'!$H$5-'СЕТ СН'!$H$17</f>
        <v>3381.9597571699996</v>
      </c>
      <c r="V91" s="36">
        <f>SUMIFS(СВЦЭМ!$C$33:$C$776,СВЦЭМ!$A$33:$A$776,$A91,СВЦЭМ!$B$33:$B$776,V$83)+'СЕТ СН'!$H$9+СВЦЭМ!$D$10+'СЕТ СН'!$H$5-'СЕТ СН'!$H$17</f>
        <v>3405.20330285</v>
      </c>
      <c r="W91" s="36">
        <f>SUMIFS(СВЦЭМ!$C$33:$C$776,СВЦЭМ!$A$33:$A$776,$A91,СВЦЭМ!$B$33:$B$776,W$83)+'СЕТ СН'!$H$9+СВЦЭМ!$D$10+'СЕТ СН'!$H$5-'СЕТ СН'!$H$17</f>
        <v>3431.6377466899999</v>
      </c>
      <c r="X91" s="36">
        <f>SUMIFS(СВЦЭМ!$C$33:$C$776,СВЦЭМ!$A$33:$A$776,$A91,СВЦЭМ!$B$33:$B$776,X$83)+'СЕТ СН'!$H$9+СВЦЭМ!$D$10+'СЕТ СН'!$H$5-'СЕТ СН'!$H$17</f>
        <v>3442.7397840099998</v>
      </c>
      <c r="Y91" s="36">
        <f>SUMIFS(СВЦЭМ!$C$33:$C$776,СВЦЭМ!$A$33:$A$776,$A91,СВЦЭМ!$B$33:$B$776,Y$83)+'СЕТ СН'!$H$9+СВЦЭМ!$D$10+'СЕТ СН'!$H$5-'СЕТ СН'!$H$17</f>
        <v>3464.3193530600001</v>
      </c>
    </row>
    <row r="92" spans="1:25" ht="15.75" x14ac:dyDescent="0.2">
      <c r="A92" s="35">
        <f t="shared" si="2"/>
        <v>43655</v>
      </c>
      <c r="B92" s="36">
        <f>SUMIFS(СВЦЭМ!$C$33:$C$776,СВЦЭМ!$A$33:$A$776,$A92,СВЦЭМ!$B$33:$B$776,B$83)+'СЕТ СН'!$H$9+СВЦЭМ!$D$10+'СЕТ СН'!$H$5-'СЕТ СН'!$H$17</f>
        <v>3544.29629385</v>
      </c>
      <c r="C92" s="36">
        <f>SUMIFS(СВЦЭМ!$C$33:$C$776,СВЦЭМ!$A$33:$A$776,$A92,СВЦЭМ!$B$33:$B$776,C$83)+'СЕТ СН'!$H$9+СВЦЭМ!$D$10+'СЕТ СН'!$H$5-'СЕТ СН'!$H$17</f>
        <v>3580.3569418099996</v>
      </c>
      <c r="D92" s="36">
        <f>SUMIFS(СВЦЭМ!$C$33:$C$776,СВЦЭМ!$A$33:$A$776,$A92,СВЦЭМ!$B$33:$B$776,D$83)+'СЕТ СН'!$H$9+СВЦЭМ!$D$10+'СЕТ СН'!$H$5-'СЕТ СН'!$H$17</f>
        <v>3597.69953579</v>
      </c>
      <c r="E92" s="36">
        <f>SUMIFS(СВЦЭМ!$C$33:$C$776,СВЦЭМ!$A$33:$A$776,$A92,СВЦЭМ!$B$33:$B$776,E$83)+'СЕТ СН'!$H$9+СВЦЭМ!$D$10+'СЕТ СН'!$H$5-'СЕТ СН'!$H$17</f>
        <v>3616.73456605</v>
      </c>
      <c r="F92" s="36">
        <f>SUMIFS(СВЦЭМ!$C$33:$C$776,СВЦЭМ!$A$33:$A$776,$A92,СВЦЭМ!$B$33:$B$776,F$83)+'СЕТ СН'!$H$9+СВЦЭМ!$D$10+'СЕТ СН'!$H$5-'СЕТ СН'!$H$17</f>
        <v>3616.0977686799997</v>
      </c>
      <c r="G92" s="36">
        <f>SUMIFS(СВЦЭМ!$C$33:$C$776,СВЦЭМ!$A$33:$A$776,$A92,СВЦЭМ!$B$33:$B$776,G$83)+'СЕТ СН'!$H$9+СВЦЭМ!$D$10+'СЕТ СН'!$H$5-'СЕТ СН'!$H$17</f>
        <v>3604.5989331699998</v>
      </c>
      <c r="H92" s="36">
        <f>SUMIFS(СВЦЭМ!$C$33:$C$776,СВЦЭМ!$A$33:$A$776,$A92,СВЦЭМ!$B$33:$B$776,H$83)+'СЕТ СН'!$H$9+СВЦЭМ!$D$10+'СЕТ СН'!$H$5-'СЕТ СН'!$H$17</f>
        <v>3555.1204579099999</v>
      </c>
      <c r="I92" s="36">
        <f>SUMIFS(СВЦЭМ!$C$33:$C$776,СВЦЭМ!$A$33:$A$776,$A92,СВЦЭМ!$B$33:$B$776,I$83)+'СЕТ СН'!$H$9+СВЦЭМ!$D$10+'СЕТ СН'!$H$5-'СЕТ СН'!$H$17</f>
        <v>3535.7164274500001</v>
      </c>
      <c r="J92" s="36">
        <f>SUMIFS(СВЦЭМ!$C$33:$C$776,СВЦЭМ!$A$33:$A$776,$A92,СВЦЭМ!$B$33:$B$776,J$83)+'СЕТ СН'!$H$9+СВЦЭМ!$D$10+'СЕТ СН'!$H$5-'СЕТ СН'!$H$17</f>
        <v>3504.90936633</v>
      </c>
      <c r="K92" s="36">
        <f>SUMIFS(СВЦЭМ!$C$33:$C$776,СВЦЭМ!$A$33:$A$776,$A92,СВЦЭМ!$B$33:$B$776,K$83)+'СЕТ СН'!$H$9+СВЦЭМ!$D$10+'СЕТ СН'!$H$5-'СЕТ СН'!$H$17</f>
        <v>3487.0563567199997</v>
      </c>
      <c r="L92" s="36">
        <f>SUMIFS(СВЦЭМ!$C$33:$C$776,СВЦЭМ!$A$33:$A$776,$A92,СВЦЭМ!$B$33:$B$776,L$83)+'СЕТ СН'!$H$9+СВЦЭМ!$D$10+'СЕТ СН'!$H$5-'СЕТ СН'!$H$17</f>
        <v>3485.4023515199997</v>
      </c>
      <c r="M92" s="36">
        <f>SUMIFS(СВЦЭМ!$C$33:$C$776,СВЦЭМ!$A$33:$A$776,$A92,СВЦЭМ!$B$33:$B$776,M$83)+'СЕТ СН'!$H$9+СВЦЭМ!$D$10+'СЕТ СН'!$H$5-'СЕТ СН'!$H$17</f>
        <v>3475.6293089999999</v>
      </c>
      <c r="N92" s="36">
        <f>SUMIFS(СВЦЭМ!$C$33:$C$776,СВЦЭМ!$A$33:$A$776,$A92,СВЦЭМ!$B$33:$B$776,N$83)+'СЕТ СН'!$H$9+СВЦЭМ!$D$10+'СЕТ СН'!$H$5-'СЕТ СН'!$H$17</f>
        <v>3484.1812657999999</v>
      </c>
      <c r="O92" s="36">
        <f>SUMIFS(СВЦЭМ!$C$33:$C$776,СВЦЭМ!$A$33:$A$776,$A92,СВЦЭМ!$B$33:$B$776,O$83)+'СЕТ СН'!$H$9+СВЦЭМ!$D$10+'СЕТ СН'!$H$5-'СЕТ СН'!$H$17</f>
        <v>3476.3644945699998</v>
      </c>
      <c r="P92" s="36">
        <f>SUMIFS(СВЦЭМ!$C$33:$C$776,СВЦЭМ!$A$33:$A$776,$A92,СВЦЭМ!$B$33:$B$776,P$83)+'СЕТ СН'!$H$9+СВЦЭМ!$D$10+'СЕТ СН'!$H$5-'СЕТ СН'!$H$17</f>
        <v>3485.75830232</v>
      </c>
      <c r="Q92" s="36">
        <f>SUMIFS(СВЦЭМ!$C$33:$C$776,СВЦЭМ!$A$33:$A$776,$A92,СВЦЭМ!$B$33:$B$776,Q$83)+'СЕТ СН'!$H$9+СВЦЭМ!$D$10+'СЕТ СН'!$H$5-'СЕТ СН'!$H$17</f>
        <v>3503.56420523</v>
      </c>
      <c r="R92" s="36">
        <f>SUMIFS(СВЦЭМ!$C$33:$C$776,СВЦЭМ!$A$33:$A$776,$A92,СВЦЭМ!$B$33:$B$776,R$83)+'СЕТ СН'!$H$9+СВЦЭМ!$D$10+'СЕТ СН'!$H$5-'СЕТ СН'!$H$17</f>
        <v>3467.7114526400001</v>
      </c>
      <c r="S92" s="36">
        <f>SUMIFS(СВЦЭМ!$C$33:$C$776,СВЦЭМ!$A$33:$A$776,$A92,СВЦЭМ!$B$33:$B$776,S$83)+'СЕТ СН'!$H$9+СВЦЭМ!$D$10+'СЕТ СН'!$H$5-'СЕТ СН'!$H$17</f>
        <v>3434.2315364299998</v>
      </c>
      <c r="T92" s="36">
        <f>SUMIFS(СВЦЭМ!$C$33:$C$776,СВЦЭМ!$A$33:$A$776,$A92,СВЦЭМ!$B$33:$B$776,T$83)+'СЕТ СН'!$H$9+СВЦЭМ!$D$10+'СЕТ СН'!$H$5-'СЕТ СН'!$H$17</f>
        <v>3433.14767815</v>
      </c>
      <c r="U92" s="36">
        <f>SUMIFS(СВЦЭМ!$C$33:$C$776,СВЦЭМ!$A$33:$A$776,$A92,СВЦЭМ!$B$33:$B$776,U$83)+'СЕТ СН'!$H$9+СВЦЭМ!$D$10+'СЕТ СН'!$H$5-'СЕТ СН'!$H$17</f>
        <v>3423.7396558400001</v>
      </c>
      <c r="V92" s="36">
        <f>SUMIFS(СВЦЭМ!$C$33:$C$776,СВЦЭМ!$A$33:$A$776,$A92,СВЦЭМ!$B$33:$B$776,V$83)+'СЕТ СН'!$H$9+СВЦЭМ!$D$10+'СЕТ СН'!$H$5-'СЕТ СН'!$H$17</f>
        <v>3427.9412556299999</v>
      </c>
      <c r="W92" s="36">
        <f>SUMIFS(СВЦЭМ!$C$33:$C$776,СВЦЭМ!$A$33:$A$776,$A92,СВЦЭМ!$B$33:$B$776,W$83)+'СЕТ СН'!$H$9+СВЦЭМ!$D$10+'СЕТ СН'!$H$5-'СЕТ СН'!$H$17</f>
        <v>3401.69681442</v>
      </c>
      <c r="X92" s="36">
        <f>SUMIFS(СВЦЭМ!$C$33:$C$776,СВЦЭМ!$A$33:$A$776,$A92,СВЦЭМ!$B$33:$B$776,X$83)+'СЕТ СН'!$H$9+СВЦЭМ!$D$10+'СЕТ СН'!$H$5-'СЕТ СН'!$H$17</f>
        <v>3418.9053896799996</v>
      </c>
      <c r="Y92" s="36">
        <f>SUMIFS(СВЦЭМ!$C$33:$C$776,СВЦЭМ!$A$33:$A$776,$A92,СВЦЭМ!$B$33:$B$776,Y$83)+'СЕТ СН'!$H$9+СВЦЭМ!$D$10+'СЕТ СН'!$H$5-'СЕТ СН'!$H$17</f>
        <v>3488.4158882799998</v>
      </c>
    </row>
    <row r="93" spans="1:25" ht="15.75" x14ac:dyDescent="0.2">
      <c r="A93" s="35">
        <f t="shared" si="2"/>
        <v>43656</v>
      </c>
      <c r="B93" s="36">
        <f>SUMIFS(СВЦЭМ!$C$33:$C$776,СВЦЭМ!$A$33:$A$776,$A93,СВЦЭМ!$B$33:$B$776,B$83)+'СЕТ СН'!$H$9+СВЦЭМ!$D$10+'СЕТ СН'!$H$5-'СЕТ СН'!$H$17</f>
        <v>3560.0122481199996</v>
      </c>
      <c r="C93" s="36">
        <f>SUMIFS(СВЦЭМ!$C$33:$C$776,СВЦЭМ!$A$33:$A$776,$A93,СВЦЭМ!$B$33:$B$776,C$83)+'СЕТ СН'!$H$9+СВЦЭМ!$D$10+'СЕТ СН'!$H$5-'СЕТ СН'!$H$17</f>
        <v>3591.6764803599999</v>
      </c>
      <c r="D93" s="36">
        <f>SUMIFS(СВЦЭМ!$C$33:$C$776,СВЦЭМ!$A$33:$A$776,$A93,СВЦЭМ!$B$33:$B$776,D$83)+'СЕТ СН'!$H$9+СВЦЭМ!$D$10+'СЕТ СН'!$H$5-'СЕТ СН'!$H$17</f>
        <v>3607.6498465899999</v>
      </c>
      <c r="E93" s="36">
        <f>SUMIFS(СВЦЭМ!$C$33:$C$776,СВЦЭМ!$A$33:$A$776,$A93,СВЦЭМ!$B$33:$B$776,E$83)+'СЕТ СН'!$H$9+СВЦЭМ!$D$10+'СЕТ СН'!$H$5-'СЕТ СН'!$H$17</f>
        <v>3623.7162327599999</v>
      </c>
      <c r="F93" s="36">
        <f>SUMIFS(СВЦЭМ!$C$33:$C$776,СВЦЭМ!$A$33:$A$776,$A93,СВЦЭМ!$B$33:$B$776,F$83)+'СЕТ СН'!$H$9+СВЦЭМ!$D$10+'СЕТ СН'!$H$5-'СЕТ СН'!$H$17</f>
        <v>3608.3961095999998</v>
      </c>
      <c r="G93" s="36">
        <f>SUMIFS(СВЦЭМ!$C$33:$C$776,СВЦЭМ!$A$33:$A$776,$A93,СВЦЭМ!$B$33:$B$776,G$83)+'СЕТ СН'!$H$9+СВЦЭМ!$D$10+'СЕТ СН'!$H$5-'СЕТ СН'!$H$17</f>
        <v>3619.2635359400001</v>
      </c>
      <c r="H93" s="36">
        <f>SUMIFS(СВЦЭМ!$C$33:$C$776,СВЦЭМ!$A$33:$A$776,$A93,СВЦЭМ!$B$33:$B$776,H$83)+'СЕТ СН'!$H$9+СВЦЭМ!$D$10+'СЕТ СН'!$H$5-'СЕТ СН'!$H$17</f>
        <v>3587.5124528899996</v>
      </c>
      <c r="I93" s="36">
        <f>SUMIFS(СВЦЭМ!$C$33:$C$776,СВЦЭМ!$A$33:$A$776,$A93,СВЦЭМ!$B$33:$B$776,I$83)+'СЕТ СН'!$H$9+СВЦЭМ!$D$10+'СЕТ СН'!$H$5-'СЕТ СН'!$H$17</f>
        <v>3551.38312086</v>
      </c>
      <c r="J93" s="36">
        <f>SUMIFS(СВЦЭМ!$C$33:$C$776,СВЦЭМ!$A$33:$A$776,$A93,СВЦЭМ!$B$33:$B$776,J$83)+'СЕТ СН'!$H$9+СВЦЭМ!$D$10+'СЕТ СН'!$H$5-'СЕТ СН'!$H$17</f>
        <v>3526.48175356</v>
      </c>
      <c r="K93" s="36">
        <f>SUMIFS(СВЦЭМ!$C$33:$C$776,СВЦЭМ!$A$33:$A$776,$A93,СВЦЭМ!$B$33:$B$776,K$83)+'СЕТ СН'!$H$9+СВЦЭМ!$D$10+'СЕТ СН'!$H$5-'СЕТ СН'!$H$17</f>
        <v>3519.4811725099999</v>
      </c>
      <c r="L93" s="36">
        <f>SUMIFS(СВЦЭМ!$C$33:$C$776,СВЦЭМ!$A$33:$A$776,$A93,СВЦЭМ!$B$33:$B$776,L$83)+'СЕТ СН'!$H$9+СВЦЭМ!$D$10+'СЕТ СН'!$H$5-'СЕТ СН'!$H$17</f>
        <v>3514.8876623199999</v>
      </c>
      <c r="M93" s="36">
        <f>SUMIFS(СВЦЭМ!$C$33:$C$776,СВЦЭМ!$A$33:$A$776,$A93,СВЦЭМ!$B$33:$B$776,M$83)+'СЕТ СН'!$H$9+СВЦЭМ!$D$10+'СЕТ СН'!$H$5-'СЕТ СН'!$H$17</f>
        <v>3497.26705064</v>
      </c>
      <c r="N93" s="36">
        <f>SUMIFS(СВЦЭМ!$C$33:$C$776,СВЦЭМ!$A$33:$A$776,$A93,СВЦЭМ!$B$33:$B$776,N$83)+'СЕТ СН'!$H$9+СВЦЭМ!$D$10+'СЕТ СН'!$H$5-'СЕТ СН'!$H$17</f>
        <v>3497.1639193299998</v>
      </c>
      <c r="O93" s="36">
        <f>SUMIFS(СВЦЭМ!$C$33:$C$776,СВЦЭМ!$A$33:$A$776,$A93,СВЦЭМ!$B$33:$B$776,O$83)+'СЕТ СН'!$H$9+СВЦЭМ!$D$10+'СЕТ СН'!$H$5-'СЕТ СН'!$H$17</f>
        <v>3486.8560116499998</v>
      </c>
      <c r="P93" s="36">
        <f>SUMIFS(СВЦЭМ!$C$33:$C$776,СВЦЭМ!$A$33:$A$776,$A93,СВЦЭМ!$B$33:$B$776,P$83)+'СЕТ СН'!$H$9+СВЦЭМ!$D$10+'СЕТ СН'!$H$5-'СЕТ СН'!$H$17</f>
        <v>3485.0013135700001</v>
      </c>
      <c r="Q93" s="36">
        <f>SUMIFS(СВЦЭМ!$C$33:$C$776,СВЦЭМ!$A$33:$A$776,$A93,СВЦЭМ!$B$33:$B$776,Q$83)+'СЕТ СН'!$H$9+СВЦЭМ!$D$10+'СЕТ СН'!$H$5-'СЕТ СН'!$H$17</f>
        <v>3493.7290925899997</v>
      </c>
      <c r="R93" s="36">
        <f>SUMIFS(СВЦЭМ!$C$33:$C$776,СВЦЭМ!$A$33:$A$776,$A93,СВЦЭМ!$B$33:$B$776,R$83)+'СЕТ СН'!$H$9+СВЦЭМ!$D$10+'СЕТ СН'!$H$5-'СЕТ СН'!$H$17</f>
        <v>3448.5556196799998</v>
      </c>
      <c r="S93" s="36">
        <f>SUMIFS(СВЦЭМ!$C$33:$C$776,СВЦЭМ!$A$33:$A$776,$A93,СВЦЭМ!$B$33:$B$776,S$83)+'СЕТ СН'!$H$9+СВЦЭМ!$D$10+'СЕТ СН'!$H$5-'СЕТ СН'!$H$17</f>
        <v>3427.3328769299997</v>
      </c>
      <c r="T93" s="36">
        <f>SUMIFS(СВЦЭМ!$C$33:$C$776,СВЦЭМ!$A$33:$A$776,$A93,СВЦЭМ!$B$33:$B$776,T$83)+'СЕТ СН'!$H$9+СВЦЭМ!$D$10+'СЕТ СН'!$H$5-'СЕТ СН'!$H$17</f>
        <v>3427.2778807999998</v>
      </c>
      <c r="U93" s="36">
        <f>SUMIFS(СВЦЭМ!$C$33:$C$776,СВЦЭМ!$A$33:$A$776,$A93,СВЦЭМ!$B$33:$B$776,U$83)+'СЕТ СН'!$H$9+СВЦЭМ!$D$10+'СЕТ СН'!$H$5-'СЕТ СН'!$H$17</f>
        <v>3443.8693463599998</v>
      </c>
      <c r="V93" s="36">
        <f>SUMIFS(СВЦЭМ!$C$33:$C$776,СВЦЭМ!$A$33:$A$776,$A93,СВЦЭМ!$B$33:$B$776,V$83)+'СЕТ СН'!$H$9+СВЦЭМ!$D$10+'СЕТ СН'!$H$5-'СЕТ СН'!$H$17</f>
        <v>3436.0179764</v>
      </c>
      <c r="W93" s="36">
        <f>SUMIFS(СВЦЭМ!$C$33:$C$776,СВЦЭМ!$A$33:$A$776,$A93,СВЦЭМ!$B$33:$B$776,W$83)+'СЕТ СН'!$H$9+СВЦЭМ!$D$10+'СЕТ СН'!$H$5-'СЕТ СН'!$H$17</f>
        <v>3407.40290891</v>
      </c>
      <c r="X93" s="36">
        <f>SUMIFS(СВЦЭМ!$C$33:$C$776,СВЦЭМ!$A$33:$A$776,$A93,СВЦЭМ!$B$33:$B$776,X$83)+'СЕТ СН'!$H$9+СВЦЭМ!$D$10+'СЕТ СН'!$H$5-'СЕТ СН'!$H$17</f>
        <v>3413.7313599399999</v>
      </c>
      <c r="Y93" s="36">
        <f>SUMIFS(СВЦЭМ!$C$33:$C$776,СВЦЭМ!$A$33:$A$776,$A93,СВЦЭМ!$B$33:$B$776,Y$83)+'СЕТ СН'!$H$9+СВЦЭМ!$D$10+'СЕТ СН'!$H$5-'СЕТ СН'!$H$17</f>
        <v>3509.8376810599998</v>
      </c>
    </row>
    <row r="94" spans="1:25" ht="15.75" x14ac:dyDescent="0.2">
      <c r="A94" s="35">
        <f t="shared" si="2"/>
        <v>43657</v>
      </c>
      <c r="B94" s="36">
        <f>SUMIFS(СВЦЭМ!$C$33:$C$776,СВЦЭМ!$A$33:$A$776,$A94,СВЦЭМ!$B$33:$B$776,B$83)+'СЕТ СН'!$H$9+СВЦЭМ!$D$10+'СЕТ СН'!$H$5-'СЕТ СН'!$H$17</f>
        <v>3566.10426177</v>
      </c>
      <c r="C94" s="36">
        <f>SUMIFS(СВЦЭМ!$C$33:$C$776,СВЦЭМ!$A$33:$A$776,$A94,СВЦЭМ!$B$33:$B$776,C$83)+'СЕТ СН'!$H$9+СВЦЭМ!$D$10+'СЕТ СН'!$H$5-'СЕТ СН'!$H$17</f>
        <v>3612.6744776699998</v>
      </c>
      <c r="D94" s="36">
        <f>SUMIFS(СВЦЭМ!$C$33:$C$776,СВЦЭМ!$A$33:$A$776,$A94,СВЦЭМ!$B$33:$B$776,D$83)+'СЕТ СН'!$H$9+СВЦЭМ!$D$10+'СЕТ СН'!$H$5-'СЕТ СН'!$H$17</f>
        <v>3633.09163175</v>
      </c>
      <c r="E94" s="36">
        <f>SUMIFS(СВЦЭМ!$C$33:$C$776,СВЦЭМ!$A$33:$A$776,$A94,СВЦЭМ!$B$33:$B$776,E$83)+'СЕТ СН'!$H$9+СВЦЭМ!$D$10+'СЕТ СН'!$H$5-'СЕТ СН'!$H$17</f>
        <v>3655.9923863899999</v>
      </c>
      <c r="F94" s="36">
        <f>SUMIFS(СВЦЭМ!$C$33:$C$776,СВЦЭМ!$A$33:$A$776,$A94,СВЦЭМ!$B$33:$B$776,F$83)+'СЕТ СН'!$H$9+СВЦЭМ!$D$10+'СЕТ СН'!$H$5-'СЕТ СН'!$H$17</f>
        <v>3663.8829979100001</v>
      </c>
      <c r="G94" s="36">
        <f>SUMIFS(СВЦЭМ!$C$33:$C$776,СВЦЭМ!$A$33:$A$776,$A94,СВЦЭМ!$B$33:$B$776,G$83)+'СЕТ СН'!$H$9+СВЦЭМ!$D$10+'СЕТ СН'!$H$5-'СЕТ СН'!$H$17</f>
        <v>3653.6540552799997</v>
      </c>
      <c r="H94" s="36">
        <f>SUMIFS(СВЦЭМ!$C$33:$C$776,СВЦЭМ!$A$33:$A$776,$A94,СВЦЭМ!$B$33:$B$776,H$83)+'СЕТ СН'!$H$9+СВЦЭМ!$D$10+'СЕТ СН'!$H$5-'СЕТ СН'!$H$17</f>
        <v>3592.4574613999998</v>
      </c>
      <c r="I94" s="36">
        <f>SUMIFS(СВЦЭМ!$C$33:$C$776,СВЦЭМ!$A$33:$A$776,$A94,СВЦЭМ!$B$33:$B$776,I$83)+'СЕТ СН'!$H$9+СВЦЭМ!$D$10+'СЕТ СН'!$H$5-'СЕТ СН'!$H$17</f>
        <v>3583.8087058699998</v>
      </c>
      <c r="J94" s="36">
        <f>SUMIFS(СВЦЭМ!$C$33:$C$776,СВЦЭМ!$A$33:$A$776,$A94,СВЦЭМ!$B$33:$B$776,J$83)+'СЕТ СН'!$H$9+СВЦЭМ!$D$10+'СЕТ СН'!$H$5-'СЕТ СН'!$H$17</f>
        <v>3528.9542887600001</v>
      </c>
      <c r="K94" s="36">
        <f>SUMIFS(СВЦЭМ!$C$33:$C$776,СВЦЭМ!$A$33:$A$776,$A94,СВЦЭМ!$B$33:$B$776,K$83)+'СЕТ СН'!$H$9+СВЦЭМ!$D$10+'СЕТ СН'!$H$5-'СЕТ СН'!$H$17</f>
        <v>3516.6267896099998</v>
      </c>
      <c r="L94" s="36">
        <f>SUMIFS(СВЦЭМ!$C$33:$C$776,СВЦЭМ!$A$33:$A$776,$A94,СВЦЭМ!$B$33:$B$776,L$83)+'СЕТ СН'!$H$9+СВЦЭМ!$D$10+'СЕТ СН'!$H$5-'СЕТ СН'!$H$17</f>
        <v>3499.3135711899999</v>
      </c>
      <c r="M94" s="36">
        <f>SUMIFS(СВЦЭМ!$C$33:$C$776,СВЦЭМ!$A$33:$A$776,$A94,СВЦЭМ!$B$33:$B$776,M$83)+'СЕТ СН'!$H$9+СВЦЭМ!$D$10+'СЕТ СН'!$H$5-'СЕТ СН'!$H$17</f>
        <v>3493.3833977699996</v>
      </c>
      <c r="N94" s="36">
        <f>SUMIFS(СВЦЭМ!$C$33:$C$776,СВЦЭМ!$A$33:$A$776,$A94,СВЦЭМ!$B$33:$B$776,N$83)+'СЕТ СН'!$H$9+СВЦЭМ!$D$10+'СЕТ СН'!$H$5-'СЕТ СН'!$H$17</f>
        <v>3487.2060496300001</v>
      </c>
      <c r="O94" s="36">
        <f>SUMIFS(СВЦЭМ!$C$33:$C$776,СВЦЭМ!$A$33:$A$776,$A94,СВЦЭМ!$B$33:$B$776,O$83)+'СЕТ СН'!$H$9+СВЦЭМ!$D$10+'СЕТ СН'!$H$5-'СЕТ СН'!$H$17</f>
        <v>3486.9522059299998</v>
      </c>
      <c r="P94" s="36">
        <f>SUMIFS(СВЦЭМ!$C$33:$C$776,СВЦЭМ!$A$33:$A$776,$A94,СВЦЭМ!$B$33:$B$776,P$83)+'СЕТ СН'!$H$9+СВЦЭМ!$D$10+'СЕТ СН'!$H$5-'СЕТ СН'!$H$17</f>
        <v>3493.2745241699999</v>
      </c>
      <c r="Q94" s="36">
        <f>SUMIFS(СВЦЭМ!$C$33:$C$776,СВЦЭМ!$A$33:$A$776,$A94,СВЦЭМ!$B$33:$B$776,Q$83)+'СЕТ СН'!$H$9+СВЦЭМ!$D$10+'СЕТ СН'!$H$5-'СЕТ СН'!$H$17</f>
        <v>3494.0000371900001</v>
      </c>
      <c r="R94" s="36">
        <f>SUMIFS(СВЦЭМ!$C$33:$C$776,СВЦЭМ!$A$33:$A$776,$A94,СВЦЭМ!$B$33:$B$776,R$83)+'СЕТ СН'!$H$9+СВЦЭМ!$D$10+'СЕТ СН'!$H$5-'СЕТ СН'!$H$17</f>
        <v>3446.6524408400001</v>
      </c>
      <c r="S94" s="36">
        <f>SUMIFS(СВЦЭМ!$C$33:$C$776,СВЦЭМ!$A$33:$A$776,$A94,СВЦЭМ!$B$33:$B$776,S$83)+'СЕТ СН'!$H$9+СВЦЭМ!$D$10+'СЕТ СН'!$H$5-'СЕТ СН'!$H$17</f>
        <v>3422.8861442299999</v>
      </c>
      <c r="T94" s="36">
        <f>SUMIFS(СВЦЭМ!$C$33:$C$776,СВЦЭМ!$A$33:$A$776,$A94,СВЦЭМ!$B$33:$B$776,T$83)+'СЕТ СН'!$H$9+СВЦЭМ!$D$10+'СЕТ СН'!$H$5-'СЕТ СН'!$H$17</f>
        <v>3418.4481575</v>
      </c>
      <c r="U94" s="36">
        <f>SUMIFS(СВЦЭМ!$C$33:$C$776,СВЦЭМ!$A$33:$A$776,$A94,СВЦЭМ!$B$33:$B$776,U$83)+'СЕТ СН'!$H$9+СВЦЭМ!$D$10+'СЕТ СН'!$H$5-'СЕТ СН'!$H$17</f>
        <v>3409.2619669000001</v>
      </c>
      <c r="V94" s="36">
        <f>SUMIFS(СВЦЭМ!$C$33:$C$776,СВЦЭМ!$A$33:$A$776,$A94,СВЦЭМ!$B$33:$B$776,V$83)+'СЕТ СН'!$H$9+СВЦЭМ!$D$10+'СЕТ СН'!$H$5-'СЕТ СН'!$H$17</f>
        <v>3423.6041344499999</v>
      </c>
      <c r="W94" s="36">
        <f>SUMIFS(СВЦЭМ!$C$33:$C$776,СВЦЭМ!$A$33:$A$776,$A94,СВЦЭМ!$B$33:$B$776,W$83)+'СЕТ СН'!$H$9+СВЦЭМ!$D$10+'СЕТ СН'!$H$5-'СЕТ СН'!$H$17</f>
        <v>3429.0438231099997</v>
      </c>
      <c r="X94" s="36">
        <f>SUMIFS(СВЦЭМ!$C$33:$C$776,СВЦЭМ!$A$33:$A$776,$A94,СВЦЭМ!$B$33:$B$776,X$83)+'СЕТ СН'!$H$9+СВЦЭМ!$D$10+'СЕТ СН'!$H$5-'СЕТ СН'!$H$17</f>
        <v>3438.06176366</v>
      </c>
      <c r="Y94" s="36">
        <f>SUMIFS(СВЦЭМ!$C$33:$C$776,СВЦЭМ!$A$33:$A$776,$A94,СВЦЭМ!$B$33:$B$776,Y$83)+'СЕТ СН'!$H$9+СВЦЭМ!$D$10+'СЕТ СН'!$H$5-'СЕТ СН'!$H$17</f>
        <v>3524.6721900900002</v>
      </c>
    </row>
    <row r="95" spans="1:25" ht="15.75" x14ac:dyDescent="0.2">
      <c r="A95" s="35">
        <f t="shared" si="2"/>
        <v>43658</v>
      </c>
      <c r="B95" s="36">
        <f>SUMIFS(СВЦЭМ!$C$33:$C$776,СВЦЭМ!$A$33:$A$776,$A95,СВЦЭМ!$B$33:$B$776,B$83)+'СЕТ СН'!$H$9+СВЦЭМ!$D$10+'СЕТ СН'!$H$5-'СЕТ СН'!$H$17</f>
        <v>3567.5816341599998</v>
      </c>
      <c r="C95" s="36">
        <f>SUMIFS(СВЦЭМ!$C$33:$C$776,СВЦЭМ!$A$33:$A$776,$A95,СВЦЭМ!$B$33:$B$776,C$83)+'СЕТ СН'!$H$9+СВЦЭМ!$D$10+'СЕТ СН'!$H$5-'СЕТ СН'!$H$17</f>
        <v>3606.2973582300001</v>
      </c>
      <c r="D95" s="36">
        <f>SUMIFS(СВЦЭМ!$C$33:$C$776,СВЦЭМ!$A$33:$A$776,$A95,СВЦЭМ!$B$33:$B$776,D$83)+'СЕТ СН'!$H$9+СВЦЭМ!$D$10+'СЕТ СН'!$H$5-'СЕТ СН'!$H$17</f>
        <v>3638.3830358099999</v>
      </c>
      <c r="E95" s="36">
        <f>SUMIFS(СВЦЭМ!$C$33:$C$776,СВЦЭМ!$A$33:$A$776,$A95,СВЦЭМ!$B$33:$B$776,E$83)+'СЕТ СН'!$H$9+СВЦЭМ!$D$10+'СЕТ СН'!$H$5-'СЕТ СН'!$H$17</f>
        <v>3644.4949244700001</v>
      </c>
      <c r="F95" s="36">
        <f>SUMIFS(СВЦЭМ!$C$33:$C$776,СВЦЭМ!$A$33:$A$776,$A95,СВЦЭМ!$B$33:$B$776,F$83)+'СЕТ СН'!$H$9+СВЦЭМ!$D$10+'СЕТ СН'!$H$5-'СЕТ СН'!$H$17</f>
        <v>3639.87094295</v>
      </c>
      <c r="G95" s="36">
        <f>SUMIFS(СВЦЭМ!$C$33:$C$776,СВЦЭМ!$A$33:$A$776,$A95,СВЦЭМ!$B$33:$B$776,G$83)+'СЕТ СН'!$H$9+СВЦЭМ!$D$10+'СЕТ СН'!$H$5-'СЕТ СН'!$H$17</f>
        <v>3646.4588861399998</v>
      </c>
      <c r="H95" s="36">
        <f>SUMIFS(СВЦЭМ!$C$33:$C$776,СВЦЭМ!$A$33:$A$776,$A95,СВЦЭМ!$B$33:$B$776,H$83)+'СЕТ СН'!$H$9+СВЦЭМ!$D$10+'СЕТ СН'!$H$5-'СЕТ СН'!$H$17</f>
        <v>3618.1805526499998</v>
      </c>
      <c r="I95" s="36">
        <f>SUMIFS(СВЦЭМ!$C$33:$C$776,СВЦЭМ!$A$33:$A$776,$A95,СВЦЭМ!$B$33:$B$776,I$83)+'СЕТ СН'!$H$9+СВЦЭМ!$D$10+'СЕТ СН'!$H$5-'СЕТ СН'!$H$17</f>
        <v>3583.2695060699998</v>
      </c>
      <c r="J95" s="36">
        <f>SUMIFS(СВЦЭМ!$C$33:$C$776,СВЦЭМ!$A$33:$A$776,$A95,СВЦЭМ!$B$33:$B$776,J$83)+'СЕТ СН'!$H$9+СВЦЭМ!$D$10+'СЕТ СН'!$H$5-'СЕТ СН'!$H$17</f>
        <v>3539.06775565</v>
      </c>
      <c r="K95" s="36">
        <f>SUMIFS(СВЦЭМ!$C$33:$C$776,СВЦЭМ!$A$33:$A$776,$A95,СВЦЭМ!$B$33:$B$776,K$83)+'СЕТ СН'!$H$9+СВЦЭМ!$D$10+'СЕТ СН'!$H$5-'СЕТ СН'!$H$17</f>
        <v>3534.8969192899999</v>
      </c>
      <c r="L95" s="36">
        <f>SUMIFS(СВЦЭМ!$C$33:$C$776,СВЦЭМ!$A$33:$A$776,$A95,СВЦЭМ!$B$33:$B$776,L$83)+'СЕТ СН'!$H$9+СВЦЭМ!$D$10+'СЕТ СН'!$H$5-'СЕТ СН'!$H$17</f>
        <v>3506.3462586000001</v>
      </c>
      <c r="M95" s="36">
        <f>SUMIFS(СВЦЭМ!$C$33:$C$776,СВЦЭМ!$A$33:$A$776,$A95,СВЦЭМ!$B$33:$B$776,M$83)+'СЕТ СН'!$H$9+СВЦЭМ!$D$10+'СЕТ СН'!$H$5-'СЕТ СН'!$H$17</f>
        <v>3515.3329221499998</v>
      </c>
      <c r="N95" s="36">
        <f>SUMIFS(СВЦЭМ!$C$33:$C$776,СВЦЭМ!$A$33:$A$776,$A95,СВЦЭМ!$B$33:$B$776,N$83)+'СЕТ СН'!$H$9+СВЦЭМ!$D$10+'СЕТ СН'!$H$5-'СЕТ СН'!$H$17</f>
        <v>3506.4510158499997</v>
      </c>
      <c r="O95" s="36">
        <f>SUMIFS(СВЦЭМ!$C$33:$C$776,СВЦЭМ!$A$33:$A$776,$A95,СВЦЭМ!$B$33:$B$776,O$83)+'СЕТ СН'!$H$9+СВЦЭМ!$D$10+'СЕТ СН'!$H$5-'СЕТ СН'!$H$17</f>
        <v>3527.06111865</v>
      </c>
      <c r="P95" s="36">
        <f>SUMIFS(СВЦЭМ!$C$33:$C$776,СВЦЭМ!$A$33:$A$776,$A95,СВЦЭМ!$B$33:$B$776,P$83)+'СЕТ СН'!$H$9+СВЦЭМ!$D$10+'СЕТ СН'!$H$5-'СЕТ СН'!$H$17</f>
        <v>3521.0507004000001</v>
      </c>
      <c r="Q95" s="36">
        <f>SUMIFS(СВЦЭМ!$C$33:$C$776,СВЦЭМ!$A$33:$A$776,$A95,СВЦЭМ!$B$33:$B$776,Q$83)+'СЕТ СН'!$H$9+СВЦЭМ!$D$10+'СЕТ СН'!$H$5-'СЕТ СН'!$H$17</f>
        <v>3529.68532723</v>
      </c>
      <c r="R95" s="36">
        <f>SUMIFS(СВЦЭМ!$C$33:$C$776,СВЦЭМ!$A$33:$A$776,$A95,СВЦЭМ!$B$33:$B$776,R$83)+'СЕТ СН'!$H$9+СВЦЭМ!$D$10+'СЕТ СН'!$H$5-'СЕТ СН'!$H$17</f>
        <v>3464.3296003699998</v>
      </c>
      <c r="S95" s="36">
        <f>SUMIFS(СВЦЭМ!$C$33:$C$776,СВЦЭМ!$A$33:$A$776,$A95,СВЦЭМ!$B$33:$B$776,S$83)+'СЕТ СН'!$H$9+СВЦЭМ!$D$10+'СЕТ СН'!$H$5-'СЕТ СН'!$H$17</f>
        <v>3450.79239796</v>
      </c>
      <c r="T95" s="36">
        <f>SUMIFS(СВЦЭМ!$C$33:$C$776,СВЦЭМ!$A$33:$A$776,$A95,СВЦЭМ!$B$33:$B$776,T$83)+'СЕТ СН'!$H$9+СВЦЭМ!$D$10+'СЕТ СН'!$H$5-'СЕТ СН'!$H$17</f>
        <v>3438.3346505099998</v>
      </c>
      <c r="U95" s="36">
        <f>SUMIFS(СВЦЭМ!$C$33:$C$776,СВЦЭМ!$A$33:$A$776,$A95,СВЦЭМ!$B$33:$B$776,U$83)+'СЕТ СН'!$H$9+СВЦЭМ!$D$10+'СЕТ СН'!$H$5-'СЕТ СН'!$H$17</f>
        <v>3429.1401905499997</v>
      </c>
      <c r="V95" s="36">
        <f>SUMIFS(СВЦЭМ!$C$33:$C$776,СВЦЭМ!$A$33:$A$776,$A95,СВЦЭМ!$B$33:$B$776,V$83)+'СЕТ СН'!$H$9+СВЦЭМ!$D$10+'СЕТ СН'!$H$5-'СЕТ СН'!$H$17</f>
        <v>3415.5996318799998</v>
      </c>
      <c r="W95" s="36">
        <f>SUMIFS(СВЦЭМ!$C$33:$C$776,СВЦЭМ!$A$33:$A$776,$A95,СВЦЭМ!$B$33:$B$776,W$83)+'СЕТ СН'!$H$9+СВЦЭМ!$D$10+'СЕТ СН'!$H$5-'СЕТ СН'!$H$17</f>
        <v>3391.8617340999999</v>
      </c>
      <c r="X95" s="36">
        <f>SUMIFS(СВЦЭМ!$C$33:$C$776,СВЦЭМ!$A$33:$A$776,$A95,СВЦЭМ!$B$33:$B$776,X$83)+'СЕТ СН'!$H$9+СВЦЭМ!$D$10+'СЕТ СН'!$H$5-'СЕТ СН'!$H$17</f>
        <v>3375.9565397699998</v>
      </c>
      <c r="Y95" s="36">
        <f>SUMIFS(СВЦЭМ!$C$33:$C$776,СВЦЭМ!$A$33:$A$776,$A95,СВЦЭМ!$B$33:$B$776,Y$83)+'СЕТ СН'!$H$9+СВЦЭМ!$D$10+'СЕТ СН'!$H$5-'СЕТ СН'!$H$17</f>
        <v>3465.7613741</v>
      </c>
    </row>
    <row r="96" spans="1:25" ht="15.75" x14ac:dyDescent="0.2">
      <c r="A96" s="35">
        <f t="shared" si="2"/>
        <v>43659</v>
      </c>
      <c r="B96" s="36">
        <f>SUMIFS(СВЦЭМ!$C$33:$C$776,СВЦЭМ!$A$33:$A$776,$A96,СВЦЭМ!$B$33:$B$776,B$83)+'СЕТ СН'!$H$9+СВЦЭМ!$D$10+'СЕТ СН'!$H$5-'СЕТ СН'!$H$17</f>
        <v>3465.67189035</v>
      </c>
      <c r="C96" s="36">
        <f>SUMIFS(СВЦЭМ!$C$33:$C$776,СВЦЭМ!$A$33:$A$776,$A96,СВЦЭМ!$B$33:$B$776,C$83)+'СЕТ СН'!$H$9+СВЦЭМ!$D$10+'СЕТ СН'!$H$5-'СЕТ СН'!$H$17</f>
        <v>3491.4676980099998</v>
      </c>
      <c r="D96" s="36">
        <f>SUMIFS(СВЦЭМ!$C$33:$C$776,СВЦЭМ!$A$33:$A$776,$A96,СВЦЭМ!$B$33:$B$776,D$83)+'СЕТ СН'!$H$9+СВЦЭМ!$D$10+'СЕТ СН'!$H$5-'СЕТ СН'!$H$17</f>
        <v>3530.3028640799998</v>
      </c>
      <c r="E96" s="36">
        <f>SUMIFS(СВЦЭМ!$C$33:$C$776,СВЦЭМ!$A$33:$A$776,$A96,СВЦЭМ!$B$33:$B$776,E$83)+'СЕТ СН'!$H$9+СВЦЭМ!$D$10+'СЕТ СН'!$H$5-'СЕТ СН'!$H$17</f>
        <v>3540.6458615699999</v>
      </c>
      <c r="F96" s="36">
        <f>SUMIFS(СВЦЭМ!$C$33:$C$776,СВЦЭМ!$A$33:$A$776,$A96,СВЦЭМ!$B$33:$B$776,F$83)+'СЕТ СН'!$H$9+СВЦЭМ!$D$10+'СЕТ СН'!$H$5-'СЕТ СН'!$H$17</f>
        <v>3556.4393829000001</v>
      </c>
      <c r="G96" s="36">
        <f>SUMIFS(СВЦЭМ!$C$33:$C$776,СВЦЭМ!$A$33:$A$776,$A96,СВЦЭМ!$B$33:$B$776,G$83)+'СЕТ СН'!$H$9+СВЦЭМ!$D$10+'СЕТ СН'!$H$5-'СЕТ СН'!$H$17</f>
        <v>3567.0732196600002</v>
      </c>
      <c r="H96" s="36">
        <f>SUMIFS(СВЦЭМ!$C$33:$C$776,СВЦЭМ!$A$33:$A$776,$A96,СВЦЭМ!$B$33:$B$776,H$83)+'СЕТ СН'!$H$9+СВЦЭМ!$D$10+'СЕТ СН'!$H$5-'СЕТ СН'!$H$17</f>
        <v>3557.0494265500001</v>
      </c>
      <c r="I96" s="36">
        <f>SUMIFS(СВЦЭМ!$C$33:$C$776,СВЦЭМ!$A$33:$A$776,$A96,СВЦЭМ!$B$33:$B$776,I$83)+'СЕТ СН'!$H$9+СВЦЭМ!$D$10+'СЕТ СН'!$H$5-'СЕТ СН'!$H$17</f>
        <v>3574.65029899</v>
      </c>
      <c r="J96" s="36">
        <f>SUMIFS(СВЦЭМ!$C$33:$C$776,СВЦЭМ!$A$33:$A$776,$A96,СВЦЭМ!$B$33:$B$776,J$83)+'СЕТ СН'!$H$9+СВЦЭМ!$D$10+'СЕТ СН'!$H$5-'СЕТ СН'!$H$17</f>
        <v>3541.7549262499997</v>
      </c>
      <c r="K96" s="36">
        <f>SUMIFS(СВЦЭМ!$C$33:$C$776,СВЦЭМ!$A$33:$A$776,$A96,СВЦЭМ!$B$33:$B$776,K$83)+'СЕТ СН'!$H$9+СВЦЭМ!$D$10+'СЕТ СН'!$H$5-'СЕТ СН'!$H$17</f>
        <v>3460.4723048299998</v>
      </c>
      <c r="L96" s="36">
        <f>SUMIFS(СВЦЭМ!$C$33:$C$776,СВЦЭМ!$A$33:$A$776,$A96,СВЦЭМ!$B$33:$B$776,L$83)+'СЕТ СН'!$H$9+СВЦЭМ!$D$10+'СЕТ СН'!$H$5-'СЕТ СН'!$H$17</f>
        <v>3437.3929052599997</v>
      </c>
      <c r="M96" s="36">
        <f>SUMIFS(СВЦЭМ!$C$33:$C$776,СВЦЭМ!$A$33:$A$776,$A96,СВЦЭМ!$B$33:$B$776,M$83)+'СЕТ СН'!$H$9+СВЦЭМ!$D$10+'СЕТ СН'!$H$5-'СЕТ СН'!$H$17</f>
        <v>3431.85175402</v>
      </c>
      <c r="N96" s="36">
        <f>SUMIFS(СВЦЭМ!$C$33:$C$776,СВЦЭМ!$A$33:$A$776,$A96,СВЦЭМ!$B$33:$B$776,N$83)+'СЕТ СН'!$H$9+СВЦЭМ!$D$10+'СЕТ СН'!$H$5-'СЕТ СН'!$H$17</f>
        <v>3436.6454730799996</v>
      </c>
      <c r="O96" s="36">
        <f>SUMIFS(СВЦЭМ!$C$33:$C$776,СВЦЭМ!$A$33:$A$776,$A96,СВЦЭМ!$B$33:$B$776,O$83)+'СЕТ СН'!$H$9+СВЦЭМ!$D$10+'СЕТ СН'!$H$5-'СЕТ СН'!$H$17</f>
        <v>3435.3607802899996</v>
      </c>
      <c r="P96" s="36">
        <f>SUMIFS(СВЦЭМ!$C$33:$C$776,СВЦЭМ!$A$33:$A$776,$A96,СВЦЭМ!$B$33:$B$776,P$83)+'СЕТ СН'!$H$9+СВЦЭМ!$D$10+'СЕТ СН'!$H$5-'СЕТ СН'!$H$17</f>
        <v>3451.5883709299997</v>
      </c>
      <c r="Q96" s="36">
        <f>SUMIFS(СВЦЭМ!$C$33:$C$776,СВЦЭМ!$A$33:$A$776,$A96,СВЦЭМ!$B$33:$B$776,Q$83)+'СЕТ СН'!$H$9+СВЦЭМ!$D$10+'СЕТ СН'!$H$5-'СЕТ СН'!$H$17</f>
        <v>3460.16146101</v>
      </c>
      <c r="R96" s="36">
        <f>SUMIFS(СВЦЭМ!$C$33:$C$776,СВЦЭМ!$A$33:$A$776,$A96,СВЦЭМ!$B$33:$B$776,R$83)+'СЕТ СН'!$H$9+СВЦЭМ!$D$10+'СЕТ СН'!$H$5-'СЕТ СН'!$H$17</f>
        <v>3422.3643514</v>
      </c>
      <c r="S96" s="36">
        <f>SUMIFS(СВЦЭМ!$C$33:$C$776,СВЦЭМ!$A$33:$A$776,$A96,СВЦЭМ!$B$33:$B$776,S$83)+'СЕТ СН'!$H$9+СВЦЭМ!$D$10+'СЕТ СН'!$H$5-'СЕТ СН'!$H$17</f>
        <v>3393.6413585499999</v>
      </c>
      <c r="T96" s="36">
        <f>SUMIFS(СВЦЭМ!$C$33:$C$776,СВЦЭМ!$A$33:$A$776,$A96,СВЦЭМ!$B$33:$B$776,T$83)+'СЕТ СН'!$H$9+СВЦЭМ!$D$10+'СЕТ СН'!$H$5-'СЕТ СН'!$H$17</f>
        <v>3379.1895313</v>
      </c>
      <c r="U96" s="36">
        <f>SUMIFS(СВЦЭМ!$C$33:$C$776,СВЦЭМ!$A$33:$A$776,$A96,СВЦЭМ!$B$33:$B$776,U$83)+'СЕТ СН'!$H$9+СВЦЭМ!$D$10+'СЕТ СН'!$H$5-'СЕТ СН'!$H$17</f>
        <v>3371.3488888100001</v>
      </c>
      <c r="V96" s="36">
        <f>SUMIFS(СВЦЭМ!$C$33:$C$776,СВЦЭМ!$A$33:$A$776,$A96,СВЦЭМ!$B$33:$B$776,V$83)+'СЕТ СН'!$H$9+СВЦЭМ!$D$10+'СЕТ СН'!$H$5-'СЕТ СН'!$H$17</f>
        <v>3364.8032990299998</v>
      </c>
      <c r="W96" s="36">
        <f>SUMIFS(СВЦЭМ!$C$33:$C$776,СВЦЭМ!$A$33:$A$776,$A96,СВЦЭМ!$B$33:$B$776,W$83)+'СЕТ СН'!$H$9+СВЦЭМ!$D$10+'СЕТ СН'!$H$5-'СЕТ СН'!$H$17</f>
        <v>3353.9247328900001</v>
      </c>
      <c r="X96" s="36">
        <f>SUMIFS(СВЦЭМ!$C$33:$C$776,СВЦЭМ!$A$33:$A$776,$A96,СВЦЭМ!$B$33:$B$776,X$83)+'СЕТ СН'!$H$9+СВЦЭМ!$D$10+'СЕТ СН'!$H$5-'СЕТ СН'!$H$17</f>
        <v>3364.5855276399998</v>
      </c>
      <c r="Y96" s="36">
        <f>SUMIFS(СВЦЭМ!$C$33:$C$776,СВЦЭМ!$A$33:$A$776,$A96,СВЦЭМ!$B$33:$B$776,Y$83)+'СЕТ СН'!$H$9+СВЦЭМ!$D$10+'СЕТ СН'!$H$5-'СЕТ СН'!$H$17</f>
        <v>3440.8297879100001</v>
      </c>
    </row>
    <row r="97" spans="1:25" ht="15.75" x14ac:dyDescent="0.2">
      <c r="A97" s="35">
        <f t="shared" si="2"/>
        <v>43660</v>
      </c>
      <c r="B97" s="36">
        <f>SUMIFS(СВЦЭМ!$C$33:$C$776,СВЦЭМ!$A$33:$A$776,$A97,СВЦЭМ!$B$33:$B$776,B$83)+'СЕТ СН'!$H$9+СВЦЭМ!$D$10+'СЕТ СН'!$H$5-'СЕТ СН'!$H$17</f>
        <v>3498.3950060699999</v>
      </c>
      <c r="C97" s="36">
        <f>SUMIFS(СВЦЭМ!$C$33:$C$776,СВЦЭМ!$A$33:$A$776,$A97,СВЦЭМ!$B$33:$B$776,C$83)+'СЕТ СН'!$H$9+СВЦЭМ!$D$10+'СЕТ СН'!$H$5-'СЕТ СН'!$H$17</f>
        <v>3539.1705495299998</v>
      </c>
      <c r="D97" s="36">
        <f>SUMIFS(СВЦЭМ!$C$33:$C$776,СВЦЭМ!$A$33:$A$776,$A97,СВЦЭМ!$B$33:$B$776,D$83)+'СЕТ СН'!$H$9+СВЦЭМ!$D$10+'СЕТ СН'!$H$5-'СЕТ СН'!$H$17</f>
        <v>3578.80422765</v>
      </c>
      <c r="E97" s="36">
        <f>SUMIFS(СВЦЭМ!$C$33:$C$776,СВЦЭМ!$A$33:$A$776,$A97,СВЦЭМ!$B$33:$B$776,E$83)+'СЕТ СН'!$H$9+СВЦЭМ!$D$10+'СЕТ СН'!$H$5-'СЕТ СН'!$H$17</f>
        <v>3588.5413518400001</v>
      </c>
      <c r="F97" s="36">
        <f>SUMIFS(СВЦЭМ!$C$33:$C$776,СВЦЭМ!$A$33:$A$776,$A97,СВЦЭМ!$B$33:$B$776,F$83)+'СЕТ СН'!$H$9+СВЦЭМ!$D$10+'СЕТ СН'!$H$5-'СЕТ СН'!$H$17</f>
        <v>3587.7457713899998</v>
      </c>
      <c r="G97" s="36">
        <f>SUMIFS(СВЦЭМ!$C$33:$C$776,СВЦЭМ!$A$33:$A$776,$A97,СВЦЭМ!$B$33:$B$776,G$83)+'СЕТ СН'!$H$9+СВЦЭМ!$D$10+'СЕТ СН'!$H$5-'СЕТ СН'!$H$17</f>
        <v>3586.2225569900002</v>
      </c>
      <c r="H97" s="36">
        <f>SUMIFS(СВЦЭМ!$C$33:$C$776,СВЦЭМ!$A$33:$A$776,$A97,СВЦЭМ!$B$33:$B$776,H$83)+'СЕТ СН'!$H$9+СВЦЭМ!$D$10+'СЕТ СН'!$H$5-'СЕТ СН'!$H$17</f>
        <v>3565.08263321</v>
      </c>
      <c r="I97" s="36">
        <f>SUMIFS(СВЦЭМ!$C$33:$C$776,СВЦЭМ!$A$33:$A$776,$A97,СВЦЭМ!$B$33:$B$776,I$83)+'СЕТ СН'!$H$9+СВЦЭМ!$D$10+'СЕТ СН'!$H$5-'СЕТ СН'!$H$17</f>
        <v>3533.86711083</v>
      </c>
      <c r="J97" s="36">
        <f>SUMIFS(СВЦЭМ!$C$33:$C$776,СВЦЭМ!$A$33:$A$776,$A97,СВЦЭМ!$B$33:$B$776,J$83)+'СЕТ СН'!$H$9+СВЦЭМ!$D$10+'СЕТ СН'!$H$5-'СЕТ СН'!$H$17</f>
        <v>3486.2484671900002</v>
      </c>
      <c r="K97" s="36">
        <f>SUMIFS(СВЦЭМ!$C$33:$C$776,СВЦЭМ!$A$33:$A$776,$A97,СВЦЭМ!$B$33:$B$776,K$83)+'СЕТ СН'!$H$9+СВЦЭМ!$D$10+'СЕТ СН'!$H$5-'СЕТ СН'!$H$17</f>
        <v>3656.9519692899999</v>
      </c>
      <c r="L97" s="36">
        <f>SUMIFS(СВЦЭМ!$C$33:$C$776,СВЦЭМ!$A$33:$A$776,$A97,СВЦЭМ!$B$33:$B$776,L$83)+'СЕТ СН'!$H$9+СВЦЭМ!$D$10+'СЕТ СН'!$H$5-'СЕТ СН'!$H$17</f>
        <v>3389.9839084799996</v>
      </c>
      <c r="M97" s="36">
        <f>SUMIFS(СВЦЭМ!$C$33:$C$776,СВЦЭМ!$A$33:$A$776,$A97,СВЦЭМ!$B$33:$B$776,M$83)+'СЕТ СН'!$H$9+СВЦЭМ!$D$10+'СЕТ СН'!$H$5-'СЕТ СН'!$H$17</f>
        <v>3381.0668774999999</v>
      </c>
      <c r="N97" s="36">
        <f>SUMIFS(СВЦЭМ!$C$33:$C$776,СВЦЭМ!$A$33:$A$776,$A97,СВЦЭМ!$B$33:$B$776,N$83)+'СЕТ СН'!$H$9+СВЦЭМ!$D$10+'СЕТ СН'!$H$5-'СЕТ СН'!$H$17</f>
        <v>3381.0909031900001</v>
      </c>
      <c r="O97" s="36">
        <f>SUMIFS(СВЦЭМ!$C$33:$C$776,СВЦЭМ!$A$33:$A$776,$A97,СВЦЭМ!$B$33:$B$776,O$83)+'СЕТ СН'!$H$9+СВЦЭМ!$D$10+'СЕТ СН'!$H$5-'СЕТ СН'!$H$17</f>
        <v>3393.43213887</v>
      </c>
      <c r="P97" s="36">
        <f>SUMIFS(СВЦЭМ!$C$33:$C$776,СВЦЭМ!$A$33:$A$776,$A97,СВЦЭМ!$B$33:$B$776,P$83)+'СЕТ СН'!$H$9+СВЦЭМ!$D$10+'СЕТ СН'!$H$5-'СЕТ СН'!$H$17</f>
        <v>3407.3066317600001</v>
      </c>
      <c r="Q97" s="36">
        <f>SUMIFS(СВЦЭМ!$C$33:$C$776,СВЦЭМ!$A$33:$A$776,$A97,СВЦЭМ!$B$33:$B$776,Q$83)+'СЕТ СН'!$H$9+СВЦЭМ!$D$10+'СЕТ СН'!$H$5-'СЕТ СН'!$H$17</f>
        <v>3418.4227390199999</v>
      </c>
      <c r="R97" s="36">
        <f>SUMIFS(СВЦЭМ!$C$33:$C$776,СВЦЭМ!$A$33:$A$776,$A97,СВЦЭМ!$B$33:$B$776,R$83)+'СЕТ СН'!$H$9+СВЦЭМ!$D$10+'СЕТ СН'!$H$5-'СЕТ СН'!$H$17</f>
        <v>3428.7732198799999</v>
      </c>
      <c r="S97" s="36">
        <f>SUMIFS(СВЦЭМ!$C$33:$C$776,СВЦЭМ!$A$33:$A$776,$A97,СВЦЭМ!$B$33:$B$776,S$83)+'СЕТ СН'!$H$9+СВЦЭМ!$D$10+'СЕТ СН'!$H$5-'СЕТ СН'!$H$17</f>
        <v>3380.2677332799999</v>
      </c>
      <c r="T97" s="36">
        <f>SUMIFS(СВЦЭМ!$C$33:$C$776,СВЦЭМ!$A$33:$A$776,$A97,СВЦЭМ!$B$33:$B$776,T$83)+'СЕТ СН'!$H$9+СВЦЭМ!$D$10+'СЕТ СН'!$H$5-'СЕТ СН'!$H$17</f>
        <v>3374.30045548</v>
      </c>
      <c r="U97" s="36">
        <f>SUMIFS(СВЦЭМ!$C$33:$C$776,СВЦЭМ!$A$33:$A$776,$A97,СВЦЭМ!$B$33:$B$776,U$83)+'СЕТ СН'!$H$9+СВЦЭМ!$D$10+'СЕТ СН'!$H$5-'СЕТ СН'!$H$17</f>
        <v>3364.4469689999996</v>
      </c>
      <c r="V97" s="36">
        <f>SUMIFS(СВЦЭМ!$C$33:$C$776,СВЦЭМ!$A$33:$A$776,$A97,СВЦЭМ!$B$33:$B$776,V$83)+'СЕТ СН'!$H$9+СВЦЭМ!$D$10+'СЕТ СН'!$H$5-'СЕТ СН'!$H$17</f>
        <v>3353.4072716999999</v>
      </c>
      <c r="W97" s="36">
        <f>SUMIFS(СВЦЭМ!$C$33:$C$776,СВЦЭМ!$A$33:$A$776,$A97,СВЦЭМ!$B$33:$B$776,W$83)+'СЕТ СН'!$H$9+СВЦЭМ!$D$10+'СЕТ СН'!$H$5-'СЕТ СН'!$H$17</f>
        <v>3346.5625849999997</v>
      </c>
      <c r="X97" s="36">
        <f>SUMIFS(СВЦЭМ!$C$33:$C$776,СВЦЭМ!$A$33:$A$776,$A97,СВЦЭМ!$B$33:$B$776,X$83)+'СЕТ СН'!$H$9+СВЦЭМ!$D$10+'СЕТ СН'!$H$5-'СЕТ СН'!$H$17</f>
        <v>3368.9291040499998</v>
      </c>
      <c r="Y97" s="36">
        <f>SUMIFS(СВЦЭМ!$C$33:$C$776,СВЦЭМ!$A$33:$A$776,$A97,СВЦЭМ!$B$33:$B$776,Y$83)+'СЕТ СН'!$H$9+СВЦЭМ!$D$10+'СЕТ СН'!$H$5-'СЕТ СН'!$H$17</f>
        <v>3440.0889002700001</v>
      </c>
    </row>
    <row r="98" spans="1:25" ht="15.75" x14ac:dyDescent="0.2">
      <c r="A98" s="35">
        <f t="shared" si="2"/>
        <v>43661</v>
      </c>
      <c r="B98" s="36">
        <f>SUMIFS(СВЦЭМ!$C$33:$C$776,СВЦЭМ!$A$33:$A$776,$A98,СВЦЭМ!$B$33:$B$776,B$83)+'СЕТ СН'!$H$9+СВЦЭМ!$D$10+'СЕТ СН'!$H$5-'СЕТ СН'!$H$17</f>
        <v>3522.7193191299998</v>
      </c>
      <c r="C98" s="36">
        <f>SUMIFS(СВЦЭМ!$C$33:$C$776,СВЦЭМ!$A$33:$A$776,$A98,СВЦЭМ!$B$33:$B$776,C$83)+'СЕТ СН'!$H$9+СВЦЭМ!$D$10+'СЕТ СН'!$H$5-'СЕТ СН'!$H$17</f>
        <v>3540.3456613799999</v>
      </c>
      <c r="D98" s="36">
        <f>SUMIFS(СВЦЭМ!$C$33:$C$776,СВЦЭМ!$A$33:$A$776,$A98,СВЦЭМ!$B$33:$B$776,D$83)+'СЕТ СН'!$H$9+СВЦЭМ!$D$10+'СЕТ СН'!$H$5-'СЕТ СН'!$H$17</f>
        <v>3551.1828606199997</v>
      </c>
      <c r="E98" s="36">
        <f>SUMIFS(СВЦЭМ!$C$33:$C$776,СВЦЭМ!$A$33:$A$776,$A98,СВЦЭМ!$B$33:$B$776,E$83)+'СЕТ СН'!$H$9+СВЦЭМ!$D$10+'СЕТ СН'!$H$5-'СЕТ СН'!$H$17</f>
        <v>3572.3924469499998</v>
      </c>
      <c r="F98" s="36">
        <f>SUMIFS(СВЦЭМ!$C$33:$C$776,СВЦЭМ!$A$33:$A$776,$A98,СВЦЭМ!$B$33:$B$776,F$83)+'СЕТ СН'!$H$9+СВЦЭМ!$D$10+'СЕТ СН'!$H$5-'СЕТ СН'!$H$17</f>
        <v>3587.7348909499997</v>
      </c>
      <c r="G98" s="36">
        <f>SUMIFS(СВЦЭМ!$C$33:$C$776,СВЦЭМ!$A$33:$A$776,$A98,СВЦЭМ!$B$33:$B$776,G$83)+'СЕТ СН'!$H$9+СВЦЭМ!$D$10+'СЕТ СН'!$H$5-'СЕТ СН'!$H$17</f>
        <v>3572.4395037300001</v>
      </c>
      <c r="H98" s="36">
        <f>SUMIFS(СВЦЭМ!$C$33:$C$776,СВЦЭМ!$A$33:$A$776,$A98,СВЦЭМ!$B$33:$B$776,H$83)+'СЕТ СН'!$H$9+СВЦЭМ!$D$10+'СЕТ СН'!$H$5-'СЕТ СН'!$H$17</f>
        <v>3552.7056321299997</v>
      </c>
      <c r="I98" s="36">
        <f>SUMIFS(СВЦЭМ!$C$33:$C$776,СВЦЭМ!$A$33:$A$776,$A98,СВЦЭМ!$B$33:$B$776,I$83)+'СЕТ СН'!$H$9+СВЦЭМ!$D$10+'СЕТ СН'!$H$5-'СЕТ СН'!$H$17</f>
        <v>3524.7232553999997</v>
      </c>
      <c r="J98" s="36">
        <f>SUMIFS(СВЦЭМ!$C$33:$C$776,СВЦЭМ!$A$33:$A$776,$A98,СВЦЭМ!$B$33:$B$776,J$83)+'СЕТ СН'!$H$9+СВЦЭМ!$D$10+'СЕТ СН'!$H$5-'СЕТ СН'!$H$17</f>
        <v>3482.7151329600001</v>
      </c>
      <c r="K98" s="36">
        <f>SUMIFS(СВЦЭМ!$C$33:$C$776,СВЦЭМ!$A$33:$A$776,$A98,СВЦЭМ!$B$33:$B$776,K$83)+'СЕТ СН'!$H$9+СВЦЭМ!$D$10+'СЕТ СН'!$H$5-'СЕТ СН'!$H$17</f>
        <v>3432.14864326</v>
      </c>
      <c r="L98" s="36">
        <f>SUMIFS(СВЦЭМ!$C$33:$C$776,СВЦЭМ!$A$33:$A$776,$A98,СВЦЭМ!$B$33:$B$776,L$83)+'СЕТ СН'!$H$9+СВЦЭМ!$D$10+'СЕТ СН'!$H$5-'СЕТ СН'!$H$17</f>
        <v>3424.97406675</v>
      </c>
      <c r="M98" s="36">
        <f>SUMIFS(СВЦЭМ!$C$33:$C$776,СВЦЭМ!$A$33:$A$776,$A98,СВЦЭМ!$B$33:$B$776,M$83)+'СЕТ СН'!$H$9+СВЦЭМ!$D$10+'СЕТ СН'!$H$5-'СЕТ СН'!$H$17</f>
        <v>3429.98312571</v>
      </c>
      <c r="N98" s="36">
        <f>SUMIFS(СВЦЭМ!$C$33:$C$776,СВЦЭМ!$A$33:$A$776,$A98,СВЦЭМ!$B$33:$B$776,N$83)+'СЕТ СН'!$H$9+СВЦЭМ!$D$10+'СЕТ СН'!$H$5-'СЕТ СН'!$H$17</f>
        <v>3451.41768637</v>
      </c>
      <c r="O98" s="36">
        <f>SUMIFS(СВЦЭМ!$C$33:$C$776,СВЦЭМ!$A$33:$A$776,$A98,СВЦЭМ!$B$33:$B$776,O$83)+'СЕТ СН'!$H$9+СВЦЭМ!$D$10+'СЕТ СН'!$H$5-'СЕТ СН'!$H$17</f>
        <v>3448.4288909399997</v>
      </c>
      <c r="P98" s="36">
        <f>SUMIFS(СВЦЭМ!$C$33:$C$776,СВЦЭМ!$A$33:$A$776,$A98,СВЦЭМ!$B$33:$B$776,P$83)+'СЕТ СН'!$H$9+СВЦЭМ!$D$10+'СЕТ СН'!$H$5-'СЕТ СН'!$H$17</f>
        <v>3432.1658460899998</v>
      </c>
      <c r="Q98" s="36">
        <f>SUMIFS(СВЦЭМ!$C$33:$C$776,СВЦЭМ!$A$33:$A$776,$A98,СВЦЭМ!$B$33:$B$776,Q$83)+'СЕТ СН'!$H$9+СВЦЭМ!$D$10+'СЕТ СН'!$H$5-'СЕТ СН'!$H$17</f>
        <v>3416.3551927099998</v>
      </c>
      <c r="R98" s="36">
        <f>SUMIFS(СВЦЭМ!$C$33:$C$776,СВЦЭМ!$A$33:$A$776,$A98,СВЦЭМ!$B$33:$B$776,R$83)+'СЕТ СН'!$H$9+СВЦЭМ!$D$10+'СЕТ СН'!$H$5-'СЕТ СН'!$H$17</f>
        <v>3369.99737366</v>
      </c>
      <c r="S98" s="36">
        <f>SUMIFS(СВЦЭМ!$C$33:$C$776,СВЦЭМ!$A$33:$A$776,$A98,СВЦЭМ!$B$33:$B$776,S$83)+'СЕТ СН'!$H$9+СВЦЭМ!$D$10+'СЕТ СН'!$H$5-'СЕТ СН'!$H$17</f>
        <v>3352.8402413999997</v>
      </c>
      <c r="T98" s="36">
        <f>SUMIFS(СВЦЭМ!$C$33:$C$776,СВЦЭМ!$A$33:$A$776,$A98,СВЦЭМ!$B$33:$B$776,T$83)+'СЕТ СН'!$H$9+СВЦЭМ!$D$10+'СЕТ СН'!$H$5-'СЕТ СН'!$H$17</f>
        <v>3355.9809585499997</v>
      </c>
      <c r="U98" s="36">
        <f>SUMIFS(СВЦЭМ!$C$33:$C$776,СВЦЭМ!$A$33:$A$776,$A98,СВЦЭМ!$B$33:$B$776,U$83)+'СЕТ СН'!$H$9+СВЦЭМ!$D$10+'СЕТ СН'!$H$5-'СЕТ СН'!$H$17</f>
        <v>3356.62352074</v>
      </c>
      <c r="V98" s="36">
        <f>SUMIFS(СВЦЭМ!$C$33:$C$776,СВЦЭМ!$A$33:$A$776,$A98,СВЦЭМ!$B$33:$B$776,V$83)+'СЕТ СН'!$H$9+СВЦЭМ!$D$10+'СЕТ СН'!$H$5-'СЕТ СН'!$H$17</f>
        <v>3351.0814871900002</v>
      </c>
      <c r="W98" s="36">
        <f>SUMIFS(СВЦЭМ!$C$33:$C$776,СВЦЭМ!$A$33:$A$776,$A98,СВЦЭМ!$B$33:$B$776,W$83)+'СЕТ СН'!$H$9+СВЦЭМ!$D$10+'СЕТ СН'!$H$5-'СЕТ СН'!$H$17</f>
        <v>3348.2206022</v>
      </c>
      <c r="X98" s="36">
        <f>SUMIFS(СВЦЭМ!$C$33:$C$776,СВЦЭМ!$A$33:$A$776,$A98,СВЦЭМ!$B$33:$B$776,X$83)+'СЕТ СН'!$H$9+СВЦЭМ!$D$10+'СЕТ СН'!$H$5-'СЕТ СН'!$H$17</f>
        <v>3363.0883216499997</v>
      </c>
      <c r="Y98" s="36">
        <f>SUMIFS(СВЦЭМ!$C$33:$C$776,СВЦЭМ!$A$33:$A$776,$A98,СВЦЭМ!$B$33:$B$776,Y$83)+'СЕТ СН'!$H$9+СВЦЭМ!$D$10+'СЕТ СН'!$H$5-'СЕТ СН'!$H$17</f>
        <v>3438.7356594100002</v>
      </c>
    </row>
    <row r="99" spans="1:25" ht="15.75" x14ac:dyDescent="0.2">
      <c r="A99" s="35">
        <f t="shared" si="2"/>
        <v>43662</v>
      </c>
      <c r="B99" s="36">
        <f>SUMIFS(СВЦЭМ!$C$33:$C$776,СВЦЭМ!$A$33:$A$776,$A99,СВЦЭМ!$B$33:$B$776,B$83)+'СЕТ СН'!$H$9+СВЦЭМ!$D$10+'СЕТ СН'!$H$5-'СЕТ СН'!$H$17</f>
        <v>3547.5423980799997</v>
      </c>
      <c r="C99" s="36">
        <f>SUMIFS(СВЦЭМ!$C$33:$C$776,СВЦЭМ!$A$33:$A$776,$A99,СВЦЭМ!$B$33:$B$776,C$83)+'СЕТ СН'!$H$9+СВЦЭМ!$D$10+'СЕТ СН'!$H$5-'СЕТ СН'!$H$17</f>
        <v>3555.1848095599998</v>
      </c>
      <c r="D99" s="36">
        <f>SUMIFS(СВЦЭМ!$C$33:$C$776,СВЦЭМ!$A$33:$A$776,$A99,СВЦЭМ!$B$33:$B$776,D$83)+'СЕТ СН'!$H$9+СВЦЭМ!$D$10+'СЕТ СН'!$H$5-'СЕТ СН'!$H$17</f>
        <v>3542.2891560899998</v>
      </c>
      <c r="E99" s="36">
        <f>SUMIFS(СВЦЭМ!$C$33:$C$776,СВЦЭМ!$A$33:$A$776,$A99,СВЦЭМ!$B$33:$B$776,E$83)+'СЕТ СН'!$H$9+СВЦЭМ!$D$10+'СЕТ СН'!$H$5-'СЕТ СН'!$H$17</f>
        <v>3528.3734042999999</v>
      </c>
      <c r="F99" s="36">
        <f>SUMIFS(СВЦЭМ!$C$33:$C$776,СВЦЭМ!$A$33:$A$776,$A99,СВЦЭМ!$B$33:$B$776,F$83)+'СЕТ СН'!$H$9+СВЦЭМ!$D$10+'СЕТ СН'!$H$5-'СЕТ СН'!$H$17</f>
        <v>3549.94774865</v>
      </c>
      <c r="G99" s="36">
        <f>SUMIFS(СВЦЭМ!$C$33:$C$776,СВЦЭМ!$A$33:$A$776,$A99,СВЦЭМ!$B$33:$B$776,G$83)+'СЕТ СН'!$H$9+СВЦЭМ!$D$10+'СЕТ СН'!$H$5-'СЕТ СН'!$H$17</f>
        <v>3539.5051855299998</v>
      </c>
      <c r="H99" s="36">
        <f>SUMIFS(СВЦЭМ!$C$33:$C$776,СВЦЭМ!$A$33:$A$776,$A99,СВЦЭМ!$B$33:$B$776,H$83)+'СЕТ СН'!$H$9+СВЦЭМ!$D$10+'СЕТ СН'!$H$5-'СЕТ СН'!$H$17</f>
        <v>3552.1680907299997</v>
      </c>
      <c r="I99" s="36">
        <f>SUMIFS(СВЦЭМ!$C$33:$C$776,СВЦЭМ!$A$33:$A$776,$A99,СВЦЭМ!$B$33:$B$776,I$83)+'СЕТ СН'!$H$9+СВЦЭМ!$D$10+'СЕТ СН'!$H$5-'СЕТ СН'!$H$17</f>
        <v>3536.6308357999997</v>
      </c>
      <c r="J99" s="36">
        <f>SUMIFS(СВЦЭМ!$C$33:$C$776,СВЦЭМ!$A$33:$A$776,$A99,СВЦЭМ!$B$33:$B$776,J$83)+'СЕТ СН'!$H$9+СВЦЭМ!$D$10+'СЕТ СН'!$H$5-'СЕТ СН'!$H$17</f>
        <v>3501.2727250099997</v>
      </c>
      <c r="K99" s="36">
        <f>SUMIFS(СВЦЭМ!$C$33:$C$776,СВЦЭМ!$A$33:$A$776,$A99,СВЦЭМ!$B$33:$B$776,K$83)+'СЕТ СН'!$H$9+СВЦЭМ!$D$10+'СЕТ СН'!$H$5-'СЕТ СН'!$H$17</f>
        <v>3461.2175217200001</v>
      </c>
      <c r="L99" s="36">
        <f>SUMIFS(СВЦЭМ!$C$33:$C$776,СВЦЭМ!$A$33:$A$776,$A99,СВЦЭМ!$B$33:$B$776,L$83)+'СЕТ СН'!$H$9+СВЦЭМ!$D$10+'СЕТ СН'!$H$5-'СЕТ СН'!$H$17</f>
        <v>3446.6477194199997</v>
      </c>
      <c r="M99" s="36">
        <f>SUMIFS(СВЦЭМ!$C$33:$C$776,СВЦЭМ!$A$33:$A$776,$A99,СВЦЭМ!$B$33:$B$776,M$83)+'СЕТ СН'!$H$9+СВЦЭМ!$D$10+'СЕТ СН'!$H$5-'СЕТ СН'!$H$17</f>
        <v>3443.2256917599998</v>
      </c>
      <c r="N99" s="36">
        <f>SUMIFS(СВЦЭМ!$C$33:$C$776,СВЦЭМ!$A$33:$A$776,$A99,СВЦЭМ!$B$33:$B$776,N$83)+'СЕТ СН'!$H$9+СВЦЭМ!$D$10+'СЕТ СН'!$H$5-'СЕТ СН'!$H$17</f>
        <v>3442.5645415899999</v>
      </c>
      <c r="O99" s="36">
        <f>SUMIFS(СВЦЭМ!$C$33:$C$776,СВЦЭМ!$A$33:$A$776,$A99,СВЦЭМ!$B$33:$B$776,O$83)+'СЕТ СН'!$H$9+СВЦЭМ!$D$10+'СЕТ СН'!$H$5-'СЕТ СН'!$H$17</f>
        <v>3440.6412037800001</v>
      </c>
      <c r="P99" s="36">
        <f>SUMIFS(СВЦЭМ!$C$33:$C$776,СВЦЭМ!$A$33:$A$776,$A99,СВЦЭМ!$B$33:$B$776,P$83)+'СЕТ СН'!$H$9+СВЦЭМ!$D$10+'СЕТ СН'!$H$5-'СЕТ СН'!$H$17</f>
        <v>3441.0512884599998</v>
      </c>
      <c r="Q99" s="36">
        <f>SUMIFS(СВЦЭМ!$C$33:$C$776,СВЦЭМ!$A$33:$A$776,$A99,СВЦЭМ!$B$33:$B$776,Q$83)+'СЕТ СН'!$H$9+СВЦЭМ!$D$10+'СЕТ СН'!$H$5-'СЕТ СН'!$H$17</f>
        <v>3441.6893845099999</v>
      </c>
      <c r="R99" s="36">
        <f>SUMIFS(СВЦЭМ!$C$33:$C$776,СВЦЭМ!$A$33:$A$776,$A99,СВЦЭМ!$B$33:$B$776,R$83)+'СЕТ СН'!$H$9+СВЦЭМ!$D$10+'СЕТ СН'!$H$5-'СЕТ СН'!$H$17</f>
        <v>3402.3299965400001</v>
      </c>
      <c r="S99" s="36">
        <f>SUMIFS(СВЦЭМ!$C$33:$C$776,СВЦЭМ!$A$33:$A$776,$A99,СВЦЭМ!$B$33:$B$776,S$83)+'СЕТ СН'!$H$9+СВЦЭМ!$D$10+'СЕТ СН'!$H$5-'СЕТ СН'!$H$17</f>
        <v>3389.1343961600001</v>
      </c>
      <c r="T99" s="36">
        <f>SUMIFS(СВЦЭМ!$C$33:$C$776,СВЦЭМ!$A$33:$A$776,$A99,СВЦЭМ!$B$33:$B$776,T$83)+'СЕТ СН'!$H$9+СВЦЭМ!$D$10+'СЕТ СН'!$H$5-'СЕТ СН'!$H$17</f>
        <v>3391.71390922</v>
      </c>
      <c r="U99" s="36">
        <f>SUMIFS(СВЦЭМ!$C$33:$C$776,СВЦЭМ!$A$33:$A$776,$A99,СВЦЭМ!$B$33:$B$776,U$83)+'СЕТ СН'!$H$9+СВЦЭМ!$D$10+'СЕТ СН'!$H$5-'СЕТ СН'!$H$17</f>
        <v>3389.9771987399999</v>
      </c>
      <c r="V99" s="36">
        <f>SUMIFS(СВЦЭМ!$C$33:$C$776,СВЦЭМ!$A$33:$A$776,$A99,СВЦЭМ!$B$33:$B$776,V$83)+'СЕТ СН'!$H$9+СВЦЭМ!$D$10+'СЕТ СН'!$H$5-'СЕТ СН'!$H$17</f>
        <v>3386.80596388</v>
      </c>
      <c r="W99" s="36">
        <f>SUMIFS(СВЦЭМ!$C$33:$C$776,СВЦЭМ!$A$33:$A$776,$A99,СВЦЭМ!$B$33:$B$776,W$83)+'СЕТ СН'!$H$9+СВЦЭМ!$D$10+'СЕТ СН'!$H$5-'СЕТ СН'!$H$17</f>
        <v>3377.74018884</v>
      </c>
      <c r="X99" s="36">
        <f>SUMIFS(СВЦЭМ!$C$33:$C$776,СВЦЭМ!$A$33:$A$776,$A99,СВЦЭМ!$B$33:$B$776,X$83)+'СЕТ СН'!$H$9+СВЦЭМ!$D$10+'СЕТ СН'!$H$5-'СЕТ СН'!$H$17</f>
        <v>3394.6644244099998</v>
      </c>
      <c r="Y99" s="36">
        <f>SUMIFS(СВЦЭМ!$C$33:$C$776,СВЦЭМ!$A$33:$A$776,$A99,СВЦЭМ!$B$33:$B$776,Y$83)+'СЕТ СН'!$H$9+СВЦЭМ!$D$10+'СЕТ СН'!$H$5-'СЕТ СН'!$H$17</f>
        <v>3443.6705709899998</v>
      </c>
    </row>
    <row r="100" spans="1:25" ht="15.75" x14ac:dyDescent="0.2">
      <c r="A100" s="35">
        <f t="shared" si="2"/>
        <v>43663</v>
      </c>
      <c r="B100" s="36">
        <f>SUMIFS(СВЦЭМ!$C$33:$C$776,СВЦЭМ!$A$33:$A$776,$A100,СВЦЭМ!$B$33:$B$776,B$83)+'СЕТ СН'!$H$9+СВЦЭМ!$D$10+'СЕТ СН'!$H$5-'СЕТ СН'!$H$17</f>
        <v>3529.8148284399999</v>
      </c>
      <c r="C100" s="36">
        <f>SUMIFS(СВЦЭМ!$C$33:$C$776,СВЦЭМ!$A$33:$A$776,$A100,СВЦЭМ!$B$33:$B$776,C$83)+'СЕТ СН'!$H$9+СВЦЭМ!$D$10+'СЕТ СН'!$H$5-'СЕТ СН'!$H$17</f>
        <v>3554.94234942</v>
      </c>
      <c r="D100" s="36">
        <f>SUMIFS(СВЦЭМ!$C$33:$C$776,СВЦЭМ!$A$33:$A$776,$A100,СВЦЭМ!$B$33:$B$776,D$83)+'СЕТ СН'!$H$9+СВЦЭМ!$D$10+'СЕТ СН'!$H$5-'СЕТ СН'!$H$17</f>
        <v>3582.88692597</v>
      </c>
      <c r="E100" s="36">
        <f>SUMIFS(СВЦЭМ!$C$33:$C$776,СВЦЭМ!$A$33:$A$776,$A100,СВЦЭМ!$B$33:$B$776,E$83)+'СЕТ СН'!$H$9+СВЦЭМ!$D$10+'СЕТ СН'!$H$5-'СЕТ СН'!$H$17</f>
        <v>3605.1037239500001</v>
      </c>
      <c r="F100" s="36">
        <f>SUMIFS(СВЦЭМ!$C$33:$C$776,СВЦЭМ!$A$33:$A$776,$A100,СВЦЭМ!$B$33:$B$776,F$83)+'СЕТ СН'!$H$9+СВЦЭМ!$D$10+'СЕТ СН'!$H$5-'СЕТ СН'!$H$17</f>
        <v>3642.4523164299999</v>
      </c>
      <c r="G100" s="36">
        <f>SUMIFS(СВЦЭМ!$C$33:$C$776,СВЦЭМ!$A$33:$A$776,$A100,СВЦЭМ!$B$33:$B$776,G$83)+'СЕТ СН'!$H$9+СВЦЭМ!$D$10+'СЕТ СН'!$H$5-'СЕТ СН'!$H$17</f>
        <v>3592.9438348399999</v>
      </c>
      <c r="H100" s="36">
        <f>SUMIFS(СВЦЭМ!$C$33:$C$776,СВЦЭМ!$A$33:$A$776,$A100,СВЦЭМ!$B$33:$B$776,H$83)+'СЕТ СН'!$H$9+СВЦЭМ!$D$10+'СЕТ СН'!$H$5-'СЕТ СН'!$H$17</f>
        <v>3565.9518363500001</v>
      </c>
      <c r="I100" s="36">
        <f>SUMIFS(СВЦЭМ!$C$33:$C$776,СВЦЭМ!$A$33:$A$776,$A100,СВЦЭМ!$B$33:$B$776,I$83)+'СЕТ СН'!$H$9+СВЦЭМ!$D$10+'СЕТ СН'!$H$5-'СЕТ СН'!$H$17</f>
        <v>3539.5365820399998</v>
      </c>
      <c r="J100" s="36">
        <f>SUMIFS(СВЦЭМ!$C$33:$C$776,СВЦЭМ!$A$33:$A$776,$A100,СВЦЭМ!$B$33:$B$776,J$83)+'СЕТ СН'!$H$9+СВЦЭМ!$D$10+'СЕТ СН'!$H$5-'СЕТ СН'!$H$17</f>
        <v>3514.0579158800001</v>
      </c>
      <c r="K100" s="36">
        <f>SUMIFS(СВЦЭМ!$C$33:$C$776,СВЦЭМ!$A$33:$A$776,$A100,СВЦЭМ!$B$33:$B$776,K$83)+'СЕТ СН'!$H$9+СВЦЭМ!$D$10+'СЕТ СН'!$H$5-'СЕТ СН'!$H$17</f>
        <v>3465.8605940899997</v>
      </c>
      <c r="L100" s="36">
        <f>SUMIFS(СВЦЭМ!$C$33:$C$776,СВЦЭМ!$A$33:$A$776,$A100,СВЦЭМ!$B$33:$B$776,L$83)+'СЕТ СН'!$H$9+СВЦЭМ!$D$10+'СЕТ СН'!$H$5-'СЕТ СН'!$H$17</f>
        <v>3462.47812032</v>
      </c>
      <c r="M100" s="36">
        <f>SUMIFS(СВЦЭМ!$C$33:$C$776,СВЦЭМ!$A$33:$A$776,$A100,СВЦЭМ!$B$33:$B$776,M$83)+'СЕТ СН'!$H$9+СВЦЭМ!$D$10+'СЕТ СН'!$H$5-'СЕТ СН'!$H$17</f>
        <v>3464.0853240699998</v>
      </c>
      <c r="N100" s="36">
        <f>SUMIFS(СВЦЭМ!$C$33:$C$776,СВЦЭМ!$A$33:$A$776,$A100,СВЦЭМ!$B$33:$B$776,N$83)+'СЕТ СН'!$H$9+СВЦЭМ!$D$10+'СЕТ СН'!$H$5-'СЕТ СН'!$H$17</f>
        <v>3471.3962820500001</v>
      </c>
      <c r="O100" s="36">
        <f>SUMIFS(СВЦЭМ!$C$33:$C$776,СВЦЭМ!$A$33:$A$776,$A100,СВЦЭМ!$B$33:$B$776,O$83)+'СЕТ СН'!$H$9+СВЦЭМ!$D$10+'СЕТ СН'!$H$5-'СЕТ СН'!$H$17</f>
        <v>3464.3017797900002</v>
      </c>
      <c r="P100" s="36">
        <f>SUMIFS(СВЦЭМ!$C$33:$C$776,СВЦЭМ!$A$33:$A$776,$A100,СВЦЭМ!$B$33:$B$776,P$83)+'СЕТ СН'!$H$9+СВЦЭМ!$D$10+'СЕТ СН'!$H$5-'СЕТ СН'!$H$17</f>
        <v>3462.5435237499996</v>
      </c>
      <c r="Q100" s="36">
        <f>SUMIFS(СВЦЭМ!$C$33:$C$776,СВЦЭМ!$A$33:$A$776,$A100,СВЦЭМ!$B$33:$B$776,Q$83)+'СЕТ СН'!$H$9+СВЦЭМ!$D$10+'СЕТ СН'!$H$5-'СЕТ СН'!$H$17</f>
        <v>3464.5301088199999</v>
      </c>
      <c r="R100" s="36">
        <f>SUMIFS(СВЦЭМ!$C$33:$C$776,СВЦЭМ!$A$33:$A$776,$A100,СВЦЭМ!$B$33:$B$776,R$83)+'СЕТ СН'!$H$9+СВЦЭМ!$D$10+'СЕТ СН'!$H$5-'СЕТ СН'!$H$17</f>
        <v>3420.7342668000001</v>
      </c>
      <c r="S100" s="36">
        <f>SUMIFS(СВЦЭМ!$C$33:$C$776,СВЦЭМ!$A$33:$A$776,$A100,СВЦЭМ!$B$33:$B$776,S$83)+'СЕТ СН'!$H$9+СВЦЭМ!$D$10+'СЕТ СН'!$H$5-'СЕТ СН'!$H$17</f>
        <v>3401.3177242399997</v>
      </c>
      <c r="T100" s="36">
        <f>SUMIFS(СВЦЭМ!$C$33:$C$776,СВЦЭМ!$A$33:$A$776,$A100,СВЦЭМ!$B$33:$B$776,T$83)+'СЕТ СН'!$H$9+СВЦЭМ!$D$10+'СЕТ СН'!$H$5-'СЕТ СН'!$H$17</f>
        <v>3405.7673983999998</v>
      </c>
      <c r="U100" s="36">
        <f>SUMIFS(СВЦЭМ!$C$33:$C$776,СВЦЭМ!$A$33:$A$776,$A100,СВЦЭМ!$B$33:$B$776,U$83)+'СЕТ СН'!$H$9+СВЦЭМ!$D$10+'СЕТ СН'!$H$5-'СЕТ СН'!$H$17</f>
        <v>3401.1734177999997</v>
      </c>
      <c r="V100" s="36">
        <f>SUMIFS(СВЦЭМ!$C$33:$C$776,СВЦЭМ!$A$33:$A$776,$A100,СВЦЭМ!$B$33:$B$776,V$83)+'СЕТ СН'!$H$9+СВЦЭМ!$D$10+'СЕТ СН'!$H$5-'СЕТ СН'!$H$17</f>
        <v>3405.0416702900002</v>
      </c>
      <c r="W100" s="36">
        <f>SUMIFS(СВЦЭМ!$C$33:$C$776,СВЦЭМ!$A$33:$A$776,$A100,СВЦЭМ!$B$33:$B$776,W$83)+'СЕТ СН'!$H$9+СВЦЭМ!$D$10+'СЕТ СН'!$H$5-'СЕТ СН'!$H$17</f>
        <v>3398.9017104</v>
      </c>
      <c r="X100" s="36">
        <f>SUMIFS(СВЦЭМ!$C$33:$C$776,СВЦЭМ!$A$33:$A$776,$A100,СВЦЭМ!$B$33:$B$776,X$83)+'СЕТ СН'!$H$9+СВЦЭМ!$D$10+'СЕТ СН'!$H$5-'СЕТ СН'!$H$17</f>
        <v>3372.74800181</v>
      </c>
      <c r="Y100" s="36">
        <f>SUMIFS(СВЦЭМ!$C$33:$C$776,СВЦЭМ!$A$33:$A$776,$A100,СВЦЭМ!$B$33:$B$776,Y$83)+'СЕТ СН'!$H$9+СВЦЭМ!$D$10+'СЕТ СН'!$H$5-'СЕТ СН'!$H$17</f>
        <v>3401.7817309299999</v>
      </c>
    </row>
    <row r="101" spans="1:25" ht="15.75" x14ac:dyDescent="0.2">
      <c r="A101" s="35">
        <f t="shared" si="2"/>
        <v>43664</v>
      </c>
      <c r="B101" s="36">
        <f>SUMIFS(СВЦЭМ!$C$33:$C$776,СВЦЭМ!$A$33:$A$776,$A101,СВЦЭМ!$B$33:$B$776,B$83)+'СЕТ СН'!$H$9+СВЦЭМ!$D$10+'СЕТ СН'!$H$5-'СЕТ СН'!$H$17</f>
        <v>3493.7078664299997</v>
      </c>
      <c r="C101" s="36">
        <f>SUMIFS(СВЦЭМ!$C$33:$C$776,СВЦЭМ!$A$33:$A$776,$A101,СВЦЭМ!$B$33:$B$776,C$83)+'СЕТ СН'!$H$9+СВЦЭМ!$D$10+'СЕТ СН'!$H$5-'СЕТ СН'!$H$17</f>
        <v>3481.6491275600001</v>
      </c>
      <c r="D101" s="36">
        <f>SUMIFS(СВЦЭМ!$C$33:$C$776,СВЦЭМ!$A$33:$A$776,$A101,СВЦЭМ!$B$33:$B$776,D$83)+'СЕТ СН'!$H$9+СВЦЭМ!$D$10+'СЕТ СН'!$H$5-'СЕТ СН'!$H$17</f>
        <v>3491.3214172099997</v>
      </c>
      <c r="E101" s="36">
        <f>SUMIFS(СВЦЭМ!$C$33:$C$776,СВЦЭМ!$A$33:$A$776,$A101,СВЦЭМ!$B$33:$B$776,E$83)+'СЕТ СН'!$H$9+СВЦЭМ!$D$10+'СЕТ СН'!$H$5-'СЕТ СН'!$H$17</f>
        <v>3527.6989419799997</v>
      </c>
      <c r="F101" s="36">
        <f>SUMIFS(СВЦЭМ!$C$33:$C$776,СВЦЭМ!$A$33:$A$776,$A101,СВЦЭМ!$B$33:$B$776,F$83)+'СЕТ СН'!$H$9+СВЦЭМ!$D$10+'СЕТ СН'!$H$5-'СЕТ СН'!$H$17</f>
        <v>3567.6575524299997</v>
      </c>
      <c r="G101" s="36">
        <f>SUMIFS(СВЦЭМ!$C$33:$C$776,СВЦЭМ!$A$33:$A$776,$A101,СВЦЭМ!$B$33:$B$776,G$83)+'СЕТ СН'!$H$9+СВЦЭМ!$D$10+'СЕТ СН'!$H$5-'СЕТ СН'!$H$17</f>
        <v>3604.6183633599999</v>
      </c>
      <c r="H101" s="36">
        <f>SUMIFS(СВЦЭМ!$C$33:$C$776,СВЦЭМ!$A$33:$A$776,$A101,СВЦЭМ!$B$33:$B$776,H$83)+'СЕТ СН'!$H$9+СВЦЭМ!$D$10+'СЕТ СН'!$H$5-'СЕТ СН'!$H$17</f>
        <v>3573.5810735599998</v>
      </c>
      <c r="I101" s="36">
        <f>SUMIFS(СВЦЭМ!$C$33:$C$776,СВЦЭМ!$A$33:$A$776,$A101,СВЦЭМ!$B$33:$B$776,I$83)+'СЕТ СН'!$H$9+СВЦЭМ!$D$10+'СЕТ СН'!$H$5-'СЕТ СН'!$H$17</f>
        <v>3544.7025207500001</v>
      </c>
      <c r="J101" s="36">
        <f>SUMIFS(СВЦЭМ!$C$33:$C$776,СВЦЭМ!$A$33:$A$776,$A101,СВЦЭМ!$B$33:$B$776,J$83)+'СЕТ СН'!$H$9+СВЦЭМ!$D$10+'СЕТ СН'!$H$5-'СЕТ СН'!$H$17</f>
        <v>3543.48881261</v>
      </c>
      <c r="K101" s="36">
        <f>SUMIFS(СВЦЭМ!$C$33:$C$776,СВЦЭМ!$A$33:$A$776,$A101,СВЦЭМ!$B$33:$B$776,K$83)+'СЕТ СН'!$H$9+СВЦЭМ!$D$10+'СЕТ СН'!$H$5-'СЕТ СН'!$H$17</f>
        <v>3505.9586866199998</v>
      </c>
      <c r="L101" s="36">
        <f>SUMIFS(СВЦЭМ!$C$33:$C$776,СВЦЭМ!$A$33:$A$776,$A101,СВЦЭМ!$B$33:$B$776,L$83)+'СЕТ СН'!$H$9+СВЦЭМ!$D$10+'СЕТ СН'!$H$5-'СЕТ СН'!$H$17</f>
        <v>3492.2169193099999</v>
      </c>
      <c r="M101" s="36">
        <f>SUMIFS(СВЦЭМ!$C$33:$C$776,СВЦЭМ!$A$33:$A$776,$A101,СВЦЭМ!$B$33:$B$776,M$83)+'СЕТ СН'!$H$9+СВЦЭМ!$D$10+'СЕТ СН'!$H$5-'СЕТ СН'!$H$17</f>
        <v>3496.45783824</v>
      </c>
      <c r="N101" s="36">
        <f>SUMIFS(СВЦЭМ!$C$33:$C$776,СВЦЭМ!$A$33:$A$776,$A101,СВЦЭМ!$B$33:$B$776,N$83)+'СЕТ СН'!$H$9+СВЦЭМ!$D$10+'СЕТ СН'!$H$5-'СЕТ СН'!$H$17</f>
        <v>3519.6939263999998</v>
      </c>
      <c r="O101" s="36">
        <f>SUMIFS(СВЦЭМ!$C$33:$C$776,СВЦЭМ!$A$33:$A$776,$A101,СВЦЭМ!$B$33:$B$776,O$83)+'СЕТ СН'!$H$9+СВЦЭМ!$D$10+'СЕТ СН'!$H$5-'СЕТ СН'!$H$17</f>
        <v>3515.3593953999998</v>
      </c>
      <c r="P101" s="36">
        <f>SUMIFS(СВЦЭМ!$C$33:$C$776,СВЦЭМ!$A$33:$A$776,$A101,СВЦЭМ!$B$33:$B$776,P$83)+'СЕТ СН'!$H$9+СВЦЭМ!$D$10+'СЕТ СН'!$H$5-'СЕТ СН'!$H$17</f>
        <v>3529.07951392</v>
      </c>
      <c r="Q101" s="36">
        <f>SUMIFS(СВЦЭМ!$C$33:$C$776,СВЦЭМ!$A$33:$A$776,$A101,СВЦЭМ!$B$33:$B$776,Q$83)+'СЕТ СН'!$H$9+СВЦЭМ!$D$10+'СЕТ СН'!$H$5-'СЕТ СН'!$H$17</f>
        <v>3538.4122403299998</v>
      </c>
      <c r="R101" s="36">
        <f>SUMIFS(СВЦЭМ!$C$33:$C$776,СВЦЭМ!$A$33:$A$776,$A101,СВЦЭМ!$B$33:$B$776,R$83)+'СЕТ СН'!$H$9+СВЦЭМ!$D$10+'СЕТ СН'!$H$5-'СЕТ СН'!$H$17</f>
        <v>3455.20180441</v>
      </c>
      <c r="S101" s="36">
        <f>SUMIFS(СВЦЭМ!$C$33:$C$776,СВЦЭМ!$A$33:$A$776,$A101,СВЦЭМ!$B$33:$B$776,S$83)+'СЕТ СН'!$H$9+СВЦЭМ!$D$10+'СЕТ СН'!$H$5-'СЕТ СН'!$H$17</f>
        <v>3374.5992002899998</v>
      </c>
      <c r="T101" s="36">
        <f>SUMIFS(СВЦЭМ!$C$33:$C$776,СВЦЭМ!$A$33:$A$776,$A101,СВЦЭМ!$B$33:$B$776,T$83)+'СЕТ СН'!$H$9+СВЦЭМ!$D$10+'СЕТ СН'!$H$5-'СЕТ СН'!$H$17</f>
        <v>3374.8965799600001</v>
      </c>
      <c r="U101" s="36">
        <f>SUMIFS(СВЦЭМ!$C$33:$C$776,СВЦЭМ!$A$33:$A$776,$A101,СВЦЭМ!$B$33:$B$776,U$83)+'СЕТ СН'!$H$9+СВЦЭМ!$D$10+'СЕТ СН'!$H$5-'СЕТ СН'!$H$17</f>
        <v>3359.2084116400001</v>
      </c>
      <c r="V101" s="36">
        <f>SUMIFS(СВЦЭМ!$C$33:$C$776,СВЦЭМ!$A$33:$A$776,$A101,СВЦЭМ!$B$33:$B$776,V$83)+'СЕТ СН'!$H$9+СВЦЭМ!$D$10+'СЕТ СН'!$H$5-'СЕТ СН'!$H$17</f>
        <v>3362.13039192</v>
      </c>
      <c r="W101" s="36">
        <f>SUMIFS(СВЦЭМ!$C$33:$C$776,СВЦЭМ!$A$33:$A$776,$A101,СВЦЭМ!$B$33:$B$776,W$83)+'СЕТ СН'!$H$9+СВЦЭМ!$D$10+'СЕТ СН'!$H$5-'СЕТ СН'!$H$17</f>
        <v>3359.89500602</v>
      </c>
      <c r="X101" s="36">
        <f>SUMIFS(СВЦЭМ!$C$33:$C$776,СВЦЭМ!$A$33:$A$776,$A101,СВЦЭМ!$B$33:$B$776,X$83)+'СЕТ СН'!$H$9+СВЦЭМ!$D$10+'СЕТ СН'!$H$5-'СЕТ СН'!$H$17</f>
        <v>3376.3159870299996</v>
      </c>
      <c r="Y101" s="36">
        <f>SUMIFS(СВЦЭМ!$C$33:$C$776,СВЦЭМ!$A$33:$A$776,$A101,СВЦЭМ!$B$33:$B$776,Y$83)+'СЕТ СН'!$H$9+СВЦЭМ!$D$10+'СЕТ СН'!$H$5-'СЕТ СН'!$H$17</f>
        <v>3440.5319828900001</v>
      </c>
    </row>
    <row r="102" spans="1:25" ht="15.75" x14ac:dyDescent="0.2">
      <c r="A102" s="35">
        <f t="shared" si="2"/>
        <v>43665</v>
      </c>
      <c r="B102" s="36">
        <f>SUMIFS(СВЦЭМ!$C$33:$C$776,СВЦЭМ!$A$33:$A$776,$A102,СВЦЭМ!$B$33:$B$776,B$83)+'СЕТ СН'!$H$9+СВЦЭМ!$D$10+'СЕТ СН'!$H$5-'СЕТ СН'!$H$17</f>
        <v>3517.4866168399999</v>
      </c>
      <c r="C102" s="36">
        <f>SUMIFS(СВЦЭМ!$C$33:$C$776,СВЦЭМ!$A$33:$A$776,$A102,СВЦЭМ!$B$33:$B$776,C$83)+'СЕТ СН'!$H$9+СВЦЭМ!$D$10+'СЕТ СН'!$H$5-'СЕТ СН'!$H$17</f>
        <v>3509.1750395499998</v>
      </c>
      <c r="D102" s="36">
        <f>SUMIFS(СВЦЭМ!$C$33:$C$776,СВЦЭМ!$A$33:$A$776,$A102,СВЦЭМ!$B$33:$B$776,D$83)+'СЕТ СН'!$H$9+СВЦЭМ!$D$10+'СЕТ СН'!$H$5-'СЕТ СН'!$H$17</f>
        <v>3539.6276784799998</v>
      </c>
      <c r="E102" s="36">
        <f>SUMIFS(СВЦЭМ!$C$33:$C$776,СВЦЭМ!$A$33:$A$776,$A102,СВЦЭМ!$B$33:$B$776,E$83)+'СЕТ СН'!$H$9+СВЦЭМ!$D$10+'СЕТ СН'!$H$5-'СЕТ СН'!$H$17</f>
        <v>3558.88267645</v>
      </c>
      <c r="F102" s="36">
        <f>SUMIFS(СВЦЭМ!$C$33:$C$776,СВЦЭМ!$A$33:$A$776,$A102,СВЦЭМ!$B$33:$B$776,F$83)+'СЕТ СН'!$H$9+СВЦЭМ!$D$10+'СЕТ СН'!$H$5-'СЕТ СН'!$H$17</f>
        <v>3552.4230948499999</v>
      </c>
      <c r="G102" s="36">
        <f>SUMIFS(СВЦЭМ!$C$33:$C$776,СВЦЭМ!$A$33:$A$776,$A102,СВЦЭМ!$B$33:$B$776,G$83)+'СЕТ СН'!$H$9+СВЦЭМ!$D$10+'СЕТ СН'!$H$5-'СЕТ СН'!$H$17</f>
        <v>3546.1183188699997</v>
      </c>
      <c r="H102" s="36">
        <f>SUMIFS(СВЦЭМ!$C$33:$C$776,СВЦЭМ!$A$33:$A$776,$A102,СВЦЭМ!$B$33:$B$776,H$83)+'СЕТ СН'!$H$9+СВЦЭМ!$D$10+'СЕТ СН'!$H$5-'СЕТ СН'!$H$17</f>
        <v>3505.4787848299998</v>
      </c>
      <c r="I102" s="36">
        <f>SUMIFS(СВЦЭМ!$C$33:$C$776,СВЦЭМ!$A$33:$A$776,$A102,СВЦЭМ!$B$33:$B$776,I$83)+'СЕТ СН'!$H$9+СВЦЭМ!$D$10+'СЕТ СН'!$H$5-'СЕТ СН'!$H$17</f>
        <v>3481.30853987</v>
      </c>
      <c r="J102" s="36">
        <f>SUMIFS(СВЦЭМ!$C$33:$C$776,СВЦЭМ!$A$33:$A$776,$A102,СВЦЭМ!$B$33:$B$776,J$83)+'СЕТ СН'!$H$9+СВЦЭМ!$D$10+'СЕТ СН'!$H$5-'СЕТ СН'!$H$17</f>
        <v>3480.2453926499998</v>
      </c>
      <c r="K102" s="36">
        <f>SUMIFS(СВЦЭМ!$C$33:$C$776,СВЦЭМ!$A$33:$A$776,$A102,СВЦЭМ!$B$33:$B$776,K$83)+'СЕТ СН'!$H$9+СВЦЭМ!$D$10+'СЕТ СН'!$H$5-'СЕТ СН'!$H$17</f>
        <v>3449.9354600500001</v>
      </c>
      <c r="L102" s="36">
        <f>SUMIFS(СВЦЭМ!$C$33:$C$776,СВЦЭМ!$A$33:$A$776,$A102,СВЦЭМ!$B$33:$B$776,L$83)+'СЕТ СН'!$H$9+СВЦЭМ!$D$10+'СЕТ СН'!$H$5-'СЕТ СН'!$H$17</f>
        <v>3433.2257302600001</v>
      </c>
      <c r="M102" s="36">
        <f>SUMIFS(СВЦЭМ!$C$33:$C$776,СВЦЭМ!$A$33:$A$776,$A102,СВЦЭМ!$B$33:$B$776,M$83)+'СЕТ СН'!$H$9+СВЦЭМ!$D$10+'СЕТ СН'!$H$5-'СЕТ СН'!$H$17</f>
        <v>3441.1117625100001</v>
      </c>
      <c r="N102" s="36">
        <f>SUMIFS(СВЦЭМ!$C$33:$C$776,СВЦЭМ!$A$33:$A$776,$A102,СВЦЭМ!$B$33:$B$776,N$83)+'СЕТ СН'!$H$9+СВЦЭМ!$D$10+'СЕТ СН'!$H$5-'СЕТ СН'!$H$17</f>
        <v>3454.4595473299996</v>
      </c>
      <c r="O102" s="36">
        <f>SUMIFS(СВЦЭМ!$C$33:$C$776,СВЦЭМ!$A$33:$A$776,$A102,СВЦЭМ!$B$33:$B$776,O$83)+'СЕТ СН'!$H$9+СВЦЭМ!$D$10+'СЕТ СН'!$H$5-'СЕТ СН'!$H$17</f>
        <v>3448.9532651099998</v>
      </c>
      <c r="P102" s="36">
        <f>SUMIFS(СВЦЭМ!$C$33:$C$776,СВЦЭМ!$A$33:$A$776,$A102,СВЦЭМ!$B$33:$B$776,P$83)+'СЕТ СН'!$H$9+СВЦЭМ!$D$10+'СЕТ СН'!$H$5-'СЕТ СН'!$H$17</f>
        <v>3456.6626019400001</v>
      </c>
      <c r="Q102" s="36">
        <f>SUMIFS(СВЦЭМ!$C$33:$C$776,СВЦЭМ!$A$33:$A$776,$A102,СВЦЭМ!$B$33:$B$776,Q$83)+'СЕТ СН'!$H$9+СВЦЭМ!$D$10+'СЕТ СН'!$H$5-'СЕТ СН'!$H$17</f>
        <v>3463.1068337500001</v>
      </c>
      <c r="R102" s="36">
        <f>SUMIFS(СВЦЭМ!$C$33:$C$776,СВЦЭМ!$A$33:$A$776,$A102,СВЦЭМ!$B$33:$B$776,R$83)+'СЕТ СН'!$H$9+СВЦЭМ!$D$10+'СЕТ СН'!$H$5-'СЕТ СН'!$H$17</f>
        <v>3414.3610343800001</v>
      </c>
      <c r="S102" s="36">
        <f>SUMIFS(СВЦЭМ!$C$33:$C$776,СВЦЭМ!$A$33:$A$776,$A102,СВЦЭМ!$B$33:$B$776,S$83)+'СЕТ СН'!$H$9+СВЦЭМ!$D$10+'СЕТ СН'!$H$5-'СЕТ СН'!$H$17</f>
        <v>3395.4968642200001</v>
      </c>
      <c r="T102" s="36">
        <f>SUMIFS(СВЦЭМ!$C$33:$C$776,СВЦЭМ!$A$33:$A$776,$A102,СВЦЭМ!$B$33:$B$776,T$83)+'СЕТ СН'!$H$9+СВЦЭМ!$D$10+'СЕТ СН'!$H$5-'СЕТ СН'!$H$17</f>
        <v>3389.70767879</v>
      </c>
      <c r="U102" s="36">
        <f>SUMIFS(СВЦЭМ!$C$33:$C$776,СВЦЭМ!$A$33:$A$776,$A102,СВЦЭМ!$B$33:$B$776,U$83)+'СЕТ СН'!$H$9+СВЦЭМ!$D$10+'СЕТ СН'!$H$5-'СЕТ СН'!$H$17</f>
        <v>3381.2483187399998</v>
      </c>
      <c r="V102" s="36">
        <f>SUMIFS(СВЦЭМ!$C$33:$C$776,СВЦЭМ!$A$33:$A$776,$A102,СВЦЭМ!$B$33:$B$776,V$83)+'СЕТ СН'!$H$9+СВЦЭМ!$D$10+'СЕТ СН'!$H$5-'СЕТ СН'!$H$17</f>
        <v>3388.8998800999998</v>
      </c>
      <c r="W102" s="36">
        <f>SUMIFS(СВЦЭМ!$C$33:$C$776,СВЦЭМ!$A$33:$A$776,$A102,СВЦЭМ!$B$33:$B$776,W$83)+'СЕТ СН'!$H$9+СВЦЭМ!$D$10+'СЕТ СН'!$H$5-'СЕТ СН'!$H$17</f>
        <v>3390.8444910399999</v>
      </c>
      <c r="X102" s="36">
        <f>SUMIFS(СВЦЭМ!$C$33:$C$776,СВЦЭМ!$A$33:$A$776,$A102,СВЦЭМ!$B$33:$B$776,X$83)+'СЕТ СН'!$H$9+СВЦЭМ!$D$10+'СЕТ СН'!$H$5-'СЕТ СН'!$H$17</f>
        <v>3386.4398200199998</v>
      </c>
      <c r="Y102" s="36">
        <f>SUMIFS(СВЦЭМ!$C$33:$C$776,СВЦЭМ!$A$33:$A$776,$A102,СВЦЭМ!$B$33:$B$776,Y$83)+'СЕТ СН'!$H$9+СВЦЭМ!$D$10+'СЕТ СН'!$H$5-'СЕТ СН'!$H$17</f>
        <v>3403.3610015899999</v>
      </c>
    </row>
    <row r="103" spans="1:25" ht="15.75" x14ac:dyDescent="0.2">
      <c r="A103" s="35">
        <f t="shared" si="2"/>
        <v>43666</v>
      </c>
      <c r="B103" s="36">
        <f>SUMIFS(СВЦЭМ!$C$33:$C$776,СВЦЭМ!$A$33:$A$776,$A103,СВЦЭМ!$B$33:$B$776,B$83)+'СЕТ СН'!$H$9+СВЦЭМ!$D$10+'СЕТ СН'!$H$5-'СЕТ СН'!$H$17</f>
        <v>3435.7417368500001</v>
      </c>
      <c r="C103" s="36">
        <f>SUMIFS(СВЦЭМ!$C$33:$C$776,СВЦЭМ!$A$33:$A$776,$A103,СВЦЭМ!$B$33:$B$776,C$83)+'СЕТ СН'!$H$9+СВЦЭМ!$D$10+'СЕТ СН'!$H$5-'СЕТ СН'!$H$17</f>
        <v>3435.6189394399998</v>
      </c>
      <c r="D103" s="36">
        <f>SUMIFS(СВЦЭМ!$C$33:$C$776,СВЦЭМ!$A$33:$A$776,$A103,СВЦЭМ!$B$33:$B$776,D$83)+'СЕТ СН'!$H$9+СВЦЭМ!$D$10+'СЕТ СН'!$H$5-'СЕТ СН'!$H$17</f>
        <v>3440.3940426700001</v>
      </c>
      <c r="E103" s="36">
        <f>SUMIFS(СВЦЭМ!$C$33:$C$776,СВЦЭМ!$A$33:$A$776,$A103,СВЦЭМ!$B$33:$B$776,E$83)+'СЕТ СН'!$H$9+СВЦЭМ!$D$10+'СЕТ СН'!$H$5-'СЕТ СН'!$H$17</f>
        <v>3447.59826376</v>
      </c>
      <c r="F103" s="36">
        <f>SUMIFS(СВЦЭМ!$C$33:$C$776,СВЦЭМ!$A$33:$A$776,$A103,СВЦЭМ!$B$33:$B$776,F$83)+'СЕТ СН'!$H$9+СВЦЭМ!$D$10+'СЕТ СН'!$H$5-'СЕТ СН'!$H$17</f>
        <v>3455.0684627199998</v>
      </c>
      <c r="G103" s="36">
        <f>SUMIFS(СВЦЭМ!$C$33:$C$776,СВЦЭМ!$A$33:$A$776,$A103,СВЦЭМ!$B$33:$B$776,G$83)+'СЕТ СН'!$H$9+СВЦЭМ!$D$10+'СЕТ СН'!$H$5-'СЕТ СН'!$H$17</f>
        <v>3467.65453217</v>
      </c>
      <c r="H103" s="36">
        <f>SUMIFS(СВЦЭМ!$C$33:$C$776,СВЦЭМ!$A$33:$A$776,$A103,СВЦЭМ!$B$33:$B$776,H$83)+'СЕТ СН'!$H$9+СВЦЭМ!$D$10+'СЕТ СН'!$H$5-'СЕТ СН'!$H$17</f>
        <v>3449.5502498000001</v>
      </c>
      <c r="I103" s="36">
        <f>SUMIFS(СВЦЭМ!$C$33:$C$776,СВЦЭМ!$A$33:$A$776,$A103,СВЦЭМ!$B$33:$B$776,I$83)+'СЕТ СН'!$H$9+СВЦЭМ!$D$10+'СЕТ СН'!$H$5-'СЕТ СН'!$H$17</f>
        <v>3445.8592965299999</v>
      </c>
      <c r="J103" s="36">
        <f>SUMIFS(СВЦЭМ!$C$33:$C$776,СВЦЭМ!$A$33:$A$776,$A103,СВЦЭМ!$B$33:$B$776,J$83)+'СЕТ СН'!$H$9+СВЦЭМ!$D$10+'СЕТ СН'!$H$5-'СЕТ СН'!$H$17</f>
        <v>3427.1171299799998</v>
      </c>
      <c r="K103" s="36">
        <f>SUMIFS(СВЦЭМ!$C$33:$C$776,СВЦЭМ!$A$33:$A$776,$A103,СВЦЭМ!$B$33:$B$776,K$83)+'СЕТ СН'!$H$9+СВЦЭМ!$D$10+'СЕТ СН'!$H$5-'СЕТ СН'!$H$17</f>
        <v>3418.9824799200001</v>
      </c>
      <c r="L103" s="36">
        <f>SUMIFS(СВЦЭМ!$C$33:$C$776,СВЦЭМ!$A$33:$A$776,$A103,СВЦЭМ!$B$33:$B$776,L$83)+'СЕТ СН'!$H$9+СВЦЭМ!$D$10+'СЕТ СН'!$H$5-'СЕТ СН'!$H$17</f>
        <v>3411.1530024599997</v>
      </c>
      <c r="M103" s="36">
        <f>SUMIFS(СВЦЭМ!$C$33:$C$776,СВЦЭМ!$A$33:$A$776,$A103,СВЦЭМ!$B$33:$B$776,M$83)+'СЕТ СН'!$H$9+СВЦЭМ!$D$10+'СЕТ СН'!$H$5-'СЕТ СН'!$H$17</f>
        <v>3402.7360062299999</v>
      </c>
      <c r="N103" s="36">
        <f>SUMIFS(СВЦЭМ!$C$33:$C$776,СВЦЭМ!$A$33:$A$776,$A103,СВЦЭМ!$B$33:$B$776,N$83)+'СЕТ СН'!$H$9+СВЦЭМ!$D$10+'СЕТ СН'!$H$5-'СЕТ СН'!$H$17</f>
        <v>3413.6723290099999</v>
      </c>
      <c r="O103" s="36">
        <f>SUMIFS(СВЦЭМ!$C$33:$C$776,СВЦЭМ!$A$33:$A$776,$A103,СВЦЭМ!$B$33:$B$776,O$83)+'СЕТ СН'!$H$9+СВЦЭМ!$D$10+'СЕТ СН'!$H$5-'СЕТ СН'!$H$17</f>
        <v>3424.4519535299996</v>
      </c>
      <c r="P103" s="36">
        <f>SUMIFS(СВЦЭМ!$C$33:$C$776,СВЦЭМ!$A$33:$A$776,$A103,СВЦЭМ!$B$33:$B$776,P$83)+'СЕТ СН'!$H$9+СВЦЭМ!$D$10+'СЕТ СН'!$H$5-'СЕТ СН'!$H$17</f>
        <v>3436.5445388799999</v>
      </c>
      <c r="Q103" s="36">
        <f>SUMIFS(СВЦЭМ!$C$33:$C$776,СВЦЭМ!$A$33:$A$776,$A103,СВЦЭМ!$B$33:$B$776,Q$83)+'СЕТ СН'!$H$9+СВЦЭМ!$D$10+'СЕТ СН'!$H$5-'СЕТ СН'!$H$17</f>
        <v>3430.1313211199999</v>
      </c>
      <c r="R103" s="36">
        <f>SUMIFS(СВЦЭМ!$C$33:$C$776,СВЦЭМ!$A$33:$A$776,$A103,СВЦЭМ!$B$33:$B$776,R$83)+'СЕТ СН'!$H$9+СВЦЭМ!$D$10+'СЕТ СН'!$H$5-'СЕТ СН'!$H$17</f>
        <v>3389.4113572799997</v>
      </c>
      <c r="S103" s="36">
        <f>SUMIFS(СВЦЭМ!$C$33:$C$776,СВЦЭМ!$A$33:$A$776,$A103,СВЦЭМ!$B$33:$B$776,S$83)+'СЕТ СН'!$H$9+СВЦЭМ!$D$10+'СЕТ СН'!$H$5-'СЕТ СН'!$H$17</f>
        <v>3362.3157055699999</v>
      </c>
      <c r="T103" s="36">
        <f>SUMIFS(СВЦЭМ!$C$33:$C$776,СВЦЭМ!$A$33:$A$776,$A103,СВЦЭМ!$B$33:$B$776,T$83)+'СЕТ СН'!$H$9+СВЦЭМ!$D$10+'СЕТ СН'!$H$5-'СЕТ СН'!$H$17</f>
        <v>3362.11170932</v>
      </c>
      <c r="U103" s="36">
        <f>SUMIFS(СВЦЭМ!$C$33:$C$776,СВЦЭМ!$A$33:$A$776,$A103,СВЦЭМ!$B$33:$B$776,U$83)+'СЕТ СН'!$H$9+СВЦЭМ!$D$10+'СЕТ СН'!$H$5-'СЕТ СН'!$H$17</f>
        <v>3352.9903867200001</v>
      </c>
      <c r="V103" s="36">
        <f>SUMIFS(СВЦЭМ!$C$33:$C$776,СВЦЭМ!$A$33:$A$776,$A103,СВЦЭМ!$B$33:$B$776,V$83)+'СЕТ СН'!$H$9+СВЦЭМ!$D$10+'СЕТ СН'!$H$5-'СЕТ СН'!$H$17</f>
        <v>3331.4091014599999</v>
      </c>
      <c r="W103" s="36">
        <f>SUMIFS(СВЦЭМ!$C$33:$C$776,СВЦЭМ!$A$33:$A$776,$A103,СВЦЭМ!$B$33:$B$776,W$83)+'СЕТ СН'!$H$9+СВЦЭМ!$D$10+'СЕТ СН'!$H$5-'СЕТ СН'!$H$17</f>
        <v>3332.9153169299998</v>
      </c>
      <c r="X103" s="36">
        <f>SUMIFS(СВЦЭМ!$C$33:$C$776,СВЦЭМ!$A$33:$A$776,$A103,СВЦЭМ!$B$33:$B$776,X$83)+'СЕТ СН'!$H$9+СВЦЭМ!$D$10+'СЕТ СН'!$H$5-'СЕТ СН'!$H$17</f>
        <v>3341.3064280199997</v>
      </c>
      <c r="Y103" s="36">
        <f>SUMIFS(СВЦЭМ!$C$33:$C$776,СВЦЭМ!$A$33:$A$776,$A103,СВЦЭМ!$B$33:$B$776,Y$83)+'СЕТ СН'!$H$9+СВЦЭМ!$D$10+'СЕТ СН'!$H$5-'СЕТ СН'!$H$17</f>
        <v>3417.9826129399999</v>
      </c>
    </row>
    <row r="104" spans="1:25" ht="15.75" x14ac:dyDescent="0.2">
      <c r="A104" s="35">
        <f t="shared" si="2"/>
        <v>43667</v>
      </c>
      <c r="B104" s="36">
        <f>SUMIFS(СВЦЭМ!$C$33:$C$776,СВЦЭМ!$A$33:$A$776,$A104,СВЦЭМ!$B$33:$B$776,B$83)+'СЕТ СН'!$H$9+СВЦЭМ!$D$10+'СЕТ СН'!$H$5-'СЕТ СН'!$H$17</f>
        <v>3441.1327421599999</v>
      </c>
      <c r="C104" s="36">
        <f>SUMIFS(СВЦЭМ!$C$33:$C$776,СВЦЭМ!$A$33:$A$776,$A104,СВЦЭМ!$B$33:$B$776,C$83)+'СЕТ СН'!$H$9+СВЦЭМ!$D$10+'СЕТ СН'!$H$5-'СЕТ СН'!$H$17</f>
        <v>3466.4740228299997</v>
      </c>
      <c r="D104" s="36">
        <f>SUMIFS(СВЦЭМ!$C$33:$C$776,СВЦЭМ!$A$33:$A$776,$A104,СВЦЭМ!$B$33:$B$776,D$83)+'СЕТ СН'!$H$9+СВЦЭМ!$D$10+'СЕТ СН'!$H$5-'СЕТ СН'!$H$17</f>
        <v>3488.4591071699997</v>
      </c>
      <c r="E104" s="36">
        <f>SUMIFS(СВЦЭМ!$C$33:$C$776,СВЦЭМ!$A$33:$A$776,$A104,СВЦЭМ!$B$33:$B$776,E$83)+'СЕТ СН'!$H$9+СВЦЭМ!$D$10+'СЕТ СН'!$H$5-'СЕТ СН'!$H$17</f>
        <v>3491.2304430300001</v>
      </c>
      <c r="F104" s="36">
        <f>SUMIFS(СВЦЭМ!$C$33:$C$776,СВЦЭМ!$A$33:$A$776,$A104,СВЦЭМ!$B$33:$B$776,F$83)+'СЕТ СН'!$H$9+СВЦЭМ!$D$10+'СЕТ СН'!$H$5-'СЕТ СН'!$H$17</f>
        <v>3473.6146652699999</v>
      </c>
      <c r="G104" s="36">
        <f>SUMIFS(СВЦЭМ!$C$33:$C$776,СВЦЭМ!$A$33:$A$776,$A104,СВЦЭМ!$B$33:$B$776,G$83)+'СЕТ СН'!$H$9+СВЦЭМ!$D$10+'СЕТ СН'!$H$5-'СЕТ СН'!$H$17</f>
        <v>3483.5580379599996</v>
      </c>
      <c r="H104" s="36">
        <f>SUMIFS(СВЦЭМ!$C$33:$C$776,СВЦЭМ!$A$33:$A$776,$A104,СВЦЭМ!$B$33:$B$776,H$83)+'СЕТ СН'!$H$9+СВЦЭМ!$D$10+'СЕТ СН'!$H$5-'СЕТ СН'!$H$17</f>
        <v>3482.1169259799999</v>
      </c>
      <c r="I104" s="36">
        <f>SUMIFS(СВЦЭМ!$C$33:$C$776,СВЦЭМ!$A$33:$A$776,$A104,СВЦЭМ!$B$33:$B$776,I$83)+'СЕТ СН'!$H$9+СВЦЭМ!$D$10+'СЕТ СН'!$H$5-'СЕТ СН'!$H$17</f>
        <v>3473.1174421199999</v>
      </c>
      <c r="J104" s="36">
        <f>SUMIFS(СВЦЭМ!$C$33:$C$776,СВЦЭМ!$A$33:$A$776,$A104,СВЦЭМ!$B$33:$B$776,J$83)+'СЕТ СН'!$H$9+СВЦЭМ!$D$10+'СЕТ СН'!$H$5-'СЕТ СН'!$H$17</f>
        <v>3455.3907491099999</v>
      </c>
      <c r="K104" s="36">
        <f>SUMIFS(СВЦЭМ!$C$33:$C$776,СВЦЭМ!$A$33:$A$776,$A104,СВЦЭМ!$B$33:$B$776,K$83)+'СЕТ СН'!$H$9+СВЦЭМ!$D$10+'СЕТ СН'!$H$5-'СЕТ СН'!$H$17</f>
        <v>3423.0068878799998</v>
      </c>
      <c r="L104" s="36">
        <f>SUMIFS(СВЦЭМ!$C$33:$C$776,СВЦЭМ!$A$33:$A$776,$A104,СВЦЭМ!$B$33:$B$776,L$83)+'СЕТ СН'!$H$9+СВЦЭМ!$D$10+'СЕТ СН'!$H$5-'СЕТ СН'!$H$17</f>
        <v>3401.61492757</v>
      </c>
      <c r="M104" s="36">
        <f>SUMIFS(СВЦЭМ!$C$33:$C$776,СВЦЭМ!$A$33:$A$776,$A104,СВЦЭМ!$B$33:$B$776,M$83)+'СЕТ СН'!$H$9+СВЦЭМ!$D$10+'СЕТ СН'!$H$5-'СЕТ СН'!$H$17</f>
        <v>3389.70549592</v>
      </c>
      <c r="N104" s="36">
        <f>SUMIFS(СВЦЭМ!$C$33:$C$776,СВЦЭМ!$A$33:$A$776,$A104,СВЦЭМ!$B$33:$B$776,N$83)+'СЕТ СН'!$H$9+СВЦЭМ!$D$10+'СЕТ СН'!$H$5-'СЕТ СН'!$H$17</f>
        <v>3400.1189166899999</v>
      </c>
      <c r="O104" s="36">
        <f>SUMIFS(СВЦЭМ!$C$33:$C$776,СВЦЭМ!$A$33:$A$776,$A104,СВЦЭМ!$B$33:$B$776,O$83)+'СЕТ СН'!$H$9+СВЦЭМ!$D$10+'СЕТ СН'!$H$5-'СЕТ СН'!$H$17</f>
        <v>3400.2318569099998</v>
      </c>
      <c r="P104" s="36">
        <f>SUMIFS(СВЦЭМ!$C$33:$C$776,СВЦЭМ!$A$33:$A$776,$A104,СВЦЭМ!$B$33:$B$776,P$83)+'СЕТ СН'!$H$9+СВЦЭМ!$D$10+'СЕТ СН'!$H$5-'СЕТ СН'!$H$17</f>
        <v>3406.9532448</v>
      </c>
      <c r="Q104" s="36">
        <f>SUMIFS(СВЦЭМ!$C$33:$C$776,СВЦЭМ!$A$33:$A$776,$A104,СВЦЭМ!$B$33:$B$776,Q$83)+'СЕТ СН'!$H$9+СВЦЭМ!$D$10+'СЕТ СН'!$H$5-'СЕТ СН'!$H$17</f>
        <v>3402.43687228</v>
      </c>
      <c r="R104" s="36">
        <f>SUMIFS(СВЦЭМ!$C$33:$C$776,СВЦЭМ!$A$33:$A$776,$A104,СВЦЭМ!$B$33:$B$776,R$83)+'СЕТ СН'!$H$9+СВЦЭМ!$D$10+'СЕТ СН'!$H$5-'СЕТ СН'!$H$17</f>
        <v>3355.6385205799997</v>
      </c>
      <c r="S104" s="36">
        <f>SUMIFS(СВЦЭМ!$C$33:$C$776,СВЦЭМ!$A$33:$A$776,$A104,СВЦЭМ!$B$33:$B$776,S$83)+'СЕТ СН'!$H$9+СВЦЭМ!$D$10+'СЕТ СН'!$H$5-'СЕТ СН'!$H$17</f>
        <v>3329.8220862999997</v>
      </c>
      <c r="T104" s="36">
        <f>SUMIFS(СВЦЭМ!$C$33:$C$776,СВЦЭМ!$A$33:$A$776,$A104,СВЦЭМ!$B$33:$B$776,T$83)+'СЕТ СН'!$H$9+СВЦЭМ!$D$10+'СЕТ СН'!$H$5-'СЕТ СН'!$H$17</f>
        <v>3326.6657416099997</v>
      </c>
      <c r="U104" s="36">
        <f>SUMIFS(СВЦЭМ!$C$33:$C$776,СВЦЭМ!$A$33:$A$776,$A104,СВЦЭМ!$B$33:$B$776,U$83)+'СЕТ СН'!$H$9+СВЦЭМ!$D$10+'СЕТ СН'!$H$5-'СЕТ СН'!$H$17</f>
        <v>3322.4498117100002</v>
      </c>
      <c r="V104" s="36">
        <f>SUMIFS(СВЦЭМ!$C$33:$C$776,СВЦЭМ!$A$33:$A$776,$A104,СВЦЭМ!$B$33:$B$776,V$83)+'СЕТ СН'!$H$9+СВЦЭМ!$D$10+'СЕТ СН'!$H$5-'СЕТ СН'!$H$17</f>
        <v>3314.7222954600002</v>
      </c>
      <c r="W104" s="36">
        <f>SUMIFS(СВЦЭМ!$C$33:$C$776,СВЦЭМ!$A$33:$A$776,$A104,СВЦЭМ!$B$33:$B$776,W$83)+'СЕТ СН'!$H$9+СВЦЭМ!$D$10+'СЕТ СН'!$H$5-'СЕТ СН'!$H$17</f>
        <v>3331.8922096799997</v>
      </c>
      <c r="X104" s="36">
        <f>SUMIFS(СВЦЭМ!$C$33:$C$776,СВЦЭМ!$A$33:$A$776,$A104,СВЦЭМ!$B$33:$B$776,X$83)+'СЕТ СН'!$H$9+СВЦЭМ!$D$10+'СЕТ СН'!$H$5-'СЕТ СН'!$H$17</f>
        <v>3333.9220122899997</v>
      </c>
      <c r="Y104" s="36">
        <f>SUMIFS(СВЦЭМ!$C$33:$C$776,СВЦЭМ!$A$33:$A$776,$A104,СВЦЭМ!$B$33:$B$776,Y$83)+'СЕТ СН'!$H$9+СВЦЭМ!$D$10+'СЕТ СН'!$H$5-'СЕТ СН'!$H$17</f>
        <v>3407.1655620199999</v>
      </c>
    </row>
    <row r="105" spans="1:25" ht="15.75" x14ac:dyDescent="0.2">
      <c r="A105" s="35">
        <f t="shared" si="2"/>
        <v>43668</v>
      </c>
      <c r="B105" s="36">
        <f>SUMIFS(СВЦЭМ!$C$33:$C$776,СВЦЭМ!$A$33:$A$776,$A105,СВЦЭМ!$B$33:$B$776,B$83)+'СЕТ СН'!$H$9+СВЦЭМ!$D$10+'СЕТ СН'!$H$5-'СЕТ СН'!$H$17</f>
        <v>3436.9469574899999</v>
      </c>
      <c r="C105" s="36">
        <f>SUMIFS(СВЦЭМ!$C$33:$C$776,СВЦЭМ!$A$33:$A$776,$A105,СВЦЭМ!$B$33:$B$776,C$83)+'СЕТ СН'!$H$9+СВЦЭМ!$D$10+'СЕТ СН'!$H$5-'СЕТ СН'!$H$17</f>
        <v>3491.96712703</v>
      </c>
      <c r="D105" s="36">
        <f>SUMIFS(СВЦЭМ!$C$33:$C$776,СВЦЭМ!$A$33:$A$776,$A105,СВЦЭМ!$B$33:$B$776,D$83)+'СЕТ СН'!$H$9+СВЦЭМ!$D$10+'СЕТ СН'!$H$5-'СЕТ СН'!$H$17</f>
        <v>3517.9299771999999</v>
      </c>
      <c r="E105" s="36">
        <f>SUMIFS(СВЦЭМ!$C$33:$C$776,СВЦЭМ!$A$33:$A$776,$A105,СВЦЭМ!$B$33:$B$776,E$83)+'СЕТ СН'!$H$9+СВЦЭМ!$D$10+'СЕТ СН'!$H$5-'СЕТ СН'!$H$17</f>
        <v>3517.4700017099999</v>
      </c>
      <c r="F105" s="36">
        <f>SUMIFS(СВЦЭМ!$C$33:$C$776,СВЦЭМ!$A$33:$A$776,$A105,СВЦЭМ!$B$33:$B$776,F$83)+'СЕТ СН'!$H$9+СВЦЭМ!$D$10+'СЕТ СН'!$H$5-'СЕТ СН'!$H$17</f>
        <v>3509.9315809499999</v>
      </c>
      <c r="G105" s="36">
        <f>SUMIFS(СВЦЭМ!$C$33:$C$776,СВЦЭМ!$A$33:$A$776,$A105,СВЦЭМ!$B$33:$B$776,G$83)+'СЕТ СН'!$H$9+СВЦЭМ!$D$10+'СЕТ СН'!$H$5-'СЕТ СН'!$H$17</f>
        <v>3488.7428580999999</v>
      </c>
      <c r="H105" s="36">
        <f>SUMIFS(СВЦЭМ!$C$33:$C$776,СВЦЭМ!$A$33:$A$776,$A105,СВЦЭМ!$B$33:$B$776,H$83)+'СЕТ СН'!$H$9+СВЦЭМ!$D$10+'СЕТ СН'!$H$5-'СЕТ СН'!$H$17</f>
        <v>3455.9221371599997</v>
      </c>
      <c r="I105" s="36">
        <f>SUMIFS(СВЦЭМ!$C$33:$C$776,СВЦЭМ!$A$33:$A$776,$A105,СВЦЭМ!$B$33:$B$776,I$83)+'СЕТ СН'!$H$9+СВЦЭМ!$D$10+'СЕТ СН'!$H$5-'СЕТ СН'!$H$17</f>
        <v>3446.4247019699997</v>
      </c>
      <c r="J105" s="36">
        <f>SUMIFS(СВЦЭМ!$C$33:$C$776,СВЦЭМ!$A$33:$A$776,$A105,СВЦЭМ!$B$33:$B$776,J$83)+'СЕТ СН'!$H$9+СВЦЭМ!$D$10+'СЕТ СН'!$H$5-'СЕТ СН'!$H$17</f>
        <v>3462.2710487099998</v>
      </c>
      <c r="K105" s="36">
        <f>SUMIFS(СВЦЭМ!$C$33:$C$776,СВЦЭМ!$A$33:$A$776,$A105,СВЦЭМ!$B$33:$B$776,K$83)+'СЕТ СН'!$H$9+СВЦЭМ!$D$10+'СЕТ СН'!$H$5-'СЕТ СН'!$H$17</f>
        <v>3460.9235222699999</v>
      </c>
      <c r="L105" s="36">
        <f>SUMIFS(СВЦЭМ!$C$33:$C$776,СВЦЭМ!$A$33:$A$776,$A105,СВЦЭМ!$B$33:$B$776,L$83)+'СЕТ СН'!$H$9+СВЦЭМ!$D$10+'СЕТ СН'!$H$5-'СЕТ СН'!$H$17</f>
        <v>3460.0412693799999</v>
      </c>
      <c r="M105" s="36">
        <f>SUMIFS(СВЦЭМ!$C$33:$C$776,СВЦЭМ!$A$33:$A$776,$A105,СВЦЭМ!$B$33:$B$776,M$83)+'СЕТ СН'!$H$9+СВЦЭМ!$D$10+'СЕТ СН'!$H$5-'СЕТ СН'!$H$17</f>
        <v>3451.0674663999998</v>
      </c>
      <c r="N105" s="36">
        <f>SUMIFS(СВЦЭМ!$C$33:$C$776,СВЦЭМ!$A$33:$A$776,$A105,СВЦЭМ!$B$33:$B$776,N$83)+'СЕТ СН'!$H$9+СВЦЭМ!$D$10+'СЕТ СН'!$H$5-'СЕТ СН'!$H$17</f>
        <v>3446.5859378699997</v>
      </c>
      <c r="O105" s="36">
        <f>SUMIFS(СВЦЭМ!$C$33:$C$776,СВЦЭМ!$A$33:$A$776,$A105,СВЦЭМ!$B$33:$B$776,O$83)+'СЕТ СН'!$H$9+СВЦЭМ!$D$10+'СЕТ СН'!$H$5-'СЕТ СН'!$H$17</f>
        <v>3445.8722991199998</v>
      </c>
      <c r="P105" s="36">
        <f>SUMIFS(СВЦЭМ!$C$33:$C$776,СВЦЭМ!$A$33:$A$776,$A105,СВЦЭМ!$B$33:$B$776,P$83)+'СЕТ СН'!$H$9+СВЦЭМ!$D$10+'СЕТ СН'!$H$5-'СЕТ СН'!$H$17</f>
        <v>3455.8901818999998</v>
      </c>
      <c r="Q105" s="36">
        <f>SUMIFS(СВЦЭМ!$C$33:$C$776,СВЦЭМ!$A$33:$A$776,$A105,СВЦЭМ!$B$33:$B$776,Q$83)+'СЕТ СН'!$H$9+СВЦЭМ!$D$10+'СЕТ СН'!$H$5-'СЕТ СН'!$H$17</f>
        <v>3462.9391490600001</v>
      </c>
      <c r="R105" s="36">
        <f>SUMIFS(СВЦЭМ!$C$33:$C$776,СВЦЭМ!$A$33:$A$776,$A105,СВЦЭМ!$B$33:$B$776,R$83)+'СЕТ СН'!$H$9+СВЦЭМ!$D$10+'СЕТ СН'!$H$5-'СЕТ СН'!$H$17</f>
        <v>3414.5613369100001</v>
      </c>
      <c r="S105" s="36">
        <f>SUMIFS(СВЦЭМ!$C$33:$C$776,СВЦЭМ!$A$33:$A$776,$A105,СВЦЭМ!$B$33:$B$776,S$83)+'СЕТ СН'!$H$9+СВЦЭМ!$D$10+'СЕТ СН'!$H$5-'СЕТ СН'!$H$17</f>
        <v>3390.7615388899999</v>
      </c>
      <c r="T105" s="36">
        <f>SUMIFS(СВЦЭМ!$C$33:$C$776,СВЦЭМ!$A$33:$A$776,$A105,СВЦЭМ!$B$33:$B$776,T$83)+'СЕТ СН'!$H$9+СВЦЭМ!$D$10+'СЕТ СН'!$H$5-'СЕТ СН'!$H$17</f>
        <v>3378.8871607199999</v>
      </c>
      <c r="U105" s="36">
        <f>SUMIFS(СВЦЭМ!$C$33:$C$776,СВЦЭМ!$A$33:$A$776,$A105,СВЦЭМ!$B$33:$B$776,U$83)+'СЕТ СН'!$H$9+СВЦЭМ!$D$10+'СЕТ СН'!$H$5-'СЕТ СН'!$H$17</f>
        <v>3376.60343199</v>
      </c>
      <c r="V105" s="36">
        <f>SUMIFS(СВЦЭМ!$C$33:$C$776,СВЦЭМ!$A$33:$A$776,$A105,СВЦЭМ!$B$33:$B$776,V$83)+'СЕТ СН'!$H$9+СВЦЭМ!$D$10+'СЕТ СН'!$H$5-'СЕТ СН'!$H$17</f>
        <v>3375.1642457799999</v>
      </c>
      <c r="W105" s="36">
        <f>SUMIFS(СВЦЭМ!$C$33:$C$776,СВЦЭМ!$A$33:$A$776,$A105,СВЦЭМ!$B$33:$B$776,W$83)+'СЕТ СН'!$H$9+СВЦЭМ!$D$10+'СЕТ СН'!$H$5-'СЕТ СН'!$H$17</f>
        <v>3383.4888127200002</v>
      </c>
      <c r="X105" s="36">
        <f>SUMIFS(СВЦЭМ!$C$33:$C$776,СВЦЭМ!$A$33:$A$776,$A105,СВЦЭМ!$B$33:$B$776,X$83)+'СЕТ СН'!$H$9+СВЦЭМ!$D$10+'СЕТ СН'!$H$5-'СЕТ СН'!$H$17</f>
        <v>3415.2171515099999</v>
      </c>
      <c r="Y105" s="36">
        <f>SUMIFS(СВЦЭМ!$C$33:$C$776,СВЦЭМ!$A$33:$A$776,$A105,СВЦЭМ!$B$33:$B$776,Y$83)+'СЕТ СН'!$H$9+СВЦЭМ!$D$10+'СЕТ СН'!$H$5-'СЕТ СН'!$H$17</f>
        <v>3523.2235843899998</v>
      </c>
    </row>
    <row r="106" spans="1:25" ht="15.75" x14ac:dyDescent="0.2">
      <c r="A106" s="35">
        <f t="shared" si="2"/>
        <v>43669</v>
      </c>
      <c r="B106" s="36">
        <f>SUMIFS(СВЦЭМ!$C$33:$C$776,СВЦЭМ!$A$33:$A$776,$A106,СВЦЭМ!$B$33:$B$776,B$83)+'СЕТ СН'!$H$9+СВЦЭМ!$D$10+'СЕТ СН'!$H$5-'СЕТ СН'!$H$17</f>
        <v>3534.6244936499997</v>
      </c>
      <c r="C106" s="36">
        <f>SUMIFS(СВЦЭМ!$C$33:$C$776,СВЦЭМ!$A$33:$A$776,$A106,СВЦЭМ!$B$33:$B$776,C$83)+'СЕТ СН'!$H$9+СВЦЭМ!$D$10+'СЕТ СН'!$H$5-'СЕТ СН'!$H$17</f>
        <v>3573.5907441099998</v>
      </c>
      <c r="D106" s="36">
        <f>SUMIFS(СВЦЭМ!$C$33:$C$776,СВЦЭМ!$A$33:$A$776,$A106,СВЦЭМ!$B$33:$B$776,D$83)+'СЕТ СН'!$H$9+СВЦЭМ!$D$10+'СЕТ СН'!$H$5-'СЕТ СН'!$H$17</f>
        <v>3602.0307593699999</v>
      </c>
      <c r="E106" s="36">
        <f>SUMIFS(СВЦЭМ!$C$33:$C$776,СВЦЭМ!$A$33:$A$776,$A106,СВЦЭМ!$B$33:$B$776,E$83)+'СЕТ СН'!$H$9+СВЦЭМ!$D$10+'СЕТ СН'!$H$5-'СЕТ СН'!$H$17</f>
        <v>3618.9341595299998</v>
      </c>
      <c r="F106" s="36">
        <f>SUMIFS(СВЦЭМ!$C$33:$C$776,СВЦЭМ!$A$33:$A$776,$A106,СВЦЭМ!$B$33:$B$776,F$83)+'СЕТ СН'!$H$9+СВЦЭМ!$D$10+'СЕТ СН'!$H$5-'СЕТ СН'!$H$17</f>
        <v>3621.6171608300001</v>
      </c>
      <c r="G106" s="36">
        <f>SUMIFS(СВЦЭМ!$C$33:$C$776,СВЦЭМ!$A$33:$A$776,$A106,СВЦЭМ!$B$33:$B$776,G$83)+'СЕТ СН'!$H$9+СВЦЭМ!$D$10+'СЕТ СН'!$H$5-'СЕТ СН'!$H$17</f>
        <v>3601.83249583</v>
      </c>
      <c r="H106" s="36">
        <f>SUMIFS(СВЦЭМ!$C$33:$C$776,СВЦЭМ!$A$33:$A$776,$A106,СВЦЭМ!$B$33:$B$776,H$83)+'СЕТ СН'!$H$9+СВЦЭМ!$D$10+'СЕТ СН'!$H$5-'СЕТ СН'!$H$17</f>
        <v>3560.3270534899998</v>
      </c>
      <c r="I106" s="36">
        <f>SUMIFS(СВЦЭМ!$C$33:$C$776,СВЦЭМ!$A$33:$A$776,$A106,СВЦЭМ!$B$33:$B$776,I$83)+'СЕТ СН'!$H$9+СВЦЭМ!$D$10+'СЕТ СН'!$H$5-'СЕТ СН'!$H$17</f>
        <v>3514.49976315</v>
      </c>
      <c r="J106" s="36">
        <f>SUMIFS(СВЦЭМ!$C$33:$C$776,СВЦЭМ!$A$33:$A$776,$A106,СВЦЭМ!$B$33:$B$776,J$83)+'СЕТ СН'!$H$9+СВЦЭМ!$D$10+'СЕТ СН'!$H$5-'СЕТ СН'!$H$17</f>
        <v>3499.7996782</v>
      </c>
      <c r="K106" s="36">
        <f>SUMIFS(СВЦЭМ!$C$33:$C$776,СВЦЭМ!$A$33:$A$776,$A106,СВЦЭМ!$B$33:$B$776,K$83)+'СЕТ СН'!$H$9+СВЦЭМ!$D$10+'СЕТ СН'!$H$5-'СЕТ СН'!$H$17</f>
        <v>3434.5919650599999</v>
      </c>
      <c r="L106" s="36">
        <f>SUMIFS(СВЦЭМ!$C$33:$C$776,СВЦЭМ!$A$33:$A$776,$A106,СВЦЭМ!$B$33:$B$776,L$83)+'СЕТ СН'!$H$9+СВЦЭМ!$D$10+'СЕТ СН'!$H$5-'СЕТ СН'!$H$17</f>
        <v>3441.2123192700001</v>
      </c>
      <c r="M106" s="36">
        <f>SUMIFS(СВЦЭМ!$C$33:$C$776,СВЦЭМ!$A$33:$A$776,$A106,СВЦЭМ!$B$33:$B$776,M$83)+'СЕТ СН'!$H$9+СВЦЭМ!$D$10+'СЕТ СН'!$H$5-'СЕТ СН'!$H$17</f>
        <v>3452.6461006899999</v>
      </c>
      <c r="N106" s="36">
        <f>SUMIFS(СВЦЭМ!$C$33:$C$776,СВЦЭМ!$A$33:$A$776,$A106,СВЦЭМ!$B$33:$B$776,N$83)+'СЕТ СН'!$H$9+СВЦЭМ!$D$10+'СЕТ СН'!$H$5-'СЕТ СН'!$H$17</f>
        <v>3460.2478158700001</v>
      </c>
      <c r="O106" s="36">
        <f>SUMIFS(СВЦЭМ!$C$33:$C$776,СВЦЭМ!$A$33:$A$776,$A106,СВЦЭМ!$B$33:$B$776,O$83)+'СЕТ СН'!$H$9+СВЦЭМ!$D$10+'СЕТ СН'!$H$5-'СЕТ СН'!$H$17</f>
        <v>3471.58172216</v>
      </c>
      <c r="P106" s="36">
        <f>SUMIFS(СВЦЭМ!$C$33:$C$776,СВЦЭМ!$A$33:$A$776,$A106,СВЦЭМ!$B$33:$B$776,P$83)+'СЕТ СН'!$H$9+СВЦЭМ!$D$10+'СЕТ СН'!$H$5-'СЕТ СН'!$H$17</f>
        <v>3476.0310531199998</v>
      </c>
      <c r="Q106" s="36">
        <f>SUMIFS(СВЦЭМ!$C$33:$C$776,СВЦЭМ!$A$33:$A$776,$A106,СВЦЭМ!$B$33:$B$776,Q$83)+'СЕТ СН'!$H$9+СВЦЭМ!$D$10+'СЕТ СН'!$H$5-'СЕТ СН'!$H$17</f>
        <v>3479.0460535100001</v>
      </c>
      <c r="R106" s="36">
        <f>SUMIFS(СВЦЭМ!$C$33:$C$776,СВЦЭМ!$A$33:$A$776,$A106,СВЦЭМ!$B$33:$B$776,R$83)+'СЕТ СН'!$H$9+СВЦЭМ!$D$10+'СЕТ СН'!$H$5-'СЕТ СН'!$H$17</f>
        <v>3425.5207810699999</v>
      </c>
      <c r="S106" s="36">
        <f>SUMIFS(СВЦЭМ!$C$33:$C$776,СВЦЭМ!$A$33:$A$776,$A106,СВЦЭМ!$B$33:$B$776,S$83)+'СЕТ СН'!$H$9+СВЦЭМ!$D$10+'СЕТ СН'!$H$5-'СЕТ СН'!$H$17</f>
        <v>3388.3193075099998</v>
      </c>
      <c r="T106" s="36">
        <f>SUMIFS(СВЦЭМ!$C$33:$C$776,СВЦЭМ!$A$33:$A$776,$A106,СВЦЭМ!$B$33:$B$776,T$83)+'СЕТ СН'!$H$9+СВЦЭМ!$D$10+'СЕТ СН'!$H$5-'СЕТ СН'!$H$17</f>
        <v>3391.69014156</v>
      </c>
      <c r="U106" s="36">
        <f>SUMIFS(СВЦЭМ!$C$33:$C$776,СВЦЭМ!$A$33:$A$776,$A106,СВЦЭМ!$B$33:$B$776,U$83)+'СЕТ СН'!$H$9+СВЦЭМ!$D$10+'СЕТ СН'!$H$5-'СЕТ СН'!$H$17</f>
        <v>3385.1124162999999</v>
      </c>
      <c r="V106" s="36">
        <f>SUMIFS(СВЦЭМ!$C$33:$C$776,СВЦЭМ!$A$33:$A$776,$A106,СВЦЭМ!$B$33:$B$776,V$83)+'СЕТ СН'!$H$9+СВЦЭМ!$D$10+'СЕТ СН'!$H$5-'СЕТ СН'!$H$17</f>
        <v>3389.0379728500002</v>
      </c>
      <c r="W106" s="36">
        <f>SUMIFS(СВЦЭМ!$C$33:$C$776,СВЦЭМ!$A$33:$A$776,$A106,СВЦЭМ!$B$33:$B$776,W$83)+'СЕТ СН'!$H$9+СВЦЭМ!$D$10+'СЕТ СН'!$H$5-'СЕТ СН'!$H$17</f>
        <v>3387.6376978799999</v>
      </c>
      <c r="X106" s="36">
        <f>SUMIFS(СВЦЭМ!$C$33:$C$776,СВЦЭМ!$A$33:$A$776,$A106,СВЦЭМ!$B$33:$B$776,X$83)+'СЕТ СН'!$H$9+СВЦЭМ!$D$10+'СЕТ СН'!$H$5-'СЕТ СН'!$H$17</f>
        <v>3388.4631343900001</v>
      </c>
      <c r="Y106" s="36">
        <f>SUMIFS(СВЦЭМ!$C$33:$C$776,СВЦЭМ!$A$33:$A$776,$A106,СВЦЭМ!$B$33:$B$776,Y$83)+'СЕТ СН'!$H$9+СВЦЭМ!$D$10+'СЕТ СН'!$H$5-'СЕТ СН'!$H$17</f>
        <v>3431.08296591</v>
      </c>
    </row>
    <row r="107" spans="1:25" ht="15.75" x14ac:dyDescent="0.2">
      <c r="A107" s="35">
        <f t="shared" si="2"/>
        <v>43670</v>
      </c>
      <c r="B107" s="36">
        <f>SUMIFS(СВЦЭМ!$C$33:$C$776,СВЦЭМ!$A$33:$A$776,$A107,СВЦЭМ!$B$33:$B$776,B$83)+'СЕТ СН'!$H$9+СВЦЭМ!$D$10+'СЕТ СН'!$H$5-'СЕТ СН'!$H$17</f>
        <v>3470.1061351199996</v>
      </c>
      <c r="C107" s="36">
        <f>SUMIFS(СВЦЭМ!$C$33:$C$776,СВЦЭМ!$A$33:$A$776,$A107,СВЦЭМ!$B$33:$B$776,C$83)+'СЕТ СН'!$H$9+СВЦЭМ!$D$10+'СЕТ СН'!$H$5-'СЕТ СН'!$H$17</f>
        <v>3503.7851931199998</v>
      </c>
      <c r="D107" s="36">
        <f>SUMIFS(СВЦЭМ!$C$33:$C$776,СВЦЭМ!$A$33:$A$776,$A107,СВЦЭМ!$B$33:$B$776,D$83)+'СЕТ СН'!$H$9+СВЦЭМ!$D$10+'СЕТ СН'!$H$5-'СЕТ СН'!$H$17</f>
        <v>3529.6635165799999</v>
      </c>
      <c r="E107" s="36">
        <f>SUMIFS(СВЦЭМ!$C$33:$C$776,СВЦЭМ!$A$33:$A$776,$A107,СВЦЭМ!$B$33:$B$776,E$83)+'СЕТ СН'!$H$9+СВЦЭМ!$D$10+'СЕТ СН'!$H$5-'СЕТ СН'!$H$17</f>
        <v>3549.2133258599997</v>
      </c>
      <c r="F107" s="36">
        <f>SUMIFS(СВЦЭМ!$C$33:$C$776,СВЦЭМ!$A$33:$A$776,$A107,СВЦЭМ!$B$33:$B$776,F$83)+'СЕТ СН'!$H$9+СВЦЭМ!$D$10+'СЕТ СН'!$H$5-'СЕТ СН'!$H$17</f>
        <v>3544.6873275899998</v>
      </c>
      <c r="G107" s="36">
        <f>SUMIFS(СВЦЭМ!$C$33:$C$776,СВЦЭМ!$A$33:$A$776,$A107,СВЦЭМ!$B$33:$B$776,G$83)+'СЕТ СН'!$H$9+СВЦЭМ!$D$10+'СЕТ СН'!$H$5-'СЕТ СН'!$H$17</f>
        <v>3541.1291091499997</v>
      </c>
      <c r="H107" s="36">
        <f>SUMIFS(СВЦЭМ!$C$33:$C$776,СВЦЭМ!$A$33:$A$776,$A107,СВЦЭМ!$B$33:$B$776,H$83)+'СЕТ СН'!$H$9+СВЦЭМ!$D$10+'СЕТ СН'!$H$5-'СЕТ СН'!$H$17</f>
        <v>3515.4300866399999</v>
      </c>
      <c r="I107" s="36">
        <f>SUMIFS(СВЦЭМ!$C$33:$C$776,СВЦЭМ!$A$33:$A$776,$A107,СВЦЭМ!$B$33:$B$776,I$83)+'СЕТ СН'!$H$9+СВЦЭМ!$D$10+'СЕТ СН'!$H$5-'СЕТ СН'!$H$17</f>
        <v>3492.4825545799999</v>
      </c>
      <c r="J107" s="36">
        <f>SUMIFS(СВЦЭМ!$C$33:$C$776,СВЦЭМ!$A$33:$A$776,$A107,СВЦЭМ!$B$33:$B$776,J$83)+'СЕТ СН'!$H$9+СВЦЭМ!$D$10+'СЕТ СН'!$H$5-'СЕТ СН'!$H$17</f>
        <v>3481.5109655299998</v>
      </c>
      <c r="K107" s="36">
        <f>SUMIFS(СВЦЭМ!$C$33:$C$776,СВЦЭМ!$A$33:$A$776,$A107,СВЦЭМ!$B$33:$B$776,K$83)+'СЕТ СН'!$H$9+СВЦЭМ!$D$10+'СЕТ СН'!$H$5-'СЕТ СН'!$H$17</f>
        <v>3474.3124770499999</v>
      </c>
      <c r="L107" s="36">
        <f>SUMIFS(СВЦЭМ!$C$33:$C$776,СВЦЭМ!$A$33:$A$776,$A107,СВЦЭМ!$B$33:$B$776,L$83)+'СЕТ СН'!$H$9+СВЦЭМ!$D$10+'СЕТ СН'!$H$5-'СЕТ СН'!$H$17</f>
        <v>3485.8679357299998</v>
      </c>
      <c r="M107" s="36">
        <f>SUMIFS(СВЦЭМ!$C$33:$C$776,СВЦЭМ!$A$33:$A$776,$A107,СВЦЭМ!$B$33:$B$776,M$83)+'СЕТ СН'!$H$9+СВЦЭМ!$D$10+'СЕТ СН'!$H$5-'СЕТ СН'!$H$17</f>
        <v>3494.4425463799998</v>
      </c>
      <c r="N107" s="36">
        <f>SUMIFS(СВЦЭМ!$C$33:$C$776,СВЦЭМ!$A$33:$A$776,$A107,СВЦЭМ!$B$33:$B$776,N$83)+'СЕТ СН'!$H$9+СВЦЭМ!$D$10+'СЕТ СН'!$H$5-'СЕТ СН'!$H$17</f>
        <v>3499.2948163299998</v>
      </c>
      <c r="O107" s="36">
        <f>SUMIFS(СВЦЭМ!$C$33:$C$776,СВЦЭМ!$A$33:$A$776,$A107,СВЦЭМ!$B$33:$B$776,O$83)+'СЕТ СН'!$H$9+СВЦЭМ!$D$10+'СЕТ СН'!$H$5-'СЕТ СН'!$H$17</f>
        <v>3501.43049776</v>
      </c>
      <c r="P107" s="36">
        <f>SUMIFS(СВЦЭМ!$C$33:$C$776,СВЦЭМ!$A$33:$A$776,$A107,СВЦЭМ!$B$33:$B$776,P$83)+'СЕТ СН'!$H$9+СВЦЭМ!$D$10+'СЕТ СН'!$H$5-'СЕТ СН'!$H$17</f>
        <v>3507.6975070899998</v>
      </c>
      <c r="Q107" s="36">
        <f>SUMIFS(СВЦЭМ!$C$33:$C$776,СВЦЭМ!$A$33:$A$776,$A107,СВЦЭМ!$B$33:$B$776,Q$83)+'СЕТ СН'!$H$9+СВЦЭМ!$D$10+'СЕТ СН'!$H$5-'СЕТ СН'!$H$17</f>
        <v>3525.2111985199999</v>
      </c>
      <c r="R107" s="36">
        <f>SUMIFS(СВЦЭМ!$C$33:$C$776,СВЦЭМ!$A$33:$A$776,$A107,СВЦЭМ!$B$33:$B$776,R$83)+'СЕТ СН'!$H$9+СВЦЭМ!$D$10+'СЕТ СН'!$H$5-'СЕТ СН'!$H$17</f>
        <v>3468.3158256799998</v>
      </c>
      <c r="S107" s="36">
        <f>SUMIFS(СВЦЭМ!$C$33:$C$776,СВЦЭМ!$A$33:$A$776,$A107,СВЦЭМ!$B$33:$B$776,S$83)+'СЕТ СН'!$H$9+СВЦЭМ!$D$10+'СЕТ СН'!$H$5-'СЕТ СН'!$H$17</f>
        <v>3435.24407028</v>
      </c>
      <c r="T107" s="36">
        <f>SUMIFS(СВЦЭМ!$C$33:$C$776,СВЦЭМ!$A$33:$A$776,$A107,СВЦЭМ!$B$33:$B$776,T$83)+'СЕТ СН'!$H$9+СВЦЭМ!$D$10+'СЕТ СН'!$H$5-'СЕТ СН'!$H$17</f>
        <v>3435.9128433699998</v>
      </c>
      <c r="U107" s="36">
        <f>SUMIFS(СВЦЭМ!$C$33:$C$776,СВЦЭМ!$A$33:$A$776,$A107,СВЦЭМ!$B$33:$B$776,U$83)+'СЕТ СН'!$H$9+СВЦЭМ!$D$10+'СЕТ СН'!$H$5-'СЕТ СН'!$H$17</f>
        <v>3431.3476753099999</v>
      </c>
      <c r="V107" s="36">
        <f>SUMIFS(СВЦЭМ!$C$33:$C$776,СВЦЭМ!$A$33:$A$776,$A107,СВЦЭМ!$B$33:$B$776,V$83)+'СЕТ СН'!$H$9+СВЦЭМ!$D$10+'СЕТ СН'!$H$5-'СЕТ СН'!$H$17</f>
        <v>3427.8422262499998</v>
      </c>
      <c r="W107" s="36">
        <f>SUMIFS(СВЦЭМ!$C$33:$C$776,СВЦЭМ!$A$33:$A$776,$A107,СВЦЭМ!$B$33:$B$776,W$83)+'СЕТ СН'!$H$9+СВЦЭМ!$D$10+'СЕТ СН'!$H$5-'СЕТ СН'!$H$17</f>
        <v>3443.99179168</v>
      </c>
      <c r="X107" s="36">
        <f>SUMIFS(СВЦЭМ!$C$33:$C$776,СВЦЭМ!$A$33:$A$776,$A107,СВЦЭМ!$B$33:$B$776,X$83)+'СЕТ СН'!$H$9+СВЦЭМ!$D$10+'СЕТ СН'!$H$5-'СЕТ СН'!$H$17</f>
        <v>3424.04789884</v>
      </c>
      <c r="Y107" s="36">
        <f>SUMIFS(СВЦЭМ!$C$33:$C$776,СВЦЭМ!$A$33:$A$776,$A107,СВЦЭМ!$B$33:$B$776,Y$83)+'СЕТ СН'!$H$9+СВЦЭМ!$D$10+'СЕТ СН'!$H$5-'СЕТ СН'!$H$17</f>
        <v>3464.4144202299999</v>
      </c>
    </row>
    <row r="108" spans="1:25" ht="15.75" x14ac:dyDescent="0.2">
      <c r="A108" s="35">
        <f t="shared" si="2"/>
        <v>43671</v>
      </c>
      <c r="B108" s="36">
        <f>SUMIFS(СВЦЭМ!$C$33:$C$776,СВЦЭМ!$A$33:$A$776,$A108,СВЦЭМ!$B$33:$B$776,B$83)+'СЕТ СН'!$H$9+СВЦЭМ!$D$10+'СЕТ СН'!$H$5-'СЕТ СН'!$H$17</f>
        <v>3541.4745368399999</v>
      </c>
      <c r="C108" s="36">
        <f>SUMIFS(СВЦЭМ!$C$33:$C$776,СВЦЭМ!$A$33:$A$776,$A108,СВЦЭМ!$B$33:$B$776,C$83)+'СЕТ СН'!$H$9+СВЦЭМ!$D$10+'СЕТ СН'!$H$5-'СЕТ СН'!$H$17</f>
        <v>3567.2765058999998</v>
      </c>
      <c r="D108" s="36">
        <f>SUMIFS(СВЦЭМ!$C$33:$C$776,СВЦЭМ!$A$33:$A$776,$A108,СВЦЭМ!$B$33:$B$776,D$83)+'СЕТ СН'!$H$9+СВЦЭМ!$D$10+'СЕТ СН'!$H$5-'СЕТ СН'!$H$17</f>
        <v>3538.63040512</v>
      </c>
      <c r="E108" s="36">
        <f>SUMIFS(СВЦЭМ!$C$33:$C$776,СВЦЭМ!$A$33:$A$776,$A108,СВЦЭМ!$B$33:$B$776,E$83)+'СЕТ СН'!$H$9+СВЦЭМ!$D$10+'СЕТ СН'!$H$5-'СЕТ СН'!$H$17</f>
        <v>3535.6941225599999</v>
      </c>
      <c r="F108" s="36">
        <f>SUMIFS(СВЦЭМ!$C$33:$C$776,СВЦЭМ!$A$33:$A$776,$A108,СВЦЭМ!$B$33:$B$776,F$83)+'СЕТ СН'!$H$9+СВЦЭМ!$D$10+'СЕТ СН'!$H$5-'СЕТ СН'!$H$17</f>
        <v>3517.1698436899997</v>
      </c>
      <c r="G108" s="36">
        <f>SUMIFS(СВЦЭМ!$C$33:$C$776,СВЦЭМ!$A$33:$A$776,$A108,СВЦЭМ!$B$33:$B$776,G$83)+'СЕТ СН'!$H$9+СВЦЭМ!$D$10+'СЕТ СН'!$H$5-'СЕТ СН'!$H$17</f>
        <v>3531.17908799</v>
      </c>
      <c r="H108" s="36">
        <f>SUMIFS(СВЦЭМ!$C$33:$C$776,СВЦЭМ!$A$33:$A$776,$A108,СВЦЭМ!$B$33:$B$776,H$83)+'СЕТ СН'!$H$9+СВЦЭМ!$D$10+'СЕТ СН'!$H$5-'СЕТ СН'!$H$17</f>
        <v>3556.5126534199999</v>
      </c>
      <c r="I108" s="36">
        <f>SUMIFS(СВЦЭМ!$C$33:$C$776,СВЦЭМ!$A$33:$A$776,$A108,СВЦЭМ!$B$33:$B$776,I$83)+'СЕТ СН'!$H$9+СВЦЭМ!$D$10+'СЕТ СН'!$H$5-'СЕТ СН'!$H$17</f>
        <v>3601.50057982</v>
      </c>
      <c r="J108" s="36">
        <f>SUMIFS(СВЦЭМ!$C$33:$C$776,СВЦЭМ!$A$33:$A$776,$A108,СВЦЭМ!$B$33:$B$776,J$83)+'СЕТ СН'!$H$9+СВЦЭМ!$D$10+'СЕТ СН'!$H$5-'СЕТ СН'!$H$17</f>
        <v>3607.6752351599998</v>
      </c>
      <c r="K108" s="36">
        <f>SUMIFS(СВЦЭМ!$C$33:$C$776,СВЦЭМ!$A$33:$A$776,$A108,СВЦЭМ!$B$33:$B$776,K$83)+'СЕТ СН'!$H$9+СВЦЭМ!$D$10+'СЕТ СН'!$H$5-'СЕТ СН'!$H$17</f>
        <v>3575.1539111799998</v>
      </c>
      <c r="L108" s="36">
        <f>SUMIFS(СВЦЭМ!$C$33:$C$776,СВЦЭМ!$A$33:$A$776,$A108,СВЦЭМ!$B$33:$B$776,L$83)+'СЕТ СН'!$H$9+СВЦЭМ!$D$10+'СЕТ СН'!$H$5-'СЕТ СН'!$H$17</f>
        <v>3570.0611882799999</v>
      </c>
      <c r="M108" s="36">
        <f>SUMIFS(СВЦЭМ!$C$33:$C$776,СВЦЭМ!$A$33:$A$776,$A108,СВЦЭМ!$B$33:$B$776,M$83)+'СЕТ СН'!$H$9+СВЦЭМ!$D$10+'СЕТ СН'!$H$5-'СЕТ СН'!$H$17</f>
        <v>3568.9449480799999</v>
      </c>
      <c r="N108" s="36">
        <f>SUMIFS(СВЦЭМ!$C$33:$C$776,СВЦЭМ!$A$33:$A$776,$A108,СВЦЭМ!$B$33:$B$776,N$83)+'СЕТ СН'!$H$9+СВЦЭМ!$D$10+'СЕТ СН'!$H$5-'СЕТ СН'!$H$17</f>
        <v>3571.76238031</v>
      </c>
      <c r="O108" s="36">
        <f>SUMIFS(СВЦЭМ!$C$33:$C$776,СВЦЭМ!$A$33:$A$776,$A108,СВЦЭМ!$B$33:$B$776,O$83)+'СЕТ СН'!$H$9+СВЦЭМ!$D$10+'СЕТ СН'!$H$5-'СЕТ СН'!$H$17</f>
        <v>3563.4686044800001</v>
      </c>
      <c r="P108" s="36">
        <f>SUMIFS(СВЦЭМ!$C$33:$C$776,СВЦЭМ!$A$33:$A$776,$A108,СВЦЭМ!$B$33:$B$776,P$83)+'СЕТ СН'!$H$9+СВЦЭМ!$D$10+'СЕТ СН'!$H$5-'СЕТ СН'!$H$17</f>
        <v>3574.58943292</v>
      </c>
      <c r="Q108" s="36">
        <f>SUMIFS(СВЦЭМ!$C$33:$C$776,СВЦЭМ!$A$33:$A$776,$A108,СВЦЭМ!$B$33:$B$776,Q$83)+'СЕТ СН'!$H$9+СВЦЭМ!$D$10+'СЕТ СН'!$H$5-'СЕТ СН'!$H$17</f>
        <v>3587.2838529999999</v>
      </c>
      <c r="R108" s="36">
        <f>SUMIFS(СВЦЭМ!$C$33:$C$776,СВЦЭМ!$A$33:$A$776,$A108,СВЦЭМ!$B$33:$B$776,R$83)+'СЕТ СН'!$H$9+СВЦЭМ!$D$10+'СЕТ СН'!$H$5-'СЕТ СН'!$H$17</f>
        <v>3523.99082761</v>
      </c>
      <c r="S108" s="36">
        <f>SUMIFS(СВЦЭМ!$C$33:$C$776,СВЦЭМ!$A$33:$A$776,$A108,СВЦЭМ!$B$33:$B$776,S$83)+'СЕТ СН'!$H$9+СВЦЭМ!$D$10+'СЕТ СН'!$H$5-'СЕТ СН'!$H$17</f>
        <v>3501.1991861799997</v>
      </c>
      <c r="T108" s="36">
        <f>SUMIFS(СВЦЭМ!$C$33:$C$776,СВЦЭМ!$A$33:$A$776,$A108,СВЦЭМ!$B$33:$B$776,T$83)+'СЕТ СН'!$H$9+СВЦЭМ!$D$10+'СЕТ СН'!$H$5-'СЕТ СН'!$H$17</f>
        <v>3499.5114582699998</v>
      </c>
      <c r="U108" s="36">
        <f>SUMIFS(СВЦЭМ!$C$33:$C$776,СВЦЭМ!$A$33:$A$776,$A108,СВЦЭМ!$B$33:$B$776,U$83)+'СЕТ СН'!$H$9+СВЦЭМ!$D$10+'СЕТ СН'!$H$5-'СЕТ СН'!$H$17</f>
        <v>3491.8038451399998</v>
      </c>
      <c r="V108" s="36">
        <f>SUMIFS(СВЦЭМ!$C$33:$C$776,СВЦЭМ!$A$33:$A$776,$A108,СВЦЭМ!$B$33:$B$776,V$83)+'СЕТ СН'!$H$9+СВЦЭМ!$D$10+'СЕТ СН'!$H$5-'СЕТ СН'!$H$17</f>
        <v>3482.0535387499999</v>
      </c>
      <c r="W108" s="36">
        <f>SUMIFS(СВЦЭМ!$C$33:$C$776,СВЦЭМ!$A$33:$A$776,$A108,СВЦЭМ!$B$33:$B$776,W$83)+'СЕТ СН'!$H$9+СВЦЭМ!$D$10+'СЕТ СН'!$H$5-'СЕТ СН'!$H$17</f>
        <v>3475.4711880499999</v>
      </c>
      <c r="X108" s="36">
        <f>SUMIFS(СВЦЭМ!$C$33:$C$776,СВЦЭМ!$A$33:$A$776,$A108,СВЦЭМ!$B$33:$B$776,X$83)+'СЕТ СН'!$H$9+СВЦЭМ!$D$10+'СЕТ СН'!$H$5-'СЕТ СН'!$H$17</f>
        <v>3474.4721427300001</v>
      </c>
      <c r="Y108" s="36">
        <f>SUMIFS(СВЦЭМ!$C$33:$C$776,СВЦЭМ!$A$33:$A$776,$A108,СВЦЭМ!$B$33:$B$776,Y$83)+'СЕТ СН'!$H$9+СВЦЭМ!$D$10+'СЕТ СН'!$H$5-'СЕТ СН'!$H$17</f>
        <v>3514.7346693899999</v>
      </c>
    </row>
    <row r="109" spans="1:25" ht="15.75" x14ac:dyDescent="0.2">
      <c r="A109" s="35">
        <f t="shared" si="2"/>
        <v>43672</v>
      </c>
      <c r="B109" s="36">
        <f>SUMIFS(СВЦЭМ!$C$33:$C$776,СВЦЭМ!$A$33:$A$776,$A109,СВЦЭМ!$B$33:$B$776,B$83)+'СЕТ СН'!$H$9+СВЦЭМ!$D$10+'СЕТ СН'!$H$5-'СЕТ СН'!$H$17</f>
        <v>3551.57334266</v>
      </c>
      <c r="C109" s="36">
        <f>SUMIFS(СВЦЭМ!$C$33:$C$776,СВЦЭМ!$A$33:$A$776,$A109,СВЦЭМ!$B$33:$B$776,C$83)+'СЕТ СН'!$H$9+СВЦЭМ!$D$10+'СЕТ СН'!$H$5-'СЕТ СН'!$H$17</f>
        <v>3585.17109648</v>
      </c>
      <c r="D109" s="36">
        <f>SUMIFS(СВЦЭМ!$C$33:$C$776,СВЦЭМ!$A$33:$A$776,$A109,СВЦЭМ!$B$33:$B$776,D$83)+'СЕТ СН'!$H$9+СВЦЭМ!$D$10+'СЕТ СН'!$H$5-'СЕТ СН'!$H$17</f>
        <v>3621.6318037399997</v>
      </c>
      <c r="E109" s="36">
        <f>SUMIFS(СВЦЭМ!$C$33:$C$776,СВЦЭМ!$A$33:$A$776,$A109,СВЦЭМ!$B$33:$B$776,E$83)+'СЕТ СН'!$H$9+СВЦЭМ!$D$10+'СЕТ СН'!$H$5-'СЕТ СН'!$H$17</f>
        <v>3620.7835351499998</v>
      </c>
      <c r="F109" s="36">
        <f>SUMIFS(СВЦЭМ!$C$33:$C$776,СВЦЭМ!$A$33:$A$776,$A109,СВЦЭМ!$B$33:$B$776,F$83)+'СЕТ СН'!$H$9+СВЦЭМ!$D$10+'СЕТ СН'!$H$5-'СЕТ СН'!$H$17</f>
        <v>3620.12761649</v>
      </c>
      <c r="G109" s="36">
        <f>SUMIFS(СВЦЭМ!$C$33:$C$776,СВЦЭМ!$A$33:$A$776,$A109,СВЦЭМ!$B$33:$B$776,G$83)+'СЕТ СН'!$H$9+СВЦЭМ!$D$10+'СЕТ СН'!$H$5-'СЕТ СН'!$H$17</f>
        <v>3616.44406248</v>
      </c>
      <c r="H109" s="36">
        <f>SUMIFS(СВЦЭМ!$C$33:$C$776,СВЦЭМ!$A$33:$A$776,$A109,СВЦЭМ!$B$33:$B$776,H$83)+'СЕТ СН'!$H$9+СВЦЭМ!$D$10+'СЕТ СН'!$H$5-'СЕТ СН'!$H$17</f>
        <v>3559.1563737400002</v>
      </c>
      <c r="I109" s="36">
        <f>SUMIFS(СВЦЭМ!$C$33:$C$776,СВЦЭМ!$A$33:$A$776,$A109,СВЦЭМ!$B$33:$B$776,I$83)+'СЕТ СН'!$H$9+СВЦЭМ!$D$10+'СЕТ СН'!$H$5-'СЕТ СН'!$H$17</f>
        <v>3530.54548737</v>
      </c>
      <c r="J109" s="36">
        <f>SUMIFS(СВЦЭМ!$C$33:$C$776,СВЦЭМ!$A$33:$A$776,$A109,СВЦЭМ!$B$33:$B$776,J$83)+'СЕТ СН'!$H$9+СВЦЭМ!$D$10+'СЕТ СН'!$H$5-'СЕТ СН'!$H$17</f>
        <v>3489.58436213</v>
      </c>
      <c r="K109" s="36">
        <f>SUMIFS(СВЦЭМ!$C$33:$C$776,СВЦЭМ!$A$33:$A$776,$A109,СВЦЭМ!$B$33:$B$776,K$83)+'СЕТ СН'!$H$9+СВЦЭМ!$D$10+'СЕТ СН'!$H$5-'СЕТ СН'!$H$17</f>
        <v>3469.8297841499998</v>
      </c>
      <c r="L109" s="36">
        <f>SUMIFS(СВЦЭМ!$C$33:$C$776,СВЦЭМ!$A$33:$A$776,$A109,СВЦЭМ!$B$33:$B$776,L$83)+'СЕТ СН'!$H$9+СВЦЭМ!$D$10+'СЕТ СН'!$H$5-'СЕТ СН'!$H$17</f>
        <v>3476.1981105199998</v>
      </c>
      <c r="M109" s="36">
        <f>SUMIFS(СВЦЭМ!$C$33:$C$776,СВЦЭМ!$A$33:$A$776,$A109,СВЦЭМ!$B$33:$B$776,M$83)+'СЕТ СН'!$H$9+СВЦЭМ!$D$10+'СЕТ СН'!$H$5-'СЕТ СН'!$H$17</f>
        <v>3479.4303939599999</v>
      </c>
      <c r="N109" s="36">
        <f>SUMIFS(СВЦЭМ!$C$33:$C$776,СВЦЭМ!$A$33:$A$776,$A109,СВЦЭМ!$B$33:$B$776,N$83)+'СЕТ СН'!$H$9+СВЦЭМ!$D$10+'СЕТ СН'!$H$5-'СЕТ СН'!$H$17</f>
        <v>3483.3394606399997</v>
      </c>
      <c r="O109" s="36">
        <f>SUMIFS(СВЦЭМ!$C$33:$C$776,СВЦЭМ!$A$33:$A$776,$A109,СВЦЭМ!$B$33:$B$776,O$83)+'СЕТ СН'!$H$9+СВЦЭМ!$D$10+'СЕТ СН'!$H$5-'СЕТ СН'!$H$17</f>
        <v>3480.6309766300001</v>
      </c>
      <c r="P109" s="36">
        <f>SUMIFS(СВЦЭМ!$C$33:$C$776,СВЦЭМ!$A$33:$A$776,$A109,СВЦЭМ!$B$33:$B$776,P$83)+'СЕТ СН'!$H$9+СВЦЭМ!$D$10+'СЕТ СН'!$H$5-'СЕТ СН'!$H$17</f>
        <v>3482.2610043</v>
      </c>
      <c r="Q109" s="36">
        <f>SUMIFS(СВЦЭМ!$C$33:$C$776,СВЦЭМ!$A$33:$A$776,$A109,СВЦЭМ!$B$33:$B$776,Q$83)+'СЕТ СН'!$H$9+СВЦЭМ!$D$10+'СЕТ СН'!$H$5-'СЕТ СН'!$H$17</f>
        <v>3485.6368345599999</v>
      </c>
      <c r="R109" s="36">
        <f>SUMIFS(СВЦЭМ!$C$33:$C$776,СВЦЭМ!$A$33:$A$776,$A109,СВЦЭМ!$B$33:$B$776,R$83)+'СЕТ СН'!$H$9+СВЦЭМ!$D$10+'СЕТ СН'!$H$5-'СЕТ СН'!$H$17</f>
        <v>3435.0907149099999</v>
      </c>
      <c r="S109" s="36">
        <f>SUMIFS(СВЦЭМ!$C$33:$C$776,СВЦЭМ!$A$33:$A$776,$A109,СВЦЭМ!$B$33:$B$776,S$83)+'СЕТ СН'!$H$9+СВЦЭМ!$D$10+'СЕТ СН'!$H$5-'СЕТ СН'!$H$17</f>
        <v>3396.6140784999998</v>
      </c>
      <c r="T109" s="36">
        <f>SUMIFS(СВЦЭМ!$C$33:$C$776,СВЦЭМ!$A$33:$A$776,$A109,СВЦЭМ!$B$33:$B$776,T$83)+'СЕТ СН'!$H$9+СВЦЭМ!$D$10+'СЕТ СН'!$H$5-'СЕТ СН'!$H$17</f>
        <v>3392.2000191799998</v>
      </c>
      <c r="U109" s="36">
        <f>SUMIFS(СВЦЭМ!$C$33:$C$776,СВЦЭМ!$A$33:$A$776,$A109,СВЦЭМ!$B$33:$B$776,U$83)+'СЕТ СН'!$H$9+СВЦЭМ!$D$10+'СЕТ СН'!$H$5-'СЕТ СН'!$H$17</f>
        <v>3403.7571882799998</v>
      </c>
      <c r="V109" s="36">
        <f>SUMIFS(СВЦЭМ!$C$33:$C$776,СВЦЭМ!$A$33:$A$776,$A109,СВЦЭМ!$B$33:$B$776,V$83)+'СЕТ СН'!$H$9+СВЦЭМ!$D$10+'СЕТ СН'!$H$5-'СЕТ СН'!$H$17</f>
        <v>3388.9377602</v>
      </c>
      <c r="W109" s="36">
        <f>SUMIFS(СВЦЭМ!$C$33:$C$776,СВЦЭМ!$A$33:$A$776,$A109,СВЦЭМ!$B$33:$B$776,W$83)+'СЕТ СН'!$H$9+СВЦЭМ!$D$10+'СЕТ СН'!$H$5-'СЕТ СН'!$H$17</f>
        <v>3380.2021322099999</v>
      </c>
      <c r="X109" s="36">
        <f>SUMIFS(СВЦЭМ!$C$33:$C$776,СВЦЭМ!$A$33:$A$776,$A109,СВЦЭМ!$B$33:$B$776,X$83)+'СЕТ СН'!$H$9+СВЦЭМ!$D$10+'СЕТ СН'!$H$5-'СЕТ СН'!$H$17</f>
        <v>3396.0875023099998</v>
      </c>
      <c r="Y109" s="36">
        <f>SUMIFS(СВЦЭМ!$C$33:$C$776,СВЦЭМ!$A$33:$A$776,$A109,СВЦЭМ!$B$33:$B$776,Y$83)+'СЕТ СН'!$H$9+СВЦЭМ!$D$10+'СЕТ СН'!$H$5-'СЕТ СН'!$H$17</f>
        <v>3429.1844339300001</v>
      </c>
    </row>
    <row r="110" spans="1:25" ht="15.75" x14ac:dyDescent="0.2">
      <c r="A110" s="35">
        <f t="shared" si="2"/>
        <v>43673</v>
      </c>
      <c r="B110" s="36">
        <f>SUMIFS(СВЦЭМ!$C$33:$C$776,СВЦЭМ!$A$33:$A$776,$A110,СВЦЭМ!$B$33:$B$776,B$83)+'СЕТ СН'!$H$9+СВЦЭМ!$D$10+'СЕТ СН'!$H$5-'СЕТ СН'!$H$17</f>
        <v>3395.2601285199999</v>
      </c>
      <c r="C110" s="36">
        <f>SUMIFS(СВЦЭМ!$C$33:$C$776,СВЦЭМ!$A$33:$A$776,$A110,СВЦЭМ!$B$33:$B$776,C$83)+'СЕТ СН'!$H$9+СВЦЭМ!$D$10+'СЕТ СН'!$H$5-'СЕТ СН'!$H$17</f>
        <v>3420.2667594099998</v>
      </c>
      <c r="D110" s="36">
        <f>SUMIFS(СВЦЭМ!$C$33:$C$776,СВЦЭМ!$A$33:$A$776,$A110,СВЦЭМ!$B$33:$B$776,D$83)+'СЕТ СН'!$H$9+СВЦЭМ!$D$10+'СЕТ СН'!$H$5-'СЕТ СН'!$H$17</f>
        <v>3431.69695314</v>
      </c>
      <c r="E110" s="36">
        <f>SUMIFS(СВЦЭМ!$C$33:$C$776,СВЦЭМ!$A$33:$A$776,$A110,СВЦЭМ!$B$33:$B$776,E$83)+'СЕТ СН'!$H$9+СВЦЭМ!$D$10+'СЕТ СН'!$H$5-'СЕТ СН'!$H$17</f>
        <v>3436.08187198</v>
      </c>
      <c r="F110" s="36">
        <f>SUMIFS(СВЦЭМ!$C$33:$C$776,СВЦЭМ!$A$33:$A$776,$A110,СВЦЭМ!$B$33:$B$776,F$83)+'СЕТ СН'!$H$9+СВЦЭМ!$D$10+'СЕТ СН'!$H$5-'СЕТ СН'!$H$17</f>
        <v>3439.8147633799999</v>
      </c>
      <c r="G110" s="36">
        <f>SUMIFS(СВЦЭМ!$C$33:$C$776,СВЦЭМ!$A$33:$A$776,$A110,СВЦЭМ!$B$33:$B$776,G$83)+'СЕТ СН'!$H$9+СВЦЭМ!$D$10+'СЕТ СН'!$H$5-'СЕТ СН'!$H$17</f>
        <v>3480.1795383099998</v>
      </c>
      <c r="H110" s="36">
        <f>SUMIFS(СВЦЭМ!$C$33:$C$776,СВЦЭМ!$A$33:$A$776,$A110,СВЦЭМ!$B$33:$B$776,H$83)+'СЕТ СН'!$H$9+СВЦЭМ!$D$10+'СЕТ СН'!$H$5-'СЕТ СН'!$H$17</f>
        <v>3506.6942547799999</v>
      </c>
      <c r="I110" s="36">
        <f>SUMIFS(СВЦЭМ!$C$33:$C$776,СВЦЭМ!$A$33:$A$776,$A110,СВЦЭМ!$B$33:$B$776,I$83)+'СЕТ СН'!$H$9+СВЦЭМ!$D$10+'СЕТ СН'!$H$5-'СЕТ СН'!$H$17</f>
        <v>3491.8209694699999</v>
      </c>
      <c r="J110" s="36">
        <f>SUMIFS(СВЦЭМ!$C$33:$C$776,СВЦЭМ!$A$33:$A$776,$A110,СВЦЭМ!$B$33:$B$776,J$83)+'СЕТ СН'!$H$9+СВЦЭМ!$D$10+'СЕТ СН'!$H$5-'СЕТ СН'!$H$17</f>
        <v>3490.3433536499997</v>
      </c>
      <c r="K110" s="36">
        <f>SUMIFS(СВЦЭМ!$C$33:$C$776,СВЦЭМ!$A$33:$A$776,$A110,СВЦЭМ!$B$33:$B$776,K$83)+'СЕТ СН'!$H$9+СВЦЭМ!$D$10+'СЕТ СН'!$H$5-'СЕТ СН'!$H$17</f>
        <v>3456.4900104399999</v>
      </c>
      <c r="L110" s="36">
        <f>SUMIFS(СВЦЭМ!$C$33:$C$776,СВЦЭМ!$A$33:$A$776,$A110,СВЦЭМ!$B$33:$B$776,L$83)+'СЕТ СН'!$H$9+СВЦЭМ!$D$10+'СЕТ СН'!$H$5-'СЕТ СН'!$H$17</f>
        <v>3467.41188607</v>
      </c>
      <c r="M110" s="36">
        <f>SUMIFS(СВЦЭМ!$C$33:$C$776,СВЦЭМ!$A$33:$A$776,$A110,СВЦЭМ!$B$33:$B$776,M$83)+'СЕТ СН'!$H$9+СВЦЭМ!$D$10+'СЕТ СН'!$H$5-'СЕТ СН'!$H$17</f>
        <v>3463.07855522</v>
      </c>
      <c r="N110" s="36">
        <f>SUMIFS(СВЦЭМ!$C$33:$C$776,СВЦЭМ!$A$33:$A$776,$A110,СВЦЭМ!$B$33:$B$776,N$83)+'СЕТ СН'!$H$9+СВЦЭМ!$D$10+'СЕТ СН'!$H$5-'СЕТ СН'!$H$17</f>
        <v>3457.1713182899998</v>
      </c>
      <c r="O110" s="36">
        <f>SUMIFS(СВЦЭМ!$C$33:$C$776,СВЦЭМ!$A$33:$A$776,$A110,СВЦЭМ!$B$33:$B$776,O$83)+'СЕТ СН'!$H$9+СВЦЭМ!$D$10+'СЕТ СН'!$H$5-'СЕТ СН'!$H$17</f>
        <v>3455.1397679699999</v>
      </c>
      <c r="P110" s="36">
        <f>SUMIFS(СВЦЭМ!$C$33:$C$776,СВЦЭМ!$A$33:$A$776,$A110,СВЦЭМ!$B$33:$B$776,P$83)+'СЕТ СН'!$H$9+СВЦЭМ!$D$10+'СЕТ СН'!$H$5-'СЕТ СН'!$H$17</f>
        <v>3453.9494117499999</v>
      </c>
      <c r="Q110" s="36">
        <f>SUMIFS(СВЦЭМ!$C$33:$C$776,СВЦЭМ!$A$33:$A$776,$A110,СВЦЭМ!$B$33:$B$776,Q$83)+'СЕТ СН'!$H$9+СВЦЭМ!$D$10+'СЕТ СН'!$H$5-'СЕТ СН'!$H$17</f>
        <v>3455.4856077199997</v>
      </c>
      <c r="R110" s="36">
        <f>SUMIFS(СВЦЭМ!$C$33:$C$776,СВЦЭМ!$A$33:$A$776,$A110,СВЦЭМ!$B$33:$B$776,R$83)+'СЕТ СН'!$H$9+СВЦЭМ!$D$10+'СЕТ СН'!$H$5-'СЕТ СН'!$H$17</f>
        <v>3413.4550142899998</v>
      </c>
      <c r="S110" s="36">
        <f>SUMIFS(СВЦЭМ!$C$33:$C$776,СВЦЭМ!$A$33:$A$776,$A110,СВЦЭМ!$B$33:$B$776,S$83)+'СЕТ СН'!$H$9+СВЦЭМ!$D$10+'СЕТ СН'!$H$5-'СЕТ СН'!$H$17</f>
        <v>3397.2854473399998</v>
      </c>
      <c r="T110" s="36">
        <f>SUMIFS(СВЦЭМ!$C$33:$C$776,СВЦЭМ!$A$33:$A$776,$A110,СВЦЭМ!$B$33:$B$776,T$83)+'СЕТ СН'!$H$9+СВЦЭМ!$D$10+'СЕТ СН'!$H$5-'СЕТ СН'!$H$17</f>
        <v>3395.8369344799999</v>
      </c>
      <c r="U110" s="36">
        <f>SUMIFS(СВЦЭМ!$C$33:$C$776,СВЦЭМ!$A$33:$A$776,$A110,СВЦЭМ!$B$33:$B$776,U$83)+'СЕТ СН'!$H$9+СВЦЭМ!$D$10+'СЕТ СН'!$H$5-'СЕТ СН'!$H$17</f>
        <v>3383.39029575</v>
      </c>
      <c r="V110" s="36">
        <f>SUMIFS(СВЦЭМ!$C$33:$C$776,СВЦЭМ!$A$33:$A$776,$A110,СВЦЭМ!$B$33:$B$776,V$83)+'СЕТ СН'!$H$9+СВЦЭМ!$D$10+'СЕТ СН'!$H$5-'СЕТ СН'!$H$17</f>
        <v>3380.66012443</v>
      </c>
      <c r="W110" s="36">
        <f>SUMIFS(СВЦЭМ!$C$33:$C$776,СВЦЭМ!$A$33:$A$776,$A110,СВЦЭМ!$B$33:$B$776,W$83)+'СЕТ СН'!$H$9+СВЦЭМ!$D$10+'СЕТ СН'!$H$5-'СЕТ СН'!$H$17</f>
        <v>3391.7597555100001</v>
      </c>
      <c r="X110" s="36">
        <f>SUMIFS(СВЦЭМ!$C$33:$C$776,СВЦЭМ!$A$33:$A$776,$A110,СВЦЭМ!$B$33:$B$776,X$83)+'СЕТ СН'!$H$9+СВЦЭМ!$D$10+'СЕТ СН'!$H$5-'СЕТ СН'!$H$17</f>
        <v>3377.0884546500001</v>
      </c>
      <c r="Y110" s="36">
        <f>SUMIFS(СВЦЭМ!$C$33:$C$776,СВЦЭМ!$A$33:$A$776,$A110,СВЦЭМ!$B$33:$B$776,Y$83)+'СЕТ СН'!$H$9+СВЦЭМ!$D$10+'СЕТ СН'!$H$5-'СЕТ СН'!$H$17</f>
        <v>3435.2129394899998</v>
      </c>
    </row>
    <row r="111" spans="1:25" ht="15.75" x14ac:dyDescent="0.2">
      <c r="A111" s="35">
        <f t="shared" si="2"/>
        <v>43674</v>
      </c>
      <c r="B111" s="36">
        <f>SUMIFS(СВЦЭМ!$C$33:$C$776,СВЦЭМ!$A$33:$A$776,$A111,СВЦЭМ!$B$33:$B$776,B$83)+'СЕТ СН'!$H$9+СВЦЭМ!$D$10+'СЕТ СН'!$H$5-'СЕТ СН'!$H$17</f>
        <v>3419.2040516799998</v>
      </c>
      <c r="C111" s="36">
        <f>SUMIFS(СВЦЭМ!$C$33:$C$776,СВЦЭМ!$A$33:$A$776,$A111,СВЦЭМ!$B$33:$B$776,C$83)+'СЕТ СН'!$H$9+СВЦЭМ!$D$10+'СЕТ СН'!$H$5-'СЕТ СН'!$H$17</f>
        <v>3450.4530541099998</v>
      </c>
      <c r="D111" s="36">
        <f>SUMIFS(СВЦЭМ!$C$33:$C$776,СВЦЭМ!$A$33:$A$776,$A111,СВЦЭМ!$B$33:$B$776,D$83)+'СЕТ СН'!$H$9+СВЦЭМ!$D$10+'СЕТ СН'!$H$5-'СЕТ СН'!$H$17</f>
        <v>3467.78301947</v>
      </c>
      <c r="E111" s="36">
        <f>SUMIFS(СВЦЭМ!$C$33:$C$776,СВЦЭМ!$A$33:$A$776,$A111,СВЦЭМ!$B$33:$B$776,E$83)+'СЕТ СН'!$H$9+СВЦЭМ!$D$10+'СЕТ СН'!$H$5-'СЕТ СН'!$H$17</f>
        <v>3480.3338515099999</v>
      </c>
      <c r="F111" s="36">
        <f>SUMIFS(СВЦЭМ!$C$33:$C$776,СВЦЭМ!$A$33:$A$776,$A111,СВЦЭМ!$B$33:$B$776,F$83)+'СЕТ СН'!$H$9+СВЦЭМ!$D$10+'СЕТ СН'!$H$5-'СЕТ СН'!$H$17</f>
        <v>3485.31804457</v>
      </c>
      <c r="G111" s="36">
        <f>SUMIFS(СВЦЭМ!$C$33:$C$776,СВЦЭМ!$A$33:$A$776,$A111,СВЦЭМ!$B$33:$B$776,G$83)+'СЕТ СН'!$H$9+СВЦЭМ!$D$10+'СЕТ СН'!$H$5-'СЕТ СН'!$H$17</f>
        <v>3480.6193010699999</v>
      </c>
      <c r="H111" s="36">
        <f>SUMIFS(СВЦЭМ!$C$33:$C$776,СВЦЭМ!$A$33:$A$776,$A111,СВЦЭМ!$B$33:$B$776,H$83)+'СЕТ СН'!$H$9+СВЦЭМ!$D$10+'СЕТ СН'!$H$5-'СЕТ СН'!$H$17</f>
        <v>3465.9812658699998</v>
      </c>
      <c r="I111" s="36">
        <f>SUMIFS(СВЦЭМ!$C$33:$C$776,СВЦЭМ!$A$33:$A$776,$A111,СВЦЭМ!$B$33:$B$776,I$83)+'СЕТ СН'!$H$9+СВЦЭМ!$D$10+'СЕТ СН'!$H$5-'СЕТ СН'!$H$17</f>
        <v>3462.5742625899998</v>
      </c>
      <c r="J111" s="36">
        <f>SUMIFS(СВЦЭМ!$C$33:$C$776,СВЦЭМ!$A$33:$A$776,$A111,СВЦЭМ!$B$33:$B$776,J$83)+'СЕТ СН'!$H$9+СВЦЭМ!$D$10+'СЕТ СН'!$H$5-'СЕТ СН'!$H$17</f>
        <v>3472.6848552199999</v>
      </c>
      <c r="K111" s="36">
        <f>SUMIFS(СВЦЭМ!$C$33:$C$776,СВЦЭМ!$A$33:$A$776,$A111,СВЦЭМ!$B$33:$B$776,K$83)+'СЕТ СН'!$H$9+СВЦЭМ!$D$10+'СЕТ СН'!$H$5-'СЕТ СН'!$H$17</f>
        <v>4489.5963550899996</v>
      </c>
      <c r="L111" s="36">
        <f>SUMIFS(СВЦЭМ!$C$33:$C$776,СВЦЭМ!$A$33:$A$776,$A111,СВЦЭМ!$B$33:$B$776,L$83)+'СЕТ СН'!$H$9+СВЦЭМ!$D$10+'СЕТ СН'!$H$5-'СЕТ СН'!$H$17</f>
        <v>3450.7445311799997</v>
      </c>
      <c r="M111" s="36">
        <f>SUMIFS(СВЦЭМ!$C$33:$C$776,СВЦЭМ!$A$33:$A$776,$A111,СВЦЭМ!$B$33:$B$776,M$83)+'СЕТ СН'!$H$9+СВЦЭМ!$D$10+'СЕТ СН'!$H$5-'СЕТ СН'!$H$17</f>
        <v>3428.1118535999999</v>
      </c>
      <c r="N111" s="36">
        <f>SUMIFS(СВЦЭМ!$C$33:$C$776,СВЦЭМ!$A$33:$A$776,$A111,СВЦЭМ!$B$33:$B$776,N$83)+'СЕТ СН'!$H$9+СВЦЭМ!$D$10+'СЕТ СН'!$H$5-'СЕТ СН'!$H$17</f>
        <v>3425.5913551899998</v>
      </c>
      <c r="O111" s="36">
        <f>SUMIFS(СВЦЭМ!$C$33:$C$776,СВЦЭМ!$A$33:$A$776,$A111,СВЦЭМ!$B$33:$B$776,O$83)+'СЕТ СН'!$H$9+СВЦЭМ!$D$10+'СЕТ СН'!$H$5-'СЕТ СН'!$H$17</f>
        <v>3424.0061589799998</v>
      </c>
      <c r="P111" s="36">
        <f>SUMIFS(СВЦЭМ!$C$33:$C$776,СВЦЭМ!$A$33:$A$776,$A111,СВЦЭМ!$B$33:$B$776,P$83)+'СЕТ СН'!$H$9+СВЦЭМ!$D$10+'СЕТ СН'!$H$5-'СЕТ СН'!$H$17</f>
        <v>3426.1099775399998</v>
      </c>
      <c r="Q111" s="36">
        <f>SUMIFS(СВЦЭМ!$C$33:$C$776,СВЦЭМ!$A$33:$A$776,$A111,СВЦЭМ!$B$33:$B$776,Q$83)+'СЕТ СН'!$H$9+СВЦЭМ!$D$10+'СЕТ СН'!$H$5-'СЕТ СН'!$H$17</f>
        <v>3420.70968868</v>
      </c>
      <c r="R111" s="36">
        <f>SUMIFS(СВЦЭМ!$C$33:$C$776,СВЦЭМ!$A$33:$A$776,$A111,СВЦЭМ!$B$33:$B$776,R$83)+'СЕТ СН'!$H$9+СВЦЭМ!$D$10+'СЕТ СН'!$H$5-'СЕТ СН'!$H$17</f>
        <v>3396.8185663200002</v>
      </c>
      <c r="S111" s="36">
        <f>SUMIFS(СВЦЭМ!$C$33:$C$776,СВЦЭМ!$A$33:$A$776,$A111,СВЦЭМ!$B$33:$B$776,S$83)+'СЕТ СН'!$H$9+СВЦЭМ!$D$10+'СЕТ СН'!$H$5-'СЕТ СН'!$H$17</f>
        <v>3406.5049202</v>
      </c>
      <c r="T111" s="36">
        <f>SUMIFS(СВЦЭМ!$C$33:$C$776,СВЦЭМ!$A$33:$A$776,$A111,СВЦЭМ!$B$33:$B$776,T$83)+'СЕТ СН'!$H$9+СВЦЭМ!$D$10+'СЕТ СН'!$H$5-'СЕТ СН'!$H$17</f>
        <v>3408.2412219999997</v>
      </c>
      <c r="U111" s="36">
        <f>SUMIFS(СВЦЭМ!$C$33:$C$776,СВЦЭМ!$A$33:$A$776,$A111,СВЦЭМ!$B$33:$B$776,U$83)+'СЕТ СН'!$H$9+СВЦЭМ!$D$10+'СЕТ СН'!$H$5-'СЕТ СН'!$H$17</f>
        <v>3403.4851014999999</v>
      </c>
      <c r="V111" s="36">
        <f>SUMIFS(СВЦЭМ!$C$33:$C$776,СВЦЭМ!$A$33:$A$776,$A111,СВЦЭМ!$B$33:$B$776,V$83)+'СЕТ СН'!$H$9+СВЦЭМ!$D$10+'СЕТ СН'!$H$5-'СЕТ СН'!$H$17</f>
        <v>3389.7225396599997</v>
      </c>
      <c r="W111" s="36">
        <f>SUMIFS(СВЦЭМ!$C$33:$C$776,СВЦЭМ!$A$33:$A$776,$A111,СВЦЭМ!$B$33:$B$776,W$83)+'СЕТ СН'!$H$9+СВЦЭМ!$D$10+'СЕТ СН'!$H$5-'СЕТ СН'!$H$17</f>
        <v>3404.5585460900002</v>
      </c>
      <c r="X111" s="36">
        <f>SUMIFS(СВЦЭМ!$C$33:$C$776,СВЦЭМ!$A$33:$A$776,$A111,СВЦЭМ!$B$33:$B$776,X$83)+'СЕТ СН'!$H$9+СВЦЭМ!$D$10+'СЕТ СН'!$H$5-'СЕТ СН'!$H$17</f>
        <v>3382.9416266899998</v>
      </c>
      <c r="Y111" s="36">
        <f>SUMIFS(СВЦЭМ!$C$33:$C$776,СВЦЭМ!$A$33:$A$776,$A111,СВЦЭМ!$B$33:$B$776,Y$83)+'СЕТ СН'!$H$9+СВЦЭМ!$D$10+'СЕТ СН'!$H$5-'СЕТ СН'!$H$17</f>
        <v>3407.11382585</v>
      </c>
    </row>
    <row r="112" spans="1:25" ht="15.75" x14ac:dyDescent="0.2">
      <c r="A112" s="35">
        <f t="shared" si="2"/>
        <v>43675</v>
      </c>
      <c r="B112" s="36">
        <f>SUMIFS(СВЦЭМ!$C$33:$C$776,СВЦЭМ!$A$33:$A$776,$A112,СВЦЭМ!$B$33:$B$776,B$83)+'СЕТ СН'!$H$9+СВЦЭМ!$D$10+'СЕТ СН'!$H$5-'СЕТ СН'!$H$17</f>
        <v>3463.6266636099999</v>
      </c>
      <c r="C112" s="36">
        <f>SUMIFS(СВЦЭМ!$C$33:$C$776,СВЦЭМ!$A$33:$A$776,$A112,СВЦЭМ!$B$33:$B$776,C$83)+'СЕТ СН'!$H$9+СВЦЭМ!$D$10+'СЕТ СН'!$H$5-'СЕТ СН'!$H$17</f>
        <v>3466.80410403</v>
      </c>
      <c r="D112" s="36">
        <f>SUMIFS(СВЦЭМ!$C$33:$C$776,СВЦЭМ!$A$33:$A$776,$A112,СВЦЭМ!$B$33:$B$776,D$83)+'СЕТ СН'!$H$9+СВЦЭМ!$D$10+'СЕТ СН'!$H$5-'СЕТ СН'!$H$17</f>
        <v>3479.5345941599999</v>
      </c>
      <c r="E112" s="36">
        <f>SUMIFS(СВЦЭМ!$C$33:$C$776,СВЦЭМ!$A$33:$A$776,$A112,СВЦЭМ!$B$33:$B$776,E$83)+'СЕТ СН'!$H$9+СВЦЭМ!$D$10+'СЕТ СН'!$H$5-'СЕТ СН'!$H$17</f>
        <v>3480.1764684099999</v>
      </c>
      <c r="F112" s="36">
        <f>SUMIFS(СВЦЭМ!$C$33:$C$776,СВЦЭМ!$A$33:$A$776,$A112,СВЦЭМ!$B$33:$B$776,F$83)+'СЕТ СН'!$H$9+СВЦЭМ!$D$10+'СЕТ СН'!$H$5-'СЕТ СН'!$H$17</f>
        <v>3503.94974963</v>
      </c>
      <c r="G112" s="36">
        <f>SUMIFS(СВЦЭМ!$C$33:$C$776,СВЦЭМ!$A$33:$A$776,$A112,СВЦЭМ!$B$33:$B$776,G$83)+'СЕТ СН'!$H$9+СВЦЭМ!$D$10+'СЕТ СН'!$H$5-'СЕТ СН'!$H$17</f>
        <v>3490.4011853399998</v>
      </c>
      <c r="H112" s="36">
        <f>SUMIFS(СВЦЭМ!$C$33:$C$776,СВЦЭМ!$A$33:$A$776,$A112,СВЦЭМ!$B$33:$B$776,H$83)+'СЕТ СН'!$H$9+СВЦЭМ!$D$10+'СЕТ СН'!$H$5-'СЕТ СН'!$H$17</f>
        <v>3462.73179291</v>
      </c>
      <c r="I112" s="36">
        <f>SUMIFS(СВЦЭМ!$C$33:$C$776,СВЦЭМ!$A$33:$A$776,$A112,СВЦЭМ!$B$33:$B$776,I$83)+'СЕТ СН'!$H$9+СВЦЭМ!$D$10+'СЕТ СН'!$H$5-'СЕТ СН'!$H$17</f>
        <v>3452.5223111799996</v>
      </c>
      <c r="J112" s="36">
        <f>SUMIFS(СВЦЭМ!$C$33:$C$776,СВЦЭМ!$A$33:$A$776,$A112,СВЦЭМ!$B$33:$B$776,J$83)+'СЕТ СН'!$H$9+СВЦЭМ!$D$10+'СЕТ СН'!$H$5-'СЕТ СН'!$H$17</f>
        <v>3417.7229686199998</v>
      </c>
      <c r="K112" s="36">
        <f>SUMIFS(СВЦЭМ!$C$33:$C$776,СВЦЭМ!$A$33:$A$776,$A112,СВЦЭМ!$B$33:$B$776,K$83)+'СЕТ СН'!$H$9+СВЦЭМ!$D$10+'СЕТ СН'!$H$5-'СЕТ СН'!$H$17</f>
        <v>3412.3657525999997</v>
      </c>
      <c r="L112" s="36">
        <f>SUMIFS(СВЦЭМ!$C$33:$C$776,СВЦЭМ!$A$33:$A$776,$A112,СВЦЭМ!$B$33:$B$776,L$83)+'СЕТ СН'!$H$9+СВЦЭМ!$D$10+'СЕТ СН'!$H$5-'СЕТ СН'!$H$17</f>
        <v>3408.8115308400002</v>
      </c>
      <c r="M112" s="36">
        <f>SUMIFS(СВЦЭМ!$C$33:$C$776,СВЦЭМ!$A$33:$A$776,$A112,СВЦЭМ!$B$33:$B$776,M$83)+'СЕТ СН'!$H$9+СВЦЭМ!$D$10+'СЕТ СН'!$H$5-'СЕТ СН'!$H$17</f>
        <v>3415.76770003</v>
      </c>
      <c r="N112" s="36">
        <f>SUMIFS(СВЦЭМ!$C$33:$C$776,СВЦЭМ!$A$33:$A$776,$A112,СВЦЭМ!$B$33:$B$776,N$83)+'СЕТ СН'!$H$9+СВЦЭМ!$D$10+'СЕТ СН'!$H$5-'СЕТ СН'!$H$17</f>
        <v>3404.6862438399999</v>
      </c>
      <c r="O112" s="36">
        <f>SUMIFS(СВЦЭМ!$C$33:$C$776,СВЦЭМ!$A$33:$A$776,$A112,СВЦЭМ!$B$33:$B$776,O$83)+'СЕТ СН'!$H$9+СВЦЭМ!$D$10+'СЕТ СН'!$H$5-'СЕТ СН'!$H$17</f>
        <v>3413.2713009899999</v>
      </c>
      <c r="P112" s="36">
        <f>SUMIFS(СВЦЭМ!$C$33:$C$776,СВЦЭМ!$A$33:$A$776,$A112,СВЦЭМ!$B$33:$B$776,P$83)+'СЕТ СН'!$H$9+СВЦЭМ!$D$10+'СЕТ СН'!$H$5-'СЕТ СН'!$H$17</f>
        <v>3414.9307201500001</v>
      </c>
      <c r="Q112" s="36">
        <f>SUMIFS(СВЦЭМ!$C$33:$C$776,СВЦЭМ!$A$33:$A$776,$A112,СВЦЭМ!$B$33:$B$776,Q$83)+'СЕТ СН'!$H$9+СВЦЭМ!$D$10+'СЕТ СН'!$H$5-'СЕТ СН'!$H$17</f>
        <v>3407.9652476599999</v>
      </c>
      <c r="R112" s="36">
        <f>SUMIFS(СВЦЭМ!$C$33:$C$776,СВЦЭМ!$A$33:$A$776,$A112,СВЦЭМ!$B$33:$B$776,R$83)+'СЕТ СН'!$H$9+СВЦЭМ!$D$10+'СЕТ СН'!$H$5-'СЕТ СН'!$H$17</f>
        <v>3367.6403964900001</v>
      </c>
      <c r="S112" s="36">
        <f>SUMIFS(СВЦЭМ!$C$33:$C$776,СВЦЭМ!$A$33:$A$776,$A112,СВЦЭМ!$B$33:$B$776,S$83)+'СЕТ СН'!$H$9+СВЦЭМ!$D$10+'СЕТ СН'!$H$5-'СЕТ СН'!$H$17</f>
        <v>3348.5980809899997</v>
      </c>
      <c r="T112" s="36">
        <f>SUMIFS(СВЦЭМ!$C$33:$C$776,СВЦЭМ!$A$33:$A$776,$A112,СВЦЭМ!$B$33:$B$776,T$83)+'СЕТ СН'!$H$9+СВЦЭМ!$D$10+'СЕТ СН'!$H$5-'СЕТ СН'!$H$17</f>
        <v>3348.91352104</v>
      </c>
      <c r="U112" s="36">
        <f>SUMIFS(СВЦЭМ!$C$33:$C$776,СВЦЭМ!$A$33:$A$776,$A112,СВЦЭМ!$B$33:$B$776,U$83)+'СЕТ СН'!$H$9+СВЦЭМ!$D$10+'СЕТ СН'!$H$5-'СЕТ СН'!$H$17</f>
        <v>3349.5251049999997</v>
      </c>
      <c r="V112" s="36">
        <f>SUMIFS(СВЦЭМ!$C$33:$C$776,СВЦЭМ!$A$33:$A$776,$A112,СВЦЭМ!$B$33:$B$776,V$83)+'СЕТ СН'!$H$9+СВЦЭМ!$D$10+'СЕТ СН'!$H$5-'СЕТ СН'!$H$17</f>
        <v>3351.72134796</v>
      </c>
      <c r="W112" s="36">
        <f>SUMIFS(СВЦЭМ!$C$33:$C$776,СВЦЭМ!$A$33:$A$776,$A112,СВЦЭМ!$B$33:$B$776,W$83)+'СЕТ СН'!$H$9+СВЦЭМ!$D$10+'СЕТ СН'!$H$5-'СЕТ СН'!$H$17</f>
        <v>3351.8383037099998</v>
      </c>
      <c r="X112" s="36">
        <f>SUMIFS(СВЦЭМ!$C$33:$C$776,СВЦЭМ!$A$33:$A$776,$A112,СВЦЭМ!$B$33:$B$776,X$83)+'СЕТ СН'!$H$9+СВЦЭМ!$D$10+'СЕТ СН'!$H$5-'СЕТ СН'!$H$17</f>
        <v>3346.6536453499998</v>
      </c>
      <c r="Y112" s="36">
        <f>SUMIFS(СВЦЭМ!$C$33:$C$776,СВЦЭМ!$A$33:$A$776,$A112,СВЦЭМ!$B$33:$B$776,Y$83)+'СЕТ СН'!$H$9+СВЦЭМ!$D$10+'СЕТ СН'!$H$5-'СЕТ СН'!$H$17</f>
        <v>3424.3509633499998</v>
      </c>
    </row>
    <row r="113" spans="1:27" ht="15.75" x14ac:dyDescent="0.2">
      <c r="A113" s="35">
        <f t="shared" si="2"/>
        <v>43676</v>
      </c>
      <c r="B113" s="36">
        <f>SUMIFS(СВЦЭМ!$C$33:$C$776,СВЦЭМ!$A$33:$A$776,$A113,СВЦЭМ!$B$33:$B$776,B$83)+'СЕТ СН'!$H$9+СВЦЭМ!$D$10+'СЕТ СН'!$H$5-'СЕТ СН'!$H$17</f>
        <v>3484.0371436799996</v>
      </c>
      <c r="C113" s="36">
        <f>SUMIFS(СВЦЭМ!$C$33:$C$776,СВЦЭМ!$A$33:$A$776,$A113,СВЦЭМ!$B$33:$B$776,C$83)+'СЕТ СН'!$H$9+СВЦЭМ!$D$10+'СЕТ СН'!$H$5-'СЕТ СН'!$H$17</f>
        <v>3483.0652143799998</v>
      </c>
      <c r="D113" s="36">
        <f>SUMIFS(СВЦЭМ!$C$33:$C$776,СВЦЭМ!$A$33:$A$776,$A113,СВЦЭМ!$B$33:$B$776,D$83)+'СЕТ СН'!$H$9+СВЦЭМ!$D$10+'СЕТ СН'!$H$5-'СЕТ СН'!$H$17</f>
        <v>3488.3281807899998</v>
      </c>
      <c r="E113" s="36">
        <f>SUMIFS(СВЦЭМ!$C$33:$C$776,СВЦЭМ!$A$33:$A$776,$A113,СВЦЭМ!$B$33:$B$776,E$83)+'СЕТ СН'!$H$9+СВЦЭМ!$D$10+'СЕТ СН'!$H$5-'СЕТ СН'!$H$17</f>
        <v>3512.4071917000001</v>
      </c>
      <c r="F113" s="36">
        <f>SUMIFS(СВЦЭМ!$C$33:$C$776,СВЦЭМ!$A$33:$A$776,$A113,СВЦЭМ!$B$33:$B$776,F$83)+'СЕТ СН'!$H$9+СВЦЭМ!$D$10+'СЕТ СН'!$H$5-'СЕТ СН'!$H$17</f>
        <v>3507.5547362699999</v>
      </c>
      <c r="G113" s="36">
        <f>SUMIFS(СВЦЭМ!$C$33:$C$776,СВЦЭМ!$A$33:$A$776,$A113,СВЦЭМ!$B$33:$B$776,G$83)+'СЕТ СН'!$H$9+СВЦЭМ!$D$10+'СЕТ СН'!$H$5-'СЕТ СН'!$H$17</f>
        <v>3496.7334879800001</v>
      </c>
      <c r="H113" s="36">
        <f>SUMIFS(СВЦЭМ!$C$33:$C$776,СВЦЭМ!$A$33:$A$776,$A113,СВЦЭМ!$B$33:$B$776,H$83)+'СЕТ СН'!$H$9+СВЦЭМ!$D$10+'СЕТ СН'!$H$5-'СЕТ СН'!$H$17</f>
        <v>3500.79923336</v>
      </c>
      <c r="I113" s="36">
        <f>SUMIFS(СВЦЭМ!$C$33:$C$776,СВЦЭМ!$A$33:$A$776,$A113,СВЦЭМ!$B$33:$B$776,I$83)+'СЕТ СН'!$H$9+СВЦЭМ!$D$10+'СЕТ СН'!$H$5-'СЕТ СН'!$H$17</f>
        <v>3443.5653987400001</v>
      </c>
      <c r="J113" s="36">
        <f>SUMIFS(СВЦЭМ!$C$33:$C$776,СВЦЭМ!$A$33:$A$776,$A113,СВЦЭМ!$B$33:$B$776,J$83)+'СЕТ СН'!$H$9+СВЦЭМ!$D$10+'СЕТ СН'!$H$5-'СЕТ СН'!$H$17</f>
        <v>3412.8155438599997</v>
      </c>
      <c r="K113" s="36">
        <f>SUMIFS(СВЦЭМ!$C$33:$C$776,СВЦЭМ!$A$33:$A$776,$A113,СВЦЭМ!$B$33:$B$776,K$83)+'СЕТ СН'!$H$9+СВЦЭМ!$D$10+'СЕТ СН'!$H$5-'СЕТ СН'!$H$17</f>
        <v>3441.4833670099997</v>
      </c>
      <c r="L113" s="36">
        <f>SUMIFS(СВЦЭМ!$C$33:$C$776,СВЦЭМ!$A$33:$A$776,$A113,СВЦЭМ!$B$33:$B$776,L$83)+'СЕТ СН'!$H$9+СВЦЭМ!$D$10+'СЕТ СН'!$H$5-'СЕТ СН'!$H$17</f>
        <v>3447.9099189899998</v>
      </c>
      <c r="M113" s="36">
        <f>SUMIFS(СВЦЭМ!$C$33:$C$776,СВЦЭМ!$A$33:$A$776,$A113,СВЦЭМ!$B$33:$B$776,M$83)+'СЕТ СН'!$H$9+СВЦЭМ!$D$10+'СЕТ СН'!$H$5-'СЕТ СН'!$H$17</f>
        <v>3448.1466132300002</v>
      </c>
      <c r="N113" s="36">
        <f>SUMIFS(СВЦЭМ!$C$33:$C$776,СВЦЭМ!$A$33:$A$776,$A113,СВЦЭМ!$B$33:$B$776,N$83)+'СЕТ СН'!$H$9+СВЦЭМ!$D$10+'СЕТ СН'!$H$5-'СЕТ СН'!$H$17</f>
        <v>3441.7506070599998</v>
      </c>
      <c r="O113" s="36">
        <f>SUMIFS(СВЦЭМ!$C$33:$C$776,СВЦЭМ!$A$33:$A$776,$A113,СВЦЭМ!$B$33:$B$776,O$83)+'СЕТ СН'!$H$9+СВЦЭМ!$D$10+'СЕТ СН'!$H$5-'СЕТ СН'!$H$17</f>
        <v>3448.8899899099997</v>
      </c>
      <c r="P113" s="36">
        <f>SUMIFS(СВЦЭМ!$C$33:$C$776,СВЦЭМ!$A$33:$A$776,$A113,СВЦЭМ!$B$33:$B$776,P$83)+'СЕТ СН'!$H$9+СВЦЭМ!$D$10+'СЕТ СН'!$H$5-'СЕТ СН'!$H$17</f>
        <v>3454.29371739</v>
      </c>
      <c r="Q113" s="36">
        <f>SUMIFS(СВЦЭМ!$C$33:$C$776,СВЦЭМ!$A$33:$A$776,$A113,СВЦЭМ!$B$33:$B$776,Q$83)+'СЕТ СН'!$H$9+СВЦЭМ!$D$10+'СЕТ СН'!$H$5-'СЕТ СН'!$H$17</f>
        <v>3455.3726956199998</v>
      </c>
      <c r="R113" s="36">
        <f>SUMIFS(СВЦЭМ!$C$33:$C$776,СВЦЭМ!$A$33:$A$776,$A113,СВЦЭМ!$B$33:$B$776,R$83)+'СЕТ СН'!$H$9+СВЦЭМ!$D$10+'СЕТ СН'!$H$5-'СЕТ СН'!$H$17</f>
        <v>3401.5427958599998</v>
      </c>
      <c r="S113" s="36">
        <f>SUMIFS(СВЦЭМ!$C$33:$C$776,СВЦЭМ!$A$33:$A$776,$A113,СВЦЭМ!$B$33:$B$776,S$83)+'СЕТ СН'!$H$9+СВЦЭМ!$D$10+'СЕТ СН'!$H$5-'СЕТ СН'!$H$17</f>
        <v>3370.8657878699996</v>
      </c>
      <c r="T113" s="36">
        <f>SUMIFS(СВЦЭМ!$C$33:$C$776,СВЦЭМ!$A$33:$A$776,$A113,СВЦЭМ!$B$33:$B$776,T$83)+'СЕТ СН'!$H$9+СВЦЭМ!$D$10+'СЕТ СН'!$H$5-'СЕТ СН'!$H$17</f>
        <v>3366.7538736799997</v>
      </c>
      <c r="U113" s="36">
        <f>SUMIFS(СВЦЭМ!$C$33:$C$776,СВЦЭМ!$A$33:$A$776,$A113,СВЦЭМ!$B$33:$B$776,U$83)+'СЕТ СН'!$H$9+СВЦЭМ!$D$10+'СЕТ СН'!$H$5-'СЕТ СН'!$H$17</f>
        <v>3368.52827484</v>
      </c>
      <c r="V113" s="36">
        <f>SUMIFS(СВЦЭМ!$C$33:$C$776,СВЦЭМ!$A$33:$A$776,$A113,СВЦЭМ!$B$33:$B$776,V$83)+'СЕТ СН'!$H$9+СВЦЭМ!$D$10+'СЕТ СН'!$H$5-'СЕТ СН'!$H$17</f>
        <v>3339.55267323</v>
      </c>
      <c r="W113" s="36">
        <f>SUMIFS(СВЦЭМ!$C$33:$C$776,СВЦЭМ!$A$33:$A$776,$A113,СВЦЭМ!$B$33:$B$776,W$83)+'СЕТ СН'!$H$9+СВЦЭМ!$D$10+'СЕТ СН'!$H$5-'СЕТ СН'!$H$17</f>
        <v>3330.4546274999998</v>
      </c>
      <c r="X113" s="36">
        <f>SUMIFS(СВЦЭМ!$C$33:$C$776,СВЦЭМ!$A$33:$A$776,$A113,СВЦЭМ!$B$33:$B$776,X$83)+'СЕТ СН'!$H$9+СВЦЭМ!$D$10+'СЕТ СН'!$H$5-'СЕТ СН'!$H$17</f>
        <v>3339.9374569699999</v>
      </c>
      <c r="Y113" s="36">
        <f>SUMIFS(СВЦЭМ!$C$33:$C$776,СВЦЭМ!$A$33:$A$776,$A113,СВЦЭМ!$B$33:$B$776,Y$83)+'СЕТ СН'!$H$9+СВЦЭМ!$D$10+'СЕТ СН'!$H$5-'СЕТ СН'!$H$17</f>
        <v>3407.5785800200001</v>
      </c>
      <c r="AA113" s="37"/>
    </row>
    <row r="114" spans="1:27" ht="15.75" x14ac:dyDescent="0.2">
      <c r="A114" s="35">
        <f t="shared" si="2"/>
        <v>43677</v>
      </c>
      <c r="B114" s="36">
        <f>SUMIFS(СВЦЭМ!$C$33:$C$776,СВЦЭМ!$A$33:$A$776,$A114,СВЦЭМ!$B$33:$B$776,B$83)+'СЕТ СН'!$H$9+СВЦЭМ!$D$10+'СЕТ СН'!$H$5-'СЕТ СН'!$H$17</f>
        <v>3498.4731479000002</v>
      </c>
      <c r="C114" s="36">
        <f>SUMIFS(СВЦЭМ!$C$33:$C$776,СВЦЭМ!$A$33:$A$776,$A114,СВЦЭМ!$B$33:$B$776,C$83)+'СЕТ СН'!$H$9+СВЦЭМ!$D$10+'СЕТ СН'!$H$5-'СЕТ СН'!$H$17</f>
        <v>3512.6817838100001</v>
      </c>
      <c r="D114" s="36">
        <f>SUMIFS(СВЦЭМ!$C$33:$C$776,СВЦЭМ!$A$33:$A$776,$A114,СВЦЭМ!$B$33:$B$776,D$83)+'СЕТ СН'!$H$9+СВЦЭМ!$D$10+'СЕТ СН'!$H$5-'СЕТ СН'!$H$17</f>
        <v>3520.9893309399999</v>
      </c>
      <c r="E114" s="36">
        <f>SUMIFS(СВЦЭМ!$C$33:$C$776,СВЦЭМ!$A$33:$A$776,$A114,СВЦЭМ!$B$33:$B$776,E$83)+'СЕТ СН'!$H$9+СВЦЭМ!$D$10+'СЕТ СН'!$H$5-'СЕТ СН'!$H$17</f>
        <v>3524.5998875999999</v>
      </c>
      <c r="F114" s="36">
        <f>SUMIFS(СВЦЭМ!$C$33:$C$776,СВЦЭМ!$A$33:$A$776,$A114,СВЦЭМ!$B$33:$B$776,F$83)+'СЕТ СН'!$H$9+СВЦЭМ!$D$10+'СЕТ СН'!$H$5-'СЕТ СН'!$H$17</f>
        <v>3533.6039957399998</v>
      </c>
      <c r="G114" s="36">
        <f>SUMIFS(СВЦЭМ!$C$33:$C$776,СВЦЭМ!$A$33:$A$776,$A114,СВЦЭМ!$B$33:$B$776,G$83)+'СЕТ СН'!$H$9+СВЦЭМ!$D$10+'СЕТ СН'!$H$5-'СЕТ СН'!$H$17</f>
        <v>3516.9686630199999</v>
      </c>
      <c r="H114" s="36">
        <f>SUMIFS(СВЦЭМ!$C$33:$C$776,СВЦЭМ!$A$33:$A$776,$A114,СВЦЭМ!$B$33:$B$776,H$83)+'СЕТ СН'!$H$9+СВЦЭМ!$D$10+'СЕТ СН'!$H$5-'СЕТ СН'!$H$17</f>
        <v>3498.1390108099999</v>
      </c>
      <c r="I114" s="36">
        <f>SUMIFS(СВЦЭМ!$C$33:$C$776,СВЦЭМ!$A$33:$A$776,$A114,СВЦЭМ!$B$33:$B$776,I$83)+'СЕТ СН'!$H$9+СВЦЭМ!$D$10+'СЕТ СН'!$H$5-'СЕТ СН'!$H$17</f>
        <v>3482.0913204600001</v>
      </c>
      <c r="J114" s="36">
        <f>SUMIFS(СВЦЭМ!$C$33:$C$776,СВЦЭМ!$A$33:$A$776,$A114,СВЦЭМ!$B$33:$B$776,J$83)+'СЕТ СН'!$H$9+СВЦЭМ!$D$10+'СЕТ СН'!$H$5-'СЕТ СН'!$H$17</f>
        <v>3472.6756229899997</v>
      </c>
      <c r="K114" s="36">
        <f>SUMIFS(СВЦЭМ!$C$33:$C$776,СВЦЭМ!$A$33:$A$776,$A114,СВЦЭМ!$B$33:$B$776,K$83)+'СЕТ СН'!$H$9+СВЦЭМ!$D$10+'СЕТ СН'!$H$5-'СЕТ СН'!$H$17</f>
        <v>3480.6223630199997</v>
      </c>
      <c r="L114" s="36">
        <f>SUMIFS(СВЦЭМ!$C$33:$C$776,СВЦЭМ!$A$33:$A$776,$A114,СВЦЭМ!$B$33:$B$776,L$83)+'СЕТ СН'!$H$9+СВЦЭМ!$D$10+'СЕТ СН'!$H$5-'СЕТ СН'!$H$17</f>
        <v>3482.2250167499997</v>
      </c>
      <c r="M114" s="36">
        <f>SUMIFS(СВЦЭМ!$C$33:$C$776,СВЦЭМ!$A$33:$A$776,$A114,СВЦЭМ!$B$33:$B$776,M$83)+'СЕТ СН'!$H$9+СВЦЭМ!$D$10+'СЕТ СН'!$H$5-'СЕТ СН'!$H$17</f>
        <v>3482.2816910399997</v>
      </c>
      <c r="N114" s="36">
        <f>SUMIFS(СВЦЭМ!$C$33:$C$776,СВЦЭМ!$A$33:$A$776,$A114,СВЦЭМ!$B$33:$B$776,N$83)+'СЕТ СН'!$H$9+СВЦЭМ!$D$10+'СЕТ СН'!$H$5-'СЕТ СН'!$H$17</f>
        <v>3469.9716492500002</v>
      </c>
      <c r="O114" s="36">
        <f>SUMIFS(СВЦЭМ!$C$33:$C$776,СВЦЭМ!$A$33:$A$776,$A114,СВЦЭМ!$B$33:$B$776,O$83)+'СЕТ СН'!$H$9+СВЦЭМ!$D$10+'СЕТ СН'!$H$5-'СЕТ СН'!$H$17</f>
        <v>3485.0455913000001</v>
      </c>
      <c r="P114" s="36">
        <f>SUMIFS(СВЦЭМ!$C$33:$C$776,СВЦЭМ!$A$33:$A$776,$A114,СВЦЭМ!$B$33:$B$776,P$83)+'СЕТ СН'!$H$9+СВЦЭМ!$D$10+'СЕТ СН'!$H$5-'СЕТ СН'!$H$17</f>
        <v>3496.7444739299999</v>
      </c>
      <c r="Q114" s="36">
        <f>SUMIFS(СВЦЭМ!$C$33:$C$776,СВЦЭМ!$A$33:$A$776,$A114,СВЦЭМ!$B$33:$B$776,Q$83)+'СЕТ СН'!$H$9+СВЦЭМ!$D$10+'СЕТ СН'!$H$5-'СЕТ СН'!$H$17</f>
        <v>3507.0013939999999</v>
      </c>
      <c r="R114" s="36">
        <f>SUMIFS(СВЦЭМ!$C$33:$C$776,СВЦЭМ!$A$33:$A$776,$A114,СВЦЭМ!$B$33:$B$776,R$83)+'СЕТ СН'!$H$9+СВЦЭМ!$D$10+'СЕТ СН'!$H$5-'СЕТ СН'!$H$17</f>
        <v>3447.6533494999999</v>
      </c>
      <c r="S114" s="36">
        <f>SUMIFS(СВЦЭМ!$C$33:$C$776,СВЦЭМ!$A$33:$A$776,$A114,СВЦЭМ!$B$33:$B$776,S$83)+'СЕТ СН'!$H$9+СВЦЭМ!$D$10+'СЕТ СН'!$H$5-'СЕТ СН'!$H$17</f>
        <v>3424.5849136799998</v>
      </c>
      <c r="T114" s="36">
        <f>SUMIFS(СВЦЭМ!$C$33:$C$776,СВЦЭМ!$A$33:$A$776,$A114,СВЦЭМ!$B$33:$B$776,T$83)+'СЕТ СН'!$H$9+СВЦЭМ!$D$10+'СЕТ СН'!$H$5-'СЕТ СН'!$H$17</f>
        <v>3407.1769080999998</v>
      </c>
      <c r="U114" s="36">
        <f>SUMIFS(СВЦЭМ!$C$33:$C$776,СВЦЭМ!$A$33:$A$776,$A114,СВЦЭМ!$B$33:$B$776,U$83)+'СЕТ СН'!$H$9+СВЦЭМ!$D$10+'СЕТ СН'!$H$5-'СЕТ СН'!$H$17</f>
        <v>3470.97046082</v>
      </c>
      <c r="V114" s="36">
        <f>SUMIFS(СВЦЭМ!$C$33:$C$776,СВЦЭМ!$A$33:$A$776,$A114,СВЦЭМ!$B$33:$B$776,V$83)+'СЕТ СН'!$H$9+СВЦЭМ!$D$10+'СЕТ СН'!$H$5-'СЕТ СН'!$H$17</f>
        <v>3391.9309861799998</v>
      </c>
      <c r="W114" s="36">
        <f>SUMIFS(СВЦЭМ!$C$33:$C$776,СВЦЭМ!$A$33:$A$776,$A114,СВЦЭМ!$B$33:$B$776,W$83)+'СЕТ СН'!$H$9+СВЦЭМ!$D$10+'СЕТ СН'!$H$5-'СЕТ СН'!$H$17</f>
        <v>3396.6953903499998</v>
      </c>
      <c r="X114" s="36">
        <f>SUMIFS(СВЦЭМ!$C$33:$C$776,СВЦЭМ!$A$33:$A$776,$A114,СВЦЭМ!$B$33:$B$776,X$83)+'СЕТ СН'!$H$9+СВЦЭМ!$D$10+'СЕТ СН'!$H$5-'СЕТ СН'!$H$17</f>
        <v>3384.47812028</v>
      </c>
      <c r="Y114" s="36">
        <f>SUMIFS(СВЦЭМ!$C$33:$C$776,СВЦЭМ!$A$33:$A$776,$A114,СВЦЭМ!$B$33:$B$776,Y$83)+'СЕТ СН'!$H$9+СВЦЭМ!$D$10+'СЕТ СН'!$H$5-'СЕТ СН'!$H$17</f>
        <v>3431.4281418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01.07.2019</v>
      </c>
      <c r="B120" s="36">
        <f>SUMIFS(СВЦЭМ!$C$33:$C$776,СВЦЭМ!$A$33:$A$776,$A120,СВЦЭМ!$B$33:$B$776,B$119)+'СЕТ СН'!$I$9+СВЦЭМ!$D$10+'СЕТ СН'!$I$5-'СЕТ СН'!$I$17</f>
        <v>3791.08846567</v>
      </c>
      <c r="C120" s="36">
        <f>SUMIFS(СВЦЭМ!$C$33:$C$776,СВЦЭМ!$A$33:$A$776,$A120,СВЦЭМ!$B$33:$B$776,C$119)+'СЕТ СН'!$I$9+СВЦЭМ!$D$10+'СЕТ СН'!$I$5-'СЕТ СН'!$I$17</f>
        <v>3907.1138405700003</v>
      </c>
      <c r="D120" s="36">
        <f>SUMIFS(СВЦЭМ!$C$33:$C$776,СВЦЭМ!$A$33:$A$776,$A120,СВЦЭМ!$B$33:$B$776,D$119)+'СЕТ СН'!$I$9+СВЦЭМ!$D$10+'СЕТ СН'!$I$5-'СЕТ СН'!$I$17</f>
        <v>3933.5988695400001</v>
      </c>
      <c r="E120" s="36">
        <f>SUMIFS(СВЦЭМ!$C$33:$C$776,СВЦЭМ!$A$33:$A$776,$A120,СВЦЭМ!$B$33:$B$776,E$119)+'СЕТ СН'!$I$9+СВЦЭМ!$D$10+'СЕТ СН'!$I$5-'СЕТ СН'!$I$17</f>
        <v>3959.7788767299999</v>
      </c>
      <c r="F120" s="36">
        <f>SUMIFS(СВЦЭМ!$C$33:$C$776,СВЦЭМ!$A$33:$A$776,$A120,СВЦЭМ!$B$33:$B$776,F$119)+'СЕТ СН'!$I$9+СВЦЭМ!$D$10+'СЕТ СН'!$I$5-'СЕТ СН'!$I$17</f>
        <v>3970.5724014300004</v>
      </c>
      <c r="G120" s="36">
        <f>SUMIFS(СВЦЭМ!$C$33:$C$776,СВЦЭМ!$A$33:$A$776,$A120,СВЦЭМ!$B$33:$B$776,G$119)+'СЕТ СН'!$I$9+СВЦЭМ!$D$10+'СЕТ СН'!$I$5-'СЕТ СН'!$I$17</f>
        <v>3945.4187109000004</v>
      </c>
      <c r="H120" s="36">
        <f>SUMIFS(СВЦЭМ!$C$33:$C$776,СВЦЭМ!$A$33:$A$776,$A120,СВЦЭМ!$B$33:$B$776,H$119)+'СЕТ СН'!$I$9+СВЦЭМ!$D$10+'СЕТ СН'!$I$5-'СЕТ СН'!$I$17</f>
        <v>3895.1481565600002</v>
      </c>
      <c r="I120" s="36">
        <f>SUMIFS(СВЦЭМ!$C$33:$C$776,СВЦЭМ!$A$33:$A$776,$A120,СВЦЭМ!$B$33:$B$776,I$119)+'СЕТ СН'!$I$9+СВЦЭМ!$D$10+'СЕТ СН'!$I$5-'СЕТ СН'!$I$17</f>
        <v>3828.6778549400001</v>
      </c>
      <c r="J120" s="36">
        <f>SUMIFS(СВЦЭМ!$C$33:$C$776,СВЦЭМ!$A$33:$A$776,$A120,СВЦЭМ!$B$33:$B$776,J$119)+'СЕТ СН'!$I$9+СВЦЭМ!$D$10+'СЕТ СН'!$I$5-'СЕТ СН'!$I$17</f>
        <v>3816.1803018800001</v>
      </c>
      <c r="K120" s="36">
        <f>SUMIFS(СВЦЭМ!$C$33:$C$776,СВЦЭМ!$A$33:$A$776,$A120,СВЦЭМ!$B$33:$B$776,K$119)+'СЕТ СН'!$I$9+СВЦЭМ!$D$10+'СЕТ СН'!$I$5-'СЕТ СН'!$I$17</f>
        <v>3820.3961507600002</v>
      </c>
      <c r="L120" s="36">
        <f>SUMIFS(СВЦЭМ!$C$33:$C$776,СВЦЭМ!$A$33:$A$776,$A120,СВЦЭМ!$B$33:$B$776,L$119)+'СЕТ СН'!$I$9+СВЦЭМ!$D$10+'СЕТ СН'!$I$5-'СЕТ СН'!$I$17</f>
        <v>3824.2060599400002</v>
      </c>
      <c r="M120" s="36">
        <f>SUMIFS(СВЦЭМ!$C$33:$C$776,СВЦЭМ!$A$33:$A$776,$A120,СВЦЭМ!$B$33:$B$776,M$119)+'СЕТ СН'!$I$9+СВЦЭМ!$D$10+'СЕТ СН'!$I$5-'СЕТ СН'!$I$17</f>
        <v>3814.52880925</v>
      </c>
      <c r="N120" s="36">
        <f>SUMIFS(СВЦЭМ!$C$33:$C$776,СВЦЭМ!$A$33:$A$776,$A120,СВЦЭМ!$B$33:$B$776,N$119)+'СЕТ СН'!$I$9+СВЦЭМ!$D$10+'СЕТ СН'!$I$5-'СЕТ СН'!$I$17</f>
        <v>3800.6077554000003</v>
      </c>
      <c r="O120" s="36">
        <f>SUMIFS(СВЦЭМ!$C$33:$C$776,СВЦЭМ!$A$33:$A$776,$A120,СВЦЭМ!$B$33:$B$776,O$119)+'СЕТ СН'!$I$9+СВЦЭМ!$D$10+'СЕТ СН'!$I$5-'СЕТ СН'!$I$17</f>
        <v>3789.3315654799999</v>
      </c>
      <c r="P120" s="36">
        <f>SUMIFS(СВЦЭМ!$C$33:$C$776,СВЦЭМ!$A$33:$A$776,$A120,СВЦЭМ!$B$33:$B$776,P$119)+'СЕТ СН'!$I$9+СВЦЭМ!$D$10+'СЕТ СН'!$I$5-'СЕТ СН'!$I$17</f>
        <v>3788.2566348300002</v>
      </c>
      <c r="Q120" s="36">
        <f>SUMIFS(СВЦЭМ!$C$33:$C$776,СВЦЭМ!$A$33:$A$776,$A120,СВЦЭМ!$B$33:$B$776,Q$119)+'СЕТ СН'!$I$9+СВЦЭМ!$D$10+'СЕТ СН'!$I$5-'СЕТ СН'!$I$17</f>
        <v>3772.2660365500001</v>
      </c>
      <c r="R120" s="36">
        <f>SUMIFS(СВЦЭМ!$C$33:$C$776,СВЦЭМ!$A$33:$A$776,$A120,СВЦЭМ!$B$33:$B$776,R$119)+'СЕТ СН'!$I$9+СВЦЭМ!$D$10+'СЕТ СН'!$I$5-'СЕТ СН'!$I$17</f>
        <v>3721.01298546</v>
      </c>
      <c r="S120" s="36">
        <f>SUMIFS(СВЦЭМ!$C$33:$C$776,СВЦЭМ!$A$33:$A$776,$A120,СВЦЭМ!$B$33:$B$776,S$119)+'СЕТ СН'!$I$9+СВЦЭМ!$D$10+'СЕТ СН'!$I$5-'СЕТ СН'!$I$17</f>
        <v>3718.6891147200004</v>
      </c>
      <c r="T120" s="36">
        <f>SUMIFS(СВЦЭМ!$C$33:$C$776,СВЦЭМ!$A$33:$A$776,$A120,СВЦЭМ!$B$33:$B$776,T$119)+'СЕТ СН'!$I$9+СВЦЭМ!$D$10+'СЕТ СН'!$I$5-'СЕТ СН'!$I$17</f>
        <v>3719.5823716</v>
      </c>
      <c r="U120" s="36">
        <f>SUMIFS(СВЦЭМ!$C$33:$C$776,СВЦЭМ!$A$33:$A$776,$A120,СВЦЭМ!$B$33:$B$776,U$119)+'СЕТ СН'!$I$9+СВЦЭМ!$D$10+'СЕТ СН'!$I$5-'СЕТ СН'!$I$17</f>
        <v>3720.3926111400001</v>
      </c>
      <c r="V120" s="36">
        <f>SUMIFS(СВЦЭМ!$C$33:$C$776,СВЦЭМ!$A$33:$A$776,$A120,СВЦЭМ!$B$33:$B$776,V$119)+'СЕТ СН'!$I$9+СВЦЭМ!$D$10+'СЕТ СН'!$I$5-'СЕТ СН'!$I$17</f>
        <v>3727.4651975500001</v>
      </c>
      <c r="W120" s="36">
        <f>SUMIFS(СВЦЭМ!$C$33:$C$776,СВЦЭМ!$A$33:$A$776,$A120,СВЦЭМ!$B$33:$B$776,W$119)+'СЕТ СН'!$I$9+СВЦЭМ!$D$10+'СЕТ СН'!$I$5-'СЕТ СН'!$I$17</f>
        <v>3744.7316613399998</v>
      </c>
      <c r="X120" s="36">
        <f>SUMIFS(СВЦЭМ!$C$33:$C$776,СВЦЭМ!$A$33:$A$776,$A120,СВЦЭМ!$B$33:$B$776,X$119)+'СЕТ СН'!$I$9+СВЦЭМ!$D$10+'СЕТ СН'!$I$5-'СЕТ СН'!$I$17</f>
        <v>3721.2631301600004</v>
      </c>
      <c r="Y120" s="36">
        <f>SUMIFS(СВЦЭМ!$C$33:$C$776,СВЦЭМ!$A$33:$A$776,$A120,СВЦЭМ!$B$33:$B$776,Y$119)+'СЕТ СН'!$I$9+СВЦЭМ!$D$10+'СЕТ СН'!$I$5-'СЕТ СН'!$I$17</f>
        <v>3721.1192431600002</v>
      </c>
    </row>
    <row r="121" spans="1:27" ht="15.75" x14ac:dyDescent="0.2">
      <c r="A121" s="35">
        <f>A120+1</f>
        <v>43648</v>
      </c>
      <c r="B121" s="36">
        <f>SUMIFS(СВЦЭМ!$C$33:$C$776,СВЦЭМ!$A$33:$A$776,$A121,СВЦЭМ!$B$33:$B$776,B$119)+'СЕТ СН'!$I$9+СВЦЭМ!$D$10+'СЕТ СН'!$I$5-'СЕТ СН'!$I$17</f>
        <v>3874.6678382600003</v>
      </c>
      <c r="C121" s="36">
        <f>SUMIFS(СВЦЭМ!$C$33:$C$776,СВЦЭМ!$A$33:$A$776,$A121,СВЦЭМ!$B$33:$B$776,C$119)+'СЕТ СН'!$I$9+СВЦЭМ!$D$10+'СЕТ СН'!$I$5-'СЕТ СН'!$I$17</f>
        <v>3985.09526194</v>
      </c>
      <c r="D121" s="36">
        <f>SUMIFS(СВЦЭМ!$C$33:$C$776,СВЦЭМ!$A$33:$A$776,$A121,СВЦЭМ!$B$33:$B$776,D$119)+'СЕТ СН'!$I$9+СВЦЭМ!$D$10+'СЕТ СН'!$I$5-'СЕТ СН'!$I$17</f>
        <v>4006.6483553200001</v>
      </c>
      <c r="E121" s="36">
        <f>SUMIFS(СВЦЭМ!$C$33:$C$776,СВЦЭМ!$A$33:$A$776,$A121,СВЦЭМ!$B$33:$B$776,E$119)+'СЕТ СН'!$I$9+СВЦЭМ!$D$10+'СЕТ СН'!$I$5-'СЕТ СН'!$I$17</f>
        <v>4033.6363851700003</v>
      </c>
      <c r="F121" s="36">
        <f>SUMIFS(СВЦЭМ!$C$33:$C$776,СВЦЭМ!$A$33:$A$776,$A121,СВЦЭМ!$B$33:$B$776,F$119)+'СЕТ СН'!$I$9+СВЦЭМ!$D$10+'СЕТ СН'!$I$5-'СЕТ СН'!$I$17</f>
        <v>4028.53379378</v>
      </c>
      <c r="G121" s="36">
        <f>SUMIFS(СВЦЭМ!$C$33:$C$776,СВЦЭМ!$A$33:$A$776,$A121,СВЦЭМ!$B$33:$B$776,G$119)+'СЕТ СН'!$I$9+СВЦЭМ!$D$10+'СЕТ СН'!$I$5-'СЕТ СН'!$I$17</f>
        <v>4014.3341848999999</v>
      </c>
      <c r="H121" s="36">
        <f>SUMIFS(СВЦЭМ!$C$33:$C$776,СВЦЭМ!$A$33:$A$776,$A121,СВЦЭМ!$B$33:$B$776,H$119)+'СЕТ СН'!$I$9+СВЦЭМ!$D$10+'СЕТ СН'!$I$5-'СЕТ СН'!$I$17</f>
        <v>3960.6367993399999</v>
      </c>
      <c r="I121" s="36">
        <f>SUMIFS(СВЦЭМ!$C$33:$C$776,СВЦЭМ!$A$33:$A$776,$A121,СВЦЭМ!$B$33:$B$776,I$119)+'СЕТ СН'!$I$9+СВЦЭМ!$D$10+'СЕТ СН'!$I$5-'СЕТ СН'!$I$17</f>
        <v>3891.0568667100001</v>
      </c>
      <c r="J121" s="36">
        <f>SUMIFS(СВЦЭМ!$C$33:$C$776,СВЦЭМ!$A$33:$A$776,$A121,СВЦЭМ!$B$33:$B$776,J$119)+'СЕТ СН'!$I$9+СВЦЭМ!$D$10+'СЕТ СН'!$I$5-'СЕТ СН'!$I$17</f>
        <v>3842.7667914000003</v>
      </c>
      <c r="K121" s="36">
        <f>SUMIFS(СВЦЭМ!$C$33:$C$776,СВЦЭМ!$A$33:$A$776,$A121,СВЦЭМ!$B$33:$B$776,K$119)+'СЕТ СН'!$I$9+СВЦЭМ!$D$10+'СЕТ СН'!$I$5-'СЕТ СН'!$I$17</f>
        <v>3808.0626023499999</v>
      </c>
      <c r="L121" s="36">
        <f>SUMIFS(СВЦЭМ!$C$33:$C$776,СВЦЭМ!$A$33:$A$776,$A121,СВЦЭМ!$B$33:$B$776,L$119)+'СЕТ СН'!$I$9+СВЦЭМ!$D$10+'СЕТ СН'!$I$5-'СЕТ СН'!$I$17</f>
        <v>3794.8674975900003</v>
      </c>
      <c r="M121" s="36">
        <f>SUMIFS(СВЦЭМ!$C$33:$C$776,СВЦЭМ!$A$33:$A$776,$A121,СВЦЭМ!$B$33:$B$776,M$119)+'СЕТ СН'!$I$9+СВЦЭМ!$D$10+'СЕТ СН'!$I$5-'СЕТ СН'!$I$17</f>
        <v>3797.7050136500002</v>
      </c>
      <c r="N121" s="36">
        <f>SUMIFS(СВЦЭМ!$C$33:$C$776,СВЦЭМ!$A$33:$A$776,$A121,СВЦЭМ!$B$33:$B$776,N$119)+'СЕТ СН'!$I$9+СВЦЭМ!$D$10+'СЕТ СН'!$I$5-'СЕТ СН'!$I$17</f>
        <v>3821.62402496</v>
      </c>
      <c r="O121" s="36">
        <f>SUMIFS(СВЦЭМ!$C$33:$C$776,СВЦЭМ!$A$33:$A$776,$A121,СВЦЭМ!$B$33:$B$776,O$119)+'СЕТ СН'!$I$9+СВЦЭМ!$D$10+'СЕТ СН'!$I$5-'СЕТ СН'!$I$17</f>
        <v>3812.15595459</v>
      </c>
      <c r="P121" s="36">
        <f>SUMIFS(СВЦЭМ!$C$33:$C$776,СВЦЭМ!$A$33:$A$776,$A121,СВЦЭМ!$B$33:$B$776,P$119)+'СЕТ СН'!$I$9+СВЦЭМ!$D$10+'СЕТ СН'!$I$5-'СЕТ СН'!$I$17</f>
        <v>3809.3900705599999</v>
      </c>
      <c r="Q121" s="36">
        <f>SUMIFS(СВЦЭМ!$C$33:$C$776,СВЦЭМ!$A$33:$A$776,$A121,СВЦЭМ!$B$33:$B$776,Q$119)+'СЕТ СН'!$I$9+СВЦЭМ!$D$10+'СЕТ СН'!$I$5-'СЕТ СН'!$I$17</f>
        <v>3796.8410876900002</v>
      </c>
      <c r="R121" s="36">
        <f>SUMIFS(СВЦЭМ!$C$33:$C$776,СВЦЭМ!$A$33:$A$776,$A121,СВЦЭМ!$B$33:$B$776,R$119)+'СЕТ СН'!$I$9+СВЦЭМ!$D$10+'СЕТ СН'!$I$5-'СЕТ СН'!$I$17</f>
        <v>3752.9223195</v>
      </c>
      <c r="S121" s="36">
        <f>SUMIFS(СВЦЭМ!$C$33:$C$776,СВЦЭМ!$A$33:$A$776,$A121,СВЦЭМ!$B$33:$B$776,S$119)+'СЕТ СН'!$I$9+СВЦЭМ!$D$10+'СЕТ СН'!$I$5-'СЕТ СН'!$I$17</f>
        <v>3753.8575367000003</v>
      </c>
      <c r="T121" s="36">
        <f>SUMIFS(СВЦЭМ!$C$33:$C$776,СВЦЭМ!$A$33:$A$776,$A121,СВЦЭМ!$B$33:$B$776,T$119)+'СЕТ СН'!$I$9+СВЦЭМ!$D$10+'СЕТ СН'!$I$5-'СЕТ СН'!$I$17</f>
        <v>3743.0762793200001</v>
      </c>
      <c r="U121" s="36">
        <f>SUMIFS(СВЦЭМ!$C$33:$C$776,СВЦЭМ!$A$33:$A$776,$A121,СВЦЭМ!$B$33:$B$776,U$119)+'СЕТ СН'!$I$9+СВЦЭМ!$D$10+'СЕТ СН'!$I$5-'СЕТ СН'!$I$17</f>
        <v>3739.15788045</v>
      </c>
      <c r="V121" s="36">
        <f>SUMIFS(СВЦЭМ!$C$33:$C$776,СВЦЭМ!$A$33:$A$776,$A121,СВЦЭМ!$B$33:$B$776,V$119)+'СЕТ СН'!$I$9+СВЦЭМ!$D$10+'СЕТ СН'!$I$5-'СЕТ СН'!$I$17</f>
        <v>3734.9150509600004</v>
      </c>
      <c r="W121" s="36">
        <f>SUMIFS(СВЦЭМ!$C$33:$C$776,СВЦЭМ!$A$33:$A$776,$A121,СВЦЭМ!$B$33:$B$776,W$119)+'СЕТ СН'!$I$9+СВЦЭМ!$D$10+'СЕТ СН'!$I$5-'СЕТ СН'!$I$17</f>
        <v>3725.52297791</v>
      </c>
      <c r="X121" s="36">
        <f>SUMIFS(СВЦЭМ!$C$33:$C$776,СВЦЭМ!$A$33:$A$776,$A121,СВЦЭМ!$B$33:$B$776,X$119)+'СЕТ СН'!$I$9+СВЦЭМ!$D$10+'СЕТ СН'!$I$5-'СЕТ СН'!$I$17</f>
        <v>3775.4982230000001</v>
      </c>
      <c r="Y121" s="36">
        <f>SUMIFS(СВЦЭМ!$C$33:$C$776,СВЦЭМ!$A$33:$A$776,$A121,СВЦЭМ!$B$33:$B$776,Y$119)+'СЕТ СН'!$I$9+СВЦЭМ!$D$10+'СЕТ СН'!$I$5-'СЕТ СН'!$I$17</f>
        <v>3791.9890807400002</v>
      </c>
    </row>
    <row r="122" spans="1:27" ht="15.75" x14ac:dyDescent="0.2">
      <c r="A122" s="35">
        <f t="shared" ref="A122:A150" si="3">A121+1</f>
        <v>43649</v>
      </c>
      <c r="B122" s="36">
        <f>SUMIFS(СВЦЭМ!$C$33:$C$776,СВЦЭМ!$A$33:$A$776,$A122,СВЦЭМ!$B$33:$B$776,B$119)+'СЕТ СН'!$I$9+СВЦЭМ!$D$10+'СЕТ СН'!$I$5-'СЕТ СН'!$I$17</f>
        <v>3804.1833694100001</v>
      </c>
      <c r="C122" s="36">
        <f>SUMIFS(СВЦЭМ!$C$33:$C$776,СВЦЭМ!$A$33:$A$776,$A122,СВЦЭМ!$B$33:$B$776,C$119)+'СЕТ СН'!$I$9+СВЦЭМ!$D$10+'СЕТ СН'!$I$5-'СЕТ СН'!$I$17</f>
        <v>3905.22487043</v>
      </c>
      <c r="D122" s="36">
        <f>SUMIFS(СВЦЭМ!$C$33:$C$776,СВЦЭМ!$A$33:$A$776,$A122,СВЦЭМ!$B$33:$B$776,D$119)+'СЕТ СН'!$I$9+СВЦЭМ!$D$10+'СЕТ СН'!$I$5-'СЕТ СН'!$I$17</f>
        <v>3937.7963180300003</v>
      </c>
      <c r="E122" s="36">
        <f>SUMIFS(СВЦЭМ!$C$33:$C$776,СВЦЭМ!$A$33:$A$776,$A122,СВЦЭМ!$B$33:$B$776,E$119)+'СЕТ СН'!$I$9+СВЦЭМ!$D$10+'СЕТ СН'!$I$5-'СЕТ СН'!$I$17</f>
        <v>3950.0878249400002</v>
      </c>
      <c r="F122" s="36">
        <f>SUMIFS(СВЦЭМ!$C$33:$C$776,СВЦЭМ!$A$33:$A$776,$A122,СВЦЭМ!$B$33:$B$776,F$119)+'СЕТ СН'!$I$9+СВЦЭМ!$D$10+'СЕТ СН'!$I$5-'СЕТ СН'!$I$17</f>
        <v>3940.3565570400001</v>
      </c>
      <c r="G122" s="36">
        <f>SUMIFS(СВЦЭМ!$C$33:$C$776,СВЦЭМ!$A$33:$A$776,$A122,СВЦЭМ!$B$33:$B$776,G$119)+'СЕТ СН'!$I$9+СВЦЭМ!$D$10+'СЕТ СН'!$I$5-'СЕТ СН'!$I$17</f>
        <v>3932.7082863200003</v>
      </c>
      <c r="H122" s="36">
        <f>SUMIFS(СВЦЭМ!$C$33:$C$776,СВЦЭМ!$A$33:$A$776,$A122,СВЦЭМ!$B$33:$B$776,H$119)+'СЕТ СН'!$I$9+СВЦЭМ!$D$10+'СЕТ СН'!$I$5-'СЕТ СН'!$I$17</f>
        <v>3901.18589161</v>
      </c>
      <c r="I122" s="36">
        <f>SUMIFS(СВЦЭМ!$C$33:$C$776,СВЦЭМ!$A$33:$A$776,$A122,СВЦЭМ!$B$33:$B$776,I$119)+'СЕТ СН'!$I$9+СВЦЭМ!$D$10+'СЕТ СН'!$I$5-'СЕТ СН'!$I$17</f>
        <v>3867.0546295000004</v>
      </c>
      <c r="J122" s="36">
        <f>SUMIFS(СВЦЭМ!$C$33:$C$776,СВЦЭМ!$A$33:$A$776,$A122,СВЦЭМ!$B$33:$B$776,J$119)+'СЕТ СН'!$I$9+СВЦЭМ!$D$10+'СЕТ СН'!$I$5-'СЕТ СН'!$I$17</f>
        <v>3821.7318875199999</v>
      </c>
      <c r="K122" s="36">
        <f>SUMIFS(СВЦЭМ!$C$33:$C$776,СВЦЭМ!$A$33:$A$776,$A122,СВЦЭМ!$B$33:$B$776,K$119)+'СЕТ СН'!$I$9+СВЦЭМ!$D$10+'СЕТ СН'!$I$5-'СЕТ СН'!$I$17</f>
        <v>3814.9058935000003</v>
      </c>
      <c r="L122" s="36">
        <f>SUMIFS(СВЦЭМ!$C$33:$C$776,СВЦЭМ!$A$33:$A$776,$A122,СВЦЭМ!$B$33:$B$776,L$119)+'СЕТ СН'!$I$9+СВЦЭМ!$D$10+'СЕТ СН'!$I$5-'СЕТ СН'!$I$17</f>
        <v>3818.86491002</v>
      </c>
      <c r="M122" s="36">
        <f>SUMIFS(СВЦЭМ!$C$33:$C$776,СВЦЭМ!$A$33:$A$776,$A122,СВЦЭМ!$B$33:$B$776,M$119)+'СЕТ СН'!$I$9+СВЦЭМ!$D$10+'СЕТ СН'!$I$5-'СЕТ СН'!$I$17</f>
        <v>3815.74794561</v>
      </c>
      <c r="N122" s="36">
        <f>SUMIFS(СВЦЭМ!$C$33:$C$776,СВЦЭМ!$A$33:$A$776,$A122,СВЦЭМ!$B$33:$B$776,N$119)+'СЕТ СН'!$I$9+СВЦЭМ!$D$10+'СЕТ СН'!$I$5-'СЕТ СН'!$I$17</f>
        <v>3816.6425777700001</v>
      </c>
      <c r="O122" s="36">
        <f>SUMIFS(СВЦЭМ!$C$33:$C$776,СВЦЭМ!$A$33:$A$776,$A122,СВЦЭМ!$B$33:$B$776,O$119)+'СЕТ СН'!$I$9+СВЦЭМ!$D$10+'СЕТ СН'!$I$5-'СЕТ СН'!$I$17</f>
        <v>3811.95565489</v>
      </c>
      <c r="P122" s="36">
        <f>SUMIFS(СВЦЭМ!$C$33:$C$776,СВЦЭМ!$A$33:$A$776,$A122,СВЦЭМ!$B$33:$B$776,P$119)+'СЕТ СН'!$I$9+СВЦЭМ!$D$10+'СЕТ СН'!$I$5-'СЕТ СН'!$I$17</f>
        <v>3837.3681706699999</v>
      </c>
      <c r="Q122" s="36">
        <f>SUMIFS(СВЦЭМ!$C$33:$C$776,СВЦЭМ!$A$33:$A$776,$A122,СВЦЭМ!$B$33:$B$776,Q$119)+'СЕТ СН'!$I$9+СВЦЭМ!$D$10+'СЕТ СН'!$I$5-'СЕТ СН'!$I$17</f>
        <v>3830.2945396600003</v>
      </c>
      <c r="R122" s="36">
        <f>SUMIFS(СВЦЭМ!$C$33:$C$776,СВЦЭМ!$A$33:$A$776,$A122,СВЦЭМ!$B$33:$B$776,R$119)+'СЕТ СН'!$I$9+СВЦЭМ!$D$10+'СЕТ СН'!$I$5-'СЕТ СН'!$I$17</f>
        <v>3773.1687511800001</v>
      </c>
      <c r="S122" s="36">
        <f>SUMIFS(СВЦЭМ!$C$33:$C$776,СВЦЭМ!$A$33:$A$776,$A122,СВЦЭМ!$B$33:$B$776,S$119)+'СЕТ СН'!$I$9+СВЦЭМ!$D$10+'СЕТ СН'!$I$5-'СЕТ СН'!$I$17</f>
        <v>3783.2802442299999</v>
      </c>
      <c r="T122" s="36">
        <f>SUMIFS(СВЦЭМ!$C$33:$C$776,СВЦЭМ!$A$33:$A$776,$A122,СВЦЭМ!$B$33:$B$776,T$119)+'СЕТ СН'!$I$9+СВЦЭМ!$D$10+'СЕТ СН'!$I$5-'СЕТ СН'!$I$17</f>
        <v>3773.5759157900002</v>
      </c>
      <c r="U122" s="36">
        <f>SUMIFS(СВЦЭМ!$C$33:$C$776,СВЦЭМ!$A$33:$A$776,$A122,СВЦЭМ!$B$33:$B$776,U$119)+'СЕТ СН'!$I$9+СВЦЭМ!$D$10+'СЕТ СН'!$I$5-'СЕТ СН'!$I$17</f>
        <v>3751.4159782200004</v>
      </c>
      <c r="V122" s="36">
        <f>SUMIFS(СВЦЭМ!$C$33:$C$776,СВЦЭМ!$A$33:$A$776,$A122,СВЦЭМ!$B$33:$B$776,V$119)+'СЕТ СН'!$I$9+СВЦЭМ!$D$10+'СЕТ СН'!$I$5-'СЕТ СН'!$I$17</f>
        <v>3742.58245726</v>
      </c>
      <c r="W122" s="36">
        <f>SUMIFS(СВЦЭМ!$C$33:$C$776,СВЦЭМ!$A$33:$A$776,$A122,СВЦЭМ!$B$33:$B$776,W$119)+'СЕТ СН'!$I$9+СВЦЭМ!$D$10+'СЕТ СН'!$I$5-'СЕТ СН'!$I$17</f>
        <v>3736.8206395800003</v>
      </c>
      <c r="X122" s="36">
        <f>SUMIFS(СВЦЭМ!$C$33:$C$776,СВЦЭМ!$A$33:$A$776,$A122,СВЦЭМ!$B$33:$B$776,X$119)+'СЕТ СН'!$I$9+СВЦЭМ!$D$10+'СЕТ СН'!$I$5-'СЕТ СН'!$I$17</f>
        <v>3754.12800909</v>
      </c>
      <c r="Y122" s="36">
        <f>SUMIFS(СВЦЭМ!$C$33:$C$776,СВЦЭМ!$A$33:$A$776,$A122,СВЦЭМ!$B$33:$B$776,Y$119)+'СЕТ СН'!$I$9+СВЦЭМ!$D$10+'СЕТ СН'!$I$5-'СЕТ СН'!$I$17</f>
        <v>3794.4869089100002</v>
      </c>
    </row>
    <row r="123" spans="1:27" ht="15.75" x14ac:dyDescent="0.2">
      <c r="A123" s="35">
        <f t="shared" si="3"/>
        <v>43650</v>
      </c>
      <c r="B123" s="36">
        <f>SUMIFS(СВЦЭМ!$C$33:$C$776,СВЦЭМ!$A$33:$A$776,$A123,СВЦЭМ!$B$33:$B$776,B$119)+'СЕТ СН'!$I$9+СВЦЭМ!$D$10+'СЕТ СН'!$I$5-'СЕТ СН'!$I$17</f>
        <v>3854.6032364500002</v>
      </c>
      <c r="C123" s="36">
        <f>SUMIFS(СВЦЭМ!$C$33:$C$776,СВЦЭМ!$A$33:$A$776,$A123,СВЦЭМ!$B$33:$B$776,C$119)+'СЕТ СН'!$I$9+СВЦЭМ!$D$10+'СЕТ СН'!$I$5-'СЕТ СН'!$I$17</f>
        <v>3975.4851055400004</v>
      </c>
      <c r="D123" s="36">
        <f>SUMIFS(СВЦЭМ!$C$33:$C$776,СВЦЭМ!$A$33:$A$776,$A123,СВЦЭМ!$B$33:$B$776,D$119)+'СЕТ СН'!$I$9+СВЦЭМ!$D$10+'СЕТ СН'!$I$5-'СЕТ СН'!$I$17</f>
        <v>4007.2157451500002</v>
      </c>
      <c r="E123" s="36">
        <f>SUMIFS(СВЦЭМ!$C$33:$C$776,СВЦЭМ!$A$33:$A$776,$A123,СВЦЭМ!$B$33:$B$776,E$119)+'СЕТ СН'!$I$9+СВЦЭМ!$D$10+'СЕТ СН'!$I$5-'СЕТ СН'!$I$17</f>
        <v>4070.4422778000003</v>
      </c>
      <c r="F123" s="36">
        <f>SUMIFS(СВЦЭМ!$C$33:$C$776,СВЦЭМ!$A$33:$A$776,$A123,СВЦЭМ!$B$33:$B$776,F$119)+'СЕТ СН'!$I$9+СВЦЭМ!$D$10+'СЕТ СН'!$I$5-'СЕТ СН'!$I$17</f>
        <v>3999.8783271100001</v>
      </c>
      <c r="G123" s="36">
        <f>SUMIFS(СВЦЭМ!$C$33:$C$776,СВЦЭМ!$A$33:$A$776,$A123,СВЦЭМ!$B$33:$B$776,G$119)+'СЕТ СН'!$I$9+СВЦЭМ!$D$10+'СЕТ СН'!$I$5-'СЕТ СН'!$I$17</f>
        <v>3964.7747444400002</v>
      </c>
      <c r="H123" s="36">
        <f>SUMIFS(СВЦЭМ!$C$33:$C$776,СВЦЭМ!$A$33:$A$776,$A123,СВЦЭМ!$B$33:$B$776,H$119)+'СЕТ СН'!$I$9+СВЦЭМ!$D$10+'СЕТ СН'!$I$5-'СЕТ СН'!$I$17</f>
        <v>3940.3676001900003</v>
      </c>
      <c r="I123" s="36">
        <f>SUMIFS(СВЦЭМ!$C$33:$C$776,СВЦЭМ!$A$33:$A$776,$A123,СВЦЭМ!$B$33:$B$776,I$119)+'СЕТ СН'!$I$9+СВЦЭМ!$D$10+'СЕТ СН'!$I$5-'СЕТ СН'!$I$17</f>
        <v>3866.4267254300003</v>
      </c>
      <c r="J123" s="36">
        <f>SUMIFS(СВЦЭМ!$C$33:$C$776,СВЦЭМ!$A$33:$A$776,$A123,СВЦЭМ!$B$33:$B$776,J$119)+'СЕТ СН'!$I$9+СВЦЭМ!$D$10+'СЕТ СН'!$I$5-'СЕТ СН'!$I$17</f>
        <v>3837.9540445299999</v>
      </c>
      <c r="K123" s="36">
        <f>SUMIFS(СВЦЭМ!$C$33:$C$776,СВЦЭМ!$A$33:$A$776,$A123,СВЦЭМ!$B$33:$B$776,K$119)+'СЕТ СН'!$I$9+СВЦЭМ!$D$10+'СЕТ СН'!$I$5-'СЕТ СН'!$I$17</f>
        <v>3810.52028853</v>
      </c>
      <c r="L123" s="36">
        <f>SUMIFS(СВЦЭМ!$C$33:$C$776,СВЦЭМ!$A$33:$A$776,$A123,СВЦЭМ!$B$33:$B$776,L$119)+'СЕТ СН'!$I$9+СВЦЭМ!$D$10+'СЕТ СН'!$I$5-'СЕТ СН'!$I$17</f>
        <v>3809.6324764700003</v>
      </c>
      <c r="M123" s="36">
        <f>SUMIFS(СВЦЭМ!$C$33:$C$776,СВЦЭМ!$A$33:$A$776,$A123,СВЦЭМ!$B$33:$B$776,M$119)+'СЕТ СН'!$I$9+СВЦЭМ!$D$10+'СЕТ СН'!$I$5-'СЕТ СН'!$I$17</f>
        <v>3810.73607752</v>
      </c>
      <c r="N123" s="36">
        <f>SUMIFS(СВЦЭМ!$C$33:$C$776,СВЦЭМ!$A$33:$A$776,$A123,СВЦЭМ!$B$33:$B$776,N$119)+'СЕТ СН'!$I$9+СВЦЭМ!$D$10+'СЕТ СН'!$I$5-'СЕТ СН'!$I$17</f>
        <v>3820.6298569700002</v>
      </c>
      <c r="O123" s="36">
        <f>SUMIFS(СВЦЭМ!$C$33:$C$776,СВЦЭМ!$A$33:$A$776,$A123,СВЦЭМ!$B$33:$B$776,O$119)+'СЕТ СН'!$I$9+СВЦЭМ!$D$10+'СЕТ СН'!$I$5-'СЕТ СН'!$I$17</f>
        <v>3827.8715732999999</v>
      </c>
      <c r="P123" s="36">
        <f>SUMIFS(СВЦЭМ!$C$33:$C$776,СВЦЭМ!$A$33:$A$776,$A123,СВЦЭМ!$B$33:$B$776,P$119)+'СЕТ СН'!$I$9+СВЦЭМ!$D$10+'СЕТ СН'!$I$5-'СЕТ СН'!$I$17</f>
        <v>3826.4967525000002</v>
      </c>
      <c r="Q123" s="36">
        <f>SUMIFS(СВЦЭМ!$C$33:$C$776,СВЦЭМ!$A$33:$A$776,$A123,СВЦЭМ!$B$33:$B$776,Q$119)+'СЕТ СН'!$I$9+СВЦЭМ!$D$10+'СЕТ СН'!$I$5-'СЕТ СН'!$I$17</f>
        <v>3820.6897692500002</v>
      </c>
      <c r="R123" s="36">
        <f>SUMIFS(СВЦЭМ!$C$33:$C$776,СВЦЭМ!$A$33:$A$776,$A123,СВЦЭМ!$B$33:$B$776,R$119)+'СЕТ СН'!$I$9+СВЦЭМ!$D$10+'СЕТ СН'!$I$5-'СЕТ СН'!$I$17</f>
        <v>3766.5196588100002</v>
      </c>
      <c r="S123" s="36">
        <f>SUMIFS(СВЦЭМ!$C$33:$C$776,СВЦЭМ!$A$33:$A$776,$A123,СВЦЭМ!$B$33:$B$776,S$119)+'СЕТ СН'!$I$9+СВЦЭМ!$D$10+'СЕТ СН'!$I$5-'СЕТ СН'!$I$17</f>
        <v>3767.4116005700002</v>
      </c>
      <c r="T123" s="36">
        <f>SUMIFS(СВЦЭМ!$C$33:$C$776,СВЦЭМ!$A$33:$A$776,$A123,СВЦЭМ!$B$33:$B$776,T$119)+'СЕТ СН'!$I$9+СВЦЭМ!$D$10+'СЕТ СН'!$I$5-'СЕТ СН'!$I$17</f>
        <v>3760.3607113200001</v>
      </c>
      <c r="U123" s="36">
        <f>SUMIFS(СВЦЭМ!$C$33:$C$776,СВЦЭМ!$A$33:$A$776,$A123,СВЦЭМ!$B$33:$B$776,U$119)+'СЕТ СН'!$I$9+СВЦЭМ!$D$10+'СЕТ СН'!$I$5-'СЕТ СН'!$I$17</f>
        <v>3737.7497632499999</v>
      </c>
      <c r="V123" s="36">
        <f>SUMIFS(СВЦЭМ!$C$33:$C$776,СВЦЭМ!$A$33:$A$776,$A123,СВЦЭМ!$B$33:$B$776,V$119)+'СЕТ СН'!$I$9+СВЦЭМ!$D$10+'СЕТ СН'!$I$5-'СЕТ СН'!$I$17</f>
        <v>3755.47268506</v>
      </c>
      <c r="W123" s="36">
        <f>SUMIFS(СВЦЭМ!$C$33:$C$776,СВЦЭМ!$A$33:$A$776,$A123,СВЦЭМ!$B$33:$B$776,W$119)+'СЕТ СН'!$I$9+СВЦЭМ!$D$10+'СЕТ СН'!$I$5-'СЕТ СН'!$I$17</f>
        <v>3792.79102147</v>
      </c>
      <c r="X123" s="36">
        <f>SUMIFS(СВЦЭМ!$C$33:$C$776,СВЦЭМ!$A$33:$A$776,$A123,СВЦЭМ!$B$33:$B$776,X$119)+'СЕТ СН'!$I$9+СВЦЭМ!$D$10+'СЕТ СН'!$I$5-'СЕТ СН'!$I$17</f>
        <v>3785.3194235000001</v>
      </c>
      <c r="Y123" s="36">
        <f>SUMIFS(СВЦЭМ!$C$33:$C$776,СВЦЭМ!$A$33:$A$776,$A123,СВЦЭМ!$B$33:$B$776,Y$119)+'СЕТ СН'!$I$9+СВЦЭМ!$D$10+'СЕТ СН'!$I$5-'СЕТ СН'!$I$17</f>
        <v>3781.3289916500003</v>
      </c>
    </row>
    <row r="124" spans="1:27" ht="15.75" x14ac:dyDescent="0.2">
      <c r="A124" s="35">
        <f t="shared" si="3"/>
        <v>43651</v>
      </c>
      <c r="B124" s="36">
        <f>SUMIFS(СВЦЭМ!$C$33:$C$776,СВЦЭМ!$A$33:$A$776,$A124,СВЦЭМ!$B$33:$B$776,B$119)+'СЕТ СН'!$I$9+СВЦЭМ!$D$10+'СЕТ СН'!$I$5-'СЕТ СН'!$I$17</f>
        <v>3774.79809703</v>
      </c>
      <c r="C124" s="36">
        <f>SUMIFS(СВЦЭМ!$C$33:$C$776,СВЦЭМ!$A$33:$A$776,$A124,СВЦЭМ!$B$33:$B$776,C$119)+'СЕТ СН'!$I$9+СВЦЭМ!$D$10+'СЕТ СН'!$I$5-'СЕТ СН'!$I$17</f>
        <v>3879.1130596500002</v>
      </c>
      <c r="D124" s="36">
        <f>SUMIFS(СВЦЭМ!$C$33:$C$776,СВЦЭМ!$A$33:$A$776,$A124,СВЦЭМ!$B$33:$B$776,D$119)+'СЕТ СН'!$I$9+СВЦЭМ!$D$10+'СЕТ СН'!$I$5-'СЕТ СН'!$I$17</f>
        <v>3911.8332825500001</v>
      </c>
      <c r="E124" s="36">
        <f>SUMIFS(СВЦЭМ!$C$33:$C$776,СВЦЭМ!$A$33:$A$776,$A124,СВЦЭМ!$B$33:$B$776,E$119)+'СЕТ СН'!$I$9+СВЦЭМ!$D$10+'СЕТ СН'!$I$5-'СЕТ СН'!$I$17</f>
        <v>3910.3155988200001</v>
      </c>
      <c r="F124" s="36">
        <f>SUMIFS(СВЦЭМ!$C$33:$C$776,СВЦЭМ!$A$33:$A$776,$A124,СВЦЭМ!$B$33:$B$776,F$119)+'СЕТ СН'!$I$9+СВЦЭМ!$D$10+'СЕТ СН'!$I$5-'СЕТ СН'!$I$17</f>
        <v>3907.0438806400002</v>
      </c>
      <c r="G124" s="36">
        <f>SUMIFS(СВЦЭМ!$C$33:$C$776,СВЦЭМ!$A$33:$A$776,$A124,СВЦЭМ!$B$33:$B$776,G$119)+'СЕТ СН'!$I$9+СВЦЭМ!$D$10+'СЕТ СН'!$I$5-'СЕТ СН'!$I$17</f>
        <v>3902.8656117999999</v>
      </c>
      <c r="H124" s="36">
        <f>SUMIFS(СВЦЭМ!$C$33:$C$776,СВЦЭМ!$A$33:$A$776,$A124,СВЦЭМ!$B$33:$B$776,H$119)+'СЕТ СН'!$I$9+СВЦЭМ!$D$10+'СЕТ СН'!$I$5-'СЕТ СН'!$I$17</f>
        <v>3865.3130845400001</v>
      </c>
      <c r="I124" s="36">
        <f>SUMIFS(СВЦЭМ!$C$33:$C$776,СВЦЭМ!$A$33:$A$776,$A124,СВЦЭМ!$B$33:$B$776,I$119)+'СЕТ СН'!$I$9+СВЦЭМ!$D$10+'СЕТ СН'!$I$5-'СЕТ СН'!$I$17</f>
        <v>3817.9437716800003</v>
      </c>
      <c r="J124" s="36">
        <f>SUMIFS(СВЦЭМ!$C$33:$C$776,СВЦЭМ!$A$33:$A$776,$A124,СВЦЭМ!$B$33:$B$776,J$119)+'СЕТ СН'!$I$9+СВЦЭМ!$D$10+'СЕТ СН'!$I$5-'СЕТ СН'!$I$17</f>
        <v>3800.4488598200001</v>
      </c>
      <c r="K124" s="36">
        <f>SUMIFS(СВЦЭМ!$C$33:$C$776,СВЦЭМ!$A$33:$A$776,$A124,СВЦЭМ!$B$33:$B$776,K$119)+'СЕТ СН'!$I$9+СВЦЭМ!$D$10+'СЕТ СН'!$I$5-'СЕТ СН'!$I$17</f>
        <v>3794.2046057400003</v>
      </c>
      <c r="L124" s="36">
        <f>SUMIFS(СВЦЭМ!$C$33:$C$776,СВЦЭМ!$A$33:$A$776,$A124,СВЦЭМ!$B$33:$B$776,L$119)+'СЕТ СН'!$I$9+СВЦЭМ!$D$10+'СЕТ СН'!$I$5-'СЕТ СН'!$I$17</f>
        <v>3802.1953649900001</v>
      </c>
      <c r="M124" s="36">
        <f>SUMIFS(СВЦЭМ!$C$33:$C$776,СВЦЭМ!$A$33:$A$776,$A124,СВЦЭМ!$B$33:$B$776,M$119)+'СЕТ СН'!$I$9+СВЦЭМ!$D$10+'СЕТ СН'!$I$5-'СЕТ СН'!$I$17</f>
        <v>3803.9057496800001</v>
      </c>
      <c r="N124" s="36">
        <f>SUMIFS(СВЦЭМ!$C$33:$C$776,СВЦЭМ!$A$33:$A$776,$A124,СВЦЭМ!$B$33:$B$776,N$119)+'СЕТ СН'!$I$9+СВЦЭМ!$D$10+'СЕТ СН'!$I$5-'СЕТ СН'!$I$17</f>
        <v>3800.4814464300002</v>
      </c>
      <c r="O124" s="36">
        <f>SUMIFS(СВЦЭМ!$C$33:$C$776,СВЦЭМ!$A$33:$A$776,$A124,СВЦЭМ!$B$33:$B$776,O$119)+'СЕТ СН'!$I$9+СВЦЭМ!$D$10+'СЕТ СН'!$I$5-'СЕТ СН'!$I$17</f>
        <v>3807.83003388</v>
      </c>
      <c r="P124" s="36">
        <f>SUMIFS(СВЦЭМ!$C$33:$C$776,СВЦЭМ!$A$33:$A$776,$A124,СВЦЭМ!$B$33:$B$776,P$119)+'СЕТ СН'!$I$9+СВЦЭМ!$D$10+'СЕТ СН'!$I$5-'СЕТ СН'!$I$17</f>
        <v>3801.9650240700003</v>
      </c>
      <c r="Q124" s="36">
        <f>SUMIFS(СВЦЭМ!$C$33:$C$776,СВЦЭМ!$A$33:$A$776,$A124,СВЦЭМ!$B$33:$B$776,Q$119)+'СЕТ СН'!$I$9+СВЦЭМ!$D$10+'СЕТ СН'!$I$5-'СЕТ СН'!$I$17</f>
        <v>3788.1395238</v>
      </c>
      <c r="R124" s="36">
        <f>SUMIFS(СВЦЭМ!$C$33:$C$776,СВЦЭМ!$A$33:$A$776,$A124,СВЦЭМ!$B$33:$B$776,R$119)+'СЕТ СН'!$I$9+СВЦЭМ!$D$10+'СЕТ СН'!$I$5-'СЕТ СН'!$I$17</f>
        <v>3689.28222865</v>
      </c>
      <c r="S124" s="36">
        <f>SUMIFS(СВЦЭМ!$C$33:$C$776,СВЦЭМ!$A$33:$A$776,$A124,СВЦЭМ!$B$33:$B$776,S$119)+'СЕТ СН'!$I$9+СВЦЭМ!$D$10+'СЕТ СН'!$I$5-'СЕТ СН'!$I$17</f>
        <v>3678.52850524</v>
      </c>
      <c r="T124" s="36">
        <f>SUMIFS(СВЦЭМ!$C$33:$C$776,СВЦЭМ!$A$33:$A$776,$A124,СВЦЭМ!$B$33:$B$776,T$119)+'СЕТ СН'!$I$9+СВЦЭМ!$D$10+'СЕТ СН'!$I$5-'СЕТ СН'!$I$17</f>
        <v>3678.4826891900002</v>
      </c>
      <c r="U124" s="36">
        <f>SUMIFS(СВЦЭМ!$C$33:$C$776,СВЦЭМ!$A$33:$A$776,$A124,СВЦЭМ!$B$33:$B$776,U$119)+'СЕТ СН'!$I$9+СВЦЭМ!$D$10+'СЕТ СН'!$I$5-'СЕТ СН'!$I$17</f>
        <v>3676.3899915500001</v>
      </c>
      <c r="V124" s="36">
        <f>SUMIFS(СВЦЭМ!$C$33:$C$776,СВЦЭМ!$A$33:$A$776,$A124,СВЦЭМ!$B$33:$B$776,V$119)+'СЕТ СН'!$I$9+СВЦЭМ!$D$10+'СЕТ СН'!$I$5-'СЕТ СН'!$I$17</f>
        <v>3677.4310600100002</v>
      </c>
      <c r="W124" s="36">
        <f>SUMIFS(СВЦЭМ!$C$33:$C$776,СВЦЭМ!$A$33:$A$776,$A124,СВЦЭМ!$B$33:$B$776,W$119)+'СЕТ СН'!$I$9+СВЦЭМ!$D$10+'СЕТ СН'!$I$5-'СЕТ СН'!$I$17</f>
        <v>3670.7825215000003</v>
      </c>
      <c r="X124" s="36">
        <f>SUMIFS(СВЦЭМ!$C$33:$C$776,СВЦЭМ!$A$33:$A$776,$A124,СВЦЭМ!$B$33:$B$776,X$119)+'СЕТ СН'!$I$9+СВЦЭМ!$D$10+'СЕТ СН'!$I$5-'СЕТ СН'!$I$17</f>
        <v>3656.6760211600003</v>
      </c>
      <c r="Y124" s="36">
        <f>SUMIFS(СВЦЭМ!$C$33:$C$776,СВЦЭМ!$A$33:$A$776,$A124,СВЦЭМ!$B$33:$B$776,Y$119)+'СЕТ СН'!$I$9+СВЦЭМ!$D$10+'СЕТ СН'!$I$5-'СЕТ СН'!$I$17</f>
        <v>3685.13614349</v>
      </c>
    </row>
    <row r="125" spans="1:27" ht="15.75" x14ac:dyDescent="0.2">
      <c r="A125" s="35">
        <f t="shared" si="3"/>
        <v>43652</v>
      </c>
      <c r="B125" s="36">
        <f>SUMIFS(СВЦЭМ!$C$33:$C$776,СВЦЭМ!$A$33:$A$776,$A125,СВЦЭМ!$B$33:$B$776,B$119)+'СЕТ СН'!$I$9+СВЦЭМ!$D$10+'СЕТ СН'!$I$5-'СЕТ СН'!$I$17</f>
        <v>3789.9580315399999</v>
      </c>
      <c r="C125" s="36">
        <f>SUMIFS(СВЦЭМ!$C$33:$C$776,СВЦЭМ!$A$33:$A$776,$A125,СВЦЭМ!$B$33:$B$776,C$119)+'СЕТ СН'!$I$9+СВЦЭМ!$D$10+'СЕТ СН'!$I$5-'СЕТ СН'!$I$17</f>
        <v>3895.0382289200002</v>
      </c>
      <c r="D125" s="36">
        <f>SUMIFS(СВЦЭМ!$C$33:$C$776,СВЦЭМ!$A$33:$A$776,$A125,СВЦЭМ!$B$33:$B$776,D$119)+'СЕТ СН'!$I$9+СВЦЭМ!$D$10+'СЕТ СН'!$I$5-'СЕТ СН'!$I$17</f>
        <v>3933.0002419800003</v>
      </c>
      <c r="E125" s="36">
        <f>SUMIFS(СВЦЭМ!$C$33:$C$776,СВЦЭМ!$A$33:$A$776,$A125,СВЦЭМ!$B$33:$B$776,E$119)+'СЕТ СН'!$I$9+СВЦЭМ!$D$10+'СЕТ СН'!$I$5-'СЕТ СН'!$I$17</f>
        <v>3948.9127614700001</v>
      </c>
      <c r="F125" s="36">
        <f>SUMIFS(СВЦЭМ!$C$33:$C$776,СВЦЭМ!$A$33:$A$776,$A125,СВЦЭМ!$B$33:$B$776,F$119)+'СЕТ СН'!$I$9+СВЦЭМ!$D$10+'СЕТ СН'!$I$5-'СЕТ СН'!$I$17</f>
        <v>3949.4495810400003</v>
      </c>
      <c r="G125" s="36">
        <f>SUMIFS(СВЦЭМ!$C$33:$C$776,СВЦЭМ!$A$33:$A$776,$A125,СВЦЭМ!$B$33:$B$776,G$119)+'СЕТ СН'!$I$9+СВЦЭМ!$D$10+'СЕТ СН'!$I$5-'СЕТ СН'!$I$17</f>
        <v>3932.52245352</v>
      </c>
      <c r="H125" s="36">
        <f>SUMIFS(СВЦЭМ!$C$33:$C$776,СВЦЭМ!$A$33:$A$776,$A125,СВЦЭМ!$B$33:$B$776,H$119)+'СЕТ СН'!$I$9+СВЦЭМ!$D$10+'СЕТ СН'!$I$5-'СЕТ СН'!$I$17</f>
        <v>3890.9488062800001</v>
      </c>
      <c r="I125" s="36">
        <f>SUMIFS(СВЦЭМ!$C$33:$C$776,СВЦЭМ!$A$33:$A$776,$A125,СВЦЭМ!$B$33:$B$776,I$119)+'СЕТ СН'!$I$9+СВЦЭМ!$D$10+'СЕТ СН'!$I$5-'СЕТ СН'!$I$17</f>
        <v>3837.47093632</v>
      </c>
      <c r="J125" s="36">
        <f>SUMIFS(СВЦЭМ!$C$33:$C$776,СВЦЭМ!$A$33:$A$776,$A125,СВЦЭМ!$B$33:$B$776,J$119)+'СЕТ СН'!$I$9+СВЦЭМ!$D$10+'СЕТ СН'!$I$5-'СЕТ СН'!$I$17</f>
        <v>3790.5939357100001</v>
      </c>
      <c r="K125" s="36">
        <f>SUMIFS(СВЦЭМ!$C$33:$C$776,СВЦЭМ!$A$33:$A$776,$A125,СВЦЭМ!$B$33:$B$776,K$119)+'СЕТ СН'!$I$9+СВЦЭМ!$D$10+'СЕТ СН'!$I$5-'СЕТ СН'!$I$17</f>
        <v>3764.55918587</v>
      </c>
      <c r="L125" s="36">
        <f>SUMIFS(СВЦЭМ!$C$33:$C$776,СВЦЭМ!$A$33:$A$776,$A125,СВЦЭМ!$B$33:$B$776,L$119)+'СЕТ СН'!$I$9+СВЦЭМ!$D$10+'СЕТ СН'!$I$5-'СЕТ СН'!$I$17</f>
        <v>3733.9916383099999</v>
      </c>
      <c r="M125" s="36">
        <f>SUMIFS(СВЦЭМ!$C$33:$C$776,СВЦЭМ!$A$33:$A$776,$A125,СВЦЭМ!$B$33:$B$776,M$119)+'СЕТ СН'!$I$9+СВЦЭМ!$D$10+'СЕТ СН'!$I$5-'СЕТ СН'!$I$17</f>
        <v>3721.1483409900002</v>
      </c>
      <c r="N125" s="36">
        <f>SUMIFS(СВЦЭМ!$C$33:$C$776,СВЦЭМ!$A$33:$A$776,$A125,СВЦЭМ!$B$33:$B$776,N$119)+'СЕТ СН'!$I$9+СВЦЭМ!$D$10+'СЕТ СН'!$I$5-'СЕТ СН'!$I$17</f>
        <v>3741.1747120600003</v>
      </c>
      <c r="O125" s="36">
        <f>SUMIFS(СВЦЭМ!$C$33:$C$776,СВЦЭМ!$A$33:$A$776,$A125,СВЦЭМ!$B$33:$B$776,O$119)+'СЕТ СН'!$I$9+СВЦЭМ!$D$10+'СЕТ СН'!$I$5-'СЕТ СН'!$I$17</f>
        <v>3752.0786480800002</v>
      </c>
      <c r="P125" s="36">
        <f>SUMIFS(СВЦЭМ!$C$33:$C$776,СВЦЭМ!$A$33:$A$776,$A125,СВЦЭМ!$B$33:$B$776,P$119)+'СЕТ СН'!$I$9+СВЦЭМ!$D$10+'СЕТ СН'!$I$5-'СЕТ СН'!$I$17</f>
        <v>3763.6683325100003</v>
      </c>
      <c r="Q125" s="36">
        <f>SUMIFS(СВЦЭМ!$C$33:$C$776,СВЦЭМ!$A$33:$A$776,$A125,СВЦЭМ!$B$33:$B$776,Q$119)+'СЕТ СН'!$I$9+СВЦЭМ!$D$10+'СЕТ СН'!$I$5-'СЕТ СН'!$I$17</f>
        <v>3754.7332546100001</v>
      </c>
      <c r="R125" s="36">
        <f>SUMIFS(СВЦЭМ!$C$33:$C$776,СВЦЭМ!$A$33:$A$776,$A125,СВЦЭМ!$B$33:$B$776,R$119)+'СЕТ СН'!$I$9+СВЦЭМ!$D$10+'СЕТ СН'!$I$5-'СЕТ СН'!$I$17</f>
        <v>3701.2141094799999</v>
      </c>
      <c r="S125" s="36">
        <f>SUMIFS(СВЦЭМ!$C$33:$C$776,СВЦЭМ!$A$33:$A$776,$A125,СВЦЭМ!$B$33:$B$776,S$119)+'СЕТ СН'!$I$9+СВЦЭМ!$D$10+'СЕТ СН'!$I$5-'СЕТ СН'!$I$17</f>
        <v>3708.2648559300001</v>
      </c>
      <c r="T125" s="36">
        <f>SUMIFS(СВЦЭМ!$C$33:$C$776,СВЦЭМ!$A$33:$A$776,$A125,СВЦЭМ!$B$33:$B$776,T$119)+'СЕТ СН'!$I$9+СВЦЭМ!$D$10+'СЕТ СН'!$I$5-'СЕТ СН'!$I$17</f>
        <v>3695.7396458399999</v>
      </c>
      <c r="U125" s="36">
        <f>SUMIFS(СВЦЭМ!$C$33:$C$776,СВЦЭМ!$A$33:$A$776,$A125,СВЦЭМ!$B$33:$B$776,U$119)+'СЕТ СН'!$I$9+СВЦЭМ!$D$10+'СЕТ СН'!$I$5-'СЕТ СН'!$I$17</f>
        <v>3679.9780994100001</v>
      </c>
      <c r="V125" s="36">
        <f>SUMIFS(СВЦЭМ!$C$33:$C$776,СВЦЭМ!$A$33:$A$776,$A125,СВЦЭМ!$B$33:$B$776,V$119)+'СЕТ СН'!$I$9+СВЦЭМ!$D$10+'СЕТ СН'!$I$5-'СЕТ СН'!$I$17</f>
        <v>3691.3295392600003</v>
      </c>
      <c r="W125" s="36">
        <f>SUMIFS(СВЦЭМ!$C$33:$C$776,СВЦЭМ!$A$33:$A$776,$A125,СВЦЭМ!$B$33:$B$776,W$119)+'СЕТ СН'!$I$9+СВЦЭМ!$D$10+'СЕТ СН'!$I$5-'СЕТ СН'!$I$17</f>
        <v>3698.8280273999999</v>
      </c>
      <c r="X125" s="36">
        <f>SUMIFS(СВЦЭМ!$C$33:$C$776,СВЦЭМ!$A$33:$A$776,$A125,СВЦЭМ!$B$33:$B$776,X$119)+'СЕТ СН'!$I$9+СВЦЭМ!$D$10+'СЕТ СН'!$I$5-'СЕТ СН'!$I$17</f>
        <v>3697.3904577900003</v>
      </c>
      <c r="Y125" s="36">
        <f>SUMIFS(СВЦЭМ!$C$33:$C$776,СВЦЭМ!$A$33:$A$776,$A125,СВЦЭМ!$B$33:$B$776,Y$119)+'СЕТ СН'!$I$9+СВЦЭМ!$D$10+'СЕТ СН'!$I$5-'СЕТ СН'!$I$17</f>
        <v>3727.5903314100001</v>
      </c>
    </row>
    <row r="126" spans="1:27" ht="15.75" x14ac:dyDescent="0.2">
      <c r="A126" s="35">
        <f t="shared" si="3"/>
        <v>43653</v>
      </c>
      <c r="B126" s="36">
        <f>SUMIFS(СВЦЭМ!$C$33:$C$776,СВЦЭМ!$A$33:$A$776,$A126,СВЦЭМ!$B$33:$B$776,B$119)+'СЕТ СН'!$I$9+СВЦЭМ!$D$10+'СЕТ СН'!$I$5-'СЕТ СН'!$I$17</f>
        <v>3816.44447085</v>
      </c>
      <c r="C126" s="36">
        <f>SUMIFS(СВЦЭМ!$C$33:$C$776,СВЦЭМ!$A$33:$A$776,$A126,СВЦЭМ!$B$33:$B$776,C$119)+'СЕТ СН'!$I$9+СВЦЭМ!$D$10+'СЕТ СН'!$I$5-'СЕТ СН'!$I$17</f>
        <v>3931.94372118</v>
      </c>
      <c r="D126" s="36">
        <f>SUMIFS(СВЦЭМ!$C$33:$C$776,СВЦЭМ!$A$33:$A$776,$A126,СВЦЭМ!$B$33:$B$776,D$119)+'СЕТ СН'!$I$9+СВЦЭМ!$D$10+'СЕТ СН'!$I$5-'СЕТ СН'!$I$17</f>
        <v>3959.0503621100002</v>
      </c>
      <c r="E126" s="36">
        <f>SUMIFS(СВЦЭМ!$C$33:$C$776,СВЦЭМ!$A$33:$A$776,$A126,СВЦЭМ!$B$33:$B$776,E$119)+'СЕТ СН'!$I$9+СВЦЭМ!$D$10+'СЕТ СН'!$I$5-'СЕТ СН'!$I$17</f>
        <v>3978.5764059000003</v>
      </c>
      <c r="F126" s="36">
        <f>SUMIFS(СВЦЭМ!$C$33:$C$776,СВЦЭМ!$A$33:$A$776,$A126,СВЦЭМ!$B$33:$B$776,F$119)+'СЕТ СН'!$I$9+СВЦЭМ!$D$10+'СЕТ СН'!$I$5-'СЕТ СН'!$I$17</f>
        <v>3990.1676624500001</v>
      </c>
      <c r="G126" s="36">
        <f>SUMIFS(СВЦЭМ!$C$33:$C$776,СВЦЭМ!$A$33:$A$776,$A126,СВЦЭМ!$B$33:$B$776,G$119)+'СЕТ СН'!$I$9+СВЦЭМ!$D$10+'СЕТ СН'!$I$5-'СЕТ СН'!$I$17</f>
        <v>3986.8551530200002</v>
      </c>
      <c r="H126" s="36">
        <f>SUMIFS(СВЦЭМ!$C$33:$C$776,СВЦЭМ!$A$33:$A$776,$A126,СВЦЭМ!$B$33:$B$776,H$119)+'СЕТ СН'!$I$9+СВЦЭМ!$D$10+'СЕТ СН'!$I$5-'СЕТ СН'!$I$17</f>
        <v>3945.0834153300002</v>
      </c>
      <c r="I126" s="36">
        <f>SUMIFS(СВЦЭМ!$C$33:$C$776,СВЦЭМ!$A$33:$A$776,$A126,СВЦЭМ!$B$33:$B$776,I$119)+'СЕТ СН'!$I$9+СВЦЭМ!$D$10+'СЕТ СН'!$I$5-'СЕТ СН'!$I$17</f>
        <v>3900.07165257</v>
      </c>
      <c r="J126" s="36">
        <f>SUMIFS(СВЦЭМ!$C$33:$C$776,СВЦЭМ!$A$33:$A$776,$A126,СВЦЭМ!$B$33:$B$776,J$119)+'СЕТ СН'!$I$9+СВЦЭМ!$D$10+'СЕТ СН'!$I$5-'СЕТ СН'!$I$17</f>
        <v>3834.0253847100003</v>
      </c>
      <c r="K126" s="36">
        <f>SUMIFS(СВЦЭМ!$C$33:$C$776,СВЦЭМ!$A$33:$A$776,$A126,СВЦЭМ!$B$33:$B$776,K$119)+'СЕТ СН'!$I$9+СВЦЭМ!$D$10+'СЕТ СН'!$I$5-'СЕТ СН'!$I$17</f>
        <v>3774.6868313300001</v>
      </c>
      <c r="L126" s="36">
        <f>SUMIFS(СВЦЭМ!$C$33:$C$776,СВЦЭМ!$A$33:$A$776,$A126,СВЦЭМ!$B$33:$B$776,L$119)+'СЕТ СН'!$I$9+СВЦЭМ!$D$10+'СЕТ СН'!$I$5-'СЕТ СН'!$I$17</f>
        <v>3738.6328402400004</v>
      </c>
      <c r="M126" s="36">
        <f>SUMIFS(СВЦЭМ!$C$33:$C$776,СВЦЭМ!$A$33:$A$776,$A126,СВЦЭМ!$B$33:$B$776,M$119)+'СЕТ СН'!$I$9+СВЦЭМ!$D$10+'СЕТ СН'!$I$5-'СЕТ СН'!$I$17</f>
        <v>3738.0508250600001</v>
      </c>
      <c r="N126" s="36">
        <f>SUMIFS(СВЦЭМ!$C$33:$C$776,СВЦЭМ!$A$33:$A$776,$A126,СВЦЭМ!$B$33:$B$776,N$119)+'СЕТ СН'!$I$9+СВЦЭМ!$D$10+'СЕТ СН'!$I$5-'СЕТ СН'!$I$17</f>
        <v>3742.9045143100002</v>
      </c>
      <c r="O126" s="36">
        <f>SUMIFS(СВЦЭМ!$C$33:$C$776,СВЦЭМ!$A$33:$A$776,$A126,СВЦЭМ!$B$33:$B$776,O$119)+'СЕТ СН'!$I$9+СВЦЭМ!$D$10+'СЕТ СН'!$I$5-'СЕТ СН'!$I$17</f>
        <v>3740.0895191700001</v>
      </c>
      <c r="P126" s="36">
        <f>SUMIFS(СВЦЭМ!$C$33:$C$776,СВЦЭМ!$A$33:$A$776,$A126,СВЦЭМ!$B$33:$B$776,P$119)+'СЕТ СН'!$I$9+СВЦЭМ!$D$10+'СЕТ СН'!$I$5-'СЕТ СН'!$I$17</f>
        <v>3749.7317495100001</v>
      </c>
      <c r="Q126" s="36">
        <f>SUMIFS(СВЦЭМ!$C$33:$C$776,СВЦЭМ!$A$33:$A$776,$A126,СВЦЭМ!$B$33:$B$776,Q$119)+'СЕТ СН'!$I$9+СВЦЭМ!$D$10+'СЕТ СН'!$I$5-'СЕТ СН'!$I$17</f>
        <v>3737.4704740800003</v>
      </c>
      <c r="R126" s="36">
        <f>SUMIFS(СВЦЭМ!$C$33:$C$776,СВЦЭМ!$A$33:$A$776,$A126,СВЦЭМ!$B$33:$B$776,R$119)+'СЕТ СН'!$I$9+СВЦЭМ!$D$10+'СЕТ СН'!$I$5-'СЕТ СН'!$I$17</f>
        <v>3688.1761400400001</v>
      </c>
      <c r="S126" s="36">
        <f>SUMIFS(СВЦЭМ!$C$33:$C$776,СВЦЭМ!$A$33:$A$776,$A126,СВЦЭМ!$B$33:$B$776,S$119)+'СЕТ СН'!$I$9+СВЦЭМ!$D$10+'СЕТ СН'!$I$5-'СЕТ СН'!$I$17</f>
        <v>3678.2188021299999</v>
      </c>
      <c r="T126" s="36">
        <f>SUMIFS(СВЦЭМ!$C$33:$C$776,СВЦЭМ!$A$33:$A$776,$A126,СВЦЭМ!$B$33:$B$776,T$119)+'СЕТ СН'!$I$9+СВЦЭМ!$D$10+'СЕТ СН'!$I$5-'СЕТ СН'!$I$17</f>
        <v>3676.0259608800002</v>
      </c>
      <c r="U126" s="36">
        <f>SUMIFS(СВЦЭМ!$C$33:$C$776,СВЦЭМ!$A$33:$A$776,$A126,СВЦЭМ!$B$33:$B$776,U$119)+'СЕТ СН'!$I$9+СВЦЭМ!$D$10+'СЕТ СН'!$I$5-'СЕТ СН'!$I$17</f>
        <v>3673.9095807500003</v>
      </c>
      <c r="V126" s="36">
        <f>SUMIFS(СВЦЭМ!$C$33:$C$776,СВЦЭМ!$A$33:$A$776,$A126,СВЦЭМ!$B$33:$B$776,V$119)+'СЕТ СН'!$I$9+СВЦЭМ!$D$10+'СЕТ СН'!$I$5-'СЕТ СН'!$I$17</f>
        <v>3672.2032134700003</v>
      </c>
      <c r="W126" s="36">
        <f>SUMIFS(СВЦЭМ!$C$33:$C$776,СВЦЭМ!$A$33:$A$776,$A126,СВЦЭМ!$B$33:$B$776,W$119)+'СЕТ СН'!$I$9+СВЦЭМ!$D$10+'СЕТ СН'!$I$5-'СЕТ СН'!$I$17</f>
        <v>3656.3798406700002</v>
      </c>
      <c r="X126" s="36">
        <f>SUMIFS(СВЦЭМ!$C$33:$C$776,СВЦЭМ!$A$33:$A$776,$A126,СВЦЭМ!$B$33:$B$776,X$119)+'СЕТ СН'!$I$9+СВЦЭМ!$D$10+'СЕТ СН'!$I$5-'СЕТ СН'!$I$17</f>
        <v>3671.6839503700003</v>
      </c>
      <c r="Y126" s="36">
        <f>SUMIFS(СВЦЭМ!$C$33:$C$776,СВЦЭМ!$A$33:$A$776,$A126,СВЦЭМ!$B$33:$B$776,Y$119)+'СЕТ СН'!$I$9+СВЦЭМ!$D$10+'СЕТ СН'!$I$5-'СЕТ СН'!$I$17</f>
        <v>3715.1748691500002</v>
      </c>
    </row>
    <row r="127" spans="1:27" ht="15.75" x14ac:dyDescent="0.2">
      <c r="A127" s="35">
        <f t="shared" si="3"/>
        <v>43654</v>
      </c>
      <c r="B127" s="36">
        <f>SUMIFS(СВЦЭМ!$C$33:$C$776,СВЦЭМ!$A$33:$A$776,$A127,СВЦЭМ!$B$33:$B$776,B$119)+'СЕТ СН'!$I$9+СВЦЭМ!$D$10+'СЕТ СН'!$I$5-'СЕТ СН'!$I$17</f>
        <v>3811.0322805700002</v>
      </c>
      <c r="C127" s="36">
        <f>SUMIFS(СВЦЭМ!$C$33:$C$776,СВЦЭМ!$A$33:$A$776,$A127,СВЦЭМ!$B$33:$B$776,C$119)+'СЕТ СН'!$I$9+СВЦЭМ!$D$10+'СЕТ СН'!$I$5-'СЕТ СН'!$I$17</f>
        <v>3915.4970363800003</v>
      </c>
      <c r="D127" s="36">
        <f>SUMIFS(СВЦЭМ!$C$33:$C$776,СВЦЭМ!$A$33:$A$776,$A127,СВЦЭМ!$B$33:$B$776,D$119)+'СЕТ СН'!$I$9+СВЦЭМ!$D$10+'СЕТ СН'!$I$5-'СЕТ СН'!$I$17</f>
        <v>3943.526848</v>
      </c>
      <c r="E127" s="36">
        <f>SUMIFS(СВЦЭМ!$C$33:$C$776,СВЦЭМ!$A$33:$A$776,$A127,СВЦЭМ!$B$33:$B$776,E$119)+'СЕТ СН'!$I$9+СВЦЭМ!$D$10+'СЕТ СН'!$I$5-'СЕТ СН'!$I$17</f>
        <v>3963.57256646</v>
      </c>
      <c r="F127" s="36">
        <f>SUMIFS(СВЦЭМ!$C$33:$C$776,СВЦЭМ!$A$33:$A$776,$A127,СВЦЭМ!$B$33:$B$776,F$119)+'СЕТ СН'!$I$9+СВЦЭМ!$D$10+'СЕТ СН'!$I$5-'СЕТ СН'!$I$17</f>
        <v>3967.6177823500002</v>
      </c>
      <c r="G127" s="36">
        <f>SUMIFS(СВЦЭМ!$C$33:$C$776,СВЦЭМ!$A$33:$A$776,$A127,СВЦЭМ!$B$33:$B$776,G$119)+'СЕТ СН'!$I$9+СВЦЭМ!$D$10+'СЕТ СН'!$I$5-'СЕТ СН'!$I$17</f>
        <v>3944.9887729700004</v>
      </c>
      <c r="H127" s="36">
        <f>SUMIFS(СВЦЭМ!$C$33:$C$776,СВЦЭМ!$A$33:$A$776,$A127,СВЦЭМ!$B$33:$B$776,H$119)+'СЕТ СН'!$I$9+СВЦЭМ!$D$10+'СЕТ СН'!$I$5-'СЕТ СН'!$I$17</f>
        <v>3896.9406848600001</v>
      </c>
      <c r="I127" s="36">
        <f>SUMIFS(СВЦЭМ!$C$33:$C$776,СВЦЭМ!$A$33:$A$776,$A127,СВЦЭМ!$B$33:$B$776,I$119)+'СЕТ СН'!$I$9+СВЦЭМ!$D$10+'СЕТ СН'!$I$5-'СЕТ СН'!$I$17</f>
        <v>3860.7021489500003</v>
      </c>
      <c r="J127" s="36">
        <f>SUMIFS(СВЦЭМ!$C$33:$C$776,СВЦЭМ!$A$33:$A$776,$A127,СВЦЭМ!$B$33:$B$776,J$119)+'СЕТ СН'!$I$9+СВЦЭМ!$D$10+'СЕТ СН'!$I$5-'СЕТ СН'!$I$17</f>
        <v>3844.2860511400004</v>
      </c>
      <c r="K127" s="36">
        <f>SUMIFS(СВЦЭМ!$C$33:$C$776,СВЦЭМ!$A$33:$A$776,$A127,СВЦЭМ!$B$33:$B$776,K$119)+'СЕТ СН'!$I$9+СВЦЭМ!$D$10+'СЕТ СН'!$I$5-'СЕТ СН'!$I$17</f>
        <v>3839.0016969900003</v>
      </c>
      <c r="L127" s="36">
        <f>SUMIFS(СВЦЭМ!$C$33:$C$776,СВЦЭМ!$A$33:$A$776,$A127,СВЦЭМ!$B$33:$B$776,L$119)+'СЕТ СН'!$I$9+СВЦЭМ!$D$10+'СЕТ СН'!$I$5-'СЕТ СН'!$I$17</f>
        <v>3841.0656233500004</v>
      </c>
      <c r="M127" s="36">
        <f>SUMIFS(СВЦЭМ!$C$33:$C$776,СВЦЭМ!$A$33:$A$776,$A127,СВЦЭМ!$B$33:$B$776,M$119)+'СЕТ СН'!$I$9+СВЦЭМ!$D$10+'СЕТ СН'!$I$5-'СЕТ СН'!$I$17</f>
        <v>3796.7699135800003</v>
      </c>
      <c r="N127" s="36">
        <f>SUMIFS(СВЦЭМ!$C$33:$C$776,СВЦЭМ!$A$33:$A$776,$A127,СВЦЭМ!$B$33:$B$776,N$119)+'СЕТ СН'!$I$9+СВЦЭМ!$D$10+'СЕТ СН'!$I$5-'СЕТ СН'!$I$17</f>
        <v>3806.1655833700001</v>
      </c>
      <c r="O127" s="36">
        <f>SUMIFS(СВЦЭМ!$C$33:$C$776,СВЦЭМ!$A$33:$A$776,$A127,СВЦЭМ!$B$33:$B$776,O$119)+'СЕТ СН'!$I$9+СВЦЭМ!$D$10+'СЕТ СН'!$I$5-'СЕТ СН'!$I$17</f>
        <v>3789.46735128</v>
      </c>
      <c r="P127" s="36">
        <f>SUMIFS(СВЦЭМ!$C$33:$C$776,СВЦЭМ!$A$33:$A$776,$A127,СВЦЭМ!$B$33:$B$776,P$119)+'СЕТ СН'!$I$9+СВЦЭМ!$D$10+'СЕТ СН'!$I$5-'СЕТ СН'!$I$17</f>
        <v>3757.8085078900003</v>
      </c>
      <c r="Q127" s="36">
        <f>SUMIFS(СВЦЭМ!$C$33:$C$776,СВЦЭМ!$A$33:$A$776,$A127,СВЦЭМ!$B$33:$B$776,Q$119)+'СЕТ СН'!$I$9+СВЦЭМ!$D$10+'СЕТ СН'!$I$5-'СЕТ СН'!$I$17</f>
        <v>3731.7064109000003</v>
      </c>
      <c r="R127" s="36">
        <f>SUMIFS(СВЦЭМ!$C$33:$C$776,СВЦЭМ!$A$33:$A$776,$A127,СВЦЭМ!$B$33:$B$776,R$119)+'СЕТ СН'!$I$9+СВЦЭМ!$D$10+'СЕТ СН'!$I$5-'СЕТ СН'!$I$17</f>
        <v>3691.1472107700001</v>
      </c>
      <c r="S127" s="36">
        <f>SUMIFS(СВЦЭМ!$C$33:$C$776,СВЦЭМ!$A$33:$A$776,$A127,СВЦЭМ!$B$33:$B$776,S$119)+'СЕТ СН'!$I$9+СВЦЭМ!$D$10+'СЕТ СН'!$I$5-'СЕТ СН'!$I$17</f>
        <v>3699.3315733700001</v>
      </c>
      <c r="T127" s="36">
        <f>SUMIFS(СВЦЭМ!$C$33:$C$776,СВЦЭМ!$A$33:$A$776,$A127,СВЦЭМ!$B$33:$B$776,T$119)+'СЕТ СН'!$I$9+СВЦЭМ!$D$10+'СЕТ СН'!$I$5-'СЕТ СН'!$I$17</f>
        <v>3694.6706284299999</v>
      </c>
      <c r="U127" s="36">
        <f>SUMIFS(СВЦЭМ!$C$33:$C$776,СВЦЭМ!$A$33:$A$776,$A127,СВЦЭМ!$B$33:$B$776,U$119)+'СЕТ СН'!$I$9+СВЦЭМ!$D$10+'СЕТ СН'!$I$5-'СЕТ СН'!$I$17</f>
        <v>3695.2197571699999</v>
      </c>
      <c r="V127" s="36">
        <f>SUMIFS(СВЦЭМ!$C$33:$C$776,СВЦЭМ!$A$33:$A$776,$A127,СВЦЭМ!$B$33:$B$776,V$119)+'СЕТ СН'!$I$9+СВЦЭМ!$D$10+'СЕТ СН'!$I$5-'СЕТ СН'!$I$17</f>
        <v>3718.4633028500002</v>
      </c>
      <c r="W127" s="36">
        <f>SUMIFS(СВЦЭМ!$C$33:$C$776,СВЦЭМ!$A$33:$A$776,$A127,СВЦЭМ!$B$33:$B$776,W$119)+'СЕТ СН'!$I$9+СВЦЭМ!$D$10+'СЕТ СН'!$I$5-'СЕТ СН'!$I$17</f>
        <v>3744.8977466900001</v>
      </c>
      <c r="X127" s="36">
        <f>SUMIFS(СВЦЭМ!$C$33:$C$776,СВЦЭМ!$A$33:$A$776,$A127,СВЦЭМ!$B$33:$B$776,X$119)+'СЕТ СН'!$I$9+СВЦЭМ!$D$10+'СЕТ СН'!$I$5-'СЕТ СН'!$I$17</f>
        <v>3755.99978401</v>
      </c>
      <c r="Y127" s="36">
        <f>SUMIFS(СВЦЭМ!$C$33:$C$776,СВЦЭМ!$A$33:$A$776,$A127,СВЦЭМ!$B$33:$B$776,Y$119)+'СЕТ СН'!$I$9+СВЦЭМ!$D$10+'СЕТ СН'!$I$5-'СЕТ СН'!$I$17</f>
        <v>3777.5793530600004</v>
      </c>
    </row>
    <row r="128" spans="1:27" ht="15.75" x14ac:dyDescent="0.2">
      <c r="A128" s="35">
        <f t="shared" si="3"/>
        <v>43655</v>
      </c>
      <c r="B128" s="36">
        <f>SUMIFS(СВЦЭМ!$C$33:$C$776,СВЦЭМ!$A$33:$A$776,$A128,СВЦЭМ!$B$33:$B$776,B$119)+'СЕТ СН'!$I$9+СВЦЭМ!$D$10+'СЕТ СН'!$I$5-'СЕТ СН'!$I$17</f>
        <v>3857.5562938500002</v>
      </c>
      <c r="C128" s="36">
        <f>SUMIFS(СВЦЭМ!$C$33:$C$776,СВЦЭМ!$A$33:$A$776,$A128,СВЦЭМ!$B$33:$B$776,C$119)+'СЕТ СН'!$I$9+СВЦЭМ!$D$10+'СЕТ СН'!$I$5-'СЕТ СН'!$I$17</f>
        <v>3893.6169418099998</v>
      </c>
      <c r="D128" s="36">
        <f>SUMIFS(СВЦЭМ!$C$33:$C$776,СВЦЭМ!$A$33:$A$776,$A128,СВЦЭМ!$B$33:$B$776,D$119)+'СЕТ СН'!$I$9+СВЦЭМ!$D$10+'СЕТ СН'!$I$5-'СЕТ СН'!$I$17</f>
        <v>3910.9595357900002</v>
      </c>
      <c r="E128" s="36">
        <f>SUMIFS(СВЦЭМ!$C$33:$C$776,СВЦЭМ!$A$33:$A$776,$A128,СВЦЭМ!$B$33:$B$776,E$119)+'СЕТ СН'!$I$9+СВЦЭМ!$D$10+'СЕТ СН'!$I$5-'СЕТ СН'!$I$17</f>
        <v>3929.9945660500002</v>
      </c>
      <c r="F128" s="36">
        <f>SUMIFS(СВЦЭМ!$C$33:$C$776,СВЦЭМ!$A$33:$A$776,$A128,СВЦЭМ!$B$33:$B$776,F$119)+'СЕТ СН'!$I$9+СВЦЭМ!$D$10+'СЕТ СН'!$I$5-'СЕТ СН'!$I$17</f>
        <v>3929.3577686799999</v>
      </c>
      <c r="G128" s="36">
        <f>SUMIFS(СВЦЭМ!$C$33:$C$776,СВЦЭМ!$A$33:$A$776,$A128,СВЦЭМ!$B$33:$B$776,G$119)+'СЕТ СН'!$I$9+СВЦЭМ!$D$10+'СЕТ СН'!$I$5-'СЕТ СН'!$I$17</f>
        <v>3917.85893317</v>
      </c>
      <c r="H128" s="36">
        <f>SUMIFS(СВЦЭМ!$C$33:$C$776,СВЦЭМ!$A$33:$A$776,$A128,СВЦЭМ!$B$33:$B$776,H$119)+'СЕТ СН'!$I$9+СВЦЭМ!$D$10+'СЕТ СН'!$I$5-'СЕТ СН'!$I$17</f>
        <v>3868.3804579100001</v>
      </c>
      <c r="I128" s="36">
        <f>SUMIFS(СВЦЭМ!$C$33:$C$776,СВЦЭМ!$A$33:$A$776,$A128,СВЦЭМ!$B$33:$B$776,I$119)+'СЕТ СН'!$I$9+СВЦЭМ!$D$10+'СЕТ СН'!$I$5-'СЕТ СН'!$I$17</f>
        <v>3848.9764274500003</v>
      </c>
      <c r="J128" s="36">
        <f>SUMIFS(СВЦЭМ!$C$33:$C$776,СВЦЭМ!$A$33:$A$776,$A128,СВЦЭМ!$B$33:$B$776,J$119)+'СЕТ СН'!$I$9+СВЦЭМ!$D$10+'СЕТ СН'!$I$5-'СЕТ СН'!$I$17</f>
        <v>3818.1693663300002</v>
      </c>
      <c r="K128" s="36">
        <f>SUMIFS(СВЦЭМ!$C$33:$C$776,СВЦЭМ!$A$33:$A$776,$A128,СВЦЭМ!$B$33:$B$776,K$119)+'СЕТ СН'!$I$9+СВЦЭМ!$D$10+'СЕТ СН'!$I$5-'СЕТ СН'!$I$17</f>
        <v>3800.3163567199999</v>
      </c>
      <c r="L128" s="36">
        <f>SUMIFS(СВЦЭМ!$C$33:$C$776,СВЦЭМ!$A$33:$A$776,$A128,СВЦЭМ!$B$33:$B$776,L$119)+'СЕТ СН'!$I$9+СВЦЭМ!$D$10+'СЕТ СН'!$I$5-'СЕТ СН'!$I$17</f>
        <v>3798.6623515199999</v>
      </c>
      <c r="M128" s="36">
        <f>SUMIFS(СВЦЭМ!$C$33:$C$776,СВЦЭМ!$A$33:$A$776,$A128,СВЦЭМ!$B$33:$B$776,M$119)+'СЕТ СН'!$I$9+СВЦЭМ!$D$10+'СЕТ СН'!$I$5-'СЕТ СН'!$I$17</f>
        <v>3788.8893090000001</v>
      </c>
      <c r="N128" s="36">
        <f>SUMIFS(СВЦЭМ!$C$33:$C$776,СВЦЭМ!$A$33:$A$776,$A128,СВЦЭМ!$B$33:$B$776,N$119)+'СЕТ СН'!$I$9+СВЦЭМ!$D$10+'СЕТ СН'!$I$5-'СЕТ СН'!$I$17</f>
        <v>3797.4412658000001</v>
      </c>
      <c r="O128" s="36">
        <f>SUMIFS(СВЦЭМ!$C$33:$C$776,СВЦЭМ!$A$33:$A$776,$A128,СВЦЭМ!$B$33:$B$776,O$119)+'СЕТ СН'!$I$9+СВЦЭМ!$D$10+'СЕТ СН'!$I$5-'СЕТ СН'!$I$17</f>
        <v>3789.62449457</v>
      </c>
      <c r="P128" s="36">
        <f>SUMIFS(СВЦЭМ!$C$33:$C$776,СВЦЭМ!$A$33:$A$776,$A128,СВЦЭМ!$B$33:$B$776,P$119)+'СЕТ СН'!$I$9+СВЦЭМ!$D$10+'СЕТ СН'!$I$5-'СЕТ СН'!$I$17</f>
        <v>3799.0183023200002</v>
      </c>
      <c r="Q128" s="36">
        <f>SUMIFS(СВЦЭМ!$C$33:$C$776,СВЦЭМ!$A$33:$A$776,$A128,СВЦЭМ!$B$33:$B$776,Q$119)+'СЕТ СН'!$I$9+СВЦЭМ!$D$10+'СЕТ СН'!$I$5-'СЕТ СН'!$I$17</f>
        <v>3816.8242052300002</v>
      </c>
      <c r="R128" s="36">
        <f>SUMIFS(СВЦЭМ!$C$33:$C$776,СВЦЭМ!$A$33:$A$776,$A128,СВЦЭМ!$B$33:$B$776,R$119)+'СЕТ СН'!$I$9+СВЦЭМ!$D$10+'СЕТ СН'!$I$5-'СЕТ СН'!$I$17</f>
        <v>3780.9714526400003</v>
      </c>
      <c r="S128" s="36">
        <f>SUMIFS(СВЦЭМ!$C$33:$C$776,СВЦЭМ!$A$33:$A$776,$A128,СВЦЭМ!$B$33:$B$776,S$119)+'СЕТ СН'!$I$9+СВЦЭМ!$D$10+'СЕТ СН'!$I$5-'СЕТ СН'!$I$17</f>
        <v>3747.49153643</v>
      </c>
      <c r="T128" s="36">
        <f>SUMIFS(СВЦЭМ!$C$33:$C$776,СВЦЭМ!$A$33:$A$776,$A128,СВЦЭМ!$B$33:$B$776,T$119)+'СЕТ СН'!$I$9+СВЦЭМ!$D$10+'СЕТ СН'!$I$5-'СЕТ СН'!$I$17</f>
        <v>3746.4076781500003</v>
      </c>
      <c r="U128" s="36">
        <f>SUMIFS(СВЦЭМ!$C$33:$C$776,СВЦЭМ!$A$33:$A$776,$A128,СВЦЭМ!$B$33:$B$776,U$119)+'СЕТ СН'!$I$9+СВЦЭМ!$D$10+'СЕТ СН'!$I$5-'СЕТ СН'!$I$17</f>
        <v>3736.9996558400003</v>
      </c>
      <c r="V128" s="36">
        <f>SUMIFS(СВЦЭМ!$C$33:$C$776,СВЦЭМ!$A$33:$A$776,$A128,СВЦЭМ!$B$33:$B$776,V$119)+'СЕТ СН'!$I$9+СВЦЭМ!$D$10+'СЕТ СН'!$I$5-'СЕТ СН'!$I$17</f>
        <v>3741.2012556300001</v>
      </c>
      <c r="W128" s="36">
        <f>SUMIFS(СВЦЭМ!$C$33:$C$776,СВЦЭМ!$A$33:$A$776,$A128,СВЦЭМ!$B$33:$B$776,W$119)+'СЕТ СН'!$I$9+СВЦЭМ!$D$10+'СЕТ СН'!$I$5-'СЕТ СН'!$I$17</f>
        <v>3714.9568144200002</v>
      </c>
      <c r="X128" s="36">
        <f>SUMIFS(СВЦЭМ!$C$33:$C$776,СВЦЭМ!$A$33:$A$776,$A128,СВЦЭМ!$B$33:$B$776,X$119)+'СЕТ СН'!$I$9+СВЦЭМ!$D$10+'СЕТ СН'!$I$5-'СЕТ СН'!$I$17</f>
        <v>3732.1653896799999</v>
      </c>
      <c r="Y128" s="36">
        <f>SUMIFS(СВЦЭМ!$C$33:$C$776,СВЦЭМ!$A$33:$A$776,$A128,СВЦЭМ!$B$33:$B$776,Y$119)+'СЕТ СН'!$I$9+СВЦЭМ!$D$10+'СЕТ СН'!$I$5-'СЕТ СН'!$I$17</f>
        <v>3801.67588828</v>
      </c>
    </row>
    <row r="129" spans="1:25" ht="15.75" x14ac:dyDescent="0.2">
      <c r="A129" s="35">
        <f t="shared" si="3"/>
        <v>43656</v>
      </c>
      <c r="B129" s="36">
        <f>SUMIFS(СВЦЭМ!$C$33:$C$776,СВЦЭМ!$A$33:$A$776,$A129,СВЦЭМ!$B$33:$B$776,B$119)+'СЕТ СН'!$I$9+СВЦЭМ!$D$10+'СЕТ СН'!$I$5-'СЕТ СН'!$I$17</f>
        <v>3873.2722481199999</v>
      </c>
      <c r="C129" s="36">
        <f>SUMIFS(СВЦЭМ!$C$33:$C$776,СВЦЭМ!$A$33:$A$776,$A129,СВЦЭМ!$B$33:$B$776,C$119)+'СЕТ СН'!$I$9+СВЦЭМ!$D$10+'СЕТ СН'!$I$5-'СЕТ СН'!$I$17</f>
        <v>3904.9364803600001</v>
      </c>
      <c r="D129" s="36">
        <f>SUMIFS(СВЦЭМ!$C$33:$C$776,СВЦЭМ!$A$33:$A$776,$A129,СВЦЭМ!$B$33:$B$776,D$119)+'СЕТ СН'!$I$9+СВЦЭМ!$D$10+'СЕТ СН'!$I$5-'СЕТ СН'!$I$17</f>
        <v>3920.9098465900001</v>
      </c>
      <c r="E129" s="36">
        <f>SUMIFS(СВЦЭМ!$C$33:$C$776,СВЦЭМ!$A$33:$A$776,$A129,СВЦЭМ!$B$33:$B$776,E$119)+'СЕТ СН'!$I$9+СВЦЭМ!$D$10+'СЕТ СН'!$I$5-'СЕТ СН'!$I$17</f>
        <v>3936.9762327600001</v>
      </c>
      <c r="F129" s="36">
        <f>SUMIFS(СВЦЭМ!$C$33:$C$776,СВЦЭМ!$A$33:$A$776,$A129,СВЦЭМ!$B$33:$B$776,F$119)+'СЕТ СН'!$I$9+СВЦЭМ!$D$10+'СЕТ СН'!$I$5-'СЕТ СН'!$I$17</f>
        <v>3921.6561096</v>
      </c>
      <c r="G129" s="36">
        <f>SUMIFS(СВЦЭМ!$C$33:$C$776,СВЦЭМ!$A$33:$A$776,$A129,СВЦЭМ!$B$33:$B$776,G$119)+'СЕТ СН'!$I$9+СВЦЭМ!$D$10+'СЕТ СН'!$I$5-'СЕТ СН'!$I$17</f>
        <v>3932.5235359400003</v>
      </c>
      <c r="H129" s="36">
        <f>SUMIFS(СВЦЭМ!$C$33:$C$776,СВЦЭМ!$A$33:$A$776,$A129,СВЦЭМ!$B$33:$B$776,H$119)+'СЕТ СН'!$I$9+СВЦЭМ!$D$10+'СЕТ СН'!$I$5-'СЕТ СН'!$I$17</f>
        <v>3900.7724528899998</v>
      </c>
      <c r="I129" s="36">
        <f>SUMIFS(СВЦЭМ!$C$33:$C$776,СВЦЭМ!$A$33:$A$776,$A129,СВЦЭМ!$B$33:$B$776,I$119)+'СЕТ СН'!$I$9+СВЦЭМ!$D$10+'СЕТ СН'!$I$5-'СЕТ СН'!$I$17</f>
        <v>3864.6431208600002</v>
      </c>
      <c r="J129" s="36">
        <f>SUMIFS(СВЦЭМ!$C$33:$C$776,СВЦЭМ!$A$33:$A$776,$A129,СВЦЭМ!$B$33:$B$776,J$119)+'СЕТ СН'!$I$9+СВЦЭМ!$D$10+'СЕТ СН'!$I$5-'СЕТ СН'!$I$17</f>
        <v>3839.7417535600002</v>
      </c>
      <c r="K129" s="36">
        <f>SUMIFS(СВЦЭМ!$C$33:$C$776,СВЦЭМ!$A$33:$A$776,$A129,СВЦЭМ!$B$33:$B$776,K$119)+'СЕТ СН'!$I$9+СВЦЭМ!$D$10+'СЕТ СН'!$I$5-'СЕТ СН'!$I$17</f>
        <v>3832.7411725100001</v>
      </c>
      <c r="L129" s="36">
        <f>SUMIFS(СВЦЭМ!$C$33:$C$776,СВЦЭМ!$A$33:$A$776,$A129,СВЦЭМ!$B$33:$B$776,L$119)+'СЕТ СН'!$I$9+СВЦЭМ!$D$10+'СЕТ СН'!$I$5-'СЕТ СН'!$I$17</f>
        <v>3828.1476623200001</v>
      </c>
      <c r="M129" s="36">
        <f>SUMIFS(СВЦЭМ!$C$33:$C$776,СВЦЭМ!$A$33:$A$776,$A129,СВЦЭМ!$B$33:$B$776,M$119)+'СЕТ СН'!$I$9+СВЦЭМ!$D$10+'СЕТ СН'!$I$5-'СЕТ СН'!$I$17</f>
        <v>3810.5270506400002</v>
      </c>
      <c r="N129" s="36">
        <f>SUMIFS(СВЦЭМ!$C$33:$C$776,СВЦЭМ!$A$33:$A$776,$A129,СВЦЭМ!$B$33:$B$776,N$119)+'СЕТ СН'!$I$9+СВЦЭМ!$D$10+'СЕТ СН'!$I$5-'СЕТ СН'!$I$17</f>
        <v>3810.42391933</v>
      </c>
      <c r="O129" s="36">
        <f>SUMIFS(СВЦЭМ!$C$33:$C$776,СВЦЭМ!$A$33:$A$776,$A129,СВЦЭМ!$B$33:$B$776,O$119)+'СЕТ СН'!$I$9+СВЦЭМ!$D$10+'СЕТ СН'!$I$5-'СЕТ СН'!$I$17</f>
        <v>3800.11601165</v>
      </c>
      <c r="P129" s="36">
        <f>SUMIFS(СВЦЭМ!$C$33:$C$776,СВЦЭМ!$A$33:$A$776,$A129,СВЦЭМ!$B$33:$B$776,P$119)+'СЕТ СН'!$I$9+СВЦЭМ!$D$10+'СЕТ СН'!$I$5-'СЕТ СН'!$I$17</f>
        <v>3798.2613135700003</v>
      </c>
      <c r="Q129" s="36">
        <f>SUMIFS(СВЦЭМ!$C$33:$C$776,СВЦЭМ!$A$33:$A$776,$A129,СВЦЭМ!$B$33:$B$776,Q$119)+'СЕТ СН'!$I$9+СВЦЭМ!$D$10+'СЕТ СН'!$I$5-'СЕТ СН'!$I$17</f>
        <v>3806.9890925899999</v>
      </c>
      <c r="R129" s="36">
        <f>SUMIFS(СВЦЭМ!$C$33:$C$776,СВЦЭМ!$A$33:$A$776,$A129,СВЦЭМ!$B$33:$B$776,R$119)+'СЕТ СН'!$I$9+СВЦЭМ!$D$10+'СЕТ СН'!$I$5-'СЕТ СН'!$I$17</f>
        <v>3761.8156196800001</v>
      </c>
      <c r="S129" s="36">
        <f>SUMIFS(СВЦЭМ!$C$33:$C$776,СВЦЭМ!$A$33:$A$776,$A129,СВЦЭМ!$B$33:$B$776,S$119)+'СЕТ СН'!$I$9+СВЦЭМ!$D$10+'СЕТ СН'!$I$5-'СЕТ СН'!$I$17</f>
        <v>3740.5928769299999</v>
      </c>
      <c r="T129" s="36">
        <f>SUMIFS(СВЦЭМ!$C$33:$C$776,СВЦЭМ!$A$33:$A$776,$A129,СВЦЭМ!$B$33:$B$776,T$119)+'СЕТ СН'!$I$9+СВЦЭМ!$D$10+'СЕТ СН'!$I$5-'СЕТ СН'!$I$17</f>
        <v>3740.5378808</v>
      </c>
      <c r="U129" s="36">
        <f>SUMIFS(СВЦЭМ!$C$33:$C$776,СВЦЭМ!$A$33:$A$776,$A129,СВЦЭМ!$B$33:$B$776,U$119)+'СЕТ СН'!$I$9+СВЦЭМ!$D$10+'СЕТ СН'!$I$5-'СЕТ СН'!$I$17</f>
        <v>3757.12934636</v>
      </c>
      <c r="V129" s="36">
        <f>SUMIFS(СВЦЭМ!$C$33:$C$776,СВЦЭМ!$A$33:$A$776,$A129,СВЦЭМ!$B$33:$B$776,V$119)+'СЕТ СН'!$I$9+СВЦЭМ!$D$10+'СЕТ СН'!$I$5-'СЕТ СН'!$I$17</f>
        <v>3749.2779764000002</v>
      </c>
      <c r="W129" s="36">
        <f>SUMIFS(СВЦЭМ!$C$33:$C$776,СВЦЭМ!$A$33:$A$776,$A129,СВЦЭМ!$B$33:$B$776,W$119)+'СЕТ СН'!$I$9+СВЦЭМ!$D$10+'СЕТ СН'!$I$5-'СЕТ СН'!$I$17</f>
        <v>3720.6629089100002</v>
      </c>
      <c r="X129" s="36">
        <f>SUMIFS(СВЦЭМ!$C$33:$C$776,СВЦЭМ!$A$33:$A$776,$A129,СВЦЭМ!$B$33:$B$776,X$119)+'СЕТ СН'!$I$9+СВЦЭМ!$D$10+'СЕТ СН'!$I$5-'СЕТ СН'!$I$17</f>
        <v>3726.9913599400002</v>
      </c>
      <c r="Y129" s="36">
        <f>SUMIFS(СВЦЭМ!$C$33:$C$776,СВЦЭМ!$A$33:$A$776,$A129,СВЦЭМ!$B$33:$B$776,Y$119)+'СЕТ СН'!$I$9+СВЦЭМ!$D$10+'СЕТ СН'!$I$5-'СЕТ СН'!$I$17</f>
        <v>3823.09768106</v>
      </c>
    </row>
    <row r="130" spans="1:25" ht="15.75" x14ac:dyDescent="0.2">
      <c r="A130" s="35">
        <f t="shared" si="3"/>
        <v>43657</v>
      </c>
      <c r="B130" s="36">
        <f>SUMIFS(СВЦЭМ!$C$33:$C$776,СВЦЭМ!$A$33:$A$776,$A130,СВЦЭМ!$B$33:$B$776,B$119)+'СЕТ СН'!$I$9+СВЦЭМ!$D$10+'СЕТ СН'!$I$5-'СЕТ СН'!$I$17</f>
        <v>3879.3642617700002</v>
      </c>
      <c r="C130" s="36">
        <f>SUMIFS(СВЦЭМ!$C$33:$C$776,СВЦЭМ!$A$33:$A$776,$A130,СВЦЭМ!$B$33:$B$776,C$119)+'СЕТ СН'!$I$9+СВЦЭМ!$D$10+'СЕТ СН'!$I$5-'СЕТ СН'!$I$17</f>
        <v>3925.93447767</v>
      </c>
      <c r="D130" s="36">
        <f>SUMIFS(СВЦЭМ!$C$33:$C$776,СВЦЭМ!$A$33:$A$776,$A130,СВЦЭМ!$B$33:$B$776,D$119)+'СЕТ СН'!$I$9+СВЦЭМ!$D$10+'СЕТ СН'!$I$5-'СЕТ СН'!$I$17</f>
        <v>3946.3516317500003</v>
      </c>
      <c r="E130" s="36">
        <f>SUMIFS(СВЦЭМ!$C$33:$C$776,СВЦЭМ!$A$33:$A$776,$A130,СВЦЭМ!$B$33:$B$776,E$119)+'СЕТ СН'!$I$9+СВЦЭМ!$D$10+'СЕТ СН'!$I$5-'СЕТ СН'!$I$17</f>
        <v>3969.2523863900001</v>
      </c>
      <c r="F130" s="36">
        <f>SUMIFS(СВЦЭМ!$C$33:$C$776,СВЦЭМ!$A$33:$A$776,$A130,СВЦЭМ!$B$33:$B$776,F$119)+'СЕТ СН'!$I$9+СВЦЭМ!$D$10+'СЕТ СН'!$I$5-'СЕТ СН'!$I$17</f>
        <v>3977.1429979100003</v>
      </c>
      <c r="G130" s="36">
        <f>SUMIFS(СВЦЭМ!$C$33:$C$776,СВЦЭМ!$A$33:$A$776,$A130,СВЦЭМ!$B$33:$B$776,G$119)+'СЕТ СН'!$I$9+СВЦЭМ!$D$10+'СЕТ СН'!$I$5-'СЕТ СН'!$I$17</f>
        <v>3966.91405528</v>
      </c>
      <c r="H130" s="36">
        <f>SUMIFS(СВЦЭМ!$C$33:$C$776,СВЦЭМ!$A$33:$A$776,$A130,СВЦЭМ!$B$33:$B$776,H$119)+'СЕТ СН'!$I$9+СВЦЭМ!$D$10+'СЕТ СН'!$I$5-'СЕТ СН'!$I$17</f>
        <v>3905.7174614</v>
      </c>
      <c r="I130" s="36">
        <f>SUMIFS(СВЦЭМ!$C$33:$C$776,СВЦЭМ!$A$33:$A$776,$A130,СВЦЭМ!$B$33:$B$776,I$119)+'СЕТ СН'!$I$9+СВЦЭМ!$D$10+'СЕТ СН'!$I$5-'СЕТ СН'!$I$17</f>
        <v>3897.06870587</v>
      </c>
      <c r="J130" s="36">
        <f>SUMIFS(СВЦЭМ!$C$33:$C$776,СВЦЭМ!$A$33:$A$776,$A130,СВЦЭМ!$B$33:$B$776,J$119)+'СЕТ СН'!$I$9+СВЦЭМ!$D$10+'СЕТ СН'!$I$5-'СЕТ СН'!$I$17</f>
        <v>3842.2142887600003</v>
      </c>
      <c r="K130" s="36">
        <f>SUMIFS(СВЦЭМ!$C$33:$C$776,СВЦЭМ!$A$33:$A$776,$A130,СВЦЭМ!$B$33:$B$776,K$119)+'СЕТ СН'!$I$9+СВЦЭМ!$D$10+'СЕТ СН'!$I$5-'СЕТ СН'!$I$17</f>
        <v>3829.8867896100001</v>
      </c>
      <c r="L130" s="36">
        <f>SUMIFS(СВЦЭМ!$C$33:$C$776,СВЦЭМ!$A$33:$A$776,$A130,СВЦЭМ!$B$33:$B$776,L$119)+'СЕТ СН'!$I$9+СВЦЭМ!$D$10+'СЕТ СН'!$I$5-'СЕТ СН'!$I$17</f>
        <v>3812.5735711900002</v>
      </c>
      <c r="M130" s="36">
        <f>SUMIFS(СВЦЭМ!$C$33:$C$776,СВЦЭМ!$A$33:$A$776,$A130,СВЦЭМ!$B$33:$B$776,M$119)+'СЕТ СН'!$I$9+СВЦЭМ!$D$10+'СЕТ СН'!$I$5-'СЕТ СН'!$I$17</f>
        <v>3806.6433977699999</v>
      </c>
      <c r="N130" s="36">
        <f>SUMIFS(СВЦЭМ!$C$33:$C$776,СВЦЭМ!$A$33:$A$776,$A130,СВЦЭМ!$B$33:$B$776,N$119)+'СЕТ СН'!$I$9+СВЦЭМ!$D$10+'СЕТ СН'!$I$5-'СЕТ СН'!$I$17</f>
        <v>3800.4660496300003</v>
      </c>
      <c r="O130" s="36">
        <f>SUMIFS(СВЦЭМ!$C$33:$C$776,СВЦЭМ!$A$33:$A$776,$A130,СВЦЭМ!$B$33:$B$776,O$119)+'СЕТ СН'!$I$9+СВЦЭМ!$D$10+'СЕТ СН'!$I$5-'СЕТ СН'!$I$17</f>
        <v>3800.21220593</v>
      </c>
      <c r="P130" s="36">
        <f>SUMIFS(СВЦЭМ!$C$33:$C$776,СВЦЭМ!$A$33:$A$776,$A130,СВЦЭМ!$B$33:$B$776,P$119)+'СЕТ СН'!$I$9+СВЦЭМ!$D$10+'СЕТ СН'!$I$5-'СЕТ СН'!$I$17</f>
        <v>3806.5345241700002</v>
      </c>
      <c r="Q130" s="36">
        <f>SUMIFS(СВЦЭМ!$C$33:$C$776,СВЦЭМ!$A$33:$A$776,$A130,СВЦЭМ!$B$33:$B$776,Q$119)+'СЕТ СН'!$I$9+СВЦЭМ!$D$10+'СЕТ СН'!$I$5-'СЕТ СН'!$I$17</f>
        <v>3807.2600371900003</v>
      </c>
      <c r="R130" s="36">
        <f>SUMIFS(СВЦЭМ!$C$33:$C$776,СВЦЭМ!$A$33:$A$776,$A130,СВЦЭМ!$B$33:$B$776,R$119)+'СЕТ СН'!$I$9+СВЦЭМ!$D$10+'СЕТ СН'!$I$5-'СЕТ СН'!$I$17</f>
        <v>3759.9124408400003</v>
      </c>
      <c r="S130" s="36">
        <f>SUMIFS(СВЦЭМ!$C$33:$C$776,СВЦЭМ!$A$33:$A$776,$A130,СВЦЭМ!$B$33:$B$776,S$119)+'СЕТ СН'!$I$9+СВЦЭМ!$D$10+'СЕТ СН'!$I$5-'СЕТ СН'!$I$17</f>
        <v>3736.1461442300001</v>
      </c>
      <c r="T130" s="36">
        <f>SUMIFS(СВЦЭМ!$C$33:$C$776,СВЦЭМ!$A$33:$A$776,$A130,СВЦЭМ!$B$33:$B$776,T$119)+'СЕТ СН'!$I$9+СВЦЭМ!$D$10+'СЕТ СН'!$I$5-'СЕТ СН'!$I$17</f>
        <v>3731.7081575000002</v>
      </c>
      <c r="U130" s="36">
        <f>SUMIFS(СВЦЭМ!$C$33:$C$776,СВЦЭМ!$A$33:$A$776,$A130,СВЦЭМ!$B$33:$B$776,U$119)+'СЕТ СН'!$I$9+СВЦЭМ!$D$10+'СЕТ СН'!$I$5-'СЕТ СН'!$I$17</f>
        <v>3722.5219669000003</v>
      </c>
      <c r="V130" s="36">
        <f>SUMIFS(СВЦЭМ!$C$33:$C$776,СВЦЭМ!$A$33:$A$776,$A130,СВЦЭМ!$B$33:$B$776,V$119)+'СЕТ СН'!$I$9+СВЦЭМ!$D$10+'СЕТ СН'!$I$5-'СЕТ СН'!$I$17</f>
        <v>3736.8641344500002</v>
      </c>
      <c r="W130" s="36">
        <f>SUMIFS(СВЦЭМ!$C$33:$C$776,СВЦЭМ!$A$33:$A$776,$A130,СВЦЭМ!$B$33:$B$776,W$119)+'СЕТ СН'!$I$9+СВЦЭМ!$D$10+'СЕТ СН'!$I$5-'СЕТ СН'!$I$17</f>
        <v>3742.3038231099999</v>
      </c>
      <c r="X130" s="36">
        <f>SUMIFS(СВЦЭМ!$C$33:$C$776,СВЦЭМ!$A$33:$A$776,$A130,СВЦЭМ!$B$33:$B$776,X$119)+'СЕТ СН'!$I$9+СВЦЭМ!$D$10+'СЕТ СН'!$I$5-'СЕТ СН'!$I$17</f>
        <v>3751.3217636600002</v>
      </c>
      <c r="Y130" s="36">
        <f>SUMIFS(СВЦЭМ!$C$33:$C$776,СВЦЭМ!$A$33:$A$776,$A130,СВЦЭМ!$B$33:$B$776,Y$119)+'СЕТ СН'!$I$9+СВЦЭМ!$D$10+'СЕТ СН'!$I$5-'СЕТ СН'!$I$17</f>
        <v>3837.9321900900004</v>
      </c>
    </row>
    <row r="131" spans="1:25" ht="15.75" x14ac:dyDescent="0.2">
      <c r="A131" s="35">
        <f t="shared" si="3"/>
        <v>43658</v>
      </c>
      <c r="B131" s="36">
        <f>SUMIFS(СВЦЭМ!$C$33:$C$776,СВЦЭМ!$A$33:$A$776,$A131,СВЦЭМ!$B$33:$B$776,B$119)+'СЕТ СН'!$I$9+СВЦЭМ!$D$10+'СЕТ СН'!$I$5-'СЕТ СН'!$I$17</f>
        <v>3880.84163416</v>
      </c>
      <c r="C131" s="36">
        <f>SUMIFS(СВЦЭМ!$C$33:$C$776,СВЦЭМ!$A$33:$A$776,$A131,СВЦЭМ!$B$33:$B$776,C$119)+'СЕТ СН'!$I$9+СВЦЭМ!$D$10+'СЕТ СН'!$I$5-'СЕТ СН'!$I$17</f>
        <v>3919.5573582300003</v>
      </c>
      <c r="D131" s="36">
        <f>SUMIFS(СВЦЭМ!$C$33:$C$776,СВЦЭМ!$A$33:$A$776,$A131,СВЦЭМ!$B$33:$B$776,D$119)+'СЕТ СН'!$I$9+СВЦЭМ!$D$10+'СЕТ СН'!$I$5-'СЕТ СН'!$I$17</f>
        <v>3951.6430358100001</v>
      </c>
      <c r="E131" s="36">
        <f>SUMIFS(СВЦЭМ!$C$33:$C$776,СВЦЭМ!$A$33:$A$776,$A131,СВЦЭМ!$B$33:$B$776,E$119)+'СЕТ СН'!$I$9+СВЦЭМ!$D$10+'СЕТ СН'!$I$5-'СЕТ СН'!$I$17</f>
        <v>3957.7549244700003</v>
      </c>
      <c r="F131" s="36">
        <f>SUMIFS(СВЦЭМ!$C$33:$C$776,СВЦЭМ!$A$33:$A$776,$A131,СВЦЭМ!$B$33:$B$776,F$119)+'СЕТ СН'!$I$9+СВЦЭМ!$D$10+'СЕТ СН'!$I$5-'СЕТ СН'!$I$17</f>
        <v>3953.1309429500002</v>
      </c>
      <c r="G131" s="36">
        <f>SUMIFS(СВЦЭМ!$C$33:$C$776,СВЦЭМ!$A$33:$A$776,$A131,СВЦЭМ!$B$33:$B$776,G$119)+'СЕТ СН'!$I$9+СВЦЭМ!$D$10+'СЕТ СН'!$I$5-'СЕТ СН'!$I$17</f>
        <v>3959.71888614</v>
      </c>
      <c r="H131" s="36">
        <f>SUMIFS(СВЦЭМ!$C$33:$C$776,СВЦЭМ!$A$33:$A$776,$A131,СВЦЭМ!$B$33:$B$776,H$119)+'СЕТ СН'!$I$9+СВЦЭМ!$D$10+'СЕТ СН'!$I$5-'СЕТ СН'!$I$17</f>
        <v>3931.44055265</v>
      </c>
      <c r="I131" s="36">
        <f>SUMIFS(СВЦЭМ!$C$33:$C$776,СВЦЭМ!$A$33:$A$776,$A131,СВЦЭМ!$B$33:$B$776,I$119)+'СЕТ СН'!$I$9+СВЦЭМ!$D$10+'СЕТ СН'!$I$5-'СЕТ СН'!$I$17</f>
        <v>3896.52950607</v>
      </c>
      <c r="J131" s="36">
        <f>SUMIFS(СВЦЭМ!$C$33:$C$776,СВЦЭМ!$A$33:$A$776,$A131,СВЦЭМ!$B$33:$B$776,J$119)+'СЕТ СН'!$I$9+СВЦЭМ!$D$10+'СЕТ СН'!$I$5-'СЕТ СН'!$I$17</f>
        <v>3852.3277556500002</v>
      </c>
      <c r="K131" s="36">
        <f>SUMIFS(СВЦЭМ!$C$33:$C$776,СВЦЭМ!$A$33:$A$776,$A131,СВЦЭМ!$B$33:$B$776,K$119)+'СЕТ СН'!$I$9+СВЦЭМ!$D$10+'СЕТ СН'!$I$5-'СЕТ СН'!$I$17</f>
        <v>3848.1569192900001</v>
      </c>
      <c r="L131" s="36">
        <f>SUMIFS(СВЦЭМ!$C$33:$C$776,СВЦЭМ!$A$33:$A$776,$A131,СВЦЭМ!$B$33:$B$776,L$119)+'СЕТ СН'!$I$9+СВЦЭМ!$D$10+'СЕТ СН'!$I$5-'СЕТ СН'!$I$17</f>
        <v>3819.6062586000003</v>
      </c>
      <c r="M131" s="36">
        <f>SUMIFS(СВЦЭМ!$C$33:$C$776,СВЦЭМ!$A$33:$A$776,$A131,СВЦЭМ!$B$33:$B$776,M$119)+'СЕТ СН'!$I$9+СВЦЭМ!$D$10+'СЕТ СН'!$I$5-'СЕТ СН'!$I$17</f>
        <v>3828.59292215</v>
      </c>
      <c r="N131" s="36">
        <f>SUMIFS(СВЦЭМ!$C$33:$C$776,СВЦЭМ!$A$33:$A$776,$A131,СВЦЭМ!$B$33:$B$776,N$119)+'СЕТ СН'!$I$9+СВЦЭМ!$D$10+'СЕТ СН'!$I$5-'СЕТ СН'!$I$17</f>
        <v>3819.71101585</v>
      </c>
      <c r="O131" s="36">
        <f>SUMIFS(СВЦЭМ!$C$33:$C$776,СВЦЭМ!$A$33:$A$776,$A131,СВЦЭМ!$B$33:$B$776,O$119)+'СЕТ СН'!$I$9+СВЦЭМ!$D$10+'СЕТ СН'!$I$5-'СЕТ СН'!$I$17</f>
        <v>3840.3211186500002</v>
      </c>
      <c r="P131" s="36">
        <f>SUMIFS(СВЦЭМ!$C$33:$C$776,СВЦЭМ!$A$33:$A$776,$A131,СВЦЭМ!$B$33:$B$776,P$119)+'СЕТ СН'!$I$9+СВЦЭМ!$D$10+'СЕТ СН'!$I$5-'СЕТ СН'!$I$17</f>
        <v>3834.3107004000003</v>
      </c>
      <c r="Q131" s="36">
        <f>SUMIFS(СВЦЭМ!$C$33:$C$776,СВЦЭМ!$A$33:$A$776,$A131,СВЦЭМ!$B$33:$B$776,Q$119)+'СЕТ СН'!$I$9+СВЦЭМ!$D$10+'СЕТ СН'!$I$5-'СЕТ СН'!$I$17</f>
        <v>3842.9453272300002</v>
      </c>
      <c r="R131" s="36">
        <f>SUMIFS(СВЦЭМ!$C$33:$C$776,СВЦЭМ!$A$33:$A$776,$A131,СВЦЭМ!$B$33:$B$776,R$119)+'СЕТ СН'!$I$9+СВЦЭМ!$D$10+'СЕТ СН'!$I$5-'СЕТ СН'!$I$17</f>
        <v>3777.58960037</v>
      </c>
      <c r="S131" s="36">
        <f>SUMIFS(СВЦЭМ!$C$33:$C$776,СВЦЭМ!$A$33:$A$776,$A131,СВЦЭМ!$B$33:$B$776,S$119)+'СЕТ СН'!$I$9+СВЦЭМ!$D$10+'СЕТ СН'!$I$5-'СЕТ СН'!$I$17</f>
        <v>3764.0523979600002</v>
      </c>
      <c r="T131" s="36">
        <f>SUMIFS(СВЦЭМ!$C$33:$C$776,СВЦЭМ!$A$33:$A$776,$A131,СВЦЭМ!$B$33:$B$776,T$119)+'СЕТ СН'!$I$9+СВЦЭМ!$D$10+'СЕТ СН'!$I$5-'СЕТ СН'!$I$17</f>
        <v>3751.5946505100001</v>
      </c>
      <c r="U131" s="36">
        <f>SUMIFS(СВЦЭМ!$C$33:$C$776,СВЦЭМ!$A$33:$A$776,$A131,СВЦЭМ!$B$33:$B$776,U$119)+'СЕТ СН'!$I$9+СВЦЭМ!$D$10+'СЕТ СН'!$I$5-'СЕТ СН'!$I$17</f>
        <v>3742.4001905499999</v>
      </c>
      <c r="V131" s="36">
        <f>SUMIFS(СВЦЭМ!$C$33:$C$776,СВЦЭМ!$A$33:$A$776,$A131,СВЦЭМ!$B$33:$B$776,V$119)+'СЕТ СН'!$I$9+СВЦЭМ!$D$10+'СЕТ СН'!$I$5-'СЕТ СН'!$I$17</f>
        <v>3728.8596318800001</v>
      </c>
      <c r="W131" s="36">
        <f>SUMIFS(СВЦЭМ!$C$33:$C$776,СВЦЭМ!$A$33:$A$776,$A131,СВЦЭМ!$B$33:$B$776,W$119)+'СЕТ СН'!$I$9+СВЦЭМ!$D$10+'СЕТ СН'!$I$5-'СЕТ СН'!$I$17</f>
        <v>3705.1217341000001</v>
      </c>
      <c r="X131" s="36">
        <f>SUMIFS(СВЦЭМ!$C$33:$C$776,СВЦЭМ!$A$33:$A$776,$A131,СВЦЭМ!$B$33:$B$776,X$119)+'СЕТ СН'!$I$9+СВЦЭМ!$D$10+'СЕТ СН'!$I$5-'СЕТ СН'!$I$17</f>
        <v>3689.2165397700001</v>
      </c>
      <c r="Y131" s="36">
        <f>SUMIFS(СВЦЭМ!$C$33:$C$776,СВЦЭМ!$A$33:$A$776,$A131,СВЦЭМ!$B$33:$B$776,Y$119)+'СЕТ СН'!$I$9+СВЦЭМ!$D$10+'СЕТ СН'!$I$5-'СЕТ СН'!$I$17</f>
        <v>3779.0213741000002</v>
      </c>
    </row>
    <row r="132" spans="1:25" ht="15.75" x14ac:dyDescent="0.2">
      <c r="A132" s="35">
        <f t="shared" si="3"/>
        <v>43659</v>
      </c>
      <c r="B132" s="36">
        <f>SUMIFS(СВЦЭМ!$C$33:$C$776,СВЦЭМ!$A$33:$A$776,$A132,СВЦЭМ!$B$33:$B$776,B$119)+'СЕТ СН'!$I$9+СВЦЭМ!$D$10+'СЕТ СН'!$I$5-'СЕТ СН'!$I$17</f>
        <v>3778.9318903500002</v>
      </c>
      <c r="C132" s="36">
        <f>SUMIFS(СВЦЭМ!$C$33:$C$776,СВЦЭМ!$A$33:$A$776,$A132,СВЦЭМ!$B$33:$B$776,C$119)+'СЕТ СН'!$I$9+СВЦЭМ!$D$10+'СЕТ СН'!$I$5-'СЕТ СН'!$I$17</f>
        <v>3804.72769801</v>
      </c>
      <c r="D132" s="36">
        <f>SUMIFS(СВЦЭМ!$C$33:$C$776,СВЦЭМ!$A$33:$A$776,$A132,СВЦЭМ!$B$33:$B$776,D$119)+'СЕТ СН'!$I$9+СВЦЭМ!$D$10+'СЕТ СН'!$I$5-'СЕТ СН'!$I$17</f>
        <v>3843.5628640800001</v>
      </c>
      <c r="E132" s="36">
        <f>SUMIFS(СВЦЭМ!$C$33:$C$776,СВЦЭМ!$A$33:$A$776,$A132,СВЦЭМ!$B$33:$B$776,E$119)+'СЕТ СН'!$I$9+СВЦЭМ!$D$10+'СЕТ СН'!$I$5-'СЕТ СН'!$I$17</f>
        <v>3853.9058615700001</v>
      </c>
      <c r="F132" s="36">
        <f>SUMIFS(СВЦЭМ!$C$33:$C$776,СВЦЭМ!$A$33:$A$776,$A132,СВЦЭМ!$B$33:$B$776,F$119)+'СЕТ СН'!$I$9+СВЦЭМ!$D$10+'СЕТ СН'!$I$5-'СЕТ СН'!$I$17</f>
        <v>3869.6993829000003</v>
      </c>
      <c r="G132" s="36">
        <f>SUMIFS(СВЦЭМ!$C$33:$C$776,СВЦЭМ!$A$33:$A$776,$A132,СВЦЭМ!$B$33:$B$776,G$119)+'СЕТ СН'!$I$9+СВЦЭМ!$D$10+'СЕТ СН'!$I$5-'СЕТ СН'!$I$17</f>
        <v>3880.3332196600004</v>
      </c>
      <c r="H132" s="36">
        <f>SUMIFS(СВЦЭМ!$C$33:$C$776,СВЦЭМ!$A$33:$A$776,$A132,СВЦЭМ!$B$33:$B$776,H$119)+'СЕТ СН'!$I$9+СВЦЭМ!$D$10+'СЕТ СН'!$I$5-'СЕТ СН'!$I$17</f>
        <v>3870.3094265500004</v>
      </c>
      <c r="I132" s="36">
        <f>SUMIFS(СВЦЭМ!$C$33:$C$776,СВЦЭМ!$A$33:$A$776,$A132,СВЦЭМ!$B$33:$B$776,I$119)+'СЕТ СН'!$I$9+СВЦЭМ!$D$10+'СЕТ СН'!$I$5-'СЕТ СН'!$I$17</f>
        <v>3887.9102989900002</v>
      </c>
      <c r="J132" s="36">
        <f>SUMIFS(СВЦЭМ!$C$33:$C$776,СВЦЭМ!$A$33:$A$776,$A132,СВЦЭМ!$B$33:$B$776,J$119)+'СЕТ СН'!$I$9+СВЦЭМ!$D$10+'СЕТ СН'!$I$5-'СЕТ СН'!$I$17</f>
        <v>3855.0149262499999</v>
      </c>
      <c r="K132" s="36">
        <f>SUMIFS(СВЦЭМ!$C$33:$C$776,СВЦЭМ!$A$33:$A$776,$A132,СВЦЭМ!$B$33:$B$776,K$119)+'СЕТ СН'!$I$9+СВЦЭМ!$D$10+'СЕТ СН'!$I$5-'СЕТ СН'!$I$17</f>
        <v>3773.73230483</v>
      </c>
      <c r="L132" s="36">
        <f>SUMIFS(СВЦЭМ!$C$33:$C$776,СВЦЭМ!$A$33:$A$776,$A132,СВЦЭМ!$B$33:$B$776,L$119)+'СЕТ СН'!$I$9+СВЦЭМ!$D$10+'СЕТ СН'!$I$5-'СЕТ СН'!$I$17</f>
        <v>3750.6529052599999</v>
      </c>
      <c r="M132" s="36">
        <f>SUMIFS(СВЦЭМ!$C$33:$C$776,СВЦЭМ!$A$33:$A$776,$A132,СВЦЭМ!$B$33:$B$776,M$119)+'СЕТ СН'!$I$9+СВЦЭМ!$D$10+'СЕТ СН'!$I$5-'СЕТ СН'!$I$17</f>
        <v>3745.1117540200003</v>
      </c>
      <c r="N132" s="36">
        <f>SUMIFS(СВЦЭМ!$C$33:$C$776,СВЦЭМ!$A$33:$A$776,$A132,СВЦЭМ!$B$33:$B$776,N$119)+'СЕТ СН'!$I$9+СВЦЭМ!$D$10+'СЕТ СН'!$I$5-'СЕТ СН'!$I$17</f>
        <v>3749.9054730799999</v>
      </c>
      <c r="O132" s="36">
        <f>SUMIFS(СВЦЭМ!$C$33:$C$776,СВЦЭМ!$A$33:$A$776,$A132,СВЦЭМ!$B$33:$B$776,O$119)+'СЕТ СН'!$I$9+СВЦЭМ!$D$10+'СЕТ СН'!$I$5-'СЕТ СН'!$I$17</f>
        <v>3748.6207802899999</v>
      </c>
      <c r="P132" s="36">
        <f>SUMIFS(СВЦЭМ!$C$33:$C$776,СВЦЭМ!$A$33:$A$776,$A132,СВЦЭМ!$B$33:$B$776,P$119)+'СЕТ СН'!$I$9+СВЦЭМ!$D$10+'СЕТ СН'!$I$5-'СЕТ СН'!$I$17</f>
        <v>3764.8483709299999</v>
      </c>
      <c r="Q132" s="36">
        <f>SUMIFS(СВЦЭМ!$C$33:$C$776,СВЦЭМ!$A$33:$A$776,$A132,СВЦЭМ!$B$33:$B$776,Q$119)+'СЕТ СН'!$I$9+СВЦЭМ!$D$10+'СЕТ СН'!$I$5-'СЕТ СН'!$I$17</f>
        <v>3773.4214610100003</v>
      </c>
      <c r="R132" s="36">
        <f>SUMIFS(СВЦЭМ!$C$33:$C$776,СВЦЭМ!$A$33:$A$776,$A132,СВЦЭМ!$B$33:$B$776,R$119)+'СЕТ СН'!$I$9+СВЦЭМ!$D$10+'СЕТ СН'!$I$5-'СЕТ СН'!$I$17</f>
        <v>3735.6243514000003</v>
      </c>
      <c r="S132" s="36">
        <f>SUMIFS(СВЦЭМ!$C$33:$C$776,СВЦЭМ!$A$33:$A$776,$A132,СВЦЭМ!$B$33:$B$776,S$119)+'СЕТ СН'!$I$9+СВЦЭМ!$D$10+'СЕТ СН'!$I$5-'СЕТ СН'!$I$17</f>
        <v>3706.9013585500002</v>
      </c>
      <c r="T132" s="36">
        <f>SUMIFS(СВЦЭМ!$C$33:$C$776,СВЦЭМ!$A$33:$A$776,$A132,СВЦЭМ!$B$33:$B$776,T$119)+'СЕТ СН'!$I$9+СВЦЭМ!$D$10+'СЕТ СН'!$I$5-'СЕТ СН'!$I$17</f>
        <v>3692.4495313000002</v>
      </c>
      <c r="U132" s="36">
        <f>SUMIFS(СВЦЭМ!$C$33:$C$776,СВЦЭМ!$A$33:$A$776,$A132,СВЦЭМ!$B$33:$B$776,U$119)+'СЕТ СН'!$I$9+СВЦЭМ!$D$10+'СЕТ СН'!$I$5-'СЕТ СН'!$I$17</f>
        <v>3684.6088888100003</v>
      </c>
      <c r="V132" s="36">
        <f>SUMIFS(СВЦЭМ!$C$33:$C$776,СВЦЭМ!$A$33:$A$776,$A132,СВЦЭМ!$B$33:$B$776,V$119)+'СЕТ СН'!$I$9+СВЦЭМ!$D$10+'СЕТ СН'!$I$5-'СЕТ СН'!$I$17</f>
        <v>3678.0632990300001</v>
      </c>
      <c r="W132" s="36">
        <f>SUMIFS(СВЦЭМ!$C$33:$C$776,СВЦЭМ!$A$33:$A$776,$A132,СВЦЭМ!$B$33:$B$776,W$119)+'СЕТ СН'!$I$9+СВЦЭМ!$D$10+'СЕТ СН'!$I$5-'СЕТ СН'!$I$17</f>
        <v>3667.1847328900003</v>
      </c>
      <c r="X132" s="36">
        <f>SUMIFS(СВЦЭМ!$C$33:$C$776,СВЦЭМ!$A$33:$A$776,$A132,СВЦЭМ!$B$33:$B$776,X$119)+'СЕТ СН'!$I$9+СВЦЭМ!$D$10+'СЕТ СН'!$I$5-'СЕТ СН'!$I$17</f>
        <v>3677.84552764</v>
      </c>
      <c r="Y132" s="36">
        <f>SUMIFS(СВЦЭМ!$C$33:$C$776,СВЦЭМ!$A$33:$A$776,$A132,СВЦЭМ!$B$33:$B$776,Y$119)+'СЕТ СН'!$I$9+СВЦЭМ!$D$10+'СЕТ СН'!$I$5-'СЕТ СН'!$I$17</f>
        <v>3754.0897879100003</v>
      </c>
    </row>
    <row r="133" spans="1:25" ht="15.75" x14ac:dyDescent="0.2">
      <c r="A133" s="35">
        <f t="shared" si="3"/>
        <v>43660</v>
      </c>
      <c r="B133" s="36">
        <f>SUMIFS(СВЦЭМ!$C$33:$C$776,СВЦЭМ!$A$33:$A$776,$A133,СВЦЭМ!$B$33:$B$776,B$119)+'СЕТ СН'!$I$9+СВЦЭМ!$D$10+'СЕТ СН'!$I$5-'СЕТ СН'!$I$17</f>
        <v>3811.6550060700001</v>
      </c>
      <c r="C133" s="36">
        <f>SUMIFS(СВЦЭМ!$C$33:$C$776,СВЦЭМ!$A$33:$A$776,$A133,СВЦЭМ!$B$33:$B$776,C$119)+'СЕТ СН'!$I$9+СВЦЭМ!$D$10+'СЕТ СН'!$I$5-'СЕТ СН'!$I$17</f>
        <v>3852.43054953</v>
      </c>
      <c r="D133" s="36">
        <f>SUMIFS(СВЦЭМ!$C$33:$C$776,СВЦЭМ!$A$33:$A$776,$A133,СВЦЭМ!$B$33:$B$776,D$119)+'СЕТ СН'!$I$9+СВЦЭМ!$D$10+'СЕТ СН'!$I$5-'СЕТ СН'!$I$17</f>
        <v>3892.0642276500002</v>
      </c>
      <c r="E133" s="36">
        <f>SUMIFS(СВЦЭМ!$C$33:$C$776,СВЦЭМ!$A$33:$A$776,$A133,СВЦЭМ!$B$33:$B$776,E$119)+'СЕТ СН'!$I$9+СВЦЭМ!$D$10+'СЕТ СН'!$I$5-'СЕТ СН'!$I$17</f>
        <v>3901.8013518400003</v>
      </c>
      <c r="F133" s="36">
        <f>SUMIFS(СВЦЭМ!$C$33:$C$776,СВЦЭМ!$A$33:$A$776,$A133,СВЦЭМ!$B$33:$B$776,F$119)+'СЕТ СН'!$I$9+СВЦЭМ!$D$10+'СЕТ СН'!$I$5-'СЕТ СН'!$I$17</f>
        <v>3901.0057713900001</v>
      </c>
      <c r="G133" s="36">
        <f>SUMIFS(СВЦЭМ!$C$33:$C$776,СВЦЭМ!$A$33:$A$776,$A133,СВЦЭМ!$B$33:$B$776,G$119)+'СЕТ СН'!$I$9+СВЦЭМ!$D$10+'СЕТ СН'!$I$5-'СЕТ СН'!$I$17</f>
        <v>3899.4825569900004</v>
      </c>
      <c r="H133" s="36">
        <f>SUMIFS(СВЦЭМ!$C$33:$C$776,СВЦЭМ!$A$33:$A$776,$A133,СВЦЭМ!$B$33:$B$776,H$119)+'СЕТ СН'!$I$9+СВЦЭМ!$D$10+'СЕТ СН'!$I$5-'СЕТ СН'!$I$17</f>
        <v>3878.3426332100003</v>
      </c>
      <c r="I133" s="36">
        <f>SUMIFS(СВЦЭМ!$C$33:$C$776,СВЦЭМ!$A$33:$A$776,$A133,СВЦЭМ!$B$33:$B$776,I$119)+'СЕТ СН'!$I$9+СВЦЭМ!$D$10+'СЕТ СН'!$I$5-'СЕТ СН'!$I$17</f>
        <v>3847.1271108300002</v>
      </c>
      <c r="J133" s="36">
        <f>SUMIFS(СВЦЭМ!$C$33:$C$776,СВЦЭМ!$A$33:$A$776,$A133,СВЦЭМ!$B$33:$B$776,J$119)+'СЕТ СН'!$I$9+СВЦЭМ!$D$10+'СЕТ СН'!$I$5-'СЕТ СН'!$I$17</f>
        <v>3799.5084671900004</v>
      </c>
      <c r="K133" s="36">
        <f>SUMIFS(СВЦЭМ!$C$33:$C$776,СВЦЭМ!$A$33:$A$776,$A133,СВЦЭМ!$B$33:$B$776,K$119)+'СЕТ СН'!$I$9+СВЦЭМ!$D$10+'СЕТ СН'!$I$5-'СЕТ СН'!$I$17</f>
        <v>3970.2119692900001</v>
      </c>
      <c r="L133" s="36">
        <f>SUMIFS(СВЦЭМ!$C$33:$C$776,СВЦЭМ!$A$33:$A$776,$A133,СВЦЭМ!$B$33:$B$776,L$119)+'СЕТ СН'!$I$9+СВЦЭМ!$D$10+'СЕТ СН'!$I$5-'СЕТ СН'!$I$17</f>
        <v>3703.2439084799998</v>
      </c>
      <c r="M133" s="36">
        <f>SUMIFS(СВЦЭМ!$C$33:$C$776,СВЦЭМ!$A$33:$A$776,$A133,СВЦЭМ!$B$33:$B$776,M$119)+'СЕТ СН'!$I$9+СВЦЭМ!$D$10+'СЕТ СН'!$I$5-'СЕТ СН'!$I$17</f>
        <v>3694.3268775000001</v>
      </c>
      <c r="N133" s="36">
        <f>SUMIFS(СВЦЭМ!$C$33:$C$776,СВЦЭМ!$A$33:$A$776,$A133,СВЦЭМ!$B$33:$B$776,N$119)+'СЕТ СН'!$I$9+СВЦЭМ!$D$10+'СЕТ СН'!$I$5-'СЕТ СН'!$I$17</f>
        <v>3694.3509031900003</v>
      </c>
      <c r="O133" s="36">
        <f>SUMIFS(СВЦЭМ!$C$33:$C$776,СВЦЭМ!$A$33:$A$776,$A133,СВЦЭМ!$B$33:$B$776,O$119)+'СЕТ СН'!$I$9+СВЦЭМ!$D$10+'СЕТ СН'!$I$5-'СЕТ СН'!$I$17</f>
        <v>3706.6921388700002</v>
      </c>
      <c r="P133" s="36">
        <f>SUMIFS(СВЦЭМ!$C$33:$C$776,СВЦЭМ!$A$33:$A$776,$A133,СВЦЭМ!$B$33:$B$776,P$119)+'СЕТ СН'!$I$9+СВЦЭМ!$D$10+'СЕТ СН'!$I$5-'СЕТ СН'!$I$17</f>
        <v>3720.5666317600003</v>
      </c>
      <c r="Q133" s="36">
        <f>SUMIFS(СВЦЭМ!$C$33:$C$776,СВЦЭМ!$A$33:$A$776,$A133,СВЦЭМ!$B$33:$B$776,Q$119)+'СЕТ СН'!$I$9+СВЦЭМ!$D$10+'СЕТ СН'!$I$5-'СЕТ СН'!$I$17</f>
        <v>3731.6827390200001</v>
      </c>
      <c r="R133" s="36">
        <f>SUMIFS(СВЦЭМ!$C$33:$C$776,СВЦЭМ!$A$33:$A$776,$A133,СВЦЭМ!$B$33:$B$776,R$119)+'СЕТ СН'!$I$9+СВЦЭМ!$D$10+'СЕТ СН'!$I$5-'СЕТ СН'!$I$17</f>
        <v>3742.0332198800002</v>
      </c>
      <c r="S133" s="36">
        <f>SUMIFS(СВЦЭМ!$C$33:$C$776,СВЦЭМ!$A$33:$A$776,$A133,СВЦЭМ!$B$33:$B$776,S$119)+'СЕТ СН'!$I$9+СВЦЭМ!$D$10+'СЕТ СН'!$I$5-'СЕТ СН'!$I$17</f>
        <v>3693.5277332800001</v>
      </c>
      <c r="T133" s="36">
        <f>SUMIFS(СВЦЭМ!$C$33:$C$776,СВЦЭМ!$A$33:$A$776,$A133,СВЦЭМ!$B$33:$B$776,T$119)+'СЕТ СН'!$I$9+СВЦЭМ!$D$10+'СЕТ СН'!$I$5-'СЕТ СН'!$I$17</f>
        <v>3687.5604554800002</v>
      </c>
      <c r="U133" s="36">
        <f>SUMIFS(СВЦЭМ!$C$33:$C$776,СВЦЭМ!$A$33:$A$776,$A133,СВЦЭМ!$B$33:$B$776,U$119)+'СЕТ СН'!$I$9+СВЦЭМ!$D$10+'СЕТ СН'!$I$5-'СЕТ СН'!$I$17</f>
        <v>3677.7069689999998</v>
      </c>
      <c r="V133" s="36">
        <f>SUMIFS(СВЦЭМ!$C$33:$C$776,СВЦЭМ!$A$33:$A$776,$A133,СВЦЭМ!$B$33:$B$776,V$119)+'СЕТ СН'!$I$9+СВЦЭМ!$D$10+'СЕТ СН'!$I$5-'СЕТ СН'!$I$17</f>
        <v>3666.6672717000001</v>
      </c>
      <c r="W133" s="36">
        <f>SUMIFS(СВЦЭМ!$C$33:$C$776,СВЦЭМ!$A$33:$A$776,$A133,СВЦЭМ!$B$33:$B$776,W$119)+'СЕТ СН'!$I$9+СВЦЭМ!$D$10+'СЕТ СН'!$I$5-'СЕТ СН'!$I$17</f>
        <v>3659.8225849999999</v>
      </c>
      <c r="X133" s="36">
        <f>SUMIFS(СВЦЭМ!$C$33:$C$776,СВЦЭМ!$A$33:$A$776,$A133,СВЦЭМ!$B$33:$B$776,X$119)+'СЕТ СН'!$I$9+СВЦЭМ!$D$10+'СЕТ СН'!$I$5-'СЕТ СН'!$I$17</f>
        <v>3682.18910405</v>
      </c>
      <c r="Y133" s="36">
        <f>SUMIFS(СВЦЭМ!$C$33:$C$776,СВЦЭМ!$A$33:$A$776,$A133,СВЦЭМ!$B$33:$B$776,Y$119)+'СЕТ СН'!$I$9+СВЦЭМ!$D$10+'СЕТ СН'!$I$5-'СЕТ СН'!$I$17</f>
        <v>3753.3489002700003</v>
      </c>
    </row>
    <row r="134" spans="1:25" ht="15.75" x14ac:dyDescent="0.2">
      <c r="A134" s="35">
        <f t="shared" si="3"/>
        <v>43661</v>
      </c>
      <c r="B134" s="36">
        <f>SUMIFS(СВЦЭМ!$C$33:$C$776,СВЦЭМ!$A$33:$A$776,$A134,СВЦЭМ!$B$33:$B$776,B$119)+'СЕТ СН'!$I$9+СВЦЭМ!$D$10+'СЕТ СН'!$I$5-'СЕТ СН'!$I$17</f>
        <v>3835.97931913</v>
      </c>
      <c r="C134" s="36">
        <f>SUMIFS(СВЦЭМ!$C$33:$C$776,СВЦЭМ!$A$33:$A$776,$A134,СВЦЭМ!$B$33:$B$776,C$119)+'СЕТ СН'!$I$9+СВЦЭМ!$D$10+'СЕТ СН'!$I$5-'СЕТ СН'!$I$17</f>
        <v>3853.6056613800001</v>
      </c>
      <c r="D134" s="36">
        <f>SUMIFS(СВЦЭМ!$C$33:$C$776,СВЦЭМ!$A$33:$A$776,$A134,СВЦЭМ!$B$33:$B$776,D$119)+'СЕТ СН'!$I$9+СВЦЭМ!$D$10+'СЕТ СН'!$I$5-'СЕТ СН'!$I$17</f>
        <v>3864.4428606199999</v>
      </c>
      <c r="E134" s="36">
        <f>SUMIFS(СВЦЭМ!$C$33:$C$776,СВЦЭМ!$A$33:$A$776,$A134,СВЦЭМ!$B$33:$B$776,E$119)+'СЕТ СН'!$I$9+СВЦЭМ!$D$10+'СЕТ СН'!$I$5-'СЕТ СН'!$I$17</f>
        <v>3885.65244695</v>
      </c>
      <c r="F134" s="36">
        <f>SUMIFS(СВЦЭМ!$C$33:$C$776,СВЦЭМ!$A$33:$A$776,$A134,СВЦЭМ!$B$33:$B$776,F$119)+'СЕТ СН'!$I$9+СВЦЭМ!$D$10+'СЕТ СН'!$I$5-'СЕТ СН'!$I$17</f>
        <v>3900.9948909499999</v>
      </c>
      <c r="G134" s="36">
        <f>SUMIFS(СВЦЭМ!$C$33:$C$776,СВЦЭМ!$A$33:$A$776,$A134,СВЦЭМ!$B$33:$B$776,G$119)+'СЕТ СН'!$I$9+СВЦЭМ!$D$10+'СЕТ СН'!$I$5-'СЕТ СН'!$I$17</f>
        <v>3885.6995037300003</v>
      </c>
      <c r="H134" s="36">
        <f>SUMIFS(СВЦЭМ!$C$33:$C$776,СВЦЭМ!$A$33:$A$776,$A134,СВЦЭМ!$B$33:$B$776,H$119)+'СЕТ СН'!$I$9+СВЦЭМ!$D$10+'СЕТ СН'!$I$5-'СЕТ СН'!$I$17</f>
        <v>3865.9656321299999</v>
      </c>
      <c r="I134" s="36">
        <f>SUMIFS(СВЦЭМ!$C$33:$C$776,СВЦЭМ!$A$33:$A$776,$A134,СВЦЭМ!$B$33:$B$776,I$119)+'СЕТ СН'!$I$9+СВЦЭМ!$D$10+'СЕТ СН'!$I$5-'СЕТ СН'!$I$17</f>
        <v>3837.9832554</v>
      </c>
      <c r="J134" s="36">
        <f>SUMIFS(СВЦЭМ!$C$33:$C$776,СВЦЭМ!$A$33:$A$776,$A134,СВЦЭМ!$B$33:$B$776,J$119)+'СЕТ СН'!$I$9+СВЦЭМ!$D$10+'СЕТ СН'!$I$5-'СЕТ СН'!$I$17</f>
        <v>3795.9751329600003</v>
      </c>
      <c r="K134" s="36">
        <f>SUMIFS(СВЦЭМ!$C$33:$C$776,СВЦЭМ!$A$33:$A$776,$A134,СВЦЭМ!$B$33:$B$776,K$119)+'СЕТ СН'!$I$9+СВЦЭМ!$D$10+'СЕТ СН'!$I$5-'СЕТ СН'!$I$17</f>
        <v>3745.4086432600002</v>
      </c>
      <c r="L134" s="36">
        <f>SUMIFS(СВЦЭМ!$C$33:$C$776,СВЦЭМ!$A$33:$A$776,$A134,СВЦЭМ!$B$33:$B$776,L$119)+'СЕТ СН'!$I$9+СВЦЭМ!$D$10+'СЕТ СН'!$I$5-'СЕТ СН'!$I$17</f>
        <v>3738.2340667500002</v>
      </c>
      <c r="M134" s="36">
        <f>SUMIFS(СВЦЭМ!$C$33:$C$776,СВЦЭМ!$A$33:$A$776,$A134,СВЦЭМ!$B$33:$B$776,M$119)+'СЕТ СН'!$I$9+СВЦЭМ!$D$10+'СЕТ СН'!$I$5-'СЕТ СН'!$I$17</f>
        <v>3743.2431257100002</v>
      </c>
      <c r="N134" s="36">
        <f>SUMIFS(СВЦЭМ!$C$33:$C$776,СВЦЭМ!$A$33:$A$776,$A134,СВЦЭМ!$B$33:$B$776,N$119)+'СЕТ СН'!$I$9+СВЦЭМ!$D$10+'СЕТ СН'!$I$5-'СЕТ СН'!$I$17</f>
        <v>3764.6776863700002</v>
      </c>
      <c r="O134" s="36">
        <f>SUMIFS(СВЦЭМ!$C$33:$C$776,СВЦЭМ!$A$33:$A$776,$A134,СВЦЭМ!$B$33:$B$776,O$119)+'СЕТ СН'!$I$9+СВЦЭМ!$D$10+'СЕТ СН'!$I$5-'СЕТ СН'!$I$17</f>
        <v>3761.68889094</v>
      </c>
      <c r="P134" s="36">
        <f>SUMIFS(СВЦЭМ!$C$33:$C$776,СВЦЭМ!$A$33:$A$776,$A134,СВЦЭМ!$B$33:$B$776,P$119)+'СЕТ СН'!$I$9+СВЦЭМ!$D$10+'СЕТ СН'!$I$5-'СЕТ СН'!$I$17</f>
        <v>3745.4258460900001</v>
      </c>
      <c r="Q134" s="36">
        <f>SUMIFS(СВЦЭМ!$C$33:$C$776,СВЦЭМ!$A$33:$A$776,$A134,СВЦЭМ!$B$33:$B$776,Q$119)+'СЕТ СН'!$I$9+СВЦЭМ!$D$10+'СЕТ СН'!$I$5-'СЕТ СН'!$I$17</f>
        <v>3729.61519271</v>
      </c>
      <c r="R134" s="36">
        <f>SUMIFS(СВЦЭМ!$C$33:$C$776,СВЦЭМ!$A$33:$A$776,$A134,СВЦЭМ!$B$33:$B$776,R$119)+'СЕТ СН'!$I$9+СВЦЭМ!$D$10+'СЕТ СН'!$I$5-'СЕТ СН'!$I$17</f>
        <v>3683.2573736600002</v>
      </c>
      <c r="S134" s="36">
        <f>SUMIFS(СВЦЭМ!$C$33:$C$776,СВЦЭМ!$A$33:$A$776,$A134,СВЦЭМ!$B$33:$B$776,S$119)+'СЕТ СН'!$I$9+СВЦЭМ!$D$10+'СЕТ СН'!$I$5-'СЕТ СН'!$I$17</f>
        <v>3666.1002414</v>
      </c>
      <c r="T134" s="36">
        <f>SUMIFS(СВЦЭМ!$C$33:$C$776,СВЦЭМ!$A$33:$A$776,$A134,СВЦЭМ!$B$33:$B$776,T$119)+'СЕТ СН'!$I$9+СВЦЭМ!$D$10+'СЕТ СН'!$I$5-'СЕТ СН'!$I$17</f>
        <v>3669.24095855</v>
      </c>
      <c r="U134" s="36">
        <f>SUMIFS(СВЦЭМ!$C$33:$C$776,СВЦЭМ!$A$33:$A$776,$A134,СВЦЭМ!$B$33:$B$776,U$119)+'СЕТ СН'!$I$9+СВЦЭМ!$D$10+'СЕТ СН'!$I$5-'СЕТ СН'!$I$17</f>
        <v>3669.8835207400002</v>
      </c>
      <c r="V134" s="36">
        <f>SUMIFS(СВЦЭМ!$C$33:$C$776,СВЦЭМ!$A$33:$A$776,$A134,СВЦЭМ!$B$33:$B$776,V$119)+'СЕТ СН'!$I$9+СВЦЭМ!$D$10+'СЕТ СН'!$I$5-'СЕТ СН'!$I$17</f>
        <v>3664.3414871900004</v>
      </c>
      <c r="W134" s="36">
        <f>SUMIFS(СВЦЭМ!$C$33:$C$776,СВЦЭМ!$A$33:$A$776,$A134,СВЦЭМ!$B$33:$B$776,W$119)+'СЕТ СН'!$I$9+СВЦЭМ!$D$10+'СЕТ СН'!$I$5-'СЕТ СН'!$I$17</f>
        <v>3661.4806022000002</v>
      </c>
      <c r="X134" s="36">
        <f>SUMIFS(СВЦЭМ!$C$33:$C$776,СВЦЭМ!$A$33:$A$776,$A134,СВЦЭМ!$B$33:$B$776,X$119)+'СЕТ СН'!$I$9+СВЦЭМ!$D$10+'СЕТ СН'!$I$5-'СЕТ СН'!$I$17</f>
        <v>3676.3483216499999</v>
      </c>
      <c r="Y134" s="36">
        <f>SUMIFS(СВЦЭМ!$C$33:$C$776,СВЦЭМ!$A$33:$A$776,$A134,СВЦЭМ!$B$33:$B$776,Y$119)+'СЕТ СН'!$I$9+СВЦЭМ!$D$10+'СЕТ СН'!$I$5-'СЕТ СН'!$I$17</f>
        <v>3751.9956594100004</v>
      </c>
    </row>
    <row r="135" spans="1:25" ht="15.75" x14ac:dyDescent="0.2">
      <c r="A135" s="35">
        <f t="shared" si="3"/>
        <v>43662</v>
      </c>
      <c r="B135" s="36">
        <f>SUMIFS(СВЦЭМ!$C$33:$C$776,СВЦЭМ!$A$33:$A$776,$A135,СВЦЭМ!$B$33:$B$776,B$119)+'СЕТ СН'!$I$9+СВЦЭМ!$D$10+'СЕТ СН'!$I$5-'СЕТ СН'!$I$17</f>
        <v>3860.8023980799999</v>
      </c>
      <c r="C135" s="36">
        <f>SUMIFS(СВЦЭМ!$C$33:$C$776,СВЦЭМ!$A$33:$A$776,$A135,СВЦЭМ!$B$33:$B$776,C$119)+'СЕТ СН'!$I$9+СВЦЭМ!$D$10+'СЕТ СН'!$I$5-'СЕТ СН'!$I$17</f>
        <v>3868.4448095600001</v>
      </c>
      <c r="D135" s="36">
        <f>SUMIFS(СВЦЭМ!$C$33:$C$776,СВЦЭМ!$A$33:$A$776,$A135,СВЦЭМ!$B$33:$B$776,D$119)+'СЕТ СН'!$I$9+СВЦЭМ!$D$10+'СЕТ СН'!$I$5-'СЕТ СН'!$I$17</f>
        <v>3855.54915609</v>
      </c>
      <c r="E135" s="36">
        <f>SUMIFS(СВЦЭМ!$C$33:$C$776,СВЦЭМ!$A$33:$A$776,$A135,СВЦЭМ!$B$33:$B$776,E$119)+'СЕТ СН'!$I$9+СВЦЭМ!$D$10+'СЕТ СН'!$I$5-'СЕТ СН'!$I$17</f>
        <v>3841.6334043000002</v>
      </c>
      <c r="F135" s="36">
        <f>SUMIFS(СВЦЭМ!$C$33:$C$776,СВЦЭМ!$A$33:$A$776,$A135,СВЦЭМ!$B$33:$B$776,F$119)+'СЕТ СН'!$I$9+СВЦЭМ!$D$10+'СЕТ СН'!$I$5-'СЕТ СН'!$I$17</f>
        <v>3863.2077486500002</v>
      </c>
      <c r="G135" s="36">
        <f>SUMIFS(СВЦЭМ!$C$33:$C$776,СВЦЭМ!$A$33:$A$776,$A135,СВЦЭМ!$B$33:$B$776,G$119)+'СЕТ СН'!$I$9+СВЦЭМ!$D$10+'СЕТ СН'!$I$5-'СЕТ СН'!$I$17</f>
        <v>3852.7651855300001</v>
      </c>
      <c r="H135" s="36">
        <f>SUMIFS(СВЦЭМ!$C$33:$C$776,СВЦЭМ!$A$33:$A$776,$A135,СВЦЭМ!$B$33:$B$776,H$119)+'СЕТ СН'!$I$9+СВЦЭМ!$D$10+'СЕТ СН'!$I$5-'СЕТ СН'!$I$17</f>
        <v>3865.4280907299999</v>
      </c>
      <c r="I135" s="36">
        <f>SUMIFS(СВЦЭМ!$C$33:$C$776,СВЦЭМ!$A$33:$A$776,$A135,СВЦЭМ!$B$33:$B$776,I$119)+'СЕТ СН'!$I$9+СВЦЭМ!$D$10+'СЕТ СН'!$I$5-'СЕТ СН'!$I$17</f>
        <v>3849.8908357999999</v>
      </c>
      <c r="J135" s="36">
        <f>SUMIFS(СВЦЭМ!$C$33:$C$776,СВЦЭМ!$A$33:$A$776,$A135,СВЦЭМ!$B$33:$B$776,J$119)+'СЕТ СН'!$I$9+СВЦЭМ!$D$10+'СЕТ СН'!$I$5-'СЕТ СН'!$I$17</f>
        <v>3814.5327250099999</v>
      </c>
      <c r="K135" s="36">
        <f>SUMIFS(СВЦЭМ!$C$33:$C$776,СВЦЭМ!$A$33:$A$776,$A135,СВЦЭМ!$B$33:$B$776,K$119)+'СЕТ СН'!$I$9+СВЦЭМ!$D$10+'СЕТ СН'!$I$5-'СЕТ СН'!$I$17</f>
        <v>3774.4775217200004</v>
      </c>
      <c r="L135" s="36">
        <f>SUMIFS(СВЦЭМ!$C$33:$C$776,СВЦЭМ!$A$33:$A$776,$A135,СВЦЭМ!$B$33:$B$776,L$119)+'СЕТ СН'!$I$9+СВЦЭМ!$D$10+'СЕТ СН'!$I$5-'СЕТ СН'!$I$17</f>
        <v>3759.9077194199999</v>
      </c>
      <c r="M135" s="36">
        <f>SUMIFS(СВЦЭМ!$C$33:$C$776,СВЦЭМ!$A$33:$A$776,$A135,СВЦЭМ!$B$33:$B$776,M$119)+'СЕТ СН'!$I$9+СВЦЭМ!$D$10+'СЕТ СН'!$I$5-'СЕТ СН'!$I$17</f>
        <v>3756.48569176</v>
      </c>
      <c r="N135" s="36">
        <f>SUMIFS(СВЦЭМ!$C$33:$C$776,СВЦЭМ!$A$33:$A$776,$A135,СВЦЭМ!$B$33:$B$776,N$119)+'СЕТ СН'!$I$9+СВЦЭМ!$D$10+'СЕТ СН'!$I$5-'СЕТ СН'!$I$17</f>
        <v>3755.8245415900001</v>
      </c>
      <c r="O135" s="36">
        <f>SUMIFS(СВЦЭМ!$C$33:$C$776,СВЦЭМ!$A$33:$A$776,$A135,СВЦЭМ!$B$33:$B$776,O$119)+'СЕТ СН'!$I$9+СВЦЭМ!$D$10+'СЕТ СН'!$I$5-'СЕТ СН'!$I$17</f>
        <v>3753.9012037800003</v>
      </c>
      <c r="P135" s="36">
        <f>SUMIFS(СВЦЭМ!$C$33:$C$776,СВЦЭМ!$A$33:$A$776,$A135,СВЦЭМ!$B$33:$B$776,P$119)+'СЕТ СН'!$I$9+СВЦЭМ!$D$10+'СЕТ СН'!$I$5-'СЕТ СН'!$I$17</f>
        <v>3754.31128846</v>
      </c>
      <c r="Q135" s="36">
        <f>SUMIFS(СВЦЭМ!$C$33:$C$776,СВЦЭМ!$A$33:$A$776,$A135,СВЦЭМ!$B$33:$B$776,Q$119)+'СЕТ СН'!$I$9+СВЦЭМ!$D$10+'СЕТ СН'!$I$5-'СЕТ СН'!$I$17</f>
        <v>3754.9493845100001</v>
      </c>
      <c r="R135" s="36">
        <f>SUMIFS(СВЦЭМ!$C$33:$C$776,СВЦЭМ!$A$33:$A$776,$A135,СВЦЭМ!$B$33:$B$776,R$119)+'СЕТ СН'!$I$9+СВЦЭМ!$D$10+'СЕТ СН'!$I$5-'СЕТ СН'!$I$17</f>
        <v>3715.5899965400004</v>
      </c>
      <c r="S135" s="36">
        <f>SUMIFS(СВЦЭМ!$C$33:$C$776,СВЦЭМ!$A$33:$A$776,$A135,СВЦЭМ!$B$33:$B$776,S$119)+'СЕТ СН'!$I$9+СВЦЭМ!$D$10+'СЕТ СН'!$I$5-'СЕТ СН'!$I$17</f>
        <v>3702.3943961600003</v>
      </c>
      <c r="T135" s="36">
        <f>SUMIFS(СВЦЭМ!$C$33:$C$776,СВЦЭМ!$A$33:$A$776,$A135,СВЦЭМ!$B$33:$B$776,T$119)+'СЕТ СН'!$I$9+СВЦЭМ!$D$10+'СЕТ СН'!$I$5-'СЕТ СН'!$I$17</f>
        <v>3704.9739092200002</v>
      </c>
      <c r="U135" s="36">
        <f>SUMIFS(СВЦЭМ!$C$33:$C$776,СВЦЭМ!$A$33:$A$776,$A135,СВЦЭМ!$B$33:$B$776,U$119)+'СЕТ СН'!$I$9+СВЦЭМ!$D$10+'СЕТ СН'!$I$5-'СЕТ СН'!$I$17</f>
        <v>3703.2371987400002</v>
      </c>
      <c r="V135" s="36">
        <f>SUMIFS(СВЦЭМ!$C$33:$C$776,СВЦЭМ!$A$33:$A$776,$A135,СВЦЭМ!$B$33:$B$776,V$119)+'СЕТ СН'!$I$9+СВЦЭМ!$D$10+'СЕТ СН'!$I$5-'СЕТ СН'!$I$17</f>
        <v>3700.0659638800003</v>
      </c>
      <c r="W135" s="36">
        <f>SUMIFS(СВЦЭМ!$C$33:$C$776,СВЦЭМ!$A$33:$A$776,$A135,СВЦЭМ!$B$33:$B$776,W$119)+'СЕТ СН'!$I$9+СВЦЭМ!$D$10+'СЕТ СН'!$I$5-'СЕТ СН'!$I$17</f>
        <v>3691.0001888400002</v>
      </c>
      <c r="X135" s="36">
        <f>SUMIFS(СВЦЭМ!$C$33:$C$776,СВЦЭМ!$A$33:$A$776,$A135,СВЦЭМ!$B$33:$B$776,X$119)+'СЕТ СН'!$I$9+СВЦЭМ!$D$10+'СЕТ СН'!$I$5-'СЕТ СН'!$I$17</f>
        <v>3707.92442441</v>
      </c>
      <c r="Y135" s="36">
        <f>SUMIFS(СВЦЭМ!$C$33:$C$776,СВЦЭМ!$A$33:$A$776,$A135,СВЦЭМ!$B$33:$B$776,Y$119)+'СЕТ СН'!$I$9+СВЦЭМ!$D$10+'СЕТ СН'!$I$5-'СЕТ СН'!$I$17</f>
        <v>3756.93057099</v>
      </c>
    </row>
    <row r="136" spans="1:25" ht="15.75" x14ac:dyDescent="0.2">
      <c r="A136" s="35">
        <f t="shared" si="3"/>
        <v>43663</v>
      </c>
      <c r="B136" s="36">
        <f>SUMIFS(СВЦЭМ!$C$33:$C$776,СВЦЭМ!$A$33:$A$776,$A136,СВЦЭМ!$B$33:$B$776,B$119)+'СЕТ СН'!$I$9+СВЦЭМ!$D$10+'СЕТ СН'!$I$5-'СЕТ СН'!$I$17</f>
        <v>3843.0748284400001</v>
      </c>
      <c r="C136" s="36">
        <f>SUMIFS(СВЦЭМ!$C$33:$C$776,СВЦЭМ!$A$33:$A$776,$A136,СВЦЭМ!$B$33:$B$776,C$119)+'СЕТ СН'!$I$9+СВЦЭМ!$D$10+'СЕТ СН'!$I$5-'СЕТ СН'!$I$17</f>
        <v>3868.2023494200002</v>
      </c>
      <c r="D136" s="36">
        <f>SUMIFS(СВЦЭМ!$C$33:$C$776,СВЦЭМ!$A$33:$A$776,$A136,СВЦЭМ!$B$33:$B$776,D$119)+'СЕТ СН'!$I$9+СВЦЭМ!$D$10+'СЕТ СН'!$I$5-'СЕТ СН'!$I$17</f>
        <v>3896.1469259700002</v>
      </c>
      <c r="E136" s="36">
        <f>SUMIFS(СВЦЭМ!$C$33:$C$776,СВЦЭМ!$A$33:$A$776,$A136,СВЦЭМ!$B$33:$B$776,E$119)+'СЕТ СН'!$I$9+СВЦЭМ!$D$10+'СЕТ СН'!$I$5-'СЕТ СН'!$I$17</f>
        <v>3918.3637239500003</v>
      </c>
      <c r="F136" s="36">
        <f>SUMIFS(СВЦЭМ!$C$33:$C$776,СВЦЭМ!$A$33:$A$776,$A136,СВЦЭМ!$B$33:$B$776,F$119)+'СЕТ СН'!$I$9+СВЦЭМ!$D$10+'СЕТ СН'!$I$5-'СЕТ СН'!$I$17</f>
        <v>3955.7123164300001</v>
      </c>
      <c r="G136" s="36">
        <f>SUMIFS(СВЦЭМ!$C$33:$C$776,СВЦЭМ!$A$33:$A$776,$A136,СВЦЭМ!$B$33:$B$776,G$119)+'СЕТ СН'!$I$9+СВЦЭМ!$D$10+'СЕТ СН'!$I$5-'СЕТ СН'!$I$17</f>
        <v>3906.2038348400001</v>
      </c>
      <c r="H136" s="36">
        <f>SUMIFS(СВЦЭМ!$C$33:$C$776,СВЦЭМ!$A$33:$A$776,$A136,СВЦЭМ!$B$33:$B$776,H$119)+'СЕТ СН'!$I$9+СВЦЭМ!$D$10+'СЕТ СН'!$I$5-'СЕТ СН'!$I$17</f>
        <v>3879.2118363500003</v>
      </c>
      <c r="I136" s="36">
        <f>SUMIFS(СВЦЭМ!$C$33:$C$776,СВЦЭМ!$A$33:$A$776,$A136,СВЦЭМ!$B$33:$B$776,I$119)+'СЕТ СН'!$I$9+СВЦЭМ!$D$10+'СЕТ СН'!$I$5-'СЕТ СН'!$I$17</f>
        <v>3852.79658204</v>
      </c>
      <c r="J136" s="36">
        <f>SUMIFS(СВЦЭМ!$C$33:$C$776,СВЦЭМ!$A$33:$A$776,$A136,СВЦЭМ!$B$33:$B$776,J$119)+'СЕТ СН'!$I$9+СВЦЭМ!$D$10+'СЕТ СН'!$I$5-'СЕТ СН'!$I$17</f>
        <v>3827.3179158800003</v>
      </c>
      <c r="K136" s="36">
        <f>SUMIFS(СВЦЭМ!$C$33:$C$776,СВЦЭМ!$A$33:$A$776,$A136,СВЦЭМ!$B$33:$B$776,K$119)+'СЕТ СН'!$I$9+СВЦЭМ!$D$10+'СЕТ СН'!$I$5-'СЕТ СН'!$I$17</f>
        <v>3779.1205940899999</v>
      </c>
      <c r="L136" s="36">
        <f>SUMIFS(СВЦЭМ!$C$33:$C$776,СВЦЭМ!$A$33:$A$776,$A136,СВЦЭМ!$B$33:$B$776,L$119)+'СЕТ СН'!$I$9+СВЦЭМ!$D$10+'СЕТ СН'!$I$5-'СЕТ СН'!$I$17</f>
        <v>3775.7381203200002</v>
      </c>
      <c r="M136" s="36">
        <f>SUMIFS(СВЦЭМ!$C$33:$C$776,СВЦЭМ!$A$33:$A$776,$A136,СВЦЭМ!$B$33:$B$776,M$119)+'СЕТ СН'!$I$9+СВЦЭМ!$D$10+'СЕТ СН'!$I$5-'СЕТ СН'!$I$17</f>
        <v>3777.3453240700001</v>
      </c>
      <c r="N136" s="36">
        <f>SUMIFS(СВЦЭМ!$C$33:$C$776,СВЦЭМ!$A$33:$A$776,$A136,СВЦЭМ!$B$33:$B$776,N$119)+'СЕТ СН'!$I$9+СВЦЭМ!$D$10+'СЕТ СН'!$I$5-'СЕТ СН'!$I$17</f>
        <v>3784.6562820500003</v>
      </c>
      <c r="O136" s="36">
        <f>SUMIFS(СВЦЭМ!$C$33:$C$776,СВЦЭМ!$A$33:$A$776,$A136,СВЦЭМ!$B$33:$B$776,O$119)+'СЕТ СН'!$I$9+СВЦЭМ!$D$10+'СЕТ СН'!$I$5-'СЕТ СН'!$I$17</f>
        <v>3777.5617797900004</v>
      </c>
      <c r="P136" s="36">
        <f>SUMIFS(СВЦЭМ!$C$33:$C$776,СВЦЭМ!$A$33:$A$776,$A136,СВЦЭМ!$B$33:$B$776,P$119)+'СЕТ СН'!$I$9+СВЦЭМ!$D$10+'СЕТ СН'!$I$5-'СЕТ СН'!$I$17</f>
        <v>3775.8035237499998</v>
      </c>
      <c r="Q136" s="36">
        <f>SUMIFS(СВЦЭМ!$C$33:$C$776,СВЦЭМ!$A$33:$A$776,$A136,СВЦЭМ!$B$33:$B$776,Q$119)+'СЕТ СН'!$I$9+СВЦЭМ!$D$10+'СЕТ СН'!$I$5-'СЕТ СН'!$I$17</f>
        <v>3777.7901088200001</v>
      </c>
      <c r="R136" s="36">
        <f>SUMIFS(СВЦЭМ!$C$33:$C$776,СВЦЭМ!$A$33:$A$776,$A136,СВЦЭМ!$B$33:$B$776,R$119)+'СЕТ СН'!$I$9+СВЦЭМ!$D$10+'СЕТ СН'!$I$5-'СЕТ СН'!$I$17</f>
        <v>3733.9942668000003</v>
      </c>
      <c r="S136" s="36">
        <f>SUMIFS(СВЦЭМ!$C$33:$C$776,СВЦЭМ!$A$33:$A$776,$A136,СВЦЭМ!$B$33:$B$776,S$119)+'СЕТ СН'!$I$9+СВЦЭМ!$D$10+'СЕТ СН'!$I$5-'СЕТ СН'!$I$17</f>
        <v>3714.57772424</v>
      </c>
      <c r="T136" s="36">
        <f>SUMIFS(СВЦЭМ!$C$33:$C$776,СВЦЭМ!$A$33:$A$776,$A136,СВЦЭМ!$B$33:$B$776,T$119)+'СЕТ СН'!$I$9+СВЦЭМ!$D$10+'СЕТ СН'!$I$5-'СЕТ СН'!$I$17</f>
        <v>3719.0273984</v>
      </c>
      <c r="U136" s="36">
        <f>SUMIFS(СВЦЭМ!$C$33:$C$776,СВЦЭМ!$A$33:$A$776,$A136,СВЦЭМ!$B$33:$B$776,U$119)+'СЕТ СН'!$I$9+СВЦЭМ!$D$10+'СЕТ СН'!$I$5-'СЕТ СН'!$I$17</f>
        <v>3714.4334177999999</v>
      </c>
      <c r="V136" s="36">
        <f>SUMIFS(СВЦЭМ!$C$33:$C$776,СВЦЭМ!$A$33:$A$776,$A136,СВЦЭМ!$B$33:$B$776,V$119)+'СЕТ СН'!$I$9+СВЦЭМ!$D$10+'СЕТ СН'!$I$5-'СЕТ СН'!$I$17</f>
        <v>3718.3016702900004</v>
      </c>
      <c r="W136" s="36">
        <f>SUMIFS(СВЦЭМ!$C$33:$C$776,СВЦЭМ!$A$33:$A$776,$A136,СВЦЭМ!$B$33:$B$776,W$119)+'СЕТ СН'!$I$9+СВЦЭМ!$D$10+'СЕТ СН'!$I$5-'СЕТ СН'!$I$17</f>
        <v>3712.1617104000002</v>
      </c>
      <c r="X136" s="36">
        <f>SUMIFS(СВЦЭМ!$C$33:$C$776,СВЦЭМ!$A$33:$A$776,$A136,СВЦЭМ!$B$33:$B$776,X$119)+'СЕТ СН'!$I$9+СВЦЭМ!$D$10+'СЕТ СН'!$I$5-'СЕТ СН'!$I$17</f>
        <v>3686.0080018100002</v>
      </c>
      <c r="Y136" s="36">
        <f>SUMIFS(СВЦЭМ!$C$33:$C$776,СВЦЭМ!$A$33:$A$776,$A136,СВЦЭМ!$B$33:$B$776,Y$119)+'СЕТ СН'!$I$9+СВЦЭМ!$D$10+'СЕТ СН'!$I$5-'СЕТ СН'!$I$17</f>
        <v>3715.0417309300001</v>
      </c>
    </row>
    <row r="137" spans="1:25" ht="15.75" x14ac:dyDescent="0.2">
      <c r="A137" s="35">
        <f t="shared" si="3"/>
        <v>43664</v>
      </c>
      <c r="B137" s="36">
        <f>SUMIFS(СВЦЭМ!$C$33:$C$776,СВЦЭМ!$A$33:$A$776,$A137,СВЦЭМ!$B$33:$B$776,B$119)+'СЕТ СН'!$I$9+СВЦЭМ!$D$10+'СЕТ СН'!$I$5-'СЕТ СН'!$I$17</f>
        <v>3806.96786643</v>
      </c>
      <c r="C137" s="36">
        <f>SUMIFS(СВЦЭМ!$C$33:$C$776,СВЦЭМ!$A$33:$A$776,$A137,СВЦЭМ!$B$33:$B$776,C$119)+'СЕТ СН'!$I$9+СВЦЭМ!$D$10+'СЕТ СН'!$I$5-'СЕТ СН'!$I$17</f>
        <v>3794.9091275600003</v>
      </c>
      <c r="D137" s="36">
        <f>SUMIFS(СВЦЭМ!$C$33:$C$776,СВЦЭМ!$A$33:$A$776,$A137,СВЦЭМ!$B$33:$B$776,D$119)+'СЕТ СН'!$I$9+СВЦЭМ!$D$10+'СЕТ СН'!$I$5-'СЕТ СН'!$I$17</f>
        <v>3804.5814172099999</v>
      </c>
      <c r="E137" s="36">
        <f>SUMIFS(СВЦЭМ!$C$33:$C$776,СВЦЭМ!$A$33:$A$776,$A137,СВЦЭМ!$B$33:$B$776,E$119)+'СЕТ СН'!$I$9+СВЦЭМ!$D$10+'СЕТ СН'!$I$5-'СЕТ СН'!$I$17</f>
        <v>3840.95894198</v>
      </c>
      <c r="F137" s="36">
        <f>SUMIFS(СВЦЭМ!$C$33:$C$776,СВЦЭМ!$A$33:$A$776,$A137,СВЦЭМ!$B$33:$B$776,F$119)+'СЕТ СН'!$I$9+СВЦЭМ!$D$10+'СЕТ СН'!$I$5-'СЕТ СН'!$I$17</f>
        <v>3880.9175524299999</v>
      </c>
      <c r="G137" s="36">
        <f>SUMIFS(СВЦЭМ!$C$33:$C$776,СВЦЭМ!$A$33:$A$776,$A137,СВЦЭМ!$B$33:$B$776,G$119)+'СЕТ СН'!$I$9+СВЦЭМ!$D$10+'СЕТ СН'!$I$5-'СЕТ СН'!$I$17</f>
        <v>3917.8783633600001</v>
      </c>
      <c r="H137" s="36">
        <f>SUMIFS(СВЦЭМ!$C$33:$C$776,СВЦЭМ!$A$33:$A$776,$A137,СВЦЭМ!$B$33:$B$776,H$119)+'СЕТ СН'!$I$9+СВЦЭМ!$D$10+'СЕТ СН'!$I$5-'СЕТ СН'!$I$17</f>
        <v>3886.84107356</v>
      </c>
      <c r="I137" s="36">
        <f>SUMIFS(СВЦЭМ!$C$33:$C$776,СВЦЭМ!$A$33:$A$776,$A137,СВЦЭМ!$B$33:$B$776,I$119)+'СЕТ СН'!$I$9+СВЦЭМ!$D$10+'СЕТ СН'!$I$5-'СЕТ СН'!$I$17</f>
        <v>3857.9625207500003</v>
      </c>
      <c r="J137" s="36">
        <f>SUMIFS(СВЦЭМ!$C$33:$C$776,СВЦЭМ!$A$33:$A$776,$A137,СВЦЭМ!$B$33:$B$776,J$119)+'СЕТ СН'!$I$9+СВЦЭМ!$D$10+'СЕТ СН'!$I$5-'СЕТ СН'!$I$17</f>
        <v>3856.7488126100002</v>
      </c>
      <c r="K137" s="36">
        <f>SUMIFS(СВЦЭМ!$C$33:$C$776,СВЦЭМ!$A$33:$A$776,$A137,СВЦЭМ!$B$33:$B$776,K$119)+'СЕТ СН'!$I$9+СВЦЭМ!$D$10+'СЕТ СН'!$I$5-'СЕТ СН'!$I$17</f>
        <v>3819.21868662</v>
      </c>
      <c r="L137" s="36">
        <f>SUMIFS(СВЦЭМ!$C$33:$C$776,СВЦЭМ!$A$33:$A$776,$A137,СВЦЭМ!$B$33:$B$776,L$119)+'СЕТ СН'!$I$9+СВЦЭМ!$D$10+'СЕТ СН'!$I$5-'СЕТ СН'!$I$17</f>
        <v>3805.4769193100001</v>
      </c>
      <c r="M137" s="36">
        <f>SUMIFS(СВЦЭМ!$C$33:$C$776,СВЦЭМ!$A$33:$A$776,$A137,СВЦЭМ!$B$33:$B$776,M$119)+'СЕТ СН'!$I$9+СВЦЭМ!$D$10+'СЕТ СН'!$I$5-'СЕТ СН'!$I$17</f>
        <v>3809.7178382400002</v>
      </c>
      <c r="N137" s="36">
        <f>SUMIFS(СВЦЭМ!$C$33:$C$776,СВЦЭМ!$A$33:$A$776,$A137,СВЦЭМ!$B$33:$B$776,N$119)+'СЕТ СН'!$I$9+СВЦЭМ!$D$10+'СЕТ СН'!$I$5-'СЕТ СН'!$I$17</f>
        <v>3832.9539264</v>
      </c>
      <c r="O137" s="36">
        <f>SUMIFS(СВЦЭМ!$C$33:$C$776,СВЦЭМ!$A$33:$A$776,$A137,СВЦЭМ!$B$33:$B$776,O$119)+'СЕТ СН'!$I$9+СВЦЭМ!$D$10+'СЕТ СН'!$I$5-'СЕТ СН'!$I$17</f>
        <v>3828.6193954</v>
      </c>
      <c r="P137" s="36">
        <f>SUMIFS(СВЦЭМ!$C$33:$C$776,СВЦЭМ!$A$33:$A$776,$A137,СВЦЭМ!$B$33:$B$776,P$119)+'СЕТ СН'!$I$9+СВЦЭМ!$D$10+'СЕТ СН'!$I$5-'СЕТ СН'!$I$17</f>
        <v>3842.3395139200002</v>
      </c>
      <c r="Q137" s="36">
        <f>SUMIFS(СВЦЭМ!$C$33:$C$776,СВЦЭМ!$A$33:$A$776,$A137,СВЦЭМ!$B$33:$B$776,Q$119)+'СЕТ СН'!$I$9+СВЦЭМ!$D$10+'СЕТ СН'!$I$5-'СЕТ СН'!$I$17</f>
        <v>3851.67224033</v>
      </c>
      <c r="R137" s="36">
        <f>SUMIFS(СВЦЭМ!$C$33:$C$776,СВЦЭМ!$A$33:$A$776,$A137,СВЦЭМ!$B$33:$B$776,R$119)+'СЕТ СН'!$I$9+СВЦЭМ!$D$10+'СЕТ СН'!$I$5-'СЕТ СН'!$I$17</f>
        <v>3768.4618044100002</v>
      </c>
      <c r="S137" s="36">
        <f>SUMIFS(СВЦЭМ!$C$33:$C$776,СВЦЭМ!$A$33:$A$776,$A137,СВЦЭМ!$B$33:$B$776,S$119)+'СЕТ СН'!$I$9+СВЦЭМ!$D$10+'СЕТ СН'!$I$5-'СЕТ СН'!$I$17</f>
        <v>3687.85920029</v>
      </c>
      <c r="T137" s="36">
        <f>SUMIFS(СВЦЭМ!$C$33:$C$776,СВЦЭМ!$A$33:$A$776,$A137,СВЦЭМ!$B$33:$B$776,T$119)+'СЕТ СН'!$I$9+СВЦЭМ!$D$10+'СЕТ СН'!$I$5-'СЕТ СН'!$I$17</f>
        <v>3688.1565799600003</v>
      </c>
      <c r="U137" s="36">
        <f>SUMIFS(СВЦЭМ!$C$33:$C$776,СВЦЭМ!$A$33:$A$776,$A137,СВЦЭМ!$B$33:$B$776,U$119)+'СЕТ СН'!$I$9+СВЦЭМ!$D$10+'СЕТ СН'!$I$5-'СЕТ СН'!$I$17</f>
        <v>3672.4684116400003</v>
      </c>
      <c r="V137" s="36">
        <f>SUMIFS(СВЦЭМ!$C$33:$C$776,СВЦЭМ!$A$33:$A$776,$A137,СВЦЭМ!$B$33:$B$776,V$119)+'СЕТ СН'!$I$9+СВЦЭМ!$D$10+'СЕТ СН'!$I$5-'СЕТ СН'!$I$17</f>
        <v>3675.3903919200002</v>
      </c>
      <c r="W137" s="36">
        <f>SUMIFS(СВЦЭМ!$C$33:$C$776,СВЦЭМ!$A$33:$A$776,$A137,СВЦЭМ!$B$33:$B$776,W$119)+'СЕТ СН'!$I$9+СВЦЭМ!$D$10+'СЕТ СН'!$I$5-'СЕТ СН'!$I$17</f>
        <v>3673.1550060200002</v>
      </c>
      <c r="X137" s="36">
        <f>SUMIFS(СВЦЭМ!$C$33:$C$776,СВЦЭМ!$A$33:$A$776,$A137,СВЦЭМ!$B$33:$B$776,X$119)+'СЕТ СН'!$I$9+СВЦЭМ!$D$10+'СЕТ СН'!$I$5-'СЕТ СН'!$I$17</f>
        <v>3689.5759870299999</v>
      </c>
      <c r="Y137" s="36">
        <f>SUMIFS(СВЦЭМ!$C$33:$C$776,СВЦЭМ!$A$33:$A$776,$A137,СВЦЭМ!$B$33:$B$776,Y$119)+'СЕТ СН'!$I$9+СВЦЭМ!$D$10+'СЕТ СН'!$I$5-'СЕТ СН'!$I$17</f>
        <v>3753.7919828900003</v>
      </c>
    </row>
    <row r="138" spans="1:25" ht="15.75" x14ac:dyDescent="0.2">
      <c r="A138" s="35">
        <f t="shared" si="3"/>
        <v>43665</v>
      </c>
      <c r="B138" s="36">
        <f>SUMIFS(СВЦЭМ!$C$33:$C$776,СВЦЭМ!$A$33:$A$776,$A138,СВЦЭМ!$B$33:$B$776,B$119)+'СЕТ СН'!$I$9+СВЦЭМ!$D$10+'СЕТ СН'!$I$5-'СЕТ СН'!$I$17</f>
        <v>3830.7466168400001</v>
      </c>
      <c r="C138" s="36">
        <f>SUMIFS(СВЦЭМ!$C$33:$C$776,СВЦЭМ!$A$33:$A$776,$A138,СВЦЭМ!$B$33:$B$776,C$119)+'СЕТ СН'!$I$9+СВЦЭМ!$D$10+'СЕТ СН'!$I$5-'СЕТ СН'!$I$17</f>
        <v>3822.4350395500001</v>
      </c>
      <c r="D138" s="36">
        <f>SUMIFS(СВЦЭМ!$C$33:$C$776,СВЦЭМ!$A$33:$A$776,$A138,СВЦЭМ!$B$33:$B$776,D$119)+'СЕТ СН'!$I$9+СВЦЭМ!$D$10+'СЕТ СН'!$I$5-'СЕТ СН'!$I$17</f>
        <v>3852.88767848</v>
      </c>
      <c r="E138" s="36">
        <f>SUMIFS(СВЦЭМ!$C$33:$C$776,СВЦЭМ!$A$33:$A$776,$A138,СВЦЭМ!$B$33:$B$776,E$119)+'СЕТ СН'!$I$9+СВЦЭМ!$D$10+'СЕТ СН'!$I$5-'СЕТ СН'!$I$17</f>
        <v>3872.1426764500002</v>
      </c>
      <c r="F138" s="36">
        <f>SUMIFS(СВЦЭМ!$C$33:$C$776,СВЦЭМ!$A$33:$A$776,$A138,СВЦЭМ!$B$33:$B$776,F$119)+'СЕТ СН'!$I$9+СВЦЭМ!$D$10+'СЕТ СН'!$I$5-'СЕТ СН'!$I$17</f>
        <v>3865.6830948500001</v>
      </c>
      <c r="G138" s="36">
        <f>SUMIFS(СВЦЭМ!$C$33:$C$776,СВЦЭМ!$A$33:$A$776,$A138,СВЦЭМ!$B$33:$B$776,G$119)+'СЕТ СН'!$I$9+СВЦЭМ!$D$10+'СЕТ СН'!$I$5-'СЕТ СН'!$I$17</f>
        <v>3859.3783188699999</v>
      </c>
      <c r="H138" s="36">
        <f>SUMIFS(СВЦЭМ!$C$33:$C$776,СВЦЭМ!$A$33:$A$776,$A138,СВЦЭМ!$B$33:$B$776,H$119)+'СЕТ СН'!$I$9+СВЦЭМ!$D$10+'СЕТ СН'!$I$5-'СЕТ СН'!$I$17</f>
        <v>3818.73878483</v>
      </c>
      <c r="I138" s="36">
        <f>SUMIFS(СВЦЭМ!$C$33:$C$776,СВЦЭМ!$A$33:$A$776,$A138,СВЦЭМ!$B$33:$B$776,I$119)+'СЕТ СН'!$I$9+СВЦЭМ!$D$10+'СЕТ СН'!$I$5-'СЕТ СН'!$I$17</f>
        <v>3794.5685398700002</v>
      </c>
      <c r="J138" s="36">
        <f>SUMIFS(СВЦЭМ!$C$33:$C$776,СВЦЭМ!$A$33:$A$776,$A138,СВЦЭМ!$B$33:$B$776,J$119)+'СЕТ СН'!$I$9+СВЦЭМ!$D$10+'СЕТ СН'!$I$5-'СЕТ СН'!$I$17</f>
        <v>3793.50539265</v>
      </c>
      <c r="K138" s="36">
        <f>SUMIFS(СВЦЭМ!$C$33:$C$776,СВЦЭМ!$A$33:$A$776,$A138,СВЦЭМ!$B$33:$B$776,K$119)+'СЕТ СН'!$I$9+СВЦЭМ!$D$10+'СЕТ СН'!$I$5-'СЕТ СН'!$I$17</f>
        <v>3763.1954600500003</v>
      </c>
      <c r="L138" s="36">
        <f>SUMIFS(СВЦЭМ!$C$33:$C$776,СВЦЭМ!$A$33:$A$776,$A138,СВЦЭМ!$B$33:$B$776,L$119)+'СЕТ СН'!$I$9+СВЦЭМ!$D$10+'СЕТ СН'!$I$5-'СЕТ СН'!$I$17</f>
        <v>3746.4857302600003</v>
      </c>
      <c r="M138" s="36">
        <f>SUMIFS(СВЦЭМ!$C$33:$C$776,СВЦЭМ!$A$33:$A$776,$A138,СВЦЭМ!$B$33:$B$776,M$119)+'СЕТ СН'!$I$9+СВЦЭМ!$D$10+'СЕТ СН'!$I$5-'СЕТ СН'!$I$17</f>
        <v>3754.3717625100003</v>
      </c>
      <c r="N138" s="36">
        <f>SUMIFS(СВЦЭМ!$C$33:$C$776,СВЦЭМ!$A$33:$A$776,$A138,СВЦЭМ!$B$33:$B$776,N$119)+'СЕТ СН'!$I$9+СВЦЭМ!$D$10+'СЕТ СН'!$I$5-'СЕТ СН'!$I$17</f>
        <v>3767.7195473299998</v>
      </c>
      <c r="O138" s="36">
        <f>SUMIFS(СВЦЭМ!$C$33:$C$776,СВЦЭМ!$A$33:$A$776,$A138,СВЦЭМ!$B$33:$B$776,O$119)+'СЕТ СН'!$I$9+СВЦЭМ!$D$10+'СЕТ СН'!$I$5-'СЕТ СН'!$I$17</f>
        <v>3762.2132651100001</v>
      </c>
      <c r="P138" s="36">
        <f>SUMIFS(СВЦЭМ!$C$33:$C$776,СВЦЭМ!$A$33:$A$776,$A138,СВЦЭМ!$B$33:$B$776,P$119)+'СЕТ СН'!$I$9+СВЦЭМ!$D$10+'СЕТ СН'!$I$5-'СЕТ СН'!$I$17</f>
        <v>3769.9226019400003</v>
      </c>
      <c r="Q138" s="36">
        <f>SUMIFS(СВЦЭМ!$C$33:$C$776,СВЦЭМ!$A$33:$A$776,$A138,СВЦЭМ!$B$33:$B$776,Q$119)+'СЕТ СН'!$I$9+СВЦЭМ!$D$10+'СЕТ СН'!$I$5-'СЕТ СН'!$I$17</f>
        <v>3776.3668337500003</v>
      </c>
      <c r="R138" s="36">
        <f>SUMIFS(СВЦЭМ!$C$33:$C$776,СВЦЭМ!$A$33:$A$776,$A138,СВЦЭМ!$B$33:$B$776,R$119)+'СЕТ СН'!$I$9+СВЦЭМ!$D$10+'СЕТ СН'!$I$5-'СЕТ СН'!$I$17</f>
        <v>3727.6210343800003</v>
      </c>
      <c r="S138" s="36">
        <f>SUMIFS(СВЦЭМ!$C$33:$C$776,СВЦЭМ!$A$33:$A$776,$A138,СВЦЭМ!$B$33:$B$776,S$119)+'СЕТ СН'!$I$9+СВЦЭМ!$D$10+'СЕТ СН'!$I$5-'СЕТ СН'!$I$17</f>
        <v>3708.7568642200004</v>
      </c>
      <c r="T138" s="36">
        <f>SUMIFS(СВЦЭМ!$C$33:$C$776,СВЦЭМ!$A$33:$A$776,$A138,СВЦЭМ!$B$33:$B$776,T$119)+'СЕТ СН'!$I$9+СВЦЭМ!$D$10+'СЕТ СН'!$I$5-'СЕТ СН'!$I$17</f>
        <v>3702.9676787900003</v>
      </c>
      <c r="U138" s="36">
        <f>SUMIFS(СВЦЭМ!$C$33:$C$776,СВЦЭМ!$A$33:$A$776,$A138,СВЦЭМ!$B$33:$B$776,U$119)+'СЕТ СН'!$I$9+СВЦЭМ!$D$10+'СЕТ СН'!$I$5-'СЕТ СН'!$I$17</f>
        <v>3694.50831874</v>
      </c>
      <c r="V138" s="36">
        <f>SUMIFS(СВЦЭМ!$C$33:$C$776,СВЦЭМ!$A$33:$A$776,$A138,СВЦЭМ!$B$33:$B$776,V$119)+'СЕТ СН'!$I$9+СВЦЭМ!$D$10+'СЕТ СН'!$I$5-'СЕТ СН'!$I$17</f>
        <v>3702.1598801</v>
      </c>
      <c r="W138" s="36">
        <f>SUMIFS(СВЦЭМ!$C$33:$C$776,СВЦЭМ!$A$33:$A$776,$A138,СВЦЭМ!$B$33:$B$776,W$119)+'СЕТ СН'!$I$9+СВЦЭМ!$D$10+'СЕТ СН'!$I$5-'СЕТ СН'!$I$17</f>
        <v>3704.1044910400001</v>
      </c>
      <c r="X138" s="36">
        <f>SUMIFS(СВЦЭМ!$C$33:$C$776,СВЦЭМ!$A$33:$A$776,$A138,СВЦЭМ!$B$33:$B$776,X$119)+'СЕТ СН'!$I$9+СВЦЭМ!$D$10+'СЕТ СН'!$I$5-'СЕТ СН'!$I$17</f>
        <v>3699.6998200200001</v>
      </c>
      <c r="Y138" s="36">
        <f>SUMIFS(СВЦЭМ!$C$33:$C$776,СВЦЭМ!$A$33:$A$776,$A138,СВЦЭМ!$B$33:$B$776,Y$119)+'СЕТ СН'!$I$9+СВЦЭМ!$D$10+'СЕТ СН'!$I$5-'СЕТ СН'!$I$17</f>
        <v>3716.6210015900001</v>
      </c>
    </row>
    <row r="139" spans="1:25" ht="15.75" x14ac:dyDescent="0.2">
      <c r="A139" s="35">
        <f t="shared" si="3"/>
        <v>43666</v>
      </c>
      <c r="B139" s="36">
        <f>SUMIFS(СВЦЭМ!$C$33:$C$776,СВЦЭМ!$A$33:$A$776,$A139,СВЦЭМ!$B$33:$B$776,B$119)+'СЕТ СН'!$I$9+СВЦЭМ!$D$10+'СЕТ СН'!$I$5-'СЕТ СН'!$I$17</f>
        <v>3749.0017368500003</v>
      </c>
      <c r="C139" s="36">
        <f>SUMIFS(СВЦЭМ!$C$33:$C$776,СВЦЭМ!$A$33:$A$776,$A139,СВЦЭМ!$B$33:$B$776,C$119)+'СЕТ СН'!$I$9+СВЦЭМ!$D$10+'СЕТ СН'!$I$5-'СЕТ СН'!$I$17</f>
        <v>3748.8789394400001</v>
      </c>
      <c r="D139" s="36">
        <f>SUMIFS(СВЦЭМ!$C$33:$C$776,СВЦЭМ!$A$33:$A$776,$A139,СВЦЭМ!$B$33:$B$776,D$119)+'СЕТ СН'!$I$9+СВЦЭМ!$D$10+'СЕТ СН'!$I$5-'СЕТ СН'!$I$17</f>
        <v>3753.6540426700003</v>
      </c>
      <c r="E139" s="36">
        <f>SUMIFS(СВЦЭМ!$C$33:$C$776,СВЦЭМ!$A$33:$A$776,$A139,СВЦЭМ!$B$33:$B$776,E$119)+'СЕТ СН'!$I$9+СВЦЭМ!$D$10+'СЕТ СН'!$I$5-'СЕТ СН'!$I$17</f>
        <v>3760.8582637600002</v>
      </c>
      <c r="F139" s="36">
        <f>SUMIFS(СВЦЭМ!$C$33:$C$776,СВЦЭМ!$A$33:$A$776,$A139,СВЦЭМ!$B$33:$B$776,F$119)+'СЕТ СН'!$I$9+СВЦЭМ!$D$10+'СЕТ СН'!$I$5-'СЕТ СН'!$I$17</f>
        <v>3768.3284627200001</v>
      </c>
      <c r="G139" s="36">
        <f>SUMIFS(СВЦЭМ!$C$33:$C$776,СВЦЭМ!$A$33:$A$776,$A139,СВЦЭМ!$B$33:$B$776,G$119)+'СЕТ СН'!$I$9+СВЦЭМ!$D$10+'СЕТ СН'!$I$5-'СЕТ СН'!$I$17</f>
        <v>3780.9145321700003</v>
      </c>
      <c r="H139" s="36">
        <f>SUMIFS(СВЦЭМ!$C$33:$C$776,СВЦЭМ!$A$33:$A$776,$A139,СВЦЭМ!$B$33:$B$776,H$119)+'СЕТ СН'!$I$9+СВЦЭМ!$D$10+'СЕТ СН'!$I$5-'СЕТ СН'!$I$17</f>
        <v>3762.8102498000003</v>
      </c>
      <c r="I139" s="36">
        <f>SUMIFS(СВЦЭМ!$C$33:$C$776,СВЦЭМ!$A$33:$A$776,$A139,СВЦЭМ!$B$33:$B$776,I$119)+'СЕТ СН'!$I$9+СВЦЭМ!$D$10+'СЕТ СН'!$I$5-'СЕТ СН'!$I$17</f>
        <v>3759.1192965300002</v>
      </c>
      <c r="J139" s="36">
        <f>SUMIFS(СВЦЭМ!$C$33:$C$776,СВЦЭМ!$A$33:$A$776,$A139,СВЦЭМ!$B$33:$B$776,J$119)+'СЕТ СН'!$I$9+СВЦЭМ!$D$10+'СЕТ СН'!$I$5-'СЕТ СН'!$I$17</f>
        <v>3740.3771299800001</v>
      </c>
      <c r="K139" s="36">
        <f>SUMIFS(СВЦЭМ!$C$33:$C$776,СВЦЭМ!$A$33:$A$776,$A139,СВЦЭМ!$B$33:$B$776,K$119)+'СЕТ СН'!$I$9+СВЦЭМ!$D$10+'СЕТ СН'!$I$5-'СЕТ СН'!$I$17</f>
        <v>3732.2424799200003</v>
      </c>
      <c r="L139" s="36">
        <f>SUMIFS(СВЦЭМ!$C$33:$C$776,СВЦЭМ!$A$33:$A$776,$A139,СВЦЭМ!$B$33:$B$776,L$119)+'СЕТ СН'!$I$9+СВЦЭМ!$D$10+'СЕТ СН'!$I$5-'СЕТ СН'!$I$17</f>
        <v>3724.4130024599999</v>
      </c>
      <c r="M139" s="36">
        <f>SUMIFS(СВЦЭМ!$C$33:$C$776,СВЦЭМ!$A$33:$A$776,$A139,СВЦЭМ!$B$33:$B$776,M$119)+'СЕТ СН'!$I$9+СВЦЭМ!$D$10+'СЕТ СН'!$I$5-'СЕТ СН'!$I$17</f>
        <v>3715.9960062300001</v>
      </c>
      <c r="N139" s="36">
        <f>SUMIFS(СВЦЭМ!$C$33:$C$776,СВЦЭМ!$A$33:$A$776,$A139,СВЦЭМ!$B$33:$B$776,N$119)+'СЕТ СН'!$I$9+СВЦЭМ!$D$10+'СЕТ СН'!$I$5-'СЕТ СН'!$I$17</f>
        <v>3726.9323290100001</v>
      </c>
      <c r="O139" s="36">
        <f>SUMIFS(СВЦЭМ!$C$33:$C$776,СВЦЭМ!$A$33:$A$776,$A139,СВЦЭМ!$B$33:$B$776,O$119)+'СЕТ СН'!$I$9+СВЦЭМ!$D$10+'СЕТ СН'!$I$5-'СЕТ СН'!$I$17</f>
        <v>3737.7119535299998</v>
      </c>
      <c r="P139" s="36">
        <f>SUMIFS(СВЦЭМ!$C$33:$C$776,СВЦЭМ!$A$33:$A$776,$A139,СВЦЭМ!$B$33:$B$776,P$119)+'СЕТ СН'!$I$9+СВЦЭМ!$D$10+'СЕТ СН'!$I$5-'СЕТ СН'!$I$17</f>
        <v>3749.8045388800001</v>
      </c>
      <c r="Q139" s="36">
        <f>SUMIFS(СВЦЭМ!$C$33:$C$776,СВЦЭМ!$A$33:$A$776,$A139,СВЦЭМ!$B$33:$B$776,Q$119)+'СЕТ СН'!$I$9+СВЦЭМ!$D$10+'СЕТ СН'!$I$5-'СЕТ СН'!$I$17</f>
        <v>3743.3913211200002</v>
      </c>
      <c r="R139" s="36">
        <f>SUMIFS(СВЦЭМ!$C$33:$C$776,СВЦЭМ!$A$33:$A$776,$A139,СВЦЭМ!$B$33:$B$776,R$119)+'СЕТ СН'!$I$9+СВЦЭМ!$D$10+'СЕТ СН'!$I$5-'СЕТ СН'!$I$17</f>
        <v>3702.6713572799999</v>
      </c>
      <c r="S139" s="36">
        <f>SUMIFS(СВЦЭМ!$C$33:$C$776,СВЦЭМ!$A$33:$A$776,$A139,СВЦЭМ!$B$33:$B$776,S$119)+'СЕТ СН'!$I$9+СВЦЭМ!$D$10+'СЕТ СН'!$I$5-'СЕТ СН'!$I$17</f>
        <v>3675.5757055700001</v>
      </c>
      <c r="T139" s="36">
        <f>SUMIFS(СВЦЭМ!$C$33:$C$776,СВЦЭМ!$A$33:$A$776,$A139,СВЦЭМ!$B$33:$B$776,T$119)+'СЕТ СН'!$I$9+СВЦЭМ!$D$10+'СЕТ СН'!$I$5-'СЕТ СН'!$I$17</f>
        <v>3675.3717093200003</v>
      </c>
      <c r="U139" s="36">
        <f>SUMIFS(СВЦЭМ!$C$33:$C$776,СВЦЭМ!$A$33:$A$776,$A139,СВЦЭМ!$B$33:$B$776,U$119)+'СЕТ СН'!$I$9+СВЦЭМ!$D$10+'СЕТ СН'!$I$5-'СЕТ СН'!$I$17</f>
        <v>3666.2503867200003</v>
      </c>
      <c r="V139" s="36">
        <f>SUMIFS(СВЦЭМ!$C$33:$C$776,СВЦЭМ!$A$33:$A$776,$A139,СВЦЭМ!$B$33:$B$776,V$119)+'СЕТ СН'!$I$9+СВЦЭМ!$D$10+'СЕТ СН'!$I$5-'СЕТ СН'!$I$17</f>
        <v>3644.6691014600001</v>
      </c>
      <c r="W139" s="36">
        <f>SUMIFS(СВЦЭМ!$C$33:$C$776,СВЦЭМ!$A$33:$A$776,$A139,СВЦЭМ!$B$33:$B$776,W$119)+'СЕТ СН'!$I$9+СВЦЭМ!$D$10+'СЕТ СН'!$I$5-'СЕТ СН'!$I$17</f>
        <v>3646.17531693</v>
      </c>
      <c r="X139" s="36">
        <f>SUMIFS(СВЦЭМ!$C$33:$C$776,СВЦЭМ!$A$33:$A$776,$A139,СВЦЭМ!$B$33:$B$776,X$119)+'СЕТ СН'!$I$9+СВЦЭМ!$D$10+'СЕТ СН'!$I$5-'СЕТ СН'!$I$17</f>
        <v>3654.5664280199999</v>
      </c>
      <c r="Y139" s="36">
        <f>SUMIFS(СВЦЭМ!$C$33:$C$776,СВЦЭМ!$A$33:$A$776,$A139,СВЦЭМ!$B$33:$B$776,Y$119)+'СЕТ СН'!$I$9+СВЦЭМ!$D$10+'СЕТ СН'!$I$5-'СЕТ СН'!$I$17</f>
        <v>3731.2426129400001</v>
      </c>
    </row>
    <row r="140" spans="1:25" ht="15.75" x14ac:dyDescent="0.2">
      <c r="A140" s="35">
        <f t="shared" si="3"/>
        <v>43667</v>
      </c>
      <c r="B140" s="36">
        <f>SUMIFS(СВЦЭМ!$C$33:$C$776,СВЦЭМ!$A$33:$A$776,$A140,СВЦЭМ!$B$33:$B$776,B$119)+'СЕТ СН'!$I$9+СВЦЭМ!$D$10+'СЕТ СН'!$I$5-'СЕТ СН'!$I$17</f>
        <v>3754.3927421600001</v>
      </c>
      <c r="C140" s="36">
        <f>SUMIFS(СВЦЭМ!$C$33:$C$776,СВЦЭМ!$A$33:$A$776,$A140,СВЦЭМ!$B$33:$B$776,C$119)+'СЕТ СН'!$I$9+СВЦЭМ!$D$10+'СЕТ СН'!$I$5-'СЕТ СН'!$I$17</f>
        <v>3779.73402283</v>
      </c>
      <c r="D140" s="36">
        <f>SUMIFS(СВЦЭМ!$C$33:$C$776,СВЦЭМ!$A$33:$A$776,$A140,СВЦЭМ!$B$33:$B$776,D$119)+'СЕТ СН'!$I$9+СВЦЭМ!$D$10+'СЕТ СН'!$I$5-'СЕТ СН'!$I$17</f>
        <v>3801.7191071699999</v>
      </c>
      <c r="E140" s="36">
        <f>SUMIFS(СВЦЭМ!$C$33:$C$776,СВЦЭМ!$A$33:$A$776,$A140,СВЦЭМ!$B$33:$B$776,E$119)+'СЕТ СН'!$I$9+СВЦЭМ!$D$10+'СЕТ СН'!$I$5-'СЕТ СН'!$I$17</f>
        <v>3804.4904430300003</v>
      </c>
      <c r="F140" s="36">
        <f>SUMIFS(СВЦЭМ!$C$33:$C$776,СВЦЭМ!$A$33:$A$776,$A140,СВЦЭМ!$B$33:$B$776,F$119)+'СЕТ СН'!$I$9+СВЦЭМ!$D$10+'СЕТ СН'!$I$5-'СЕТ СН'!$I$17</f>
        <v>3786.8746652700002</v>
      </c>
      <c r="G140" s="36">
        <f>SUMIFS(СВЦЭМ!$C$33:$C$776,СВЦЭМ!$A$33:$A$776,$A140,СВЦЭМ!$B$33:$B$776,G$119)+'СЕТ СН'!$I$9+СВЦЭМ!$D$10+'СЕТ СН'!$I$5-'СЕТ СН'!$I$17</f>
        <v>3796.8180379599999</v>
      </c>
      <c r="H140" s="36">
        <f>SUMIFS(СВЦЭМ!$C$33:$C$776,СВЦЭМ!$A$33:$A$776,$A140,СВЦЭМ!$B$33:$B$776,H$119)+'СЕТ СН'!$I$9+СВЦЭМ!$D$10+'СЕТ СН'!$I$5-'СЕТ СН'!$I$17</f>
        <v>3795.3769259800001</v>
      </c>
      <c r="I140" s="36">
        <f>SUMIFS(СВЦЭМ!$C$33:$C$776,СВЦЭМ!$A$33:$A$776,$A140,СВЦЭМ!$B$33:$B$776,I$119)+'СЕТ СН'!$I$9+СВЦЭМ!$D$10+'СЕТ СН'!$I$5-'СЕТ СН'!$I$17</f>
        <v>3786.3774421200001</v>
      </c>
      <c r="J140" s="36">
        <f>SUMIFS(СВЦЭМ!$C$33:$C$776,СВЦЭМ!$A$33:$A$776,$A140,СВЦЭМ!$B$33:$B$776,J$119)+'СЕТ СН'!$I$9+СВЦЭМ!$D$10+'СЕТ СН'!$I$5-'СЕТ СН'!$I$17</f>
        <v>3768.6507491100001</v>
      </c>
      <c r="K140" s="36">
        <f>SUMIFS(СВЦЭМ!$C$33:$C$776,СВЦЭМ!$A$33:$A$776,$A140,СВЦЭМ!$B$33:$B$776,K$119)+'СЕТ СН'!$I$9+СВЦЭМ!$D$10+'СЕТ СН'!$I$5-'СЕТ СН'!$I$17</f>
        <v>3736.26688788</v>
      </c>
      <c r="L140" s="36">
        <f>SUMIFS(СВЦЭМ!$C$33:$C$776,СВЦЭМ!$A$33:$A$776,$A140,СВЦЭМ!$B$33:$B$776,L$119)+'СЕТ СН'!$I$9+СВЦЭМ!$D$10+'СЕТ СН'!$I$5-'СЕТ СН'!$I$17</f>
        <v>3714.8749275700002</v>
      </c>
      <c r="M140" s="36">
        <f>SUMIFS(СВЦЭМ!$C$33:$C$776,СВЦЭМ!$A$33:$A$776,$A140,СВЦЭМ!$B$33:$B$776,M$119)+'СЕТ СН'!$I$9+СВЦЭМ!$D$10+'СЕТ СН'!$I$5-'СЕТ СН'!$I$17</f>
        <v>3702.9654959200002</v>
      </c>
      <c r="N140" s="36">
        <f>SUMIFS(СВЦЭМ!$C$33:$C$776,СВЦЭМ!$A$33:$A$776,$A140,СВЦЭМ!$B$33:$B$776,N$119)+'СЕТ СН'!$I$9+СВЦЭМ!$D$10+'СЕТ СН'!$I$5-'СЕТ СН'!$I$17</f>
        <v>3713.3789166900001</v>
      </c>
      <c r="O140" s="36">
        <f>SUMIFS(СВЦЭМ!$C$33:$C$776,СВЦЭМ!$A$33:$A$776,$A140,СВЦЭМ!$B$33:$B$776,O$119)+'СЕТ СН'!$I$9+СВЦЭМ!$D$10+'СЕТ СН'!$I$5-'СЕТ СН'!$I$17</f>
        <v>3713.49185691</v>
      </c>
      <c r="P140" s="36">
        <f>SUMIFS(СВЦЭМ!$C$33:$C$776,СВЦЭМ!$A$33:$A$776,$A140,СВЦЭМ!$B$33:$B$776,P$119)+'СЕТ СН'!$I$9+СВЦЭМ!$D$10+'СЕТ СН'!$I$5-'СЕТ СН'!$I$17</f>
        <v>3720.2132448000002</v>
      </c>
      <c r="Q140" s="36">
        <f>SUMIFS(СВЦЭМ!$C$33:$C$776,СВЦЭМ!$A$33:$A$776,$A140,СВЦЭМ!$B$33:$B$776,Q$119)+'СЕТ СН'!$I$9+СВЦЭМ!$D$10+'СЕТ СН'!$I$5-'СЕТ СН'!$I$17</f>
        <v>3715.6968722800002</v>
      </c>
      <c r="R140" s="36">
        <f>SUMIFS(СВЦЭМ!$C$33:$C$776,СВЦЭМ!$A$33:$A$776,$A140,СВЦЭМ!$B$33:$B$776,R$119)+'СЕТ СН'!$I$9+СВЦЭМ!$D$10+'СЕТ СН'!$I$5-'СЕТ СН'!$I$17</f>
        <v>3668.89852058</v>
      </c>
      <c r="S140" s="36">
        <f>SUMIFS(СВЦЭМ!$C$33:$C$776,СВЦЭМ!$A$33:$A$776,$A140,СВЦЭМ!$B$33:$B$776,S$119)+'СЕТ СН'!$I$9+СВЦЭМ!$D$10+'СЕТ СН'!$I$5-'СЕТ СН'!$I$17</f>
        <v>3643.0820862999999</v>
      </c>
      <c r="T140" s="36">
        <f>SUMIFS(СВЦЭМ!$C$33:$C$776,СВЦЭМ!$A$33:$A$776,$A140,СВЦЭМ!$B$33:$B$776,T$119)+'СЕТ СН'!$I$9+СВЦЭМ!$D$10+'СЕТ СН'!$I$5-'СЕТ СН'!$I$17</f>
        <v>3639.9257416099999</v>
      </c>
      <c r="U140" s="36">
        <f>SUMIFS(СВЦЭМ!$C$33:$C$776,СВЦЭМ!$A$33:$A$776,$A140,СВЦЭМ!$B$33:$B$776,U$119)+'СЕТ СН'!$I$9+СВЦЭМ!$D$10+'СЕТ СН'!$I$5-'СЕТ СН'!$I$17</f>
        <v>3635.7098117100004</v>
      </c>
      <c r="V140" s="36">
        <f>SUMIFS(СВЦЭМ!$C$33:$C$776,СВЦЭМ!$A$33:$A$776,$A140,СВЦЭМ!$B$33:$B$776,V$119)+'СЕТ СН'!$I$9+СВЦЭМ!$D$10+'СЕТ СН'!$I$5-'СЕТ СН'!$I$17</f>
        <v>3627.9822954600004</v>
      </c>
      <c r="W140" s="36">
        <f>SUMIFS(СВЦЭМ!$C$33:$C$776,СВЦЭМ!$A$33:$A$776,$A140,СВЦЭМ!$B$33:$B$776,W$119)+'СЕТ СН'!$I$9+СВЦЭМ!$D$10+'СЕТ СН'!$I$5-'СЕТ СН'!$I$17</f>
        <v>3645.1522096799999</v>
      </c>
      <c r="X140" s="36">
        <f>SUMIFS(СВЦЭМ!$C$33:$C$776,СВЦЭМ!$A$33:$A$776,$A140,СВЦЭМ!$B$33:$B$776,X$119)+'СЕТ СН'!$I$9+СВЦЭМ!$D$10+'СЕТ СН'!$I$5-'СЕТ СН'!$I$17</f>
        <v>3647.1820122899999</v>
      </c>
      <c r="Y140" s="36">
        <f>SUMIFS(СВЦЭМ!$C$33:$C$776,СВЦЭМ!$A$33:$A$776,$A140,СВЦЭМ!$B$33:$B$776,Y$119)+'СЕТ СН'!$I$9+СВЦЭМ!$D$10+'СЕТ СН'!$I$5-'СЕТ СН'!$I$17</f>
        <v>3720.4255620200001</v>
      </c>
    </row>
    <row r="141" spans="1:25" ht="15.75" x14ac:dyDescent="0.2">
      <c r="A141" s="35">
        <f t="shared" si="3"/>
        <v>43668</v>
      </c>
      <c r="B141" s="36">
        <f>SUMIFS(СВЦЭМ!$C$33:$C$776,СВЦЭМ!$A$33:$A$776,$A141,СВЦЭМ!$B$33:$B$776,B$119)+'СЕТ СН'!$I$9+СВЦЭМ!$D$10+'СЕТ СН'!$I$5-'СЕТ СН'!$I$17</f>
        <v>3750.2069574900001</v>
      </c>
      <c r="C141" s="36">
        <f>SUMIFS(СВЦЭМ!$C$33:$C$776,СВЦЭМ!$A$33:$A$776,$A141,СВЦЭМ!$B$33:$B$776,C$119)+'СЕТ СН'!$I$9+СВЦЭМ!$D$10+'СЕТ СН'!$I$5-'СЕТ СН'!$I$17</f>
        <v>3805.2271270300002</v>
      </c>
      <c r="D141" s="36">
        <f>SUMIFS(СВЦЭМ!$C$33:$C$776,СВЦЭМ!$A$33:$A$776,$A141,СВЦЭМ!$B$33:$B$776,D$119)+'СЕТ СН'!$I$9+СВЦЭМ!$D$10+'СЕТ СН'!$I$5-'СЕТ СН'!$I$17</f>
        <v>3831.1899772000002</v>
      </c>
      <c r="E141" s="36">
        <f>SUMIFS(СВЦЭМ!$C$33:$C$776,СВЦЭМ!$A$33:$A$776,$A141,СВЦЭМ!$B$33:$B$776,E$119)+'СЕТ СН'!$I$9+СВЦЭМ!$D$10+'СЕТ СН'!$I$5-'СЕТ СН'!$I$17</f>
        <v>3830.7300017100001</v>
      </c>
      <c r="F141" s="36">
        <f>SUMIFS(СВЦЭМ!$C$33:$C$776,СВЦЭМ!$A$33:$A$776,$A141,СВЦЭМ!$B$33:$B$776,F$119)+'СЕТ СН'!$I$9+СВЦЭМ!$D$10+'СЕТ СН'!$I$5-'СЕТ СН'!$I$17</f>
        <v>3823.1915809500001</v>
      </c>
      <c r="G141" s="36">
        <f>SUMIFS(СВЦЭМ!$C$33:$C$776,СВЦЭМ!$A$33:$A$776,$A141,СВЦЭМ!$B$33:$B$776,G$119)+'СЕТ СН'!$I$9+СВЦЭМ!$D$10+'СЕТ СН'!$I$5-'СЕТ СН'!$I$17</f>
        <v>3802.0028581000001</v>
      </c>
      <c r="H141" s="36">
        <f>SUMIFS(СВЦЭМ!$C$33:$C$776,СВЦЭМ!$A$33:$A$776,$A141,СВЦЭМ!$B$33:$B$776,H$119)+'СЕТ СН'!$I$9+СВЦЭМ!$D$10+'СЕТ СН'!$I$5-'СЕТ СН'!$I$17</f>
        <v>3769.1821371599999</v>
      </c>
      <c r="I141" s="36">
        <f>SUMIFS(СВЦЭМ!$C$33:$C$776,СВЦЭМ!$A$33:$A$776,$A141,СВЦЭМ!$B$33:$B$776,I$119)+'СЕТ СН'!$I$9+СВЦЭМ!$D$10+'СЕТ СН'!$I$5-'СЕТ СН'!$I$17</f>
        <v>3759.6847019699999</v>
      </c>
      <c r="J141" s="36">
        <f>SUMIFS(СВЦЭМ!$C$33:$C$776,СВЦЭМ!$A$33:$A$776,$A141,СВЦЭМ!$B$33:$B$776,J$119)+'СЕТ СН'!$I$9+СВЦЭМ!$D$10+'СЕТ СН'!$I$5-'СЕТ СН'!$I$17</f>
        <v>3775.5310487100001</v>
      </c>
      <c r="K141" s="36">
        <f>SUMIFS(СВЦЭМ!$C$33:$C$776,СВЦЭМ!$A$33:$A$776,$A141,СВЦЭМ!$B$33:$B$776,K$119)+'СЕТ СН'!$I$9+СВЦЭМ!$D$10+'СЕТ СН'!$I$5-'СЕТ СН'!$I$17</f>
        <v>3774.1835222700001</v>
      </c>
      <c r="L141" s="36">
        <f>SUMIFS(СВЦЭМ!$C$33:$C$776,СВЦЭМ!$A$33:$A$776,$A141,СВЦЭМ!$B$33:$B$776,L$119)+'СЕТ СН'!$I$9+СВЦЭМ!$D$10+'СЕТ СН'!$I$5-'СЕТ СН'!$I$17</f>
        <v>3773.3012693800001</v>
      </c>
      <c r="M141" s="36">
        <f>SUMIFS(СВЦЭМ!$C$33:$C$776,СВЦЭМ!$A$33:$A$776,$A141,СВЦЭМ!$B$33:$B$776,M$119)+'СЕТ СН'!$I$9+СВЦЭМ!$D$10+'СЕТ СН'!$I$5-'СЕТ СН'!$I$17</f>
        <v>3764.3274664</v>
      </c>
      <c r="N141" s="36">
        <f>SUMIFS(СВЦЭМ!$C$33:$C$776,СВЦЭМ!$A$33:$A$776,$A141,СВЦЭМ!$B$33:$B$776,N$119)+'СЕТ СН'!$I$9+СВЦЭМ!$D$10+'СЕТ СН'!$I$5-'СЕТ СН'!$I$17</f>
        <v>3759.8459378699999</v>
      </c>
      <c r="O141" s="36">
        <f>SUMIFS(СВЦЭМ!$C$33:$C$776,СВЦЭМ!$A$33:$A$776,$A141,СВЦЭМ!$B$33:$B$776,O$119)+'СЕТ СН'!$I$9+СВЦЭМ!$D$10+'СЕТ СН'!$I$5-'СЕТ СН'!$I$17</f>
        <v>3759.13229912</v>
      </c>
      <c r="P141" s="36">
        <f>SUMIFS(СВЦЭМ!$C$33:$C$776,СВЦЭМ!$A$33:$A$776,$A141,СВЦЭМ!$B$33:$B$776,P$119)+'СЕТ СН'!$I$9+СВЦЭМ!$D$10+'СЕТ СН'!$I$5-'СЕТ СН'!$I$17</f>
        <v>3769.1501819</v>
      </c>
      <c r="Q141" s="36">
        <f>SUMIFS(СВЦЭМ!$C$33:$C$776,СВЦЭМ!$A$33:$A$776,$A141,СВЦЭМ!$B$33:$B$776,Q$119)+'СЕТ СН'!$I$9+СВЦЭМ!$D$10+'СЕТ СН'!$I$5-'СЕТ СН'!$I$17</f>
        <v>3776.1991490600003</v>
      </c>
      <c r="R141" s="36">
        <f>SUMIFS(СВЦЭМ!$C$33:$C$776,СВЦЭМ!$A$33:$A$776,$A141,СВЦЭМ!$B$33:$B$776,R$119)+'СЕТ СН'!$I$9+СВЦЭМ!$D$10+'СЕТ СН'!$I$5-'СЕТ СН'!$I$17</f>
        <v>3727.8213369100004</v>
      </c>
      <c r="S141" s="36">
        <f>SUMIFS(СВЦЭМ!$C$33:$C$776,СВЦЭМ!$A$33:$A$776,$A141,СВЦЭМ!$B$33:$B$776,S$119)+'СЕТ СН'!$I$9+СВЦЭМ!$D$10+'СЕТ СН'!$I$5-'СЕТ СН'!$I$17</f>
        <v>3704.0215388900001</v>
      </c>
      <c r="T141" s="36">
        <f>SUMIFS(СВЦЭМ!$C$33:$C$776,СВЦЭМ!$A$33:$A$776,$A141,СВЦЭМ!$B$33:$B$776,T$119)+'СЕТ СН'!$I$9+СВЦЭМ!$D$10+'СЕТ СН'!$I$5-'СЕТ СН'!$I$17</f>
        <v>3692.1471607200001</v>
      </c>
      <c r="U141" s="36">
        <f>SUMIFS(СВЦЭМ!$C$33:$C$776,СВЦЭМ!$A$33:$A$776,$A141,СВЦЭМ!$B$33:$B$776,U$119)+'СЕТ СН'!$I$9+СВЦЭМ!$D$10+'СЕТ СН'!$I$5-'СЕТ СН'!$I$17</f>
        <v>3689.8634319900002</v>
      </c>
      <c r="V141" s="36">
        <f>SUMIFS(СВЦЭМ!$C$33:$C$776,СВЦЭМ!$A$33:$A$776,$A141,СВЦЭМ!$B$33:$B$776,V$119)+'СЕТ СН'!$I$9+СВЦЭМ!$D$10+'СЕТ СН'!$I$5-'СЕТ СН'!$I$17</f>
        <v>3688.4242457800001</v>
      </c>
      <c r="W141" s="36">
        <f>SUMIFS(СВЦЭМ!$C$33:$C$776,СВЦЭМ!$A$33:$A$776,$A141,СВЦЭМ!$B$33:$B$776,W$119)+'СЕТ СН'!$I$9+СВЦЭМ!$D$10+'СЕТ СН'!$I$5-'СЕТ СН'!$I$17</f>
        <v>3696.7488127200004</v>
      </c>
      <c r="X141" s="36">
        <f>SUMIFS(СВЦЭМ!$C$33:$C$776,СВЦЭМ!$A$33:$A$776,$A141,СВЦЭМ!$B$33:$B$776,X$119)+'СЕТ СН'!$I$9+СВЦЭМ!$D$10+'СЕТ СН'!$I$5-'СЕТ СН'!$I$17</f>
        <v>3728.4771515100001</v>
      </c>
      <c r="Y141" s="36">
        <f>SUMIFS(СВЦЭМ!$C$33:$C$776,СВЦЭМ!$A$33:$A$776,$A141,СВЦЭМ!$B$33:$B$776,Y$119)+'СЕТ СН'!$I$9+СВЦЭМ!$D$10+'СЕТ СН'!$I$5-'СЕТ СН'!$I$17</f>
        <v>3836.48358439</v>
      </c>
    </row>
    <row r="142" spans="1:25" ht="15.75" x14ac:dyDescent="0.2">
      <c r="A142" s="35">
        <f t="shared" si="3"/>
        <v>43669</v>
      </c>
      <c r="B142" s="36">
        <f>SUMIFS(СВЦЭМ!$C$33:$C$776,СВЦЭМ!$A$33:$A$776,$A142,СВЦЭМ!$B$33:$B$776,B$119)+'СЕТ СН'!$I$9+СВЦЭМ!$D$10+'СЕТ СН'!$I$5-'СЕТ СН'!$I$17</f>
        <v>3847.88449365</v>
      </c>
      <c r="C142" s="36">
        <f>SUMIFS(СВЦЭМ!$C$33:$C$776,СВЦЭМ!$A$33:$A$776,$A142,СВЦЭМ!$B$33:$B$776,C$119)+'СЕТ СН'!$I$9+СВЦЭМ!$D$10+'СЕТ СН'!$I$5-'СЕТ СН'!$I$17</f>
        <v>3886.8507441100001</v>
      </c>
      <c r="D142" s="36">
        <f>SUMIFS(СВЦЭМ!$C$33:$C$776,СВЦЭМ!$A$33:$A$776,$A142,СВЦЭМ!$B$33:$B$776,D$119)+'СЕТ СН'!$I$9+СВЦЭМ!$D$10+'СЕТ СН'!$I$5-'СЕТ СН'!$I$17</f>
        <v>3915.2907593700002</v>
      </c>
      <c r="E142" s="36">
        <f>SUMIFS(СВЦЭМ!$C$33:$C$776,СВЦЭМ!$A$33:$A$776,$A142,СВЦЭМ!$B$33:$B$776,E$119)+'СЕТ СН'!$I$9+СВЦЭМ!$D$10+'СЕТ СН'!$I$5-'СЕТ СН'!$I$17</f>
        <v>3932.19415953</v>
      </c>
      <c r="F142" s="36">
        <f>SUMIFS(СВЦЭМ!$C$33:$C$776,СВЦЭМ!$A$33:$A$776,$A142,СВЦЭМ!$B$33:$B$776,F$119)+'СЕТ СН'!$I$9+СВЦЭМ!$D$10+'СЕТ СН'!$I$5-'СЕТ СН'!$I$17</f>
        <v>3934.8771608300003</v>
      </c>
      <c r="G142" s="36">
        <f>SUMIFS(СВЦЭМ!$C$33:$C$776,СВЦЭМ!$A$33:$A$776,$A142,СВЦЭМ!$B$33:$B$776,G$119)+'СЕТ СН'!$I$9+СВЦЭМ!$D$10+'СЕТ СН'!$I$5-'СЕТ СН'!$I$17</f>
        <v>3915.0924958300002</v>
      </c>
      <c r="H142" s="36">
        <f>SUMIFS(СВЦЭМ!$C$33:$C$776,СВЦЭМ!$A$33:$A$776,$A142,СВЦЭМ!$B$33:$B$776,H$119)+'СЕТ СН'!$I$9+СВЦЭМ!$D$10+'СЕТ СН'!$I$5-'СЕТ СН'!$I$17</f>
        <v>3873.58705349</v>
      </c>
      <c r="I142" s="36">
        <f>SUMIFS(СВЦЭМ!$C$33:$C$776,СВЦЭМ!$A$33:$A$776,$A142,СВЦЭМ!$B$33:$B$776,I$119)+'СЕТ СН'!$I$9+СВЦЭМ!$D$10+'СЕТ СН'!$I$5-'СЕТ СН'!$I$17</f>
        <v>3827.7597631500003</v>
      </c>
      <c r="J142" s="36">
        <f>SUMIFS(СВЦЭМ!$C$33:$C$776,СВЦЭМ!$A$33:$A$776,$A142,СВЦЭМ!$B$33:$B$776,J$119)+'СЕТ СН'!$I$9+СВЦЭМ!$D$10+'СЕТ СН'!$I$5-'СЕТ СН'!$I$17</f>
        <v>3813.0596782000002</v>
      </c>
      <c r="K142" s="36">
        <f>SUMIFS(СВЦЭМ!$C$33:$C$776,СВЦЭМ!$A$33:$A$776,$A142,СВЦЭМ!$B$33:$B$776,K$119)+'СЕТ СН'!$I$9+СВЦЭМ!$D$10+'СЕТ СН'!$I$5-'СЕТ СН'!$I$17</f>
        <v>3747.8519650600001</v>
      </c>
      <c r="L142" s="36">
        <f>SUMIFS(СВЦЭМ!$C$33:$C$776,СВЦЭМ!$A$33:$A$776,$A142,СВЦЭМ!$B$33:$B$776,L$119)+'СЕТ СН'!$I$9+СВЦЭМ!$D$10+'СЕТ СН'!$I$5-'СЕТ СН'!$I$17</f>
        <v>3754.4723192700003</v>
      </c>
      <c r="M142" s="36">
        <f>SUMIFS(СВЦЭМ!$C$33:$C$776,СВЦЭМ!$A$33:$A$776,$A142,СВЦЭМ!$B$33:$B$776,M$119)+'СЕТ СН'!$I$9+СВЦЭМ!$D$10+'СЕТ СН'!$I$5-'СЕТ СН'!$I$17</f>
        <v>3765.9061006900001</v>
      </c>
      <c r="N142" s="36">
        <f>SUMIFS(СВЦЭМ!$C$33:$C$776,СВЦЭМ!$A$33:$A$776,$A142,СВЦЭМ!$B$33:$B$776,N$119)+'СЕТ СН'!$I$9+СВЦЭМ!$D$10+'СЕТ СН'!$I$5-'СЕТ СН'!$I$17</f>
        <v>3773.5078158700003</v>
      </c>
      <c r="O142" s="36">
        <f>SUMIFS(СВЦЭМ!$C$33:$C$776,СВЦЭМ!$A$33:$A$776,$A142,СВЦЭМ!$B$33:$B$776,O$119)+'СЕТ СН'!$I$9+СВЦЭМ!$D$10+'СЕТ СН'!$I$5-'СЕТ СН'!$I$17</f>
        <v>3784.8417221600002</v>
      </c>
      <c r="P142" s="36">
        <f>SUMIFS(СВЦЭМ!$C$33:$C$776,СВЦЭМ!$A$33:$A$776,$A142,СВЦЭМ!$B$33:$B$776,P$119)+'СЕТ СН'!$I$9+СВЦЭМ!$D$10+'СЕТ СН'!$I$5-'СЕТ СН'!$I$17</f>
        <v>3789.29105312</v>
      </c>
      <c r="Q142" s="36">
        <f>SUMIFS(СВЦЭМ!$C$33:$C$776,СВЦЭМ!$A$33:$A$776,$A142,СВЦЭМ!$B$33:$B$776,Q$119)+'СЕТ СН'!$I$9+СВЦЭМ!$D$10+'СЕТ СН'!$I$5-'СЕТ СН'!$I$17</f>
        <v>3792.3060535100003</v>
      </c>
      <c r="R142" s="36">
        <f>SUMIFS(СВЦЭМ!$C$33:$C$776,СВЦЭМ!$A$33:$A$776,$A142,СВЦЭМ!$B$33:$B$776,R$119)+'СЕТ СН'!$I$9+СВЦЭМ!$D$10+'СЕТ СН'!$I$5-'СЕТ СН'!$I$17</f>
        <v>3738.7807810700001</v>
      </c>
      <c r="S142" s="36">
        <f>SUMIFS(СВЦЭМ!$C$33:$C$776,СВЦЭМ!$A$33:$A$776,$A142,СВЦЭМ!$B$33:$B$776,S$119)+'СЕТ СН'!$I$9+СВЦЭМ!$D$10+'СЕТ СН'!$I$5-'СЕТ СН'!$I$17</f>
        <v>3701.57930751</v>
      </c>
      <c r="T142" s="36">
        <f>SUMIFS(СВЦЭМ!$C$33:$C$776,СВЦЭМ!$A$33:$A$776,$A142,СВЦЭМ!$B$33:$B$776,T$119)+'СЕТ СН'!$I$9+СВЦЭМ!$D$10+'СЕТ СН'!$I$5-'СЕТ СН'!$I$17</f>
        <v>3704.9501415600002</v>
      </c>
      <c r="U142" s="36">
        <f>SUMIFS(СВЦЭМ!$C$33:$C$776,СВЦЭМ!$A$33:$A$776,$A142,СВЦЭМ!$B$33:$B$776,U$119)+'СЕТ СН'!$I$9+СВЦЭМ!$D$10+'СЕТ СН'!$I$5-'СЕТ СН'!$I$17</f>
        <v>3698.3724163000002</v>
      </c>
      <c r="V142" s="36">
        <f>SUMIFS(СВЦЭМ!$C$33:$C$776,СВЦЭМ!$A$33:$A$776,$A142,СВЦЭМ!$B$33:$B$776,V$119)+'СЕТ СН'!$I$9+СВЦЭМ!$D$10+'СЕТ СН'!$I$5-'СЕТ СН'!$I$17</f>
        <v>3702.2979728500004</v>
      </c>
      <c r="W142" s="36">
        <f>SUMIFS(СВЦЭМ!$C$33:$C$776,СВЦЭМ!$A$33:$A$776,$A142,СВЦЭМ!$B$33:$B$776,W$119)+'СЕТ СН'!$I$9+СВЦЭМ!$D$10+'СЕТ СН'!$I$5-'СЕТ СН'!$I$17</f>
        <v>3700.8976978800001</v>
      </c>
      <c r="X142" s="36">
        <f>SUMIFS(СВЦЭМ!$C$33:$C$776,СВЦЭМ!$A$33:$A$776,$A142,СВЦЭМ!$B$33:$B$776,X$119)+'СЕТ СН'!$I$9+СВЦЭМ!$D$10+'СЕТ СН'!$I$5-'СЕТ СН'!$I$17</f>
        <v>3701.7231343900003</v>
      </c>
      <c r="Y142" s="36">
        <f>SUMIFS(СВЦЭМ!$C$33:$C$776,СВЦЭМ!$A$33:$A$776,$A142,СВЦЭМ!$B$33:$B$776,Y$119)+'СЕТ СН'!$I$9+СВЦЭМ!$D$10+'СЕТ СН'!$I$5-'СЕТ СН'!$I$17</f>
        <v>3744.3429659100002</v>
      </c>
    </row>
    <row r="143" spans="1:25" ht="15.75" x14ac:dyDescent="0.2">
      <c r="A143" s="35">
        <f t="shared" si="3"/>
        <v>43670</v>
      </c>
      <c r="B143" s="36">
        <f>SUMIFS(СВЦЭМ!$C$33:$C$776,СВЦЭМ!$A$33:$A$776,$A143,СВЦЭМ!$B$33:$B$776,B$119)+'СЕТ СН'!$I$9+СВЦЭМ!$D$10+'СЕТ СН'!$I$5-'СЕТ СН'!$I$17</f>
        <v>3783.3661351199999</v>
      </c>
      <c r="C143" s="36">
        <f>SUMIFS(СВЦЭМ!$C$33:$C$776,СВЦЭМ!$A$33:$A$776,$A143,СВЦЭМ!$B$33:$B$776,C$119)+'СЕТ СН'!$I$9+СВЦЭМ!$D$10+'СЕТ СН'!$I$5-'СЕТ СН'!$I$17</f>
        <v>3817.04519312</v>
      </c>
      <c r="D143" s="36">
        <f>SUMIFS(СВЦЭМ!$C$33:$C$776,СВЦЭМ!$A$33:$A$776,$A143,СВЦЭМ!$B$33:$B$776,D$119)+'СЕТ СН'!$I$9+СВЦЭМ!$D$10+'СЕТ СН'!$I$5-'СЕТ СН'!$I$17</f>
        <v>3842.9235165800001</v>
      </c>
      <c r="E143" s="36">
        <f>SUMIFS(СВЦЭМ!$C$33:$C$776,СВЦЭМ!$A$33:$A$776,$A143,СВЦЭМ!$B$33:$B$776,E$119)+'СЕТ СН'!$I$9+СВЦЭМ!$D$10+'СЕТ СН'!$I$5-'СЕТ СН'!$I$17</f>
        <v>3862.4733258599999</v>
      </c>
      <c r="F143" s="36">
        <f>SUMIFS(СВЦЭМ!$C$33:$C$776,СВЦЭМ!$A$33:$A$776,$A143,СВЦЭМ!$B$33:$B$776,F$119)+'СЕТ СН'!$I$9+СВЦЭМ!$D$10+'СЕТ СН'!$I$5-'СЕТ СН'!$I$17</f>
        <v>3857.94732759</v>
      </c>
      <c r="G143" s="36">
        <f>SUMIFS(СВЦЭМ!$C$33:$C$776,СВЦЭМ!$A$33:$A$776,$A143,СВЦЭМ!$B$33:$B$776,G$119)+'СЕТ СН'!$I$9+СВЦЭМ!$D$10+'СЕТ СН'!$I$5-'СЕТ СН'!$I$17</f>
        <v>3854.38910915</v>
      </c>
      <c r="H143" s="36">
        <f>SUMIFS(СВЦЭМ!$C$33:$C$776,СВЦЭМ!$A$33:$A$776,$A143,СВЦЭМ!$B$33:$B$776,H$119)+'СЕТ СН'!$I$9+СВЦЭМ!$D$10+'СЕТ СН'!$I$5-'СЕТ СН'!$I$17</f>
        <v>3828.6900866400001</v>
      </c>
      <c r="I143" s="36">
        <f>SUMIFS(СВЦЭМ!$C$33:$C$776,СВЦЭМ!$A$33:$A$776,$A143,СВЦЭМ!$B$33:$B$776,I$119)+'СЕТ СН'!$I$9+СВЦЭМ!$D$10+'СЕТ СН'!$I$5-'СЕТ СН'!$I$17</f>
        <v>3805.7425545800002</v>
      </c>
      <c r="J143" s="36">
        <f>SUMIFS(СВЦЭМ!$C$33:$C$776,СВЦЭМ!$A$33:$A$776,$A143,СВЦЭМ!$B$33:$B$776,J$119)+'СЕТ СН'!$I$9+СВЦЭМ!$D$10+'СЕТ СН'!$I$5-'СЕТ СН'!$I$17</f>
        <v>3794.77096553</v>
      </c>
      <c r="K143" s="36">
        <f>SUMIFS(СВЦЭМ!$C$33:$C$776,СВЦЭМ!$A$33:$A$776,$A143,СВЦЭМ!$B$33:$B$776,K$119)+'СЕТ СН'!$I$9+СВЦЭМ!$D$10+'СЕТ СН'!$I$5-'СЕТ СН'!$I$17</f>
        <v>3787.5724770500001</v>
      </c>
      <c r="L143" s="36">
        <f>SUMIFS(СВЦЭМ!$C$33:$C$776,СВЦЭМ!$A$33:$A$776,$A143,СВЦЭМ!$B$33:$B$776,L$119)+'СЕТ СН'!$I$9+СВЦЭМ!$D$10+'СЕТ СН'!$I$5-'СЕТ СН'!$I$17</f>
        <v>3799.12793573</v>
      </c>
      <c r="M143" s="36">
        <f>SUMIFS(СВЦЭМ!$C$33:$C$776,СВЦЭМ!$A$33:$A$776,$A143,СВЦЭМ!$B$33:$B$776,M$119)+'СЕТ СН'!$I$9+СВЦЭМ!$D$10+'СЕТ СН'!$I$5-'СЕТ СН'!$I$17</f>
        <v>3807.7025463800001</v>
      </c>
      <c r="N143" s="36">
        <f>SUMIFS(СВЦЭМ!$C$33:$C$776,СВЦЭМ!$A$33:$A$776,$A143,СВЦЭМ!$B$33:$B$776,N$119)+'СЕТ СН'!$I$9+СВЦЭМ!$D$10+'СЕТ СН'!$I$5-'СЕТ СН'!$I$17</f>
        <v>3812.55481633</v>
      </c>
      <c r="O143" s="36">
        <f>SUMIFS(СВЦЭМ!$C$33:$C$776,СВЦЭМ!$A$33:$A$776,$A143,СВЦЭМ!$B$33:$B$776,O$119)+'СЕТ СН'!$I$9+СВЦЭМ!$D$10+'СЕТ СН'!$I$5-'СЕТ СН'!$I$17</f>
        <v>3814.6904977600002</v>
      </c>
      <c r="P143" s="36">
        <f>SUMIFS(СВЦЭМ!$C$33:$C$776,СВЦЭМ!$A$33:$A$776,$A143,СВЦЭМ!$B$33:$B$776,P$119)+'СЕТ СН'!$I$9+СВЦЭМ!$D$10+'СЕТ СН'!$I$5-'СЕТ СН'!$I$17</f>
        <v>3820.95750709</v>
      </c>
      <c r="Q143" s="36">
        <f>SUMIFS(СВЦЭМ!$C$33:$C$776,СВЦЭМ!$A$33:$A$776,$A143,СВЦЭМ!$B$33:$B$776,Q$119)+'СЕТ СН'!$I$9+СВЦЭМ!$D$10+'СЕТ СН'!$I$5-'СЕТ СН'!$I$17</f>
        <v>3838.4711985200001</v>
      </c>
      <c r="R143" s="36">
        <f>SUMIFS(СВЦЭМ!$C$33:$C$776,СВЦЭМ!$A$33:$A$776,$A143,СВЦЭМ!$B$33:$B$776,R$119)+'СЕТ СН'!$I$9+СВЦЭМ!$D$10+'СЕТ СН'!$I$5-'СЕТ СН'!$I$17</f>
        <v>3781.57582568</v>
      </c>
      <c r="S143" s="36">
        <f>SUMIFS(СВЦЭМ!$C$33:$C$776,СВЦЭМ!$A$33:$A$776,$A143,СВЦЭМ!$B$33:$B$776,S$119)+'СЕТ СН'!$I$9+СВЦЭМ!$D$10+'СЕТ СН'!$I$5-'СЕТ СН'!$I$17</f>
        <v>3748.5040702800002</v>
      </c>
      <c r="T143" s="36">
        <f>SUMIFS(СВЦЭМ!$C$33:$C$776,СВЦЭМ!$A$33:$A$776,$A143,СВЦЭМ!$B$33:$B$776,T$119)+'СЕТ СН'!$I$9+СВЦЭМ!$D$10+'СЕТ СН'!$I$5-'СЕТ СН'!$I$17</f>
        <v>3749.17284337</v>
      </c>
      <c r="U143" s="36">
        <f>SUMIFS(СВЦЭМ!$C$33:$C$776,СВЦЭМ!$A$33:$A$776,$A143,СВЦЭМ!$B$33:$B$776,U$119)+'СЕТ СН'!$I$9+СВЦЭМ!$D$10+'СЕТ СН'!$I$5-'СЕТ СН'!$I$17</f>
        <v>3744.6076753100001</v>
      </c>
      <c r="V143" s="36">
        <f>SUMIFS(СВЦЭМ!$C$33:$C$776,СВЦЭМ!$A$33:$A$776,$A143,СВЦЭМ!$B$33:$B$776,V$119)+'СЕТ СН'!$I$9+СВЦЭМ!$D$10+'СЕТ СН'!$I$5-'СЕТ СН'!$I$17</f>
        <v>3741.1022262500001</v>
      </c>
      <c r="W143" s="36">
        <f>SUMIFS(СВЦЭМ!$C$33:$C$776,СВЦЭМ!$A$33:$A$776,$A143,СВЦЭМ!$B$33:$B$776,W$119)+'СЕТ СН'!$I$9+СВЦЭМ!$D$10+'СЕТ СН'!$I$5-'СЕТ СН'!$I$17</f>
        <v>3757.2517916800002</v>
      </c>
      <c r="X143" s="36">
        <f>SUMIFS(СВЦЭМ!$C$33:$C$776,СВЦЭМ!$A$33:$A$776,$A143,СВЦЭМ!$B$33:$B$776,X$119)+'СЕТ СН'!$I$9+СВЦЭМ!$D$10+'СЕТ СН'!$I$5-'СЕТ СН'!$I$17</f>
        <v>3737.3078988400002</v>
      </c>
      <c r="Y143" s="36">
        <f>SUMIFS(СВЦЭМ!$C$33:$C$776,СВЦЭМ!$A$33:$A$776,$A143,СВЦЭМ!$B$33:$B$776,Y$119)+'СЕТ СН'!$I$9+СВЦЭМ!$D$10+'СЕТ СН'!$I$5-'СЕТ СН'!$I$17</f>
        <v>3777.6744202300001</v>
      </c>
    </row>
    <row r="144" spans="1:25" ht="15.75" x14ac:dyDescent="0.2">
      <c r="A144" s="35">
        <f t="shared" si="3"/>
        <v>43671</v>
      </c>
      <c r="B144" s="36">
        <f>SUMIFS(СВЦЭМ!$C$33:$C$776,СВЦЭМ!$A$33:$A$776,$A144,СВЦЭМ!$B$33:$B$776,B$119)+'СЕТ СН'!$I$9+СВЦЭМ!$D$10+'СЕТ СН'!$I$5-'СЕТ СН'!$I$17</f>
        <v>3854.7345368400001</v>
      </c>
      <c r="C144" s="36">
        <f>SUMIFS(СВЦЭМ!$C$33:$C$776,СВЦЭМ!$A$33:$A$776,$A144,СВЦЭМ!$B$33:$B$776,C$119)+'СЕТ СН'!$I$9+СВЦЭМ!$D$10+'СЕТ СН'!$I$5-'СЕТ СН'!$I$17</f>
        <v>3880.5365059000001</v>
      </c>
      <c r="D144" s="36">
        <f>SUMIFS(СВЦЭМ!$C$33:$C$776,СВЦЭМ!$A$33:$A$776,$A144,СВЦЭМ!$B$33:$B$776,D$119)+'СЕТ СН'!$I$9+СВЦЭМ!$D$10+'СЕТ СН'!$I$5-'СЕТ СН'!$I$17</f>
        <v>3851.8904051200002</v>
      </c>
      <c r="E144" s="36">
        <f>SUMIFS(СВЦЭМ!$C$33:$C$776,СВЦЭМ!$A$33:$A$776,$A144,СВЦЭМ!$B$33:$B$776,E$119)+'СЕТ СН'!$I$9+СВЦЭМ!$D$10+'СЕТ СН'!$I$5-'СЕТ СН'!$I$17</f>
        <v>3848.9541225600001</v>
      </c>
      <c r="F144" s="36">
        <f>SUMIFS(СВЦЭМ!$C$33:$C$776,СВЦЭМ!$A$33:$A$776,$A144,СВЦЭМ!$B$33:$B$776,F$119)+'СЕТ СН'!$I$9+СВЦЭМ!$D$10+'СЕТ СН'!$I$5-'СЕТ СН'!$I$17</f>
        <v>3830.4298436899999</v>
      </c>
      <c r="G144" s="36">
        <f>SUMIFS(СВЦЭМ!$C$33:$C$776,СВЦЭМ!$A$33:$A$776,$A144,СВЦЭМ!$B$33:$B$776,G$119)+'СЕТ СН'!$I$9+СВЦЭМ!$D$10+'СЕТ СН'!$I$5-'СЕТ СН'!$I$17</f>
        <v>3844.4390879900002</v>
      </c>
      <c r="H144" s="36">
        <f>SUMIFS(СВЦЭМ!$C$33:$C$776,СВЦЭМ!$A$33:$A$776,$A144,СВЦЭМ!$B$33:$B$776,H$119)+'СЕТ СН'!$I$9+СВЦЭМ!$D$10+'СЕТ СН'!$I$5-'СЕТ СН'!$I$17</f>
        <v>3869.7726534200001</v>
      </c>
      <c r="I144" s="36">
        <f>SUMIFS(СВЦЭМ!$C$33:$C$776,СВЦЭМ!$A$33:$A$776,$A144,СВЦЭМ!$B$33:$B$776,I$119)+'СЕТ СН'!$I$9+СВЦЭМ!$D$10+'СЕТ СН'!$I$5-'СЕТ СН'!$I$17</f>
        <v>3914.7605798200002</v>
      </c>
      <c r="J144" s="36">
        <f>SUMIFS(СВЦЭМ!$C$33:$C$776,СВЦЭМ!$A$33:$A$776,$A144,СВЦЭМ!$B$33:$B$776,J$119)+'СЕТ СН'!$I$9+СВЦЭМ!$D$10+'СЕТ СН'!$I$5-'СЕТ СН'!$I$17</f>
        <v>3920.93523516</v>
      </c>
      <c r="K144" s="36">
        <f>SUMIFS(СВЦЭМ!$C$33:$C$776,СВЦЭМ!$A$33:$A$776,$A144,СВЦЭМ!$B$33:$B$776,K$119)+'СЕТ СН'!$I$9+СВЦЭМ!$D$10+'СЕТ СН'!$I$5-'СЕТ СН'!$I$17</f>
        <v>3888.41391118</v>
      </c>
      <c r="L144" s="36">
        <f>SUMIFS(СВЦЭМ!$C$33:$C$776,СВЦЭМ!$A$33:$A$776,$A144,СВЦЭМ!$B$33:$B$776,L$119)+'СЕТ СН'!$I$9+СВЦЭМ!$D$10+'СЕТ СН'!$I$5-'СЕТ СН'!$I$17</f>
        <v>3883.3211882800001</v>
      </c>
      <c r="M144" s="36">
        <f>SUMIFS(СВЦЭМ!$C$33:$C$776,СВЦЭМ!$A$33:$A$776,$A144,СВЦЭМ!$B$33:$B$776,M$119)+'СЕТ СН'!$I$9+СВЦЭМ!$D$10+'СЕТ СН'!$I$5-'СЕТ СН'!$I$17</f>
        <v>3882.2049480800001</v>
      </c>
      <c r="N144" s="36">
        <f>SUMIFS(СВЦЭМ!$C$33:$C$776,СВЦЭМ!$A$33:$A$776,$A144,СВЦЭМ!$B$33:$B$776,N$119)+'СЕТ СН'!$I$9+СВЦЭМ!$D$10+'СЕТ СН'!$I$5-'СЕТ СН'!$I$17</f>
        <v>3885.0223803100002</v>
      </c>
      <c r="O144" s="36">
        <f>SUMIFS(СВЦЭМ!$C$33:$C$776,СВЦЭМ!$A$33:$A$776,$A144,СВЦЭМ!$B$33:$B$776,O$119)+'СЕТ СН'!$I$9+СВЦЭМ!$D$10+'СЕТ СН'!$I$5-'СЕТ СН'!$I$17</f>
        <v>3876.7286044800003</v>
      </c>
      <c r="P144" s="36">
        <f>SUMIFS(СВЦЭМ!$C$33:$C$776,СВЦЭМ!$A$33:$A$776,$A144,СВЦЭМ!$B$33:$B$776,P$119)+'СЕТ СН'!$I$9+СВЦЭМ!$D$10+'СЕТ СН'!$I$5-'СЕТ СН'!$I$17</f>
        <v>3887.8494329200003</v>
      </c>
      <c r="Q144" s="36">
        <f>SUMIFS(СВЦЭМ!$C$33:$C$776,СВЦЭМ!$A$33:$A$776,$A144,СВЦЭМ!$B$33:$B$776,Q$119)+'СЕТ СН'!$I$9+СВЦЭМ!$D$10+'СЕТ СН'!$I$5-'СЕТ СН'!$I$17</f>
        <v>3900.5438530000001</v>
      </c>
      <c r="R144" s="36">
        <f>SUMIFS(СВЦЭМ!$C$33:$C$776,СВЦЭМ!$A$33:$A$776,$A144,СВЦЭМ!$B$33:$B$776,R$119)+'СЕТ СН'!$I$9+СВЦЭМ!$D$10+'СЕТ СН'!$I$5-'СЕТ СН'!$I$17</f>
        <v>3837.2508276100002</v>
      </c>
      <c r="S144" s="36">
        <f>SUMIFS(СВЦЭМ!$C$33:$C$776,СВЦЭМ!$A$33:$A$776,$A144,СВЦЭМ!$B$33:$B$776,S$119)+'СЕТ СН'!$I$9+СВЦЭМ!$D$10+'СЕТ СН'!$I$5-'СЕТ СН'!$I$17</f>
        <v>3814.45918618</v>
      </c>
      <c r="T144" s="36">
        <f>SUMIFS(СВЦЭМ!$C$33:$C$776,СВЦЭМ!$A$33:$A$776,$A144,СВЦЭМ!$B$33:$B$776,T$119)+'СЕТ СН'!$I$9+СВЦЭМ!$D$10+'СЕТ СН'!$I$5-'СЕТ СН'!$I$17</f>
        <v>3812.77145827</v>
      </c>
      <c r="U144" s="36">
        <f>SUMIFS(СВЦЭМ!$C$33:$C$776,СВЦЭМ!$A$33:$A$776,$A144,СВЦЭМ!$B$33:$B$776,U$119)+'СЕТ СН'!$I$9+СВЦЭМ!$D$10+'СЕТ СН'!$I$5-'СЕТ СН'!$I$17</f>
        <v>3805.06384514</v>
      </c>
      <c r="V144" s="36">
        <f>SUMIFS(СВЦЭМ!$C$33:$C$776,СВЦЭМ!$A$33:$A$776,$A144,СВЦЭМ!$B$33:$B$776,V$119)+'СЕТ СН'!$I$9+СВЦЭМ!$D$10+'СЕТ СН'!$I$5-'СЕТ СН'!$I$17</f>
        <v>3795.3135387500001</v>
      </c>
      <c r="W144" s="36">
        <f>SUMIFS(СВЦЭМ!$C$33:$C$776,СВЦЭМ!$A$33:$A$776,$A144,СВЦЭМ!$B$33:$B$776,W$119)+'СЕТ СН'!$I$9+СВЦЭМ!$D$10+'СЕТ СН'!$I$5-'СЕТ СН'!$I$17</f>
        <v>3788.7311880500001</v>
      </c>
      <c r="X144" s="36">
        <f>SUMIFS(СВЦЭМ!$C$33:$C$776,СВЦЭМ!$A$33:$A$776,$A144,СВЦЭМ!$B$33:$B$776,X$119)+'СЕТ СН'!$I$9+СВЦЭМ!$D$10+'СЕТ СН'!$I$5-'СЕТ СН'!$I$17</f>
        <v>3787.7321427300003</v>
      </c>
      <c r="Y144" s="36">
        <f>SUMIFS(СВЦЭМ!$C$33:$C$776,СВЦЭМ!$A$33:$A$776,$A144,СВЦЭМ!$B$33:$B$776,Y$119)+'СЕТ СН'!$I$9+СВЦЭМ!$D$10+'СЕТ СН'!$I$5-'СЕТ СН'!$I$17</f>
        <v>3827.9946693900001</v>
      </c>
    </row>
    <row r="145" spans="1:26" ht="15.75" x14ac:dyDescent="0.2">
      <c r="A145" s="35">
        <f t="shared" si="3"/>
        <v>43672</v>
      </c>
      <c r="B145" s="36">
        <f>SUMIFS(СВЦЭМ!$C$33:$C$776,СВЦЭМ!$A$33:$A$776,$A145,СВЦЭМ!$B$33:$B$776,B$119)+'СЕТ СН'!$I$9+СВЦЭМ!$D$10+'СЕТ СН'!$I$5-'СЕТ СН'!$I$17</f>
        <v>3864.8333426600002</v>
      </c>
      <c r="C145" s="36">
        <f>SUMIFS(СВЦЭМ!$C$33:$C$776,СВЦЭМ!$A$33:$A$776,$A145,СВЦЭМ!$B$33:$B$776,C$119)+'СЕТ СН'!$I$9+СВЦЭМ!$D$10+'СЕТ СН'!$I$5-'СЕТ СН'!$I$17</f>
        <v>3898.4310964800002</v>
      </c>
      <c r="D145" s="36">
        <f>SUMIFS(СВЦЭМ!$C$33:$C$776,СВЦЭМ!$A$33:$A$776,$A145,СВЦЭМ!$B$33:$B$776,D$119)+'СЕТ СН'!$I$9+СВЦЭМ!$D$10+'СЕТ СН'!$I$5-'СЕТ СН'!$I$17</f>
        <v>3934.8918037399999</v>
      </c>
      <c r="E145" s="36">
        <f>SUMIFS(СВЦЭМ!$C$33:$C$776,СВЦЭМ!$A$33:$A$776,$A145,СВЦЭМ!$B$33:$B$776,E$119)+'СЕТ СН'!$I$9+СВЦЭМ!$D$10+'СЕТ СН'!$I$5-'СЕТ СН'!$I$17</f>
        <v>3934.04353515</v>
      </c>
      <c r="F145" s="36">
        <f>SUMIFS(СВЦЭМ!$C$33:$C$776,СВЦЭМ!$A$33:$A$776,$A145,СВЦЭМ!$B$33:$B$776,F$119)+'СЕТ СН'!$I$9+СВЦЭМ!$D$10+'СЕТ СН'!$I$5-'СЕТ СН'!$I$17</f>
        <v>3933.3876164900003</v>
      </c>
      <c r="G145" s="36">
        <f>SUMIFS(СВЦЭМ!$C$33:$C$776,СВЦЭМ!$A$33:$A$776,$A145,СВЦЭМ!$B$33:$B$776,G$119)+'СЕТ СН'!$I$9+СВЦЭМ!$D$10+'СЕТ СН'!$I$5-'СЕТ СН'!$I$17</f>
        <v>3929.7040624800002</v>
      </c>
      <c r="H145" s="36">
        <f>SUMIFS(СВЦЭМ!$C$33:$C$776,СВЦЭМ!$A$33:$A$776,$A145,СВЦЭМ!$B$33:$B$776,H$119)+'СЕТ СН'!$I$9+СВЦЭМ!$D$10+'СЕТ СН'!$I$5-'СЕТ СН'!$I$17</f>
        <v>3872.4163737400004</v>
      </c>
      <c r="I145" s="36">
        <f>SUMIFS(СВЦЭМ!$C$33:$C$776,СВЦЭМ!$A$33:$A$776,$A145,СВЦЭМ!$B$33:$B$776,I$119)+'СЕТ СН'!$I$9+СВЦЭМ!$D$10+'СЕТ СН'!$I$5-'СЕТ СН'!$I$17</f>
        <v>3843.8054873700003</v>
      </c>
      <c r="J145" s="36">
        <f>SUMIFS(СВЦЭМ!$C$33:$C$776,СВЦЭМ!$A$33:$A$776,$A145,СВЦЭМ!$B$33:$B$776,J$119)+'СЕТ СН'!$I$9+СВЦЭМ!$D$10+'СЕТ СН'!$I$5-'СЕТ СН'!$I$17</f>
        <v>3802.8443621300003</v>
      </c>
      <c r="K145" s="36">
        <f>SUMIFS(СВЦЭМ!$C$33:$C$776,СВЦЭМ!$A$33:$A$776,$A145,СВЦЭМ!$B$33:$B$776,K$119)+'СЕТ СН'!$I$9+СВЦЭМ!$D$10+'СЕТ СН'!$I$5-'СЕТ СН'!$I$17</f>
        <v>3783.08978415</v>
      </c>
      <c r="L145" s="36">
        <f>SUMIFS(СВЦЭМ!$C$33:$C$776,СВЦЭМ!$A$33:$A$776,$A145,СВЦЭМ!$B$33:$B$776,L$119)+'СЕТ СН'!$I$9+СВЦЭМ!$D$10+'СЕТ СН'!$I$5-'СЕТ СН'!$I$17</f>
        <v>3789.45811052</v>
      </c>
      <c r="M145" s="36">
        <f>SUMIFS(СВЦЭМ!$C$33:$C$776,СВЦЭМ!$A$33:$A$776,$A145,СВЦЭМ!$B$33:$B$776,M$119)+'СЕТ СН'!$I$9+СВЦЭМ!$D$10+'СЕТ СН'!$I$5-'СЕТ СН'!$I$17</f>
        <v>3792.6903939600002</v>
      </c>
      <c r="N145" s="36">
        <f>SUMIFS(СВЦЭМ!$C$33:$C$776,СВЦЭМ!$A$33:$A$776,$A145,СВЦЭМ!$B$33:$B$776,N$119)+'СЕТ СН'!$I$9+СВЦЭМ!$D$10+'СЕТ СН'!$I$5-'СЕТ СН'!$I$17</f>
        <v>3796.59946064</v>
      </c>
      <c r="O145" s="36">
        <f>SUMIFS(СВЦЭМ!$C$33:$C$776,СВЦЭМ!$A$33:$A$776,$A145,СВЦЭМ!$B$33:$B$776,O$119)+'СЕТ СН'!$I$9+СВЦЭМ!$D$10+'СЕТ СН'!$I$5-'СЕТ СН'!$I$17</f>
        <v>3793.8909766300003</v>
      </c>
      <c r="P145" s="36">
        <f>SUMIFS(СВЦЭМ!$C$33:$C$776,СВЦЭМ!$A$33:$A$776,$A145,СВЦЭМ!$B$33:$B$776,P$119)+'СЕТ СН'!$I$9+СВЦЭМ!$D$10+'СЕТ СН'!$I$5-'СЕТ СН'!$I$17</f>
        <v>3795.5210043000002</v>
      </c>
      <c r="Q145" s="36">
        <f>SUMIFS(СВЦЭМ!$C$33:$C$776,СВЦЭМ!$A$33:$A$776,$A145,СВЦЭМ!$B$33:$B$776,Q$119)+'СЕТ СН'!$I$9+СВЦЭМ!$D$10+'СЕТ СН'!$I$5-'СЕТ СН'!$I$17</f>
        <v>3798.8968345600001</v>
      </c>
      <c r="R145" s="36">
        <f>SUMIFS(СВЦЭМ!$C$33:$C$776,СВЦЭМ!$A$33:$A$776,$A145,СВЦЭМ!$B$33:$B$776,R$119)+'СЕТ СН'!$I$9+СВЦЭМ!$D$10+'СЕТ СН'!$I$5-'СЕТ СН'!$I$17</f>
        <v>3748.3507149100001</v>
      </c>
      <c r="S145" s="36">
        <f>SUMIFS(СВЦЭМ!$C$33:$C$776,СВЦЭМ!$A$33:$A$776,$A145,СВЦЭМ!$B$33:$B$776,S$119)+'СЕТ СН'!$I$9+СВЦЭМ!$D$10+'СЕТ СН'!$I$5-'СЕТ СН'!$I$17</f>
        <v>3709.8740785</v>
      </c>
      <c r="T145" s="36">
        <f>SUMIFS(СВЦЭМ!$C$33:$C$776,СВЦЭМ!$A$33:$A$776,$A145,СВЦЭМ!$B$33:$B$776,T$119)+'СЕТ СН'!$I$9+СВЦЭМ!$D$10+'СЕТ СН'!$I$5-'СЕТ СН'!$I$17</f>
        <v>3705.46001918</v>
      </c>
      <c r="U145" s="36">
        <f>SUMIFS(СВЦЭМ!$C$33:$C$776,СВЦЭМ!$A$33:$A$776,$A145,СВЦЭМ!$B$33:$B$776,U$119)+'СЕТ СН'!$I$9+СВЦЭМ!$D$10+'СЕТ СН'!$I$5-'СЕТ СН'!$I$17</f>
        <v>3717.01718828</v>
      </c>
      <c r="V145" s="36">
        <f>SUMIFS(СВЦЭМ!$C$33:$C$776,СВЦЭМ!$A$33:$A$776,$A145,СВЦЭМ!$B$33:$B$776,V$119)+'СЕТ СН'!$I$9+СВЦЭМ!$D$10+'СЕТ СН'!$I$5-'СЕТ СН'!$I$17</f>
        <v>3702.1977602000002</v>
      </c>
      <c r="W145" s="36">
        <f>SUMIFS(СВЦЭМ!$C$33:$C$776,СВЦЭМ!$A$33:$A$776,$A145,СВЦЭМ!$B$33:$B$776,W$119)+'СЕТ СН'!$I$9+СВЦЭМ!$D$10+'СЕТ СН'!$I$5-'СЕТ СН'!$I$17</f>
        <v>3693.4621322100002</v>
      </c>
      <c r="X145" s="36">
        <f>SUMIFS(СВЦЭМ!$C$33:$C$776,СВЦЭМ!$A$33:$A$776,$A145,СВЦЭМ!$B$33:$B$776,X$119)+'СЕТ СН'!$I$9+СВЦЭМ!$D$10+'СЕТ СН'!$I$5-'СЕТ СН'!$I$17</f>
        <v>3709.34750231</v>
      </c>
      <c r="Y145" s="36">
        <f>SUMIFS(СВЦЭМ!$C$33:$C$776,СВЦЭМ!$A$33:$A$776,$A145,СВЦЭМ!$B$33:$B$776,Y$119)+'СЕТ СН'!$I$9+СВЦЭМ!$D$10+'СЕТ СН'!$I$5-'СЕТ СН'!$I$17</f>
        <v>3742.4444339300003</v>
      </c>
    </row>
    <row r="146" spans="1:26" ht="15.75" x14ac:dyDescent="0.2">
      <c r="A146" s="35">
        <f t="shared" si="3"/>
        <v>43673</v>
      </c>
      <c r="B146" s="36">
        <f>SUMIFS(СВЦЭМ!$C$33:$C$776,СВЦЭМ!$A$33:$A$776,$A146,СВЦЭМ!$B$33:$B$776,B$119)+'СЕТ СН'!$I$9+СВЦЭМ!$D$10+'СЕТ СН'!$I$5-'СЕТ СН'!$I$17</f>
        <v>3708.5201285200001</v>
      </c>
      <c r="C146" s="36">
        <f>SUMIFS(СВЦЭМ!$C$33:$C$776,СВЦЭМ!$A$33:$A$776,$A146,СВЦЭМ!$B$33:$B$776,C$119)+'СЕТ СН'!$I$9+СВЦЭМ!$D$10+'СЕТ СН'!$I$5-'СЕТ СН'!$I$17</f>
        <v>3733.5267594100001</v>
      </c>
      <c r="D146" s="36">
        <f>SUMIFS(СВЦЭМ!$C$33:$C$776,СВЦЭМ!$A$33:$A$776,$A146,СВЦЭМ!$B$33:$B$776,D$119)+'СЕТ СН'!$I$9+СВЦЭМ!$D$10+'СЕТ СН'!$I$5-'СЕТ СН'!$I$17</f>
        <v>3744.9569531400002</v>
      </c>
      <c r="E146" s="36">
        <f>SUMIFS(СВЦЭМ!$C$33:$C$776,СВЦЭМ!$A$33:$A$776,$A146,СВЦЭМ!$B$33:$B$776,E$119)+'СЕТ СН'!$I$9+СВЦЭМ!$D$10+'СЕТ СН'!$I$5-'СЕТ СН'!$I$17</f>
        <v>3749.3418719800002</v>
      </c>
      <c r="F146" s="36">
        <f>SUMIFS(СВЦЭМ!$C$33:$C$776,СВЦЭМ!$A$33:$A$776,$A146,СВЦЭМ!$B$33:$B$776,F$119)+'СЕТ СН'!$I$9+СВЦЭМ!$D$10+'СЕТ СН'!$I$5-'СЕТ СН'!$I$17</f>
        <v>3753.0747633800001</v>
      </c>
      <c r="G146" s="36">
        <f>SUMIFS(СВЦЭМ!$C$33:$C$776,СВЦЭМ!$A$33:$A$776,$A146,СВЦЭМ!$B$33:$B$776,G$119)+'СЕТ СН'!$I$9+СВЦЭМ!$D$10+'СЕТ СН'!$I$5-'СЕТ СН'!$I$17</f>
        <v>3793.43953831</v>
      </c>
      <c r="H146" s="36">
        <f>SUMIFS(СВЦЭМ!$C$33:$C$776,СВЦЭМ!$A$33:$A$776,$A146,СВЦЭМ!$B$33:$B$776,H$119)+'СЕТ СН'!$I$9+СВЦЭМ!$D$10+'СЕТ СН'!$I$5-'СЕТ СН'!$I$17</f>
        <v>3819.9542547800002</v>
      </c>
      <c r="I146" s="36">
        <f>SUMIFS(СВЦЭМ!$C$33:$C$776,СВЦЭМ!$A$33:$A$776,$A146,СВЦЭМ!$B$33:$B$776,I$119)+'СЕТ СН'!$I$9+СВЦЭМ!$D$10+'СЕТ СН'!$I$5-'СЕТ СН'!$I$17</f>
        <v>3805.0809694700001</v>
      </c>
      <c r="J146" s="36">
        <f>SUMIFS(СВЦЭМ!$C$33:$C$776,СВЦЭМ!$A$33:$A$776,$A146,СВЦЭМ!$B$33:$B$776,J$119)+'СЕТ СН'!$I$9+СВЦЭМ!$D$10+'СЕТ СН'!$I$5-'СЕТ СН'!$I$17</f>
        <v>3803.6033536499999</v>
      </c>
      <c r="K146" s="36">
        <f>SUMIFS(СВЦЭМ!$C$33:$C$776,СВЦЭМ!$A$33:$A$776,$A146,СВЦЭМ!$B$33:$B$776,K$119)+'СЕТ СН'!$I$9+СВЦЭМ!$D$10+'СЕТ СН'!$I$5-'СЕТ СН'!$I$17</f>
        <v>3769.7500104400001</v>
      </c>
      <c r="L146" s="36">
        <f>SUMIFS(СВЦЭМ!$C$33:$C$776,СВЦЭМ!$A$33:$A$776,$A146,СВЦЭМ!$B$33:$B$776,L$119)+'СЕТ СН'!$I$9+СВЦЭМ!$D$10+'СЕТ СН'!$I$5-'СЕТ СН'!$I$17</f>
        <v>3780.6718860700003</v>
      </c>
      <c r="M146" s="36">
        <f>SUMIFS(СВЦЭМ!$C$33:$C$776,СВЦЭМ!$A$33:$A$776,$A146,СВЦЭМ!$B$33:$B$776,M$119)+'СЕТ СН'!$I$9+СВЦЭМ!$D$10+'СЕТ СН'!$I$5-'СЕТ СН'!$I$17</f>
        <v>3776.3385552200002</v>
      </c>
      <c r="N146" s="36">
        <f>SUMIFS(СВЦЭМ!$C$33:$C$776,СВЦЭМ!$A$33:$A$776,$A146,СВЦЭМ!$B$33:$B$776,N$119)+'СЕТ СН'!$I$9+СВЦЭМ!$D$10+'СЕТ СН'!$I$5-'СЕТ СН'!$I$17</f>
        <v>3770.43131829</v>
      </c>
      <c r="O146" s="36">
        <f>SUMIFS(СВЦЭМ!$C$33:$C$776,СВЦЭМ!$A$33:$A$776,$A146,СВЦЭМ!$B$33:$B$776,O$119)+'СЕТ СН'!$I$9+СВЦЭМ!$D$10+'СЕТ СН'!$I$5-'СЕТ СН'!$I$17</f>
        <v>3768.3997679700001</v>
      </c>
      <c r="P146" s="36">
        <f>SUMIFS(СВЦЭМ!$C$33:$C$776,СВЦЭМ!$A$33:$A$776,$A146,СВЦЭМ!$B$33:$B$776,P$119)+'СЕТ СН'!$I$9+СВЦЭМ!$D$10+'СЕТ СН'!$I$5-'СЕТ СН'!$I$17</f>
        <v>3767.2094117500001</v>
      </c>
      <c r="Q146" s="36">
        <f>SUMIFS(СВЦЭМ!$C$33:$C$776,СВЦЭМ!$A$33:$A$776,$A146,СВЦЭМ!$B$33:$B$776,Q$119)+'СЕТ СН'!$I$9+СВЦЭМ!$D$10+'СЕТ СН'!$I$5-'СЕТ СН'!$I$17</f>
        <v>3768.74560772</v>
      </c>
      <c r="R146" s="36">
        <f>SUMIFS(СВЦЭМ!$C$33:$C$776,СВЦЭМ!$A$33:$A$776,$A146,СВЦЭМ!$B$33:$B$776,R$119)+'СЕТ СН'!$I$9+СВЦЭМ!$D$10+'СЕТ СН'!$I$5-'СЕТ СН'!$I$17</f>
        <v>3726.71501429</v>
      </c>
      <c r="S146" s="36">
        <f>SUMIFS(СВЦЭМ!$C$33:$C$776,СВЦЭМ!$A$33:$A$776,$A146,СВЦЭМ!$B$33:$B$776,S$119)+'СЕТ СН'!$I$9+СВЦЭМ!$D$10+'СЕТ СН'!$I$5-'СЕТ СН'!$I$17</f>
        <v>3710.54544734</v>
      </c>
      <c r="T146" s="36">
        <f>SUMIFS(СВЦЭМ!$C$33:$C$776,СВЦЭМ!$A$33:$A$776,$A146,СВЦЭМ!$B$33:$B$776,T$119)+'СЕТ СН'!$I$9+СВЦЭМ!$D$10+'СЕТ СН'!$I$5-'СЕТ СН'!$I$17</f>
        <v>3709.0969344800001</v>
      </c>
      <c r="U146" s="36">
        <f>SUMIFS(СВЦЭМ!$C$33:$C$776,СВЦЭМ!$A$33:$A$776,$A146,СВЦЭМ!$B$33:$B$776,U$119)+'СЕТ СН'!$I$9+СВЦЭМ!$D$10+'СЕТ СН'!$I$5-'СЕТ СН'!$I$17</f>
        <v>3696.6502957500002</v>
      </c>
      <c r="V146" s="36">
        <f>SUMIFS(СВЦЭМ!$C$33:$C$776,СВЦЭМ!$A$33:$A$776,$A146,СВЦЭМ!$B$33:$B$776,V$119)+'СЕТ СН'!$I$9+СВЦЭМ!$D$10+'СЕТ СН'!$I$5-'СЕТ СН'!$I$17</f>
        <v>3693.9201244300002</v>
      </c>
      <c r="W146" s="36">
        <f>SUMIFS(СВЦЭМ!$C$33:$C$776,СВЦЭМ!$A$33:$A$776,$A146,СВЦЭМ!$B$33:$B$776,W$119)+'СЕТ СН'!$I$9+СВЦЭМ!$D$10+'СЕТ СН'!$I$5-'СЕТ СН'!$I$17</f>
        <v>3705.0197555100003</v>
      </c>
      <c r="X146" s="36">
        <f>SUMIFS(СВЦЭМ!$C$33:$C$776,СВЦЭМ!$A$33:$A$776,$A146,СВЦЭМ!$B$33:$B$776,X$119)+'СЕТ СН'!$I$9+СВЦЭМ!$D$10+'СЕТ СН'!$I$5-'СЕТ СН'!$I$17</f>
        <v>3690.3484546500003</v>
      </c>
      <c r="Y146" s="36">
        <f>SUMIFS(СВЦЭМ!$C$33:$C$776,СВЦЭМ!$A$33:$A$776,$A146,СВЦЭМ!$B$33:$B$776,Y$119)+'СЕТ СН'!$I$9+СВЦЭМ!$D$10+'СЕТ СН'!$I$5-'СЕТ СН'!$I$17</f>
        <v>3748.47293949</v>
      </c>
    </row>
    <row r="147" spans="1:26" ht="15.75" x14ac:dyDescent="0.2">
      <c r="A147" s="35">
        <f t="shared" si="3"/>
        <v>43674</v>
      </c>
      <c r="B147" s="36">
        <f>SUMIFS(СВЦЭМ!$C$33:$C$776,СВЦЭМ!$A$33:$A$776,$A147,СВЦЭМ!$B$33:$B$776,B$119)+'СЕТ СН'!$I$9+СВЦЭМ!$D$10+'СЕТ СН'!$I$5-'СЕТ СН'!$I$17</f>
        <v>3732.46405168</v>
      </c>
      <c r="C147" s="36">
        <f>SUMIFS(СВЦЭМ!$C$33:$C$776,СВЦЭМ!$A$33:$A$776,$A147,СВЦЭМ!$B$33:$B$776,C$119)+'СЕТ СН'!$I$9+СВЦЭМ!$D$10+'СЕТ СН'!$I$5-'СЕТ СН'!$I$17</f>
        <v>3763.71305411</v>
      </c>
      <c r="D147" s="36">
        <f>SUMIFS(СВЦЭМ!$C$33:$C$776,СВЦЭМ!$A$33:$A$776,$A147,СВЦЭМ!$B$33:$B$776,D$119)+'СЕТ СН'!$I$9+СВЦЭМ!$D$10+'СЕТ СН'!$I$5-'СЕТ СН'!$I$17</f>
        <v>3781.0430194700002</v>
      </c>
      <c r="E147" s="36">
        <f>SUMIFS(СВЦЭМ!$C$33:$C$776,СВЦЭМ!$A$33:$A$776,$A147,СВЦЭМ!$B$33:$B$776,E$119)+'СЕТ СН'!$I$9+СВЦЭМ!$D$10+'СЕТ СН'!$I$5-'СЕТ СН'!$I$17</f>
        <v>3793.5938515100001</v>
      </c>
      <c r="F147" s="36">
        <f>SUMIFS(СВЦЭМ!$C$33:$C$776,СВЦЭМ!$A$33:$A$776,$A147,СВЦЭМ!$B$33:$B$776,F$119)+'СЕТ СН'!$I$9+СВЦЭМ!$D$10+'СЕТ СН'!$I$5-'СЕТ СН'!$I$17</f>
        <v>3798.5780445700002</v>
      </c>
      <c r="G147" s="36">
        <f>SUMIFS(СВЦЭМ!$C$33:$C$776,СВЦЭМ!$A$33:$A$776,$A147,СВЦЭМ!$B$33:$B$776,G$119)+'СЕТ СН'!$I$9+СВЦЭМ!$D$10+'СЕТ СН'!$I$5-'СЕТ СН'!$I$17</f>
        <v>3793.8793010700001</v>
      </c>
      <c r="H147" s="36">
        <f>SUMIFS(СВЦЭМ!$C$33:$C$776,СВЦЭМ!$A$33:$A$776,$A147,СВЦЭМ!$B$33:$B$776,H$119)+'СЕТ СН'!$I$9+СВЦЭМ!$D$10+'СЕТ СН'!$I$5-'СЕТ СН'!$I$17</f>
        <v>3779.24126587</v>
      </c>
      <c r="I147" s="36">
        <f>SUMIFS(СВЦЭМ!$C$33:$C$776,СВЦЭМ!$A$33:$A$776,$A147,СВЦЭМ!$B$33:$B$776,I$119)+'СЕТ СН'!$I$9+СВЦЭМ!$D$10+'СЕТ СН'!$I$5-'СЕТ СН'!$I$17</f>
        <v>3775.83426259</v>
      </c>
      <c r="J147" s="36">
        <f>SUMIFS(СВЦЭМ!$C$33:$C$776,СВЦЭМ!$A$33:$A$776,$A147,СВЦЭМ!$B$33:$B$776,J$119)+'СЕТ СН'!$I$9+СВЦЭМ!$D$10+'СЕТ СН'!$I$5-'СЕТ СН'!$I$17</f>
        <v>3785.9448552200001</v>
      </c>
      <c r="K147" s="36">
        <f>SUMIFS(СВЦЭМ!$C$33:$C$776,СВЦЭМ!$A$33:$A$776,$A147,СВЦЭМ!$B$33:$B$776,K$119)+'СЕТ СН'!$I$9+СВЦЭМ!$D$10+'СЕТ СН'!$I$5-'СЕТ СН'!$I$17</f>
        <v>4802.8563550899999</v>
      </c>
      <c r="L147" s="36">
        <f>SUMIFS(СВЦЭМ!$C$33:$C$776,СВЦЭМ!$A$33:$A$776,$A147,СВЦЭМ!$B$33:$B$776,L$119)+'СЕТ СН'!$I$9+СВЦЭМ!$D$10+'СЕТ СН'!$I$5-'СЕТ СН'!$I$17</f>
        <v>3764.00453118</v>
      </c>
      <c r="M147" s="36">
        <f>SUMIFS(СВЦЭМ!$C$33:$C$776,СВЦЭМ!$A$33:$A$776,$A147,СВЦЭМ!$B$33:$B$776,M$119)+'СЕТ СН'!$I$9+СВЦЭМ!$D$10+'СЕТ СН'!$I$5-'СЕТ СН'!$I$17</f>
        <v>3741.3718536000001</v>
      </c>
      <c r="N147" s="36">
        <f>SUMIFS(СВЦЭМ!$C$33:$C$776,СВЦЭМ!$A$33:$A$776,$A147,СВЦЭМ!$B$33:$B$776,N$119)+'СЕТ СН'!$I$9+СВЦЭМ!$D$10+'СЕТ СН'!$I$5-'СЕТ СН'!$I$17</f>
        <v>3738.85135519</v>
      </c>
      <c r="O147" s="36">
        <f>SUMIFS(СВЦЭМ!$C$33:$C$776,СВЦЭМ!$A$33:$A$776,$A147,СВЦЭМ!$B$33:$B$776,O$119)+'СЕТ СН'!$I$9+СВЦЭМ!$D$10+'СЕТ СН'!$I$5-'СЕТ СН'!$I$17</f>
        <v>3737.26615898</v>
      </c>
      <c r="P147" s="36">
        <f>SUMIFS(СВЦЭМ!$C$33:$C$776,СВЦЭМ!$A$33:$A$776,$A147,СВЦЭМ!$B$33:$B$776,P$119)+'СЕТ СН'!$I$9+СВЦЭМ!$D$10+'СЕТ СН'!$I$5-'СЕТ СН'!$I$17</f>
        <v>3739.36997754</v>
      </c>
      <c r="Q147" s="36">
        <f>SUMIFS(СВЦЭМ!$C$33:$C$776,СВЦЭМ!$A$33:$A$776,$A147,СВЦЭМ!$B$33:$B$776,Q$119)+'СЕТ СН'!$I$9+СВЦЭМ!$D$10+'СЕТ СН'!$I$5-'СЕТ СН'!$I$17</f>
        <v>3733.9696886800002</v>
      </c>
      <c r="R147" s="36">
        <f>SUMIFS(СВЦЭМ!$C$33:$C$776,СВЦЭМ!$A$33:$A$776,$A147,СВЦЭМ!$B$33:$B$776,R$119)+'СЕТ СН'!$I$9+СВЦЭМ!$D$10+'СЕТ СН'!$I$5-'СЕТ СН'!$I$17</f>
        <v>3710.0785663200004</v>
      </c>
      <c r="S147" s="36">
        <f>SUMIFS(СВЦЭМ!$C$33:$C$776,СВЦЭМ!$A$33:$A$776,$A147,СВЦЭМ!$B$33:$B$776,S$119)+'СЕТ СН'!$I$9+СВЦЭМ!$D$10+'СЕТ СН'!$I$5-'СЕТ СН'!$I$17</f>
        <v>3719.7649202000002</v>
      </c>
      <c r="T147" s="36">
        <f>SUMIFS(СВЦЭМ!$C$33:$C$776,СВЦЭМ!$A$33:$A$776,$A147,СВЦЭМ!$B$33:$B$776,T$119)+'СЕТ СН'!$I$9+СВЦЭМ!$D$10+'СЕТ СН'!$I$5-'СЕТ СН'!$I$17</f>
        <v>3721.5012219999999</v>
      </c>
      <c r="U147" s="36">
        <f>SUMIFS(СВЦЭМ!$C$33:$C$776,СВЦЭМ!$A$33:$A$776,$A147,СВЦЭМ!$B$33:$B$776,U$119)+'СЕТ СН'!$I$9+СВЦЭМ!$D$10+'СЕТ СН'!$I$5-'СЕТ СН'!$I$17</f>
        <v>3716.7451015000001</v>
      </c>
      <c r="V147" s="36">
        <f>SUMIFS(СВЦЭМ!$C$33:$C$776,СВЦЭМ!$A$33:$A$776,$A147,СВЦЭМ!$B$33:$B$776,V$119)+'СЕТ СН'!$I$9+СВЦЭМ!$D$10+'СЕТ СН'!$I$5-'СЕТ СН'!$I$17</f>
        <v>3702.9825396599999</v>
      </c>
      <c r="W147" s="36">
        <f>SUMIFS(СВЦЭМ!$C$33:$C$776,СВЦЭМ!$A$33:$A$776,$A147,СВЦЭМ!$B$33:$B$776,W$119)+'СЕТ СН'!$I$9+СВЦЭМ!$D$10+'СЕТ СН'!$I$5-'СЕТ СН'!$I$17</f>
        <v>3717.8185460900004</v>
      </c>
      <c r="X147" s="36">
        <f>SUMIFS(СВЦЭМ!$C$33:$C$776,СВЦЭМ!$A$33:$A$776,$A147,СВЦЭМ!$B$33:$B$776,X$119)+'СЕТ СН'!$I$9+СВЦЭМ!$D$10+'СЕТ СН'!$I$5-'СЕТ СН'!$I$17</f>
        <v>3696.20162669</v>
      </c>
      <c r="Y147" s="36">
        <f>SUMIFS(СВЦЭМ!$C$33:$C$776,СВЦЭМ!$A$33:$A$776,$A147,СВЦЭМ!$B$33:$B$776,Y$119)+'СЕТ СН'!$I$9+СВЦЭМ!$D$10+'СЕТ СН'!$I$5-'СЕТ СН'!$I$17</f>
        <v>3720.3738258500002</v>
      </c>
    </row>
    <row r="148" spans="1:26" ht="15.75" x14ac:dyDescent="0.2">
      <c r="A148" s="35">
        <f t="shared" si="3"/>
        <v>43675</v>
      </c>
      <c r="B148" s="36">
        <f>SUMIFS(СВЦЭМ!$C$33:$C$776,СВЦЭМ!$A$33:$A$776,$A148,СВЦЭМ!$B$33:$B$776,B$119)+'СЕТ СН'!$I$9+СВЦЭМ!$D$10+'СЕТ СН'!$I$5-'СЕТ СН'!$I$17</f>
        <v>3776.8866636100001</v>
      </c>
      <c r="C148" s="36">
        <f>SUMIFS(СВЦЭМ!$C$33:$C$776,СВЦЭМ!$A$33:$A$776,$A148,СВЦЭМ!$B$33:$B$776,C$119)+'СЕТ СН'!$I$9+СВЦЭМ!$D$10+'СЕТ СН'!$I$5-'СЕТ СН'!$I$17</f>
        <v>3780.0641040300002</v>
      </c>
      <c r="D148" s="36">
        <f>SUMIFS(СВЦЭМ!$C$33:$C$776,СВЦЭМ!$A$33:$A$776,$A148,СВЦЭМ!$B$33:$B$776,D$119)+'СЕТ СН'!$I$9+СВЦЭМ!$D$10+'СЕТ СН'!$I$5-'СЕТ СН'!$I$17</f>
        <v>3792.7945941600001</v>
      </c>
      <c r="E148" s="36">
        <f>SUMIFS(СВЦЭМ!$C$33:$C$776,СВЦЭМ!$A$33:$A$776,$A148,СВЦЭМ!$B$33:$B$776,E$119)+'СЕТ СН'!$I$9+СВЦЭМ!$D$10+'СЕТ СН'!$I$5-'СЕТ СН'!$I$17</f>
        <v>3793.4364684100001</v>
      </c>
      <c r="F148" s="36">
        <f>SUMIFS(СВЦЭМ!$C$33:$C$776,СВЦЭМ!$A$33:$A$776,$A148,СВЦЭМ!$B$33:$B$776,F$119)+'СЕТ СН'!$I$9+СВЦЭМ!$D$10+'СЕТ СН'!$I$5-'СЕТ СН'!$I$17</f>
        <v>3817.2097496300003</v>
      </c>
      <c r="G148" s="36">
        <f>SUMIFS(СВЦЭМ!$C$33:$C$776,СВЦЭМ!$A$33:$A$776,$A148,СВЦЭМ!$B$33:$B$776,G$119)+'СЕТ СН'!$I$9+СВЦЭМ!$D$10+'СЕТ СН'!$I$5-'СЕТ СН'!$I$17</f>
        <v>3803.66118534</v>
      </c>
      <c r="H148" s="36">
        <f>SUMIFS(СВЦЭМ!$C$33:$C$776,СВЦЭМ!$A$33:$A$776,$A148,СВЦЭМ!$B$33:$B$776,H$119)+'СЕТ СН'!$I$9+СВЦЭМ!$D$10+'СЕТ СН'!$I$5-'СЕТ СН'!$I$17</f>
        <v>3775.9917929100002</v>
      </c>
      <c r="I148" s="36">
        <f>SUMIFS(СВЦЭМ!$C$33:$C$776,СВЦЭМ!$A$33:$A$776,$A148,СВЦЭМ!$B$33:$B$776,I$119)+'СЕТ СН'!$I$9+СВЦЭМ!$D$10+'СЕТ СН'!$I$5-'СЕТ СН'!$I$17</f>
        <v>3765.7823111799999</v>
      </c>
      <c r="J148" s="36">
        <f>SUMIFS(СВЦЭМ!$C$33:$C$776,СВЦЭМ!$A$33:$A$776,$A148,СВЦЭМ!$B$33:$B$776,J$119)+'СЕТ СН'!$I$9+СВЦЭМ!$D$10+'СЕТ СН'!$I$5-'СЕТ СН'!$I$17</f>
        <v>3730.9829686200001</v>
      </c>
      <c r="K148" s="36">
        <f>SUMIFS(СВЦЭМ!$C$33:$C$776,СВЦЭМ!$A$33:$A$776,$A148,СВЦЭМ!$B$33:$B$776,K$119)+'СЕТ СН'!$I$9+СВЦЭМ!$D$10+'СЕТ СН'!$I$5-'СЕТ СН'!$I$17</f>
        <v>3725.6257525999999</v>
      </c>
      <c r="L148" s="36">
        <f>SUMIFS(СВЦЭМ!$C$33:$C$776,СВЦЭМ!$A$33:$A$776,$A148,СВЦЭМ!$B$33:$B$776,L$119)+'СЕТ СН'!$I$9+СВЦЭМ!$D$10+'СЕТ СН'!$I$5-'СЕТ СН'!$I$17</f>
        <v>3722.0715308400004</v>
      </c>
      <c r="M148" s="36">
        <f>SUMIFS(СВЦЭМ!$C$33:$C$776,СВЦЭМ!$A$33:$A$776,$A148,СВЦЭМ!$B$33:$B$776,M$119)+'СЕТ СН'!$I$9+СВЦЭМ!$D$10+'СЕТ СН'!$I$5-'СЕТ СН'!$I$17</f>
        <v>3729.0277000300002</v>
      </c>
      <c r="N148" s="36">
        <f>SUMIFS(СВЦЭМ!$C$33:$C$776,СВЦЭМ!$A$33:$A$776,$A148,СВЦЭМ!$B$33:$B$776,N$119)+'СЕТ СН'!$I$9+СВЦЭМ!$D$10+'СЕТ СН'!$I$5-'СЕТ СН'!$I$17</f>
        <v>3717.9462438400001</v>
      </c>
      <c r="O148" s="36">
        <f>SUMIFS(СВЦЭМ!$C$33:$C$776,СВЦЭМ!$A$33:$A$776,$A148,СВЦЭМ!$B$33:$B$776,O$119)+'СЕТ СН'!$I$9+СВЦЭМ!$D$10+'СЕТ СН'!$I$5-'СЕТ СН'!$I$17</f>
        <v>3726.5313009900001</v>
      </c>
      <c r="P148" s="36">
        <f>SUMIFS(СВЦЭМ!$C$33:$C$776,СВЦЭМ!$A$33:$A$776,$A148,СВЦЭМ!$B$33:$B$776,P$119)+'СЕТ СН'!$I$9+СВЦЭМ!$D$10+'СЕТ СН'!$I$5-'СЕТ СН'!$I$17</f>
        <v>3728.1907201500003</v>
      </c>
      <c r="Q148" s="36">
        <f>SUMIFS(СВЦЭМ!$C$33:$C$776,СВЦЭМ!$A$33:$A$776,$A148,СВЦЭМ!$B$33:$B$776,Q$119)+'СЕТ СН'!$I$9+СВЦЭМ!$D$10+'СЕТ СН'!$I$5-'СЕТ СН'!$I$17</f>
        <v>3721.2252476600002</v>
      </c>
      <c r="R148" s="36">
        <f>SUMIFS(СВЦЭМ!$C$33:$C$776,СВЦЭМ!$A$33:$A$776,$A148,СВЦЭМ!$B$33:$B$776,R$119)+'СЕТ СН'!$I$9+СВЦЭМ!$D$10+'СЕТ СН'!$I$5-'СЕТ СН'!$I$17</f>
        <v>3680.9003964900003</v>
      </c>
      <c r="S148" s="36">
        <f>SUMIFS(СВЦЭМ!$C$33:$C$776,СВЦЭМ!$A$33:$A$776,$A148,СВЦЭМ!$B$33:$B$776,S$119)+'СЕТ СН'!$I$9+СВЦЭМ!$D$10+'СЕТ СН'!$I$5-'СЕТ СН'!$I$17</f>
        <v>3661.85808099</v>
      </c>
      <c r="T148" s="36">
        <f>SUMIFS(СВЦЭМ!$C$33:$C$776,СВЦЭМ!$A$33:$A$776,$A148,СВЦЭМ!$B$33:$B$776,T$119)+'СЕТ СН'!$I$9+СВЦЭМ!$D$10+'СЕТ СН'!$I$5-'СЕТ СН'!$I$17</f>
        <v>3662.1735210400002</v>
      </c>
      <c r="U148" s="36">
        <f>SUMIFS(СВЦЭМ!$C$33:$C$776,СВЦЭМ!$A$33:$A$776,$A148,СВЦЭМ!$B$33:$B$776,U$119)+'СЕТ СН'!$I$9+СВЦЭМ!$D$10+'СЕТ СН'!$I$5-'СЕТ СН'!$I$17</f>
        <v>3662.7851049999999</v>
      </c>
      <c r="V148" s="36">
        <f>SUMIFS(СВЦЭМ!$C$33:$C$776,СВЦЭМ!$A$33:$A$776,$A148,СВЦЭМ!$B$33:$B$776,V$119)+'СЕТ СН'!$I$9+СВЦЭМ!$D$10+'СЕТ СН'!$I$5-'СЕТ СН'!$I$17</f>
        <v>3664.9813479600002</v>
      </c>
      <c r="W148" s="36">
        <f>SUMIFS(СВЦЭМ!$C$33:$C$776,СВЦЭМ!$A$33:$A$776,$A148,СВЦЭМ!$B$33:$B$776,W$119)+'СЕТ СН'!$I$9+СВЦЭМ!$D$10+'СЕТ СН'!$I$5-'СЕТ СН'!$I$17</f>
        <v>3665.09830371</v>
      </c>
      <c r="X148" s="36">
        <f>SUMIFS(СВЦЭМ!$C$33:$C$776,СВЦЭМ!$A$33:$A$776,$A148,СВЦЭМ!$B$33:$B$776,X$119)+'СЕТ СН'!$I$9+СВЦЭМ!$D$10+'СЕТ СН'!$I$5-'СЕТ СН'!$I$17</f>
        <v>3659.91364535</v>
      </c>
      <c r="Y148" s="36">
        <f>SUMIFS(СВЦЭМ!$C$33:$C$776,СВЦЭМ!$A$33:$A$776,$A148,СВЦЭМ!$B$33:$B$776,Y$119)+'СЕТ СН'!$I$9+СВЦЭМ!$D$10+'СЕТ СН'!$I$5-'СЕТ СН'!$I$17</f>
        <v>3737.61096335</v>
      </c>
    </row>
    <row r="149" spans="1:26" ht="15.75" x14ac:dyDescent="0.2">
      <c r="A149" s="35">
        <f t="shared" si="3"/>
        <v>43676</v>
      </c>
      <c r="B149" s="36">
        <f>SUMIFS(СВЦЭМ!$C$33:$C$776,СВЦЭМ!$A$33:$A$776,$A149,СВЦЭМ!$B$33:$B$776,B$119)+'СЕТ СН'!$I$9+СВЦЭМ!$D$10+'СЕТ СН'!$I$5-'СЕТ СН'!$I$17</f>
        <v>3797.2971436799999</v>
      </c>
      <c r="C149" s="36">
        <f>SUMIFS(СВЦЭМ!$C$33:$C$776,СВЦЭМ!$A$33:$A$776,$A149,СВЦЭМ!$B$33:$B$776,C$119)+'СЕТ СН'!$I$9+СВЦЭМ!$D$10+'СЕТ СН'!$I$5-'СЕТ СН'!$I$17</f>
        <v>3796.32521438</v>
      </c>
      <c r="D149" s="36">
        <f>SUMIFS(СВЦЭМ!$C$33:$C$776,СВЦЭМ!$A$33:$A$776,$A149,СВЦЭМ!$B$33:$B$776,D$119)+'СЕТ СН'!$I$9+СВЦЭМ!$D$10+'СЕТ СН'!$I$5-'СЕТ СН'!$I$17</f>
        <v>3801.58818079</v>
      </c>
      <c r="E149" s="36">
        <f>SUMIFS(СВЦЭМ!$C$33:$C$776,СВЦЭМ!$A$33:$A$776,$A149,СВЦЭМ!$B$33:$B$776,E$119)+'СЕТ СН'!$I$9+СВЦЭМ!$D$10+'СЕТ СН'!$I$5-'СЕТ СН'!$I$17</f>
        <v>3825.6671917000003</v>
      </c>
      <c r="F149" s="36">
        <f>SUMIFS(СВЦЭМ!$C$33:$C$776,СВЦЭМ!$A$33:$A$776,$A149,СВЦЭМ!$B$33:$B$776,F$119)+'СЕТ СН'!$I$9+СВЦЭМ!$D$10+'СЕТ СН'!$I$5-'СЕТ СН'!$I$17</f>
        <v>3820.8147362700001</v>
      </c>
      <c r="G149" s="36">
        <f>SUMIFS(СВЦЭМ!$C$33:$C$776,СВЦЭМ!$A$33:$A$776,$A149,СВЦЭМ!$B$33:$B$776,G$119)+'СЕТ СН'!$I$9+СВЦЭМ!$D$10+'СЕТ СН'!$I$5-'СЕТ СН'!$I$17</f>
        <v>3809.9934879800003</v>
      </c>
      <c r="H149" s="36">
        <f>SUMIFS(СВЦЭМ!$C$33:$C$776,СВЦЭМ!$A$33:$A$776,$A149,СВЦЭМ!$B$33:$B$776,H$119)+'СЕТ СН'!$I$9+СВЦЭМ!$D$10+'СЕТ СН'!$I$5-'СЕТ СН'!$I$17</f>
        <v>3814.0592333600002</v>
      </c>
      <c r="I149" s="36">
        <f>SUMIFS(СВЦЭМ!$C$33:$C$776,СВЦЭМ!$A$33:$A$776,$A149,СВЦЭМ!$B$33:$B$776,I$119)+'СЕТ СН'!$I$9+СВЦЭМ!$D$10+'СЕТ СН'!$I$5-'СЕТ СН'!$I$17</f>
        <v>3756.8253987400003</v>
      </c>
      <c r="J149" s="36">
        <f>SUMIFS(СВЦЭМ!$C$33:$C$776,СВЦЭМ!$A$33:$A$776,$A149,СВЦЭМ!$B$33:$B$776,J$119)+'СЕТ СН'!$I$9+СВЦЭМ!$D$10+'СЕТ СН'!$I$5-'СЕТ СН'!$I$17</f>
        <v>3726.0755438599999</v>
      </c>
      <c r="K149" s="36">
        <f>SUMIFS(СВЦЭМ!$C$33:$C$776,СВЦЭМ!$A$33:$A$776,$A149,СВЦЭМ!$B$33:$B$776,K$119)+'СЕТ СН'!$I$9+СВЦЭМ!$D$10+'СЕТ СН'!$I$5-'СЕТ СН'!$I$17</f>
        <v>3754.7433670099999</v>
      </c>
      <c r="L149" s="36">
        <f>SUMIFS(СВЦЭМ!$C$33:$C$776,СВЦЭМ!$A$33:$A$776,$A149,СВЦЭМ!$B$33:$B$776,L$119)+'СЕТ СН'!$I$9+СВЦЭМ!$D$10+'СЕТ СН'!$I$5-'СЕТ СН'!$I$17</f>
        <v>3761.16991899</v>
      </c>
      <c r="M149" s="36">
        <f>SUMIFS(СВЦЭМ!$C$33:$C$776,СВЦЭМ!$A$33:$A$776,$A149,СВЦЭМ!$B$33:$B$776,M$119)+'СЕТ СН'!$I$9+СВЦЭМ!$D$10+'СЕТ СН'!$I$5-'СЕТ СН'!$I$17</f>
        <v>3761.4066132300004</v>
      </c>
      <c r="N149" s="36">
        <f>SUMIFS(СВЦЭМ!$C$33:$C$776,СВЦЭМ!$A$33:$A$776,$A149,СВЦЭМ!$B$33:$B$776,N$119)+'СЕТ СН'!$I$9+СВЦЭМ!$D$10+'СЕТ СН'!$I$5-'СЕТ СН'!$I$17</f>
        <v>3755.01060706</v>
      </c>
      <c r="O149" s="36">
        <f>SUMIFS(СВЦЭМ!$C$33:$C$776,СВЦЭМ!$A$33:$A$776,$A149,СВЦЭМ!$B$33:$B$776,O$119)+'СЕТ СН'!$I$9+СВЦЭМ!$D$10+'СЕТ СН'!$I$5-'СЕТ СН'!$I$17</f>
        <v>3762.1499899099999</v>
      </c>
      <c r="P149" s="36">
        <f>SUMIFS(СВЦЭМ!$C$33:$C$776,СВЦЭМ!$A$33:$A$776,$A149,СВЦЭМ!$B$33:$B$776,P$119)+'СЕТ СН'!$I$9+СВЦЭМ!$D$10+'СЕТ СН'!$I$5-'СЕТ СН'!$I$17</f>
        <v>3767.5537173900002</v>
      </c>
      <c r="Q149" s="36">
        <f>SUMIFS(СВЦЭМ!$C$33:$C$776,СВЦЭМ!$A$33:$A$776,$A149,СВЦЭМ!$B$33:$B$776,Q$119)+'СЕТ СН'!$I$9+СВЦЭМ!$D$10+'СЕТ СН'!$I$5-'СЕТ СН'!$I$17</f>
        <v>3768.63269562</v>
      </c>
      <c r="R149" s="36">
        <f>SUMIFS(СВЦЭМ!$C$33:$C$776,СВЦЭМ!$A$33:$A$776,$A149,СВЦЭМ!$B$33:$B$776,R$119)+'СЕТ СН'!$I$9+СВЦЭМ!$D$10+'СЕТ СН'!$I$5-'СЕТ СН'!$I$17</f>
        <v>3714.8027958600001</v>
      </c>
      <c r="S149" s="36">
        <f>SUMIFS(СВЦЭМ!$C$33:$C$776,СВЦЭМ!$A$33:$A$776,$A149,СВЦЭМ!$B$33:$B$776,S$119)+'СЕТ СН'!$I$9+СВЦЭМ!$D$10+'СЕТ СН'!$I$5-'СЕТ СН'!$I$17</f>
        <v>3684.1257878699998</v>
      </c>
      <c r="T149" s="36">
        <f>SUMIFS(СВЦЭМ!$C$33:$C$776,СВЦЭМ!$A$33:$A$776,$A149,СВЦЭМ!$B$33:$B$776,T$119)+'СЕТ СН'!$I$9+СВЦЭМ!$D$10+'СЕТ СН'!$I$5-'СЕТ СН'!$I$17</f>
        <v>3680.01387368</v>
      </c>
      <c r="U149" s="36">
        <f>SUMIFS(СВЦЭМ!$C$33:$C$776,СВЦЭМ!$A$33:$A$776,$A149,СВЦЭМ!$B$33:$B$776,U$119)+'СЕТ СН'!$I$9+СВЦЭМ!$D$10+'СЕТ СН'!$I$5-'СЕТ СН'!$I$17</f>
        <v>3681.7882748400002</v>
      </c>
      <c r="V149" s="36">
        <f>SUMIFS(СВЦЭМ!$C$33:$C$776,СВЦЭМ!$A$33:$A$776,$A149,СВЦЭМ!$B$33:$B$776,V$119)+'СЕТ СН'!$I$9+СВЦЭМ!$D$10+'СЕТ СН'!$I$5-'СЕТ СН'!$I$17</f>
        <v>3652.8126732300002</v>
      </c>
      <c r="W149" s="36">
        <f>SUMIFS(СВЦЭМ!$C$33:$C$776,СВЦЭМ!$A$33:$A$776,$A149,СВЦЭМ!$B$33:$B$776,W$119)+'СЕТ СН'!$I$9+СВЦЭМ!$D$10+'СЕТ СН'!$I$5-'СЕТ СН'!$I$17</f>
        <v>3643.7146275</v>
      </c>
      <c r="X149" s="36">
        <f>SUMIFS(СВЦЭМ!$C$33:$C$776,СВЦЭМ!$A$33:$A$776,$A149,СВЦЭМ!$B$33:$B$776,X$119)+'СЕТ СН'!$I$9+СВЦЭМ!$D$10+'СЕТ СН'!$I$5-'СЕТ СН'!$I$17</f>
        <v>3653.1974569700001</v>
      </c>
      <c r="Y149" s="36">
        <f>SUMIFS(СВЦЭМ!$C$33:$C$776,СВЦЭМ!$A$33:$A$776,$A149,СВЦЭМ!$B$33:$B$776,Y$119)+'СЕТ СН'!$I$9+СВЦЭМ!$D$10+'СЕТ СН'!$I$5-'СЕТ СН'!$I$17</f>
        <v>3720.8385800200003</v>
      </c>
    </row>
    <row r="150" spans="1:26" ht="15.75" x14ac:dyDescent="0.2">
      <c r="A150" s="35">
        <f t="shared" si="3"/>
        <v>43677</v>
      </c>
      <c r="B150" s="36">
        <f>SUMIFS(СВЦЭМ!$C$33:$C$776,СВЦЭМ!$A$33:$A$776,$A150,СВЦЭМ!$B$33:$B$776,B$119)+'СЕТ СН'!$I$9+СВЦЭМ!$D$10+'СЕТ СН'!$I$5-'СЕТ СН'!$I$17</f>
        <v>3811.7331479000004</v>
      </c>
      <c r="C150" s="36">
        <f>SUMIFS(СВЦЭМ!$C$33:$C$776,СВЦЭМ!$A$33:$A$776,$A150,СВЦЭМ!$B$33:$B$776,C$119)+'СЕТ СН'!$I$9+СВЦЭМ!$D$10+'СЕТ СН'!$I$5-'СЕТ СН'!$I$17</f>
        <v>3825.9417838100003</v>
      </c>
      <c r="D150" s="36">
        <f>SUMIFS(СВЦЭМ!$C$33:$C$776,СВЦЭМ!$A$33:$A$776,$A150,СВЦЭМ!$B$33:$B$776,D$119)+'СЕТ СН'!$I$9+СВЦЭМ!$D$10+'СЕТ СН'!$I$5-'СЕТ СН'!$I$17</f>
        <v>3834.2493309400002</v>
      </c>
      <c r="E150" s="36">
        <f>SUMIFS(СВЦЭМ!$C$33:$C$776,СВЦЭМ!$A$33:$A$776,$A150,СВЦЭМ!$B$33:$B$776,E$119)+'СЕТ СН'!$I$9+СВЦЭМ!$D$10+'СЕТ СН'!$I$5-'СЕТ СН'!$I$17</f>
        <v>3837.8598876000001</v>
      </c>
      <c r="F150" s="36">
        <f>SUMIFS(СВЦЭМ!$C$33:$C$776,СВЦЭМ!$A$33:$A$776,$A150,СВЦЭМ!$B$33:$B$776,F$119)+'СЕТ СН'!$I$9+СВЦЭМ!$D$10+'СЕТ СН'!$I$5-'СЕТ СН'!$I$17</f>
        <v>3846.8639957400001</v>
      </c>
      <c r="G150" s="36">
        <f>SUMIFS(СВЦЭМ!$C$33:$C$776,СВЦЭМ!$A$33:$A$776,$A150,СВЦЭМ!$B$33:$B$776,G$119)+'СЕТ СН'!$I$9+СВЦЭМ!$D$10+'СЕТ СН'!$I$5-'СЕТ СН'!$I$17</f>
        <v>3830.2286630200001</v>
      </c>
      <c r="H150" s="36">
        <f>SUMIFS(СВЦЭМ!$C$33:$C$776,СВЦЭМ!$A$33:$A$776,$A150,СВЦЭМ!$B$33:$B$776,H$119)+'СЕТ СН'!$I$9+СВЦЭМ!$D$10+'СЕТ СН'!$I$5-'СЕТ СН'!$I$17</f>
        <v>3811.3990108100002</v>
      </c>
      <c r="I150" s="36">
        <f>SUMIFS(СВЦЭМ!$C$33:$C$776,СВЦЭМ!$A$33:$A$776,$A150,СВЦЭМ!$B$33:$B$776,I$119)+'СЕТ СН'!$I$9+СВЦЭМ!$D$10+'СЕТ СН'!$I$5-'СЕТ СН'!$I$17</f>
        <v>3795.3513204600004</v>
      </c>
      <c r="J150" s="36">
        <f>SUMIFS(СВЦЭМ!$C$33:$C$776,СВЦЭМ!$A$33:$A$776,$A150,СВЦЭМ!$B$33:$B$776,J$119)+'СЕТ СН'!$I$9+СВЦЭМ!$D$10+'СЕТ СН'!$I$5-'СЕТ СН'!$I$17</f>
        <v>3785.93562299</v>
      </c>
      <c r="K150" s="36">
        <f>SUMIFS(СВЦЭМ!$C$33:$C$776,СВЦЭМ!$A$33:$A$776,$A150,СВЦЭМ!$B$33:$B$776,K$119)+'СЕТ СН'!$I$9+СВЦЭМ!$D$10+'СЕТ СН'!$I$5-'СЕТ СН'!$I$17</f>
        <v>3793.88236302</v>
      </c>
      <c r="L150" s="36">
        <f>SUMIFS(СВЦЭМ!$C$33:$C$776,СВЦЭМ!$A$33:$A$776,$A150,СВЦЭМ!$B$33:$B$776,L$119)+'СЕТ СН'!$I$9+СВЦЭМ!$D$10+'СЕТ СН'!$I$5-'СЕТ СН'!$I$17</f>
        <v>3795.4850167499999</v>
      </c>
      <c r="M150" s="36">
        <f>SUMIFS(СВЦЭМ!$C$33:$C$776,СВЦЭМ!$A$33:$A$776,$A150,СВЦЭМ!$B$33:$B$776,M$119)+'СЕТ СН'!$I$9+СВЦЭМ!$D$10+'СЕТ СН'!$I$5-'СЕТ СН'!$I$17</f>
        <v>3795.5416910399999</v>
      </c>
      <c r="N150" s="36">
        <f>SUMIFS(СВЦЭМ!$C$33:$C$776,СВЦЭМ!$A$33:$A$776,$A150,СВЦЭМ!$B$33:$B$776,N$119)+'СЕТ СН'!$I$9+СВЦЭМ!$D$10+'СЕТ СН'!$I$5-'СЕТ СН'!$I$17</f>
        <v>3783.2316492500004</v>
      </c>
      <c r="O150" s="36">
        <f>SUMIFS(СВЦЭМ!$C$33:$C$776,СВЦЭМ!$A$33:$A$776,$A150,СВЦЭМ!$B$33:$B$776,O$119)+'СЕТ СН'!$I$9+СВЦЭМ!$D$10+'СЕТ СН'!$I$5-'СЕТ СН'!$I$17</f>
        <v>3798.3055913000003</v>
      </c>
      <c r="P150" s="36">
        <f>SUMIFS(СВЦЭМ!$C$33:$C$776,СВЦЭМ!$A$33:$A$776,$A150,СВЦЭМ!$B$33:$B$776,P$119)+'СЕТ СН'!$I$9+СВЦЭМ!$D$10+'СЕТ СН'!$I$5-'СЕТ СН'!$I$17</f>
        <v>3810.0044739300001</v>
      </c>
      <c r="Q150" s="36">
        <f>SUMIFS(СВЦЭМ!$C$33:$C$776,СВЦЭМ!$A$33:$A$776,$A150,СВЦЭМ!$B$33:$B$776,Q$119)+'СЕТ СН'!$I$9+СВЦЭМ!$D$10+'СЕТ СН'!$I$5-'СЕТ СН'!$I$17</f>
        <v>3820.2613940000001</v>
      </c>
      <c r="R150" s="36">
        <f>SUMIFS(СВЦЭМ!$C$33:$C$776,СВЦЭМ!$A$33:$A$776,$A150,СВЦЭМ!$B$33:$B$776,R$119)+'СЕТ СН'!$I$9+СВЦЭМ!$D$10+'СЕТ СН'!$I$5-'СЕТ СН'!$I$17</f>
        <v>3760.9133495000001</v>
      </c>
      <c r="S150" s="36">
        <f>SUMIFS(СВЦЭМ!$C$33:$C$776,СВЦЭМ!$A$33:$A$776,$A150,СВЦЭМ!$B$33:$B$776,S$119)+'СЕТ СН'!$I$9+СВЦЭМ!$D$10+'СЕТ СН'!$I$5-'СЕТ СН'!$I$17</f>
        <v>3737.84491368</v>
      </c>
      <c r="T150" s="36">
        <f>SUMIFS(СВЦЭМ!$C$33:$C$776,СВЦЭМ!$A$33:$A$776,$A150,СВЦЭМ!$B$33:$B$776,T$119)+'СЕТ СН'!$I$9+СВЦЭМ!$D$10+'СЕТ СН'!$I$5-'СЕТ СН'!$I$17</f>
        <v>3720.4369081</v>
      </c>
      <c r="U150" s="36">
        <f>SUMIFS(СВЦЭМ!$C$33:$C$776,СВЦЭМ!$A$33:$A$776,$A150,СВЦЭМ!$B$33:$B$776,U$119)+'СЕТ СН'!$I$9+СВЦЭМ!$D$10+'СЕТ СН'!$I$5-'СЕТ СН'!$I$17</f>
        <v>3784.2304608200002</v>
      </c>
      <c r="V150" s="36">
        <f>SUMIFS(СВЦЭМ!$C$33:$C$776,СВЦЭМ!$A$33:$A$776,$A150,СВЦЭМ!$B$33:$B$776,V$119)+'СЕТ СН'!$I$9+СВЦЭМ!$D$10+'СЕТ СН'!$I$5-'СЕТ СН'!$I$17</f>
        <v>3705.19098618</v>
      </c>
      <c r="W150" s="36">
        <f>SUMIFS(СВЦЭМ!$C$33:$C$776,СВЦЭМ!$A$33:$A$776,$A150,СВЦЭМ!$B$33:$B$776,W$119)+'СЕТ СН'!$I$9+СВЦЭМ!$D$10+'СЕТ СН'!$I$5-'СЕТ СН'!$I$17</f>
        <v>3709.95539035</v>
      </c>
      <c r="X150" s="36">
        <f>SUMIFS(СВЦЭМ!$C$33:$C$776,СВЦЭМ!$A$33:$A$776,$A150,СВЦЭМ!$B$33:$B$776,X$119)+'СЕТ СН'!$I$9+СВЦЭМ!$D$10+'СЕТ СН'!$I$5-'СЕТ СН'!$I$17</f>
        <v>3697.7381202800002</v>
      </c>
      <c r="Y150" s="36">
        <f>SUMIFS(СВЦЭМ!$C$33:$C$776,СВЦЭМ!$A$33:$A$776,$A150,СВЦЭМ!$B$33:$B$776,Y$119)+'СЕТ СН'!$I$9+СВЦЭМ!$D$10+'СЕТ СН'!$I$5-'СЕТ СН'!$I$17</f>
        <v>3744.6881418000003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555942.26638023637</v>
      </c>
      <c r="O155" s="124"/>
      <c r="P155" s="123">
        <f>СВЦЭМ!$D$12+'СЕТ СН'!$F$10-'СЕТ СН'!$G$18</f>
        <v>555942.26638023637</v>
      </c>
      <c r="Q155" s="124"/>
      <c r="R155" s="123">
        <f>СВЦЭМ!$D$12+'СЕТ СН'!$F$10-'СЕТ СН'!$H$18</f>
        <v>555942.26638023637</v>
      </c>
      <c r="S155" s="124"/>
      <c r="T155" s="123">
        <f>СВЦЭМ!$D$12+'СЕТ СН'!$F$10-'СЕТ СН'!$I$18</f>
        <v>555942.26638023637</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SUMIFS(СВЦЭМ!$C$33:$C$776,СВЦЭМ!$A$33:$A$776,$A12,СВЦЭМ!$B$33:$B$776,B$11)+'СЕТ СН'!$F$9+СВЦЭМ!$D$10+'СЕТ СН'!$F$6-'СЕТ СН'!$F$19</f>
        <v>762.88846567000007</v>
      </c>
      <c r="C12" s="36">
        <f>SUMIFS(СВЦЭМ!$C$33:$C$776,СВЦЭМ!$A$33:$A$776,$A12,СВЦЭМ!$B$33:$B$776,C$11)+'СЕТ СН'!$F$9+СВЦЭМ!$D$10+'СЕТ СН'!$F$6-'СЕТ СН'!$F$19</f>
        <v>878.91384057000005</v>
      </c>
      <c r="D12" s="36">
        <f>SUMIFS(СВЦЭМ!$C$33:$C$776,СВЦЭМ!$A$33:$A$776,$A12,СВЦЭМ!$B$33:$B$776,D$11)+'СЕТ СН'!$F$9+СВЦЭМ!$D$10+'СЕТ СН'!$F$6-'СЕТ СН'!$F$19</f>
        <v>905.39886954000008</v>
      </c>
      <c r="E12" s="36">
        <f>SUMIFS(СВЦЭМ!$C$33:$C$776,СВЦЭМ!$A$33:$A$776,$A12,СВЦЭМ!$B$33:$B$776,E$11)+'СЕТ СН'!$F$9+СВЦЭМ!$D$10+'СЕТ СН'!$F$6-'СЕТ СН'!$F$19</f>
        <v>931.57887673000005</v>
      </c>
      <c r="F12" s="36">
        <f>SUMIFS(СВЦЭМ!$C$33:$C$776,СВЦЭМ!$A$33:$A$776,$A12,СВЦЭМ!$B$33:$B$776,F$11)+'СЕТ СН'!$F$9+СВЦЭМ!$D$10+'СЕТ СН'!$F$6-'СЕТ СН'!$F$19</f>
        <v>942.37240143000008</v>
      </c>
      <c r="G12" s="36">
        <f>SUMIFS(СВЦЭМ!$C$33:$C$776,СВЦЭМ!$A$33:$A$776,$A12,СВЦЭМ!$B$33:$B$776,G$11)+'СЕТ СН'!$F$9+СВЦЭМ!$D$10+'СЕТ СН'!$F$6-'СЕТ СН'!$F$19</f>
        <v>917.21871090000013</v>
      </c>
      <c r="H12" s="36">
        <f>SUMIFS(СВЦЭМ!$C$33:$C$776,СВЦЭМ!$A$33:$A$776,$A12,СВЦЭМ!$B$33:$B$776,H$11)+'СЕТ СН'!$F$9+СВЦЭМ!$D$10+'СЕТ СН'!$F$6-'СЕТ СН'!$F$19</f>
        <v>866.94815656000003</v>
      </c>
      <c r="I12" s="36">
        <f>SUMIFS(СВЦЭМ!$C$33:$C$776,СВЦЭМ!$A$33:$A$776,$A12,СВЦЭМ!$B$33:$B$776,I$11)+'СЕТ СН'!$F$9+СВЦЭМ!$D$10+'СЕТ СН'!$F$6-'СЕТ СН'!$F$19</f>
        <v>800.47785494000004</v>
      </c>
      <c r="J12" s="36">
        <f>SUMIFS(СВЦЭМ!$C$33:$C$776,СВЦЭМ!$A$33:$A$776,$A12,СВЦЭМ!$B$33:$B$776,J$11)+'СЕТ СН'!$F$9+СВЦЭМ!$D$10+'СЕТ СН'!$F$6-'СЕТ СН'!$F$19</f>
        <v>787.98030188000007</v>
      </c>
      <c r="K12" s="36">
        <f>SUMIFS(СВЦЭМ!$C$33:$C$776,СВЦЭМ!$A$33:$A$776,$A12,СВЦЭМ!$B$33:$B$776,K$11)+'СЕТ СН'!$F$9+СВЦЭМ!$D$10+'СЕТ СН'!$F$6-'СЕТ СН'!$F$19</f>
        <v>792.19615076000002</v>
      </c>
      <c r="L12" s="36">
        <f>SUMIFS(СВЦЭМ!$C$33:$C$776,СВЦЭМ!$A$33:$A$776,$A12,СВЦЭМ!$B$33:$B$776,L$11)+'СЕТ СН'!$F$9+СВЦЭМ!$D$10+'СЕТ СН'!$F$6-'СЕТ СН'!$F$19</f>
        <v>796.00605994000011</v>
      </c>
      <c r="M12" s="36">
        <f>SUMIFS(СВЦЭМ!$C$33:$C$776,СВЦЭМ!$A$33:$A$776,$A12,СВЦЭМ!$B$33:$B$776,M$11)+'СЕТ СН'!$F$9+СВЦЭМ!$D$10+'СЕТ СН'!$F$6-'СЕТ СН'!$F$19</f>
        <v>786.32880925000006</v>
      </c>
      <c r="N12" s="36">
        <f>SUMIFS(СВЦЭМ!$C$33:$C$776,СВЦЭМ!$A$33:$A$776,$A12,СВЦЭМ!$B$33:$B$776,N$11)+'СЕТ СН'!$F$9+СВЦЭМ!$D$10+'СЕТ СН'!$F$6-'СЕТ СН'!$F$19</f>
        <v>772.40775540000004</v>
      </c>
      <c r="O12" s="36">
        <f>SUMIFS(СВЦЭМ!$C$33:$C$776,СВЦЭМ!$A$33:$A$776,$A12,СВЦЭМ!$B$33:$B$776,O$11)+'СЕТ СН'!$F$9+СВЦЭМ!$D$10+'СЕТ СН'!$F$6-'СЕТ СН'!$F$19</f>
        <v>761.13156548000006</v>
      </c>
      <c r="P12" s="36">
        <f>SUMIFS(СВЦЭМ!$C$33:$C$776,СВЦЭМ!$A$33:$A$776,$A12,СВЦЭМ!$B$33:$B$776,P$11)+'СЕТ СН'!$F$9+СВЦЭМ!$D$10+'СЕТ СН'!$F$6-'СЕТ СН'!$F$19</f>
        <v>760.05663483000012</v>
      </c>
      <c r="Q12" s="36">
        <f>SUMIFS(СВЦЭМ!$C$33:$C$776,СВЦЭМ!$A$33:$A$776,$A12,СВЦЭМ!$B$33:$B$776,Q$11)+'СЕТ СН'!$F$9+СВЦЭМ!$D$10+'СЕТ СН'!$F$6-'СЕТ СН'!$F$19</f>
        <v>744.06603655000004</v>
      </c>
      <c r="R12" s="36">
        <f>SUMIFS(СВЦЭМ!$C$33:$C$776,СВЦЭМ!$A$33:$A$776,$A12,СВЦЭМ!$B$33:$B$776,R$11)+'СЕТ СН'!$F$9+СВЦЭМ!$D$10+'СЕТ СН'!$F$6-'СЕТ СН'!$F$19</f>
        <v>692.81298546000005</v>
      </c>
      <c r="S12" s="36">
        <f>SUMIFS(СВЦЭМ!$C$33:$C$776,СВЦЭМ!$A$33:$A$776,$A12,СВЦЭМ!$B$33:$B$776,S$11)+'СЕТ СН'!$F$9+СВЦЭМ!$D$10+'СЕТ СН'!$F$6-'СЕТ СН'!$F$19</f>
        <v>690.48911472000009</v>
      </c>
      <c r="T12" s="36">
        <f>SUMIFS(СВЦЭМ!$C$33:$C$776,СВЦЭМ!$A$33:$A$776,$A12,СВЦЭМ!$B$33:$B$776,T$11)+'СЕТ СН'!$F$9+СВЦЭМ!$D$10+'СЕТ СН'!$F$6-'СЕТ СН'!$F$19</f>
        <v>691.38237160000006</v>
      </c>
      <c r="U12" s="36">
        <f>SUMIFS(СВЦЭМ!$C$33:$C$776,СВЦЭМ!$A$33:$A$776,$A12,СВЦЭМ!$B$33:$B$776,U$11)+'СЕТ СН'!$F$9+СВЦЭМ!$D$10+'СЕТ СН'!$F$6-'СЕТ СН'!$F$19</f>
        <v>692.19261114000005</v>
      </c>
      <c r="V12" s="36">
        <f>SUMIFS(СВЦЭМ!$C$33:$C$776,СВЦЭМ!$A$33:$A$776,$A12,СВЦЭМ!$B$33:$B$776,V$11)+'СЕТ СН'!$F$9+СВЦЭМ!$D$10+'СЕТ СН'!$F$6-'СЕТ СН'!$F$19</f>
        <v>699.26519755000004</v>
      </c>
      <c r="W12" s="36">
        <f>SUMIFS(СВЦЭМ!$C$33:$C$776,СВЦЭМ!$A$33:$A$776,$A12,СВЦЭМ!$B$33:$B$776,W$11)+'СЕТ СН'!$F$9+СВЦЭМ!$D$10+'СЕТ СН'!$F$6-'СЕТ СН'!$F$19</f>
        <v>716.53166134000003</v>
      </c>
      <c r="X12" s="36">
        <f>SUMIFS(СВЦЭМ!$C$33:$C$776,СВЦЭМ!$A$33:$A$776,$A12,СВЦЭМ!$B$33:$B$776,X$11)+'СЕТ СН'!$F$9+СВЦЭМ!$D$10+'СЕТ СН'!$F$6-'СЕТ СН'!$F$19</f>
        <v>693.06313016000013</v>
      </c>
      <c r="Y12" s="36">
        <f>SUMIFS(СВЦЭМ!$C$33:$C$776,СВЦЭМ!$A$33:$A$776,$A12,СВЦЭМ!$B$33:$B$776,Y$11)+'СЕТ СН'!$F$9+СВЦЭМ!$D$10+'СЕТ СН'!$F$6-'СЕТ СН'!$F$19</f>
        <v>692.91924316000006</v>
      </c>
      <c r="AA12" s="37"/>
    </row>
    <row r="13" spans="1:27" ht="15.75" x14ac:dyDescent="0.2">
      <c r="A13" s="35">
        <f>A12+1</f>
        <v>43648</v>
      </c>
      <c r="B13" s="36">
        <f>SUMIFS(СВЦЭМ!$C$33:$C$776,СВЦЭМ!$A$33:$A$776,$A13,СВЦЭМ!$B$33:$B$776,B$11)+'СЕТ СН'!$F$9+СВЦЭМ!$D$10+'СЕТ СН'!$F$6-'СЕТ СН'!$F$19</f>
        <v>846.46783826000012</v>
      </c>
      <c r="C13" s="36">
        <f>SUMIFS(СВЦЭМ!$C$33:$C$776,СВЦЭМ!$A$33:$A$776,$A13,СВЦЭМ!$B$33:$B$776,C$11)+'СЕТ СН'!$F$9+СВЦЭМ!$D$10+'СЕТ СН'!$F$6-'СЕТ СН'!$F$19</f>
        <v>956.89526194000007</v>
      </c>
      <c r="D13" s="36">
        <f>SUMIFS(СВЦЭМ!$C$33:$C$776,СВЦЭМ!$A$33:$A$776,$A13,СВЦЭМ!$B$33:$B$776,D$11)+'СЕТ СН'!$F$9+СВЦЭМ!$D$10+'СЕТ СН'!$F$6-'СЕТ СН'!$F$19</f>
        <v>978.44835532000013</v>
      </c>
      <c r="E13" s="36">
        <f>SUMIFS(СВЦЭМ!$C$33:$C$776,СВЦЭМ!$A$33:$A$776,$A13,СВЦЭМ!$B$33:$B$776,E$11)+'СЕТ СН'!$F$9+СВЦЭМ!$D$10+'СЕТ СН'!$F$6-'СЕТ СН'!$F$19</f>
        <v>1005.4363851700001</v>
      </c>
      <c r="F13" s="36">
        <f>SUMIFS(СВЦЭМ!$C$33:$C$776,СВЦЭМ!$A$33:$A$776,$A13,СВЦЭМ!$B$33:$B$776,F$11)+'СЕТ СН'!$F$9+СВЦЭМ!$D$10+'СЕТ СН'!$F$6-'СЕТ СН'!$F$19</f>
        <v>1000.3337937800001</v>
      </c>
      <c r="G13" s="36">
        <f>SUMIFS(СВЦЭМ!$C$33:$C$776,СВЦЭМ!$A$33:$A$776,$A13,СВЦЭМ!$B$33:$B$776,G$11)+'СЕТ СН'!$F$9+СВЦЭМ!$D$10+'СЕТ СН'!$F$6-'СЕТ СН'!$F$19</f>
        <v>986.13418490000004</v>
      </c>
      <c r="H13" s="36">
        <f>SUMIFS(СВЦЭМ!$C$33:$C$776,СВЦЭМ!$A$33:$A$776,$A13,СВЦЭМ!$B$33:$B$776,H$11)+'СЕТ СН'!$F$9+СВЦЭМ!$D$10+'СЕТ СН'!$F$6-'СЕТ СН'!$F$19</f>
        <v>932.43679934000011</v>
      </c>
      <c r="I13" s="36">
        <f>SUMIFS(СВЦЭМ!$C$33:$C$776,СВЦЭМ!$A$33:$A$776,$A13,СВЦЭМ!$B$33:$B$776,I$11)+'СЕТ СН'!$F$9+СВЦЭМ!$D$10+'СЕТ СН'!$F$6-'СЕТ СН'!$F$19</f>
        <v>862.85686671000008</v>
      </c>
      <c r="J13" s="36">
        <f>SUMIFS(СВЦЭМ!$C$33:$C$776,СВЦЭМ!$A$33:$A$776,$A13,СВЦЭМ!$B$33:$B$776,J$11)+'СЕТ СН'!$F$9+СВЦЭМ!$D$10+'СЕТ СН'!$F$6-'СЕТ СН'!$F$19</f>
        <v>814.56679140000006</v>
      </c>
      <c r="K13" s="36">
        <f>SUMIFS(СВЦЭМ!$C$33:$C$776,СВЦЭМ!$A$33:$A$776,$A13,СВЦЭМ!$B$33:$B$776,K$11)+'СЕТ СН'!$F$9+СВЦЭМ!$D$10+'СЕТ СН'!$F$6-'СЕТ СН'!$F$19</f>
        <v>779.86260235000009</v>
      </c>
      <c r="L13" s="36">
        <f>SUMIFS(СВЦЭМ!$C$33:$C$776,СВЦЭМ!$A$33:$A$776,$A13,СВЦЭМ!$B$33:$B$776,L$11)+'СЕТ СН'!$F$9+СВЦЭМ!$D$10+'СЕТ СН'!$F$6-'СЕТ СН'!$F$19</f>
        <v>766.66749759000004</v>
      </c>
      <c r="M13" s="36">
        <f>SUMIFS(СВЦЭМ!$C$33:$C$776,СВЦЭМ!$A$33:$A$776,$A13,СВЦЭМ!$B$33:$B$776,M$11)+'СЕТ СН'!$F$9+СВЦЭМ!$D$10+'СЕТ СН'!$F$6-'СЕТ СН'!$F$19</f>
        <v>769.50501365000002</v>
      </c>
      <c r="N13" s="36">
        <f>SUMIFS(СВЦЭМ!$C$33:$C$776,СВЦЭМ!$A$33:$A$776,$A13,СВЦЭМ!$B$33:$B$776,N$11)+'СЕТ СН'!$F$9+СВЦЭМ!$D$10+'СЕТ СН'!$F$6-'СЕТ СН'!$F$19</f>
        <v>793.42402496000011</v>
      </c>
      <c r="O13" s="36">
        <f>SUMIFS(СВЦЭМ!$C$33:$C$776,СВЦЭМ!$A$33:$A$776,$A13,СВЦЭМ!$B$33:$B$776,O$11)+'СЕТ СН'!$F$9+СВЦЭМ!$D$10+'СЕТ СН'!$F$6-'СЕТ СН'!$F$19</f>
        <v>783.95595459000003</v>
      </c>
      <c r="P13" s="36">
        <f>SUMIFS(СВЦЭМ!$C$33:$C$776,СВЦЭМ!$A$33:$A$776,$A13,СВЦЭМ!$B$33:$B$776,P$11)+'СЕТ СН'!$F$9+СВЦЭМ!$D$10+'СЕТ СН'!$F$6-'СЕТ СН'!$F$19</f>
        <v>781.19007056000009</v>
      </c>
      <c r="Q13" s="36">
        <f>SUMIFS(СВЦЭМ!$C$33:$C$776,СВЦЭМ!$A$33:$A$776,$A13,СВЦЭМ!$B$33:$B$776,Q$11)+'СЕТ СН'!$F$9+СВЦЭМ!$D$10+'СЕТ СН'!$F$6-'СЕТ СН'!$F$19</f>
        <v>768.64108769000006</v>
      </c>
      <c r="R13" s="36">
        <f>SUMIFS(СВЦЭМ!$C$33:$C$776,СВЦЭМ!$A$33:$A$776,$A13,СВЦЭМ!$B$33:$B$776,R$11)+'СЕТ СН'!$F$9+СВЦЭМ!$D$10+'СЕТ СН'!$F$6-'СЕТ СН'!$F$19</f>
        <v>724.72231950000003</v>
      </c>
      <c r="S13" s="36">
        <f>SUMIFS(СВЦЭМ!$C$33:$C$776,СВЦЭМ!$A$33:$A$776,$A13,СВЦЭМ!$B$33:$B$776,S$11)+'СЕТ СН'!$F$9+СВЦЭМ!$D$10+'СЕТ СН'!$F$6-'СЕТ СН'!$F$19</f>
        <v>725.65753670000004</v>
      </c>
      <c r="T13" s="36">
        <f>SUMIFS(СВЦЭМ!$C$33:$C$776,СВЦЭМ!$A$33:$A$776,$A13,СВЦЭМ!$B$33:$B$776,T$11)+'СЕТ СН'!$F$9+СВЦЭМ!$D$10+'СЕТ СН'!$F$6-'СЕТ СН'!$F$19</f>
        <v>714.87627932000009</v>
      </c>
      <c r="U13" s="36">
        <f>SUMIFS(СВЦЭМ!$C$33:$C$776,СВЦЭМ!$A$33:$A$776,$A13,СВЦЭМ!$B$33:$B$776,U$11)+'СЕТ СН'!$F$9+СВЦЭМ!$D$10+'СЕТ СН'!$F$6-'СЕТ СН'!$F$19</f>
        <v>710.95788045000006</v>
      </c>
      <c r="V13" s="36">
        <f>SUMIFS(СВЦЭМ!$C$33:$C$776,СВЦЭМ!$A$33:$A$776,$A13,СВЦЭМ!$B$33:$B$776,V$11)+'СЕТ СН'!$F$9+СВЦЭМ!$D$10+'СЕТ СН'!$F$6-'СЕТ СН'!$F$19</f>
        <v>706.7150509600001</v>
      </c>
      <c r="W13" s="36">
        <f>SUMIFS(СВЦЭМ!$C$33:$C$776,СВЦЭМ!$A$33:$A$776,$A13,СВЦЭМ!$B$33:$B$776,W$11)+'СЕТ СН'!$F$9+СВЦЭМ!$D$10+'СЕТ СН'!$F$6-'СЕТ СН'!$F$19</f>
        <v>697.32297791000008</v>
      </c>
      <c r="X13" s="36">
        <f>SUMIFS(СВЦЭМ!$C$33:$C$776,СВЦЭМ!$A$33:$A$776,$A13,СВЦЭМ!$B$33:$B$776,X$11)+'СЕТ СН'!$F$9+СВЦЭМ!$D$10+'СЕТ СН'!$F$6-'СЕТ СН'!$F$19</f>
        <v>747.29822300000012</v>
      </c>
      <c r="Y13" s="36">
        <f>SUMIFS(СВЦЭМ!$C$33:$C$776,СВЦЭМ!$A$33:$A$776,$A13,СВЦЭМ!$B$33:$B$776,Y$11)+'СЕТ СН'!$F$9+СВЦЭМ!$D$10+'СЕТ СН'!$F$6-'СЕТ СН'!$F$19</f>
        <v>763.78908074000003</v>
      </c>
    </row>
    <row r="14" spans="1:27" ht="15.75" x14ac:dyDescent="0.2">
      <c r="A14" s="35">
        <f t="shared" ref="A14:A42" si="0">A13+1</f>
        <v>43649</v>
      </c>
      <c r="B14" s="36">
        <f>SUMIFS(СВЦЭМ!$C$33:$C$776,СВЦЭМ!$A$33:$A$776,$A14,СВЦЭМ!$B$33:$B$776,B$11)+'СЕТ СН'!$F$9+СВЦЭМ!$D$10+'СЕТ СН'!$F$6-'СЕТ СН'!$F$19</f>
        <v>775.98336941000002</v>
      </c>
      <c r="C14" s="36">
        <f>SUMIFS(СВЦЭМ!$C$33:$C$776,СВЦЭМ!$A$33:$A$776,$A14,СВЦЭМ!$B$33:$B$776,C$11)+'СЕТ СН'!$F$9+СВЦЭМ!$D$10+'СЕТ СН'!$F$6-'СЕТ СН'!$F$19</f>
        <v>877.02487043000008</v>
      </c>
      <c r="D14" s="36">
        <f>SUMIFS(СВЦЭМ!$C$33:$C$776,СВЦЭМ!$A$33:$A$776,$A14,СВЦЭМ!$B$33:$B$776,D$11)+'СЕТ СН'!$F$9+СВЦЭМ!$D$10+'СЕТ СН'!$F$6-'СЕТ СН'!$F$19</f>
        <v>909.59631803000013</v>
      </c>
      <c r="E14" s="36">
        <f>SUMIFS(СВЦЭМ!$C$33:$C$776,СВЦЭМ!$A$33:$A$776,$A14,СВЦЭМ!$B$33:$B$776,E$11)+'СЕТ СН'!$F$9+СВЦЭМ!$D$10+'СЕТ СН'!$F$6-'СЕТ СН'!$F$19</f>
        <v>921.88782494000009</v>
      </c>
      <c r="F14" s="36">
        <f>SUMIFS(СВЦЭМ!$C$33:$C$776,СВЦЭМ!$A$33:$A$776,$A14,СВЦЭМ!$B$33:$B$776,F$11)+'СЕТ СН'!$F$9+СВЦЭМ!$D$10+'СЕТ СН'!$F$6-'СЕТ СН'!$F$19</f>
        <v>912.15655704000005</v>
      </c>
      <c r="G14" s="36">
        <f>SUMIFS(СВЦЭМ!$C$33:$C$776,СВЦЭМ!$A$33:$A$776,$A14,СВЦЭМ!$B$33:$B$776,G$11)+'СЕТ СН'!$F$9+СВЦЭМ!$D$10+'СЕТ СН'!$F$6-'СЕТ СН'!$F$19</f>
        <v>904.50828632000002</v>
      </c>
      <c r="H14" s="36">
        <f>SUMIFS(СВЦЭМ!$C$33:$C$776,СВЦЭМ!$A$33:$A$776,$A14,СВЦЭМ!$B$33:$B$776,H$11)+'СЕТ СН'!$F$9+СВЦЭМ!$D$10+'СЕТ СН'!$F$6-'СЕТ СН'!$F$19</f>
        <v>872.98589161000007</v>
      </c>
      <c r="I14" s="36">
        <f>SUMIFS(СВЦЭМ!$C$33:$C$776,СВЦЭМ!$A$33:$A$776,$A14,СВЦЭМ!$B$33:$B$776,I$11)+'СЕТ СН'!$F$9+СВЦЭМ!$D$10+'СЕТ СН'!$F$6-'СЕТ СН'!$F$19</f>
        <v>838.8546295000001</v>
      </c>
      <c r="J14" s="36">
        <f>SUMIFS(СВЦЭМ!$C$33:$C$776,СВЦЭМ!$A$33:$A$776,$A14,СВЦЭМ!$B$33:$B$776,J$11)+'СЕТ СН'!$F$9+СВЦЭМ!$D$10+'СЕТ СН'!$F$6-'СЕТ СН'!$F$19</f>
        <v>793.53188752000005</v>
      </c>
      <c r="K14" s="36">
        <f>SUMIFS(СВЦЭМ!$C$33:$C$776,СВЦЭМ!$A$33:$A$776,$A14,СВЦЭМ!$B$33:$B$776,K$11)+'СЕТ СН'!$F$9+СВЦЭМ!$D$10+'СЕТ СН'!$F$6-'СЕТ СН'!$F$19</f>
        <v>786.70589350000012</v>
      </c>
      <c r="L14" s="36">
        <f>SUMIFS(СВЦЭМ!$C$33:$C$776,СВЦЭМ!$A$33:$A$776,$A14,СВЦЭМ!$B$33:$B$776,L$11)+'СЕТ СН'!$F$9+СВЦЭМ!$D$10+'СЕТ СН'!$F$6-'СЕТ СН'!$F$19</f>
        <v>790.66491002000009</v>
      </c>
      <c r="M14" s="36">
        <f>SUMIFS(СВЦЭМ!$C$33:$C$776,СВЦЭМ!$A$33:$A$776,$A14,СВЦЭМ!$B$33:$B$776,M$11)+'СЕТ СН'!$F$9+СВЦЭМ!$D$10+'СЕТ СН'!$F$6-'СЕТ СН'!$F$19</f>
        <v>787.54794561000006</v>
      </c>
      <c r="N14" s="36">
        <f>SUMIFS(СВЦЭМ!$C$33:$C$776,СВЦЭМ!$A$33:$A$776,$A14,СВЦЭМ!$B$33:$B$776,N$11)+'СЕТ СН'!$F$9+СВЦЭМ!$D$10+'СЕТ СН'!$F$6-'СЕТ СН'!$F$19</f>
        <v>788.44257777000007</v>
      </c>
      <c r="O14" s="36">
        <f>SUMIFS(СВЦЭМ!$C$33:$C$776,СВЦЭМ!$A$33:$A$776,$A14,СВЦЭМ!$B$33:$B$776,O$11)+'СЕТ СН'!$F$9+СВЦЭМ!$D$10+'СЕТ СН'!$F$6-'СЕТ СН'!$F$19</f>
        <v>783.75565489000007</v>
      </c>
      <c r="P14" s="36">
        <f>SUMIFS(СВЦЭМ!$C$33:$C$776,СВЦЭМ!$A$33:$A$776,$A14,СВЦЭМ!$B$33:$B$776,P$11)+'СЕТ СН'!$F$9+СВЦЭМ!$D$10+'СЕТ СН'!$F$6-'СЕТ СН'!$F$19</f>
        <v>809.16817067000011</v>
      </c>
      <c r="Q14" s="36">
        <f>SUMIFS(СВЦЭМ!$C$33:$C$776,СВЦЭМ!$A$33:$A$776,$A14,СВЦЭМ!$B$33:$B$776,Q$11)+'СЕТ СН'!$F$9+СВЦЭМ!$D$10+'СЕТ СН'!$F$6-'СЕТ СН'!$F$19</f>
        <v>802.09453966000012</v>
      </c>
      <c r="R14" s="36">
        <f>SUMIFS(СВЦЭМ!$C$33:$C$776,СВЦЭМ!$A$33:$A$776,$A14,СВЦЭМ!$B$33:$B$776,R$11)+'СЕТ СН'!$F$9+СВЦЭМ!$D$10+'СЕТ СН'!$F$6-'СЕТ СН'!$F$19</f>
        <v>744.96875118000003</v>
      </c>
      <c r="S14" s="36">
        <f>SUMIFS(СВЦЭМ!$C$33:$C$776,СВЦЭМ!$A$33:$A$776,$A14,СВЦЭМ!$B$33:$B$776,S$11)+'СЕТ СН'!$F$9+СВЦЭМ!$D$10+'СЕТ СН'!$F$6-'СЕТ СН'!$F$19</f>
        <v>755.08024423000006</v>
      </c>
      <c r="T14" s="36">
        <f>SUMIFS(СВЦЭМ!$C$33:$C$776,СВЦЭМ!$A$33:$A$776,$A14,СВЦЭМ!$B$33:$B$776,T$11)+'СЕТ СН'!$F$9+СВЦЭМ!$D$10+'СЕТ СН'!$F$6-'СЕТ СН'!$F$19</f>
        <v>745.37591579000002</v>
      </c>
      <c r="U14" s="36">
        <f>SUMIFS(СВЦЭМ!$C$33:$C$776,СВЦЭМ!$A$33:$A$776,$A14,СВЦЭМ!$B$33:$B$776,U$11)+'СЕТ СН'!$F$9+СВЦЭМ!$D$10+'СЕТ СН'!$F$6-'СЕТ СН'!$F$19</f>
        <v>723.21597822000012</v>
      </c>
      <c r="V14" s="36">
        <f>SUMIFS(СВЦЭМ!$C$33:$C$776,СВЦЭМ!$A$33:$A$776,$A14,СВЦЭМ!$B$33:$B$776,V$11)+'СЕТ СН'!$F$9+СВЦЭМ!$D$10+'СЕТ СН'!$F$6-'СЕТ СН'!$F$19</f>
        <v>714.38245726000002</v>
      </c>
      <c r="W14" s="36">
        <f>SUMIFS(СВЦЭМ!$C$33:$C$776,СВЦЭМ!$A$33:$A$776,$A14,СВЦЭМ!$B$33:$B$776,W$11)+'СЕТ СН'!$F$9+СВЦЭМ!$D$10+'СЕТ СН'!$F$6-'СЕТ СН'!$F$19</f>
        <v>708.6206395800001</v>
      </c>
      <c r="X14" s="36">
        <f>SUMIFS(СВЦЭМ!$C$33:$C$776,СВЦЭМ!$A$33:$A$776,$A14,СВЦЭМ!$B$33:$B$776,X$11)+'СЕТ СН'!$F$9+СВЦЭМ!$D$10+'СЕТ СН'!$F$6-'СЕТ СН'!$F$19</f>
        <v>725.92800909000005</v>
      </c>
      <c r="Y14" s="36">
        <f>SUMIFS(СВЦЭМ!$C$33:$C$776,СВЦЭМ!$A$33:$A$776,$A14,СВЦЭМ!$B$33:$B$776,Y$11)+'СЕТ СН'!$F$9+СВЦЭМ!$D$10+'СЕТ СН'!$F$6-'СЕТ СН'!$F$19</f>
        <v>766.28690891000008</v>
      </c>
    </row>
    <row r="15" spans="1:27" ht="15.75" x14ac:dyDescent="0.2">
      <c r="A15" s="35">
        <f t="shared" si="0"/>
        <v>43650</v>
      </c>
      <c r="B15" s="36">
        <f>SUMIFS(СВЦЭМ!$C$33:$C$776,СВЦЭМ!$A$33:$A$776,$A15,СВЦЭМ!$B$33:$B$776,B$11)+'СЕТ СН'!$F$9+СВЦЭМ!$D$10+'СЕТ СН'!$F$6-'СЕТ СН'!$F$19</f>
        <v>826.40323645000012</v>
      </c>
      <c r="C15" s="36">
        <f>SUMIFS(СВЦЭМ!$C$33:$C$776,СВЦЭМ!$A$33:$A$776,$A15,СВЦЭМ!$B$33:$B$776,C$11)+'СЕТ СН'!$F$9+СВЦЭМ!$D$10+'СЕТ СН'!$F$6-'СЕТ СН'!$F$19</f>
        <v>947.28510554000013</v>
      </c>
      <c r="D15" s="36">
        <f>SUMIFS(СВЦЭМ!$C$33:$C$776,СВЦЭМ!$A$33:$A$776,$A15,СВЦЭМ!$B$33:$B$776,D$11)+'СЕТ СН'!$F$9+СВЦЭМ!$D$10+'СЕТ СН'!$F$6-'СЕТ СН'!$F$19</f>
        <v>979.01574515000004</v>
      </c>
      <c r="E15" s="36">
        <f>SUMIFS(СВЦЭМ!$C$33:$C$776,СВЦЭМ!$A$33:$A$776,$A15,СВЦЭМ!$B$33:$B$776,E$11)+'СЕТ СН'!$F$9+СВЦЭМ!$D$10+'СЕТ СН'!$F$6-'СЕТ СН'!$F$19</f>
        <v>1042.2422778</v>
      </c>
      <c r="F15" s="36">
        <f>SUMIFS(СВЦЭМ!$C$33:$C$776,СВЦЭМ!$A$33:$A$776,$A15,СВЦЭМ!$B$33:$B$776,F$11)+'СЕТ СН'!$F$9+СВЦЭМ!$D$10+'СЕТ СН'!$F$6-'СЕТ СН'!$F$19</f>
        <v>971.67832711000005</v>
      </c>
      <c r="G15" s="36">
        <f>SUMIFS(СВЦЭМ!$C$33:$C$776,СВЦЭМ!$A$33:$A$776,$A15,СВЦЭМ!$B$33:$B$776,G$11)+'СЕТ СН'!$F$9+СВЦЭМ!$D$10+'СЕТ СН'!$F$6-'СЕТ СН'!$F$19</f>
        <v>936.57474444000013</v>
      </c>
      <c r="H15" s="36">
        <f>SUMIFS(СВЦЭМ!$C$33:$C$776,СВЦЭМ!$A$33:$A$776,$A15,СВЦЭМ!$B$33:$B$776,H$11)+'СЕТ СН'!$F$9+СВЦЭМ!$D$10+'СЕТ СН'!$F$6-'СЕТ СН'!$F$19</f>
        <v>912.16760019000003</v>
      </c>
      <c r="I15" s="36">
        <f>SUMIFS(СВЦЭМ!$C$33:$C$776,СВЦЭМ!$A$33:$A$776,$A15,СВЦЭМ!$B$33:$B$776,I$11)+'СЕТ СН'!$F$9+СВЦЭМ!$D$10+'СЕТ СН'!$F$6-'СЕТ СН'!$F$19</f>
        <v>838.2267254300001</v>
      </c>
      <c r="J15" s="36">
        <f>SUMIFS(СВЦЭМ!$C$33:$C$776,СВЦЭМ!$A$33:$A$776,$A15,СВЦЭМ!$B$33:$B$776,J$11)+'СЕТ СН'!$F$9+СВЦЭМ!$D$10+'СЕТ СН'!$F$6-'СЕТ СН'!$F$19</f>
        <v>809.7540445300001</v>
      </c>
      <c r="K15" s="36">
        <f>SUMIFS(СВЦЭМ!$C$33:$C$776,СВЦЭМ!$A$33:$A$776,$A15,СВЦЭМ!$B$33:$B$776,K$11)+'СЕТ СН'!$F$9+СВЦЭМ!$D$10+'СЕТ СН'!$F$6-'СЕТ СН'!$F$19</f>
        <v>782.32028853000008</v>
      </c>
      <c r="L15" s="36">
        <f>SUMIFS(СВЦЭМ!$C$33:$C$776,СВЦЭМ!$A$33:$A$776,$A15,СВЦЭМ!$B$33:$B$776,L$11)+'СЕТ СН'!$F$9+СВЦЭМ!$D$10+'СЕТ СН'!$F$6-'СЕТ СН'!$F$19</f>
        <v>781.4324764700001</v>
      </c>
      <c r="M15" s="36">
        <f>SUMIFS(СВЦЭМ!$C$33:$C$776,СВЦЭМ!$A$33:$A$776,$A15,СВЦЭМ!$B$33:$B$776,M$11)+'СЕТ СН'!$F$9+СВЦЭМ!$D$10+'СЕТ СН'!$F$6-'СЕТ СН'!$F$19</f>
        <v>782.53607752000005</v>
      </c>
      <c r="N15" s="36">
        <f>SUMIFS(СВЦЭМ!$C$33:$C$776,СВЦЭМ!$A$33:$A$776,$A15,СВЦЭМ!$B$33:$B$776,N$11)+'СЕТ СН'!$F$9+СВЦЭМ!$D$10+'СЕТ СН'!$F$6-'СЕТ СН'!$F$19</f>
        <v>792.42985697000006</v>
      </c>
      <c r="O15" s="36">
        <f>SUMIFS(СВЦЭМ!$C$33:$C$776,СВЦЭМ!$A$33:$A$776,$A15,СВЦЭМ!$B$33:$B$776,O$11)+'СЕТ СН'!$F$9+СВЦЭМ!$D$10+'СЕТ СН'!$F$6-'СЕТ СН'!$F$19</f>
        <v>799.67157330000009</v>
      </c>
      <c r="P15" s="36">
        <f>SUMIFS(СВЦЭМ!$C$33:$C$776,СВЦЭМ!$A$33:$A$776,$A15,СВЦЭМ!$B$33:$B$776,P$11)+'СЕТ СН'!$F$9+СВЦЭМ!$D$10+'СЕТ СН'!$F$6-'СЕТ СН'!$F$19</f>
        <v>798.29675250000003</v>
      </c>
      <c r="Q15" s="36">
        <f>SUMIFS(СВЦЭМ!$C$33:$C$776,СВЦЭМ!$A$33:$A$776,$A15,СВЦЭМ!$B$33:$B$776,Q$11)+'СЕТ СН'!$F$9+СВЦЭМ!$D$10+'СЕТ СН'!$F$6-'СЕТ СН'!$F$19</f>
        <v>792.48976925000011</v>
      </c>
      <c r="R15" s="36">
        <f>SUMIFS(СВЦЭМ!$C$33:$C$776,СВЦЭМ!$A$33:$A$776,$A15,СВЦЭМ!$B$33:$B$776,R$11)+'СЕТ СН'!$F$9+СВЦЭМ!$D$10+'СЕТ СН'!$F$6-'СЕТ СН'!$F$19</f>
        <v>738.31965881000008</v>
      </c>
      <c r="S15" s="36">
        <f>SUMIFS(СВЦЭМ!$C$33:$C$776,СВЦЭМ!$A$33:$A$776,$A15,СВЦЭМ!$B$33:$B$776,S$11)+'СЕТ СН'!$F$9+СВЦЭМ!$D$10+'СЕТ СН'!$F$6-'СЕТ СН'!$F$19</f>
        <v>739.21160057000009</v>
      </c>
      <c r="T15" s="36">
        <f>SUMIFS(СВЦЭМ!$C$33:$C$776,СВЦЭМ!$A$33:$A$776,$A15,СВЦЭМ!$B$33:$B$776,T$11)+'СЕТ СН'!$F$9+СВЦЭМ!$D$10+'СЕТ СН'!$F$6-'СЕТ СН'!$F$19</f>
        <v>732.16071132000013</v>
      </c>
      <c r="U15" s="36">
        <f>SUMIFS(СВЦЭМ!$C$33:$C$776,СВЦЭМ!$A$33:$A$776,$A15,СВЦЭМ!$B$33:$B$776,U$11)+'СЕТ СН'!$F$9+СВЦЭМ!$D$10+'СЕТ СН'!$F$6-'СЕТ СН'!$F$19</f>
        <v>709.54976325000007</v>
      </c>
      <c r="V15" s="36">
        <f>SUMIFS(СВЦЭМ!$C$33:$C$776,СВЦЭМ!$A$33:$A$776,$A15,СВЦЭМ!$B$33:$B$776,V$11)+'СЕТ СН'!$F$9+СВЦЭМ!$D$10+'СЕТ СН'!$F$6-'СЕТ СН'!$F$19</f>
        <v>727.27268506000007</v>
      </c>
      <c r="W15" s="36">
        <f>SUMIFS(СВЦЭМ!$C$33:$C$776,СВЦЭМ!$A$33:$A$776,$A15,СВЦЭМ!$B$33:$B$776,W$11)+'СЕТ СН'!$F$9+СВЦЭМ!$D$10+'СЕТ СН'!$F$6-'СЕТ СН'!$F$19</f>
        <v>764.5910214700001</v>
      </c>
      <c r="X15" s="36">
        <f>SUMIFS(СВЦЭМ!$C$33:$C$776,СВЦЭМ!$A$33:$A$776,$A15,СВЦЭМ!$B$33:$B$776,X$11)+'СЕТ СН'!$F$9+СВЦЭМ!$D$10+'СЕТ СН'!$F$6-'СЕТ СН'!$F$19</f>
        <v>757.11942350000004</v>
      </c>
      <c r="Y15" s="36">
        <f>SUMIFS(СВЦЭМ!$C$33:$C$776,СВЦЭМ!$A$33:$A$776,$A15,СВЦЭМ!$B$33:$B$776,Y$11)+'СЕТ СН'!$F$9+СВЦЭМ!$D$10+'СЕТ СН'!$F$6-'СЕТ СН'!$F$19</f>
        <v>753.1289916500001</v>
      </c>
    </row>
    <row r="16" spans="1:27" ht="15.75" x14ac:dyDescent="0.2">
      <c r="A16" s="35">
        <f t="shared" si="0"/>
        <v>43651</v>
      </c>
      <c r="B16" s="36">
        <f>SUMIFS(СВЦЭМ!$C$33:$C$776,СВЦЭМ!$A$33:$A$776,$A16,СВЦЭМ!$B$33:$B$776,B$11)+'СЕТ СН'!$F$9+СВЦЭМ!$D$10+'СЕТ СН'!$F$6-'СЕТ СН'!$F$19</f>
        <v>746.59809703000008</v>
      </c>
      <c r="C16" s="36">
        <f>SUMIFS(СВЦЭМ!$C$33:$C$776,СВЦЭМ!$A$33:$A$776,$A16,СВЦЭМ!$B$33:$B$776,C$11)+'СЕТ СН'!$F$9+СВЦЭМ!$D$10+'СЕТ СН'!$F$6-'СЕТ СН'!$F$19</f>
        <v>850.91305965000004</v>
      </c>
      <c r="D16" s="36">
        <f>SUMIFS(СВЦЭМ!$C$33:$C$776,СВЦЭМ!$A$33:$A$776,$A16,СВЦЭМ!$B$33:$B$776,D$11)+'СЕТ СН'!$F$9+СВЦЭМ!$D$10+'СЕТ СН'!$F$6-'СЕТ СН'!$F$19</f>
        <v>883.6332825500001</v>
      </c>
      <c r="E16" s="36">
        <f>SUMIFS(СВЦЭМ!$C$33:$C$776,СВЦЭМ!$A$33:$A$776,$A16,СВЦЭМ!$B$33:$B$776,E$11)+'СЕТ СН'!$F$9+СВЦЭМ!$D$10+'СЕТ СН'!$F$6-'СЕТ СН'!$F$19</f>
        <v>882.11559882000006</v>
      </c>
      <c r="F16" s="36">
        <f>SUMIFS(СВЦЭМ!$C$33:$C$776,СВЦЭМ!$A$33:$A$776,$A16,СВЦЭМ!$B$33:$B$776,F$11)+'СЕТ СН'!$F$9+СВЦЭМ!$D$10+'СЕТ СН'!$F$6-'СЕТ СН'!$F$19</f>
        <v>878.84388064000007</v>
      </c>
      <c r="G16" s="36">
        <f>SUMIFS(СВЦЭМ!$C$33:$C$776,СВЦЭМ!$A$33:$A$776,$A16,СВЦЭМ!$B$33:$B$776,G$11)+'СЕТ СН'!$F$9+СВЦЭМ!$D$10+'СЕТ СН'!$F$6-'СЕТ СН'!$F$19</f>
        <v>874.66561180000008</v>
      </c>
      <c r="H16" s="36">
        <f>SUMIFS(СВЦЭМ!$C$33:$C$776,СВЦЭМ!$A$33:$A$776,$A16,СВЦЭМ!$B$33:$B$776,H$11)+'СЕТ СН'!$F$9+СВЦЭМ!$D$10+'СЕТ СН'!$F$6-'СЕТ СН'!$F$19</f>
        <v>837.11308454000005</v>
      </c>
      <c r="I16" s="36">
        <f>SUMIFS(СВЦЭМ!$C$33:$C$776,СВЦЭМ!$A$33:$A$776,$A16,СВЦЭМ!$B$33:$B$776,I$11)+'СЕТ СН'!$F$9+СВЦЭМ!$D$10+'СЕТ СН'!$F$6-'СЕТ СН'!$F$19</f>
        <v>789.74377168000012</v>
      </c>
      <c r="J16" s="36">
        <f>SUMIFS(СВЦЭМ!$C$33:$C$776,СВЦЭМ!$A$33:$A$776,$A16,СВЦЭМ!$B$33:$B$776,J$11)+'СЕТ СН'!$F$9+СВЦЭМ!$D$10+'СЕТ СН'!$F$6-'СЕТ СН'!$F$19</f>
        <v>772.24885982000012</v>
      </c>
      <c r="K16" s="36">
        <f>SUMIFS(СВЦЭМ!$C$33:$C$776,СВЦЭМ!$A$33:$A$776,$A16,СВЦЭМ!$B$33:$B$776,K$11)+'СЕТ СН'!$F$9+СВЦЭМ!$D$10+'СЕТ СН'!$F$6-'СЕТ СН'!$F$19</f>
        <v>766.0046057400001</v>
      </c>
      <c r="L16" s="36">
        <f>SUMIFS(СВЦЭМ!$C$33:$C$776,СВЦЭМ!$A$33:$A$776,$A16,СВЦЭМ!$B$33:$B$776,L$11)+'СЕТ СН'!$F$9+СВЦЭМ!$D$10+'СЕТ СН'!$F$6-'СЕТ СН'!$F$19</f>
        <v>773.9953649900001</v>
      </c>
      <c r="M16" s="36">
        <f>SUMIFS(СВЦЭМ!$C$33:$C$776,СВЦЭМ!$A$33:$A$776,$A16,СВЦЭМ!$B$33:$B$776,M$11)+'СЕТ СН'!$F$9+СВЦЭМ!$D$10+'СЕТ СН'!$F$6-'СЕТ СН'!$F$19</f>
        <v>775.70574968000005</v>
      </c>
      <c r="N16" s="36">
        <f>SUMIFS(СВЦЭМ!$C$33:$C$776,СВЦЭМ!$A$33:$A$776,$A16,СВЦЭМ!$B$33:$B$776,N$11)+'СЕТ СН'!$F$9+СВЦЭМ!$D$10+'СЕТ СН'!$F$6-'СЕТ СН'!$F$19</f>
        <v>772.28144643000007</v>
      </c>
      <c r="O16" s="36">
        <f>SUMIFS(СВЦЭМ!$C$33:$C$776,СВЦЭМ!$A$33:$A$776,$A16,СВЦЭМ!$B$33:$B$776,O$11)+'СЕТ СН'!$F$9+СВЦЭМ!$D$10+'СЕТ СН'!$F$6-'СЕТ СН'!$F$19</f>
        <v>779.63003388000004</v>
      </c>
      <c r="P16" s="36">
        <f>SUMIFS(СВЦЭМ!$C$33:$C$776,СВЦЭМ!$A$33:$A$776,$A16,СВЦЭМ!$B$33:$B$776,P$11)+'СЕТ СН'!$F$9+СВЦЭМ!$D$10+'СЕТ СН'!$F$6-'СЕТ СН'!$F$19</f>
        <v>773.76502407000009</v>
      </c>
      <c r="Q16" s="36">
        <f>SUMIFS(СВЦЭМ!$C$33:$C$776,СВЦЭМ!$A$33:$A$776,$A16,СВЦЭМ!$B$33:$B$776,Q$11)+'СЕТ СН'!$F$9+СВЦЭМ!$D$10+'СЕТ СН'!$F$6-'СЕТ СН'!$F$19</f>
        <v>759.93952380000007</v>
      </c>
      <c r="R16" s="36">
        <f>SUMIFS(СВЦЭМ!$C$33:$C$776,СВЦЭМ!$A$33:$A$776,$A16,СВЦЭМ!$B$33:$B$776,R$11)+'СЕТ СН'!$F$9+СВЦЭМ!$D$10+'СЕТ СН'!$F$6-'СЕТ СН'!$F$19</f>
        <v>661.08222865000005</v>
      </c>
      <c r="S16" s="36">
        <f>SUMIFS(СВЦЭМ!$C$33:$C$776,СВЦЭМ!$A$33:$A$776,$A16,СВЦЭМ!$B$33:$B$776,S$11)+'СЕТ СН'!$F$9+СВЦЭМ!$D$10+'СЕТ СН'!$F$6-'СЕТ СН'!$F$19</f>
        <v>650.32850524000003</v>
      </c>
      <c r="T16" s="36">
        <f>SUMIFS(СВЦЭМ!$C$33:$C$776,СВЦЭМ!$A$33:$A$776,$A16,СВЦЭМ!$B$33:$B$776,T$11)+'СЕТ СН'!$F$9+СВЦЭМ!$D$10+'СЕТ СН'!$F$6-'СЕТ СН'!$F$19</f>
        <v>650.28268919000004</v>
      </c>
      <c r="U16" s="36">
        <f>SUMIFS(СВЦЭМ!$C$33:$C$776,СВЦЭМ!$A$33:$A$776,$A16,СВЦЭМ!$B$33:$B$776,U$11)+'СЕТ СН'!$F$9+СВЦЭМ!$D$10+'СЕТ СН'!$F$6-'СЕТ СН'!$F$19</f>
        <v>648.18999155000006</v>
      </c>
      <c r="V16" s="36">
        <f>SUMIFS(СВЦЭМ!$C$33:$C$776,СВЦЭМ!$A$33:$A$776,$A16,СВЦЭМ!$B$33:$B$776,V$11)+'СЕТ СН'!$F$9+СВЦЭМ!$D$10+'СЕТ СН'!$F$6-'СЕТ СН'!$F$19</f>
        <v>649.23106001000008</v>
      </c>
      <c r="W16" s="36">
        <f>SUMIFS(СВЦЭМ!$C$33:$C$776,СВЦЭМ!$A$33:$A$776,$A16,СВЦЭМ!$B$33:$B$776,W$11)+'СЕТ СН'!$F$9+СВЦЭМ!$D$10+'СЕТ СН'!$F$6-'СЕТ СН'!$F$19</f>
        <v>642.5825215000001</v>
      </c>
      <c r="X16" s="36">
        <f>SUMIFS(СВЦЭМ!$C$33:$C$776,СВЦЭМ!$A$33:$A$776,$A16,СВЦЭМ!$B$33:$B$776,X$11)+'СЕТ СН'!$F$9+СВЦЭМ!$D$10+'СЕТ СН'!$F$6-'СЕТ СН'!$F$19</f>
        <v>628.47602116000007</v>
      </c>
      <c r="Y16" s="36">
        <f>SUMIFS(СВЦЭМ!$C$33:$C$776,СВЦЭМ!$A$33:$A$776,$A16,СВЦЭМ!$B$33:$B$776,Y$11)+'СЕТ СН'!$F$9+СВЦЭМ!$D$10+'СЕТ СН'!$F$6-'СЕТ СН'!$F$19</f>
        <v>656.93614349000006</v>
      </c>
    </row>
    <row r="17" spans="1:25" ht="15.75" x14ac:dyDescent="0.2">
      <c r="A17" s="35">
        <f t="shared" si="0"/>
        <v>43652</v>
      </c>
      <c r="B17" s="36">
        <f>SUMIFS(СВЦЭМ!$C$33:$C$776,СВЦЭМ!$A$33:$A$776,$A17,СВЦЭМ!$B$33:$B$776,B$11)+'СЕТ СН'!$F$9+СВЦЭМ!$D$10+'СЕТ СН'!$F$6-'СЕТ СН'!$F$19</f>
        <v>761.75803154000005</v>
      </c>
      <c r="C17" s="36">
        <f>SUMIFS(СВЦЭМ!$C$33:$C$776,СВЦЭМ!$A$33:$A$776,$A17,СВЦЭМ!$B$33:$B$776,C$11)+'СЕТ СН'!$F$9+СВЦЭМ!$D$10+'СЕТ СН'!$F$6-'СЕТ СН'!$F$19</f>
        <v>866.83822892000012</v>
      </c>
      <c r="D17" s="36">
        <f>SUMIFS(СВЦЭМ!$C$33:$C$776,СВЦЭМ!$A$33:$A$776,$A17,СВЦЭМ!$B$33:$B$776,D$11)+'СЕТ СН'!$F$9+СВЦЭМ!$D$10+'СЕТ СН'!$F$6-'СЕТ СН'!$F$19</f>
        <v>904.80024198000012</v>
      </c>
      <c r="E17" s="36">
        <f>SUMIFS(СВЦЭМ!$C$33:$C$776,СВЦЭМ!$A$33:$A$776,$A17,СВЦЭМ!$B$33:$B$776,E$11)+'СЕТ СН'!$F$9+СВЦЭМ!$D$10+'СЕТ СН'!$F$6-'СЕТ СН'!$F$19</f>
        <v>920.71276147000003</v>
      </c>
      <c r="F17" s="36">
        <f>SUMIFS(СВЦЭМ!$C$33:$C$776,СВЦЭМ!$A$33:$A$776,$A17,СВЦЭМ!$B$33:$B$776,F$11)+'СЕТ СН'!$F$9+СВЦЭМ!$D$10+'СЕТ СН'!$F$6-'СЕТ СН'!$F$19</f>
        <v>921.24958104000007</v>
      </c>
      <c r="G17" s="36">
        <f>SUMIFS(СВЦЭМ!$C$33:$C$776,СВЦЭМ!$A$33:$A$776,$A17,СВЦЭМ!$B$33:$B$776,G$11)+'СЕТ СН'!$F$9+СВЦЭМ!$D$10+'СЕТ СН'!$F$6-'СЕТ СН'!$F$19</f>
        <v>904.32245352000007</v>
      </c>
      <c r="H17" s="36">
        <f>SUMIFS(СВЦЭМ!$C$33:$C$776,СВЦЭМ!$A$33:$A$776,$A17,СВЦЭМ!$B$33:$B$776,H$11)+'СЕТ СН'!$F$9+СВЦЭМ!$D$10+'СЕТ СН'!$F$6-'СЕТ СН'!$F$19</f>
        <v>862.74880628000005</v>
      </c>
      <c r="I17" s="36">
        <f>SUMIFS(СВЦЭМ!$C$33:$C$776,СВЦЭМ!$A$33:$A$776,$A17,СВЦЭМ!$B$33:$B$776,I$11)+'СЕТ СН'!$F$9+СВЦЭМ!$D$10+'СЕТ СН'!$F$6-'СЕТ СН'!$F$19</f>
        <v>809.27093632000003</v>
      </c>
      <c r="J17" s="36">
        <f>SUMIFS(СВЦЭМ!$C$33:$C$776,СВЦЭМ!$A$33:$A$776,$A17,СВЦЭМ!$B$33:$B$776,J$11)+'СЕТ СН'!$F$9+СВЦЭМ!$D$10+'СЕТ СН'!$F$6-'СЕТ СН'!$F$19</f>
        <v>762.39393571000005</v>
      </c>
      <c r="K17" s="36">
        <f>SUMIFS(СВЦЭМ!$C$33:$C$776,СВЦЭМ!$A$33:$A$776,$A17,СВЦЭМ!$B$33:$B$776,K$11)+'СЕТ СН'!$F$9+СВЦЭМ!$D$10+'СЕТ СН'!$F$6-'СЕТ СН'!$F$19</f>
        <v>736.35918587000003</v>
      </c>
      <c r="L17" s="36">
        <f>SUMIFS(СВЦЭМ!$C$33:$C$776,СВЦЭМ!$A$33:$A$776,$A17,СВЦЭМ!$B$33:$B$776,L$11)+'СЕТ СН'!$F$9+СВЦЭМ!$D$10+'СЕТ СН'!$F$6-'СЕТ СН'!$F$19</f>
        <v>705.79163831000005</v>
      </c>
      <c r="M17" s="36">
        <f>SUMIFS(СВЦЭМ!$C$33:$C$776,СВЦЭМ!$A$33:$A$776,$A17,СВЦЭМ!$B$33:$B$776,M$11)+'СЕТ СН'!$F$9+СВЦЭМ!$D$10+'СЕТ СН'!$F$6-'СЕТ СН'!$F$19</f>
        <v>692.94834099000013</v>
      </c>
      <c r="N17" s="36">
        <f>SUMIFS(СВЦЭМ!$C$33:$C$776,СВЦЭМ!$A$33:$A$776,$A17,СВЦЭМ!$B$33:$B$776,N$11)+'СЕТ СН'!$F$9+СВЦЭМ!$D$10+'СЕТ СН'!$F$6-'СЕТ СН'!$F$19</f>
        <v>712.97471206000012</v>
      </c>
      <c r="O17" s="36">
        <f>SUMIFS(СВЦЭМ!$C$33:$C$776,СВЦЭМ!$A$33:$A$776,$A17,СВЦЭМ!$B$33:$B$776,O$11)+'СЕТ СН'!$F$9+СВЦЭМ!$D$10+'СЕТ СН'!$F$6-'СЕТ СН'!$F$19</f>
        <v>723.87864808000006</v>
      </c>
      <c r="P17" s="36">
        <f>SUMIFS(СВЦЭМ!$C$33:$C$776,СВЦЭМ!$A$33:$A$776,$A17,СВЦЭМ!$B$33:$B$776,P$11)+'СЕТ СН'!$F$9+СВЦЭМ!$D$10+'СЕТ СН'!$F$6-'СЕТ СН'!$F$19</f>
        <v>735.4683325100001</v>
      </c>
      <c r="Q17" s="36">
        <f>SUMIFS(СВЦЭМ!$C$33:$C$776,СВЦЭМ!$A$33:$A$776,$A17,СВЦЭМ!$B$33:$B$776,Q$11)+'СЕТ СН'!$F$9+СВЦЭМ!$D$10+'СЕТ СН'!$F$6-'СЕТ СН'!$F$19</f>
        <v>726.53325461000009</v>
      </c>
      <c r="R17" s="36">
        <f>SUMIFS(СВЦЭМ!$C$33:$C$776,СВЦЭМ!$A$33:$A$776,$A17,СВЦЭМ!$B$33:$B$776,R$11)+'СЕТ СН'!$F$9+СВЦЭМ!$D$10+'СЕТ СН'!$F$6-'СЕТ СН'!$F$19</f>
        <v>673.01410948000012</v>
      </c>
      <c r="S17" s="36">
        <f>SUMIFS(СВЦЭМ!$C$33:$C$776,СВЦЭМ!$A$33:$A$776,$A17,СВЦЭМ!$B$33:$B$776,S$11)+'СЕТ СН'!$F$9+СВЦЭМ!$D$10+'СЕТ СН'!$F$6-'СЕТ СН'!$F$19</f>
        <v>680.06485593000002</v>
      </c>
      <c r="T17" s="36">
        <f>SUMIFS(СВЦЭМ!$C$33:$C$776,СВЦЭМ!$A$33:$A$776,$A17,СВЦЭМ!$B$33:$B$776,T$11)+'СЕТ СН'!$F$9+СВЦЭМ!$D$10+'СЕТ СН'!$F$6-'СЕТ СН'!$F$19</f>
        <v>667.53964584000005</v>
      </c>
      <c r="U17" s="36">
        <f>SUMIFS(СВЦЭМ!$C$33:$C$776,СВЦЭМ!$A$33:$A$776,$A17,СВЦЭМ!$B$33:$B$776,U$11)+'СЕТ СН'!$F$9+СВЦЭМ!$D$10+'СЕТ СН'!$F$6-'СЕТ СН'!$F$19</f>
        <v>651.7780994100001</v>
      </c>
      <c r="V17" s="36">
        <f>SUMIFS(СВЦЭМ!$C$33:$C$776,СВЦЭМ!$A$33:$A$776,$A17,СВЦЭМ!$B$33:$B$776,V$11)+'СЕТ СН'!$F$9+СВЦЭМ!$D$10+'СЕТ СН'!$F$6-'СЕТ СН'!$F$19</f>
        <v>663.12953926000012</v>
      </c>
      <c r="W17" s="36">
        <f>SUMIFS(СВЦЭМ!$C$33:$C$776,СВЦЭМ!$A$33:$A$776,$A17,СВЦЭМ!$B$33:$B$776,W$11)+'СЕТ СН'!$F$9+СВЦЭМ!$D$10+'СЕТ СН'!$F$6-'СЕТ СН'!$F$19</f>
        <v>670.62802740000006</v>
      </c>
      <c r="X17" s="36">
        <f>SUMIFS(СВЦЭМ!$C$33:$C$776,СВЦЭМ!$A$33:$A$776,$A17,СВЦЭМ!$B$33:$B$776,X$11)+'СЕТ СН'!$F$9+СВЦЭМ!$D$10+'СЕТ СН'!$F$6-'СЕТ СН'!$F$19</f>
        <v>669.1904577900001</v>
      </c>
      <c r="Y17" s="36">
        <f>SUMIFS(СВЦЭМ!$C$33:$C$776,СВЦЭМ!$A$33:$A$776,$A17,СВЦЭМ!$B$33:$B$776,Y$11)+'СЕТ СН'!$F$9+СВЦЭМ!$D$10+'СЕТ СН'!$F$6-'СЕТ СН'!$F$19</f>
        <v>699.39033141000004</v>
      </c>
    </row>
    <row r="18" spans="1:25" ht="15.75" x14ac:dyDescent="0.2">
      <c r="A18" s="35">
        <f t="shared" si="0"/>
        <v>43653</v>
      </c>
      <c r="B18" s="36">
        <f>SUMIFS(СВЦЭМ!$C$33:$C$776,СВЦЭМ!$A$33:$A$776,$A18,СВЦЭМ!$B$33:$B$776,B$11)+'СЕТ СН'!$F$9+СВЦЭМ!$D$10+'СЕТ СН'!$F$6-'СЕТ СН'!$F$19</f>
        <v>788.24447085000008</v>
      </c>
      <c r="C18" s="36">
        <f>SUMIFS(СВЦЭМ!$C$33:$C$776,СВЦЭМ!$A$33:$A$776,$A18,СВЦЭМ!$B$33:$B$776,C$11)+'СЕТ СН'!$F$9+СВЦЭМ!$D$10+'СЕТ СН'!$F$6-'СЕТ СН'!$F$19</f>
        <v>903.74372118000008</v>
      </c>
      <c r="D18" s="36">
        <f>SUMIFS(СВЦЭМ!$C$33:$C$776,СВЦЭМ!$A$33:$A$776,$A18,СВЦЭМ!$B$33:$B$776,D$11)+'СЕТ СН'!$F$9+СВЦЭМ!$D$10+'СЕТ СН'!$F$6-'СЕТ СН'!$F$19</f>
        <v>930.85036211000011</v>
      </c>
      <c r="E18" s="36">
        <f>SUMIFS(СВЦЭМ!$C$33:$C$776,СВЦЭМ!$A$33:$A$776,$A18,СВЦЭМ!$B$33:$B$776,E$11)+'СЕТ СН'!$F$9+СВЦЭМ!$D$10+'СЕТ СН'!$F$6-'СЕТ СН'!$F$19</f>
        <v>950.37640590000012</v>
      </c>
      <c r="F18" s="36">
        <f>SUMIFS(СВЦЭМ!$C$33:$C$776,СВЦЭМ!$A$33:$A$776,$A18,СВЦЭМ!$B$33:$B$776,F$11)+'СЕТ СН'!$F$9+СВЦЭМ!$D$10+'СЕТ СН'!$F$6-'СЕТ СН'!$F$19</f>
        <v>961.96766245000003</v>
      </c>
      <c r="G18" s="36">
        <f>SUMIFS(СВЦЭМ!$C$33:$C$776,СВЦЭМ!$A$33:$A$776,$A18,СВЦЭМ!$B$33:$B$776,G$11)+'СЕТ СН'!$F$9+СВЦЭМ!$D$10+'СЕТ СН'!$F$6-'СЕТ СН'!$F$19</f>
        <v>958.65515302000006</v>
      </c>
      <c r="H18" s="36">
        <f>SUMIFS(СВЦЭМ!$C$33:$C$776,СВЦЭМ!$A$33:$A$776,$A18,СВЦЭМ!$B$33:$B$776,H$11)+'СЕТ СН'!$F$9+СВЦЭМ!$D$10+'СЕТ СН'!$F$6-'СЕТ СН'!$F$19</f>
        <v>916.88341533000005</v>
      </c>
      <c r="I18" s="36">
        <f>SUMIFS(СВЦЭМ!$C$33:$C$776,СВЦЭМ!$A$33:$A$776,$A18,СВЦЭМ!$B$33:$B$776,I$11)+'СЕТ СН'!$F$9+СВЦЭМ!$D$10+'СЕТ СН'!$F$6-'СЕТ СН'!$F$19</f>
        <v>871.87165257000004</v>
      </c>
      <c r="J18" s="36">
        <f>SUMIFS(СВЦЭМ!$C$33:$C$776,СВЦЭМ!$A$33:$A$776,$A18,СВЦЭМ!$B$33:$B$776,J$11)+'СЕТ СН'!$F$9+СВЦЭМ!$D$10+'СЕТ СН'!$F$6-'СЕТ СН'!$F$19</f>
        <v>805.82538471000009</v>
      </c>
      <c r="K18" s="36">
        <f>SUMIFS(СВЦЭМ!$C$33:$C$776,СВЦЭМ!$A$33:$A$776,$A18,СВЦЭМ!$B$33:$B$776,K$11)+'СЕТ СН'!$F$9+СВЦЭМ!$D$10+'СЕТ СН'!$F$6-'СЕТ СН'!$F$19</f>
        <v>746.48683133000009</v>
      </c>
      <c r="L18" s="36">
        <f>SUMIFS(СВЦЭМ!$C$33:$C$776,СВЦЭМ!$A$33:$A$776,$A18,СВЦЭМ!$B$33:$B$776,L$11)+'СЕТ СН'!$F$9+СВЦЭМ!$D$10+'СЕТ СН'!$F$6-'СЕТ СН'!$F$19</f>
        <v>710.43284024000013</v>
      </c>
      <c r="M18" s="36">
        <f>SUMIFS(СВЦЭМ!$C$33:$C$776,СВЦЭМ!$A$33:$A$776,$A18,СВЦЭМ!$B$33:$B$776,M$11)+'СЕТ СН'!$F$9+СВЦЭМ!$D$10+'СЕТ СН'!$F$6-'СЕТ СН'!$F$19</f>
        <v>709.85082506000003</v>
      </c>
      <c r="N18" s="36">
        <f>SUMIFS(СВЦЭМ!$C$33:$C$776,СВЦЭМ!$A$33:$A$776,$A18,СВЦЭМ!$B$33:$B$776,N$11)+'СЕТ СН'!$F$9+СВЦЭМ!$D$10+'СЕТ СН'!$F$6-'СЕТ СН'!$F$19</f>
        <v>714.70451431000004</v>
      </c>
      <c r="O18" s="36">
        <f>SUMIFS(СВЦЭМ!$C$33:$C$776,СВЦЭМ!$A$33:$A$776,$A18,СВЦЭМ!$B$33:$B$776,O$11)+'СЕТ СН'!$F$9+СВЦЭМ!$D$10+'СЕТ СН'!$F$6-'СЕТ СН'!$F$19</f>
        <v>711.88951917000009</v>
      </c>
      <c r="P18" s="36">
        <f>SUMIFS(СВЦЭМ!$C$33:$C$776,СВЦЭМ!$A$33:$A$776,$A18,СВЦЭМ!$B$33:$B$776,P$11)+'СЕТ СН'!$F$9+СВЦЭМ!$D$10+'СЕТ СН'!$F$6-'СЕТ СН'!$F$19</f>
        <v>721.53174951000005</v>
      </c>
      <c r="Q18" s="36">
        <f>SUMIFS(СВЦЭМ!$C$33:$C$776,СВЦЭМ!$A$33:$A$776,$A18,СВЦЭМ!$B$33:$B$776,Q$11)+'СЕТ СН'!$F$9+СВЦЭМ!$D$10+'СЕТ СН'!$F$6-'СЕТ СН'!$F$19</f>
        <v>709.2704740800001</v>
      </c>
      <c r="R18" s="36">
        <f>SUMIFS(СВЦЭМ!$C$33:$C$776,СВЦЭМ!$A$33:$A$776,$A18,СВЦЭМ!$B$33:$B$776,R$11)+'СЕТ СН'!$F$9+СВЦЭМ!$D$10+'СЕТ СН'!$F$6-'СЕТ СН'!$F$19</f>
        <v>659.97614004000013</v>
      </c>
      <c r="S18" s="36">
        <f>SUMIFS(СВЦЭМ!$C$33:$C$776,СВЦЭМ!$A$33:$A$776,$A18,СВЦЭМ!$B$33:$B$776,S$11)+'СЕТ СН'!$F$9+СВЦЭМ!$D$10+'СЕТ СН'!$F$6-'СЕТ СН'!$F$19</f>
        <v>650.01880213000004</v>
      </c>
      <c r="T18" s="36">
        <f>SUMIFS(СВЦЭМ!$C$33:$C$776,СВЦЭМ!$A$33:$A$776,$A18,СВЦЭМ!$B$33:$B$776,T$11)+'СЕТ СН'!$F$9+СВЦЭМ!$D$10+'СЕТ СН'!$F$6-'СЕТ СН'!$F$19</f>
        <v>647.82596088000003</v>
      </c>
      <c r="U18" s="36">
        <f>SUMIFS(СВЦЭМ!$C$33:$C$776,СВЦЭМ!$A$33:$A$776,$A18,СВЦЭМ!$B$33:$B$776,U$11)+'СЕТ СН'!$F$9+СВЦЭМ!$D$10+'СЕТ СН'!$F$6-'СЕТ СН'!$F$19</f>
        <v>645.7095807500001</v>
      </c>
      <c r="V18" s="36">
        <f>SUMIFS(СВЦЭМ!$C$33:$C$776,СВЦЭМ!$A$33:$A$776,$A18,СВЦЭМ!$B$33:$B$776,V$11)+'СЕТ СН'!$F$9+СВЦЭМ!$D$10+'СЕТ СН'!$F$6-'СЕТ СН'!$F$19</f>
        <v>644.00321347000011</v>
      </c>
      <c r="W18" s="36">
        <f>SUMIFS(СВЦЭМ!$C$33:$C$776,СВЦЭМ!$A$33:$A$776,$A18,СВЦЭМ!$B$33:$B$776,W$11)+'СЕТ СН'!$F$9+СВЦЭМ!$D$10+'СЕТ СН'!$F$6-'СЕТ СН'!$F$19</f>
        <v>628.17984067000009</v>
      </c>
      <c r="X18" s="36">
        <f>SUMIFS(СВЦЭМ!$C$33:$C$776,СВЦЭМ!$A$33:$A$776,$A18,СВЦЭМ!$B$33:$B$776,X$11)+'СЕТ СН'!$F$9+СВЦЭМ!$D$10+'СЕТ СН'!$F$6-'СЕТ СН'!$F$19</f>
        <v>643.48395037000012</v>
      </c>
      <c r="Y18" s="36">
        <f>SUMIFS(СВЦЭМ!$C$33:$C$776,СВЦЭМ!$A$33:$A$776,$A18,СВЦЭМ!$B$33:$B$776,Y$11)+'СЕТ СН'!$F$9+СВЦЭМ!$D$10+'СЕТ СН'!$F$6-'СЕТ СН'!$F$19</f>
        <v>686.97486915000013</v>
      </c>
    </row>
    <row r="19" spans="1:25" ht="15.75" x14ac:dyDescent="0.2">
      <c r="A19" s="35">
        <f t="shared" si="0"/>
        <v>43654</v>
      </c>
      <c r="B19" s="36">
        <f>SUMIFS(СВЦЭМ!$C$33:$C$776,СВЦЭМ!$A$33:$A$776,$A19,СВЦЭМ!$B$33:$B$776,B$11)+'СЕТ СН'!$F$9+СВЦЭМ!$D$10+'СЕТ СН'!$F$6-'СЕТ СН'!$F$19</f>
        <v>782.83228057000008</v>
      </c>
      <c r="C19" s="36">
        <f>SUMIFS(СВЦЭМ!$C$33:$C$776,СВЦЭМ!$A$33:$A$776,$A19,СВЦЭМ!$B$33:$B$776,C$11)+'СЕТ СН'!$F$9+СВЦЭМ!$D$10+'СЕТ СН'!$F$6-'СЕТ СН'!$F$19</f>
        <v>887.29703638000012</v>
      </c>
      <c r="D19" s="36">
        <f>SUMIFS(СВЦЭМ!$C$33:$C$776,СВЦЭМ!$A$33:$A$776,$A19,СВЦЭМ!$B$33:$B$776,D$11)+'СЕТ СН'!$F$9+СВЦЭМ!$D$10+'СЕТ СН'!$F$6-'СЕТ СН'!$F$19</f>
        <v>915.32684800000004</v>
      </c>
      <c r="E19" s="36">
        <f>SUMIFS(СВЦЭМ!$C$33:$C$776,СВЦЭМ!$A$33:$A$776,$A19,СВЦЭМ!$B$33:$B$776,E$11)+'СЕТ СН'!$F$9+СВЦЭМ!$D$10+'СЕТ СН'!$F$6-'СЕТ СН'!$F$19</f>
        <v>935.37256646000003</v>
      </c>
      <c r="F19" s="36">
        <f>SUMIFS(СВЦЭМ!$C$33:$C$776,СВЦЭМ!$A$33:$A$776,$A19,СВЦЭМ!$B$33:$B$776,F$11)+'СЕТ СН'!$F$9+СВЦЭМ!$D$10+'СЕТ СН'!$F$6-'СЕТ СН'!$F$19</f>
        <v>939.41778235000004</v>
      </c>
      <c r="G19" s="36">
        <f>SUMIFS(СВЦЭМ!$C$33:$C$776,СВЦЭМ!$A$33:$A$776,$A19,СВЦЭМ!$B$33:$B$776,G$11)+'СЕТ СН'!$F$9+СВЦЭМ!$D$10+'СЕТ СН'!$F$6-'СЕТ СН'!$F$19</f>
        <v>916.78877297000008</v>
      </c>
      <c r="H19" s="36">
        <f>SUMIFS(СВЦЭМ!$C$33:$C$776,СВЦЭМ!$A$33:$A$776,$A19,СВЦЭМ!$B$33:$B$776,H$11)+'СЕТ СН'!$F$9+СВЦЭМ!$D$10+'СЕТ СН'!$F$6-'СЕТ СН'!$F$19</f>
        <v>868.7406848600001</v>
      </c>
      <c r="I19" s="36">
        <f>SUMIFS(СВЦЭМ!$C$33:$C$776,СВЦЭМ!$A$33:$A$776,$A19,СВЦЭМ!$B$33:$B$776,I$11)+'СЕТ СН'!$F$9+СВЦЭМ!$D$10+'СЕТ СН'!$F$6-'СЕТ СН'!$F$19</f>
        <v>832.50214895000011</v>
      </c>
      <c r="J19" s="36">
        <f>SUMIFS(СВЦЭМ!$C$33:$C$776,СВЦЭМ!$A$33:$A$776,$A19,СВЦЭМ!$B$33:$B$776,J$11)+'СЕТ СН'!$F$9+СВЦЭМ!$D$10+'СЕТ СН'!$F$6-'СЕТ СН'!$F$19</f>
        <v>816.08605114000011</v>
      </c>
      <c r="K19" s="36">
        <f>SUMIFS(СВЦЭМ!$C$33:$C$776,СВЦЭМ!$A$33:$A$776,$A19,СВЦЭМ!$B$33:$B$776,K$11)+'СЕТ СН'!$F$9+СВЦЭМ!$D$10+'СЕТ СН'!$F$6-'СЕТ СН'!$F$19</f>
        <v>810.8016969900001</v>
      </c>
      <c r="L19" s="36">
        <f>SUMIFS(СВЦЭМ!$C$33:$C$776,СВЦЭМ!$A$33:$A$776,$A19,СВЦЭМ!$B$33:$B$776,L$11)+'СЕТ СН'!$F$9+СВЦЭМ!$D$10+'СЕТ СН'!$F$6-'СЕТ СН'!$F$19</f>
        <v>812.86562335000008</v>
      </c>
      <c r="M19" s="36">
        <f>SUMIFS(СВЦЭМ!$C$33:$C$776,СВЦЭМ!$A$33:$A$776,$A19,СВЦЭМ!$B$33:$B$776,M$11)+'СЕТ СН'!$F$9+СВЦЭМ!$D$10+'СЕТ СН'!$F$6-'СЕТ СН'!$F$19</f>
        <v>768.56991358000005</v>
      </c>
      <c r="N19" s="36">
        <f>SUMIFS(СВЦЭМ!$C$33:$C$776,СВЦЭМ!$A$33:$A$776,$A19,СВЦЭМ!$B$33:$B$776,N$11)+'СЕТ СН'!$F$9+СВЦЭМ!$D$10+'СЕТ СН'!$F$6-'СЕТ СН'!$F$19</f>
        <v>777.9655833700001</v>
      </c>
      <c r="O19" s="36">
        <f>SUMIFS(СВЦЭМ!$C$33:$C$776,СВЦЭМ!$A$33:$A$776,$A19,СВЦЭМ!$B$33:$B$776,O$11)+'СЕТ СН'!$F$9+СВЦЭМ!$D$10+'СЕТ СН'!$F$6-'СЕТ СН'!$F$19</f>
        <v>761.26735128000007</v>
      </c>
      <c r="P19" s="36">
        <f>SUMIFS(СВЦЭМ!$C$33:$C$776,СВЦЭМ!$A$33:$A$776,$A19,СВЦЭМ!$B$33:$B$776,P$11)+'СЕТ СН'!$F$9+СВЦЭМ!$D$10+'СЕТ СН'!$F$6-'СЕТ СН'!$F$19</f>
        <v>729.60850789000006</v>
      </c>
      <c r="Q19" s="36">
        <f>SUMIFS(СВЦЭМ!$C$33:$C$776,СВЦЭМ!$A$33:$A$776,$A19,СВЦЭМ!$B$33:$B$776,Q$11)+'СЕТ СН'!$F$9+СВЦЭМ!$D$10+'СЕТ СН'!$F$6-'СЕТ СН'!$F$19</f>
        <v>703.50641090000011</v>
      </c>
      <c r="R19" s="36">
        <f>SUMIFS(СВЦЭМ!$C$33:$C$776,СВЦЭМ!$A$33:$A$776,$A19,СВЦЭМ!$B$33:$B$776,R$11)+'СЕТ СН'!$F$9+СВЦЭМ!$D$10+'СЕТ СН'!$F$6-'СЕТ СН'!$F$19</f>
        <v>662.94721077000008</v>
      </c>
      <c r="S19" s="36">
        <f>SUMIFS(СВЦЭМ!$C$33:$C$776,СВЦЭМ!$A$33:$A$776,$A19,СВЦЭМ!$B$33:$B$776,S$11)+'СЕТ СН'!$F$9+СВЦЭМ!$D$10+'СЕТ СН'!$F$6-'СЕТ СН'!$F$19</f>
        <v>671.13157337000007</v>
      </c>
      <c r="T19" s="36">
        <f>SUMIFS(СВЦЭМ!$C$33:$C$776,СВЦЭМ!$A$33:$A$776,$A19,СВЦЭМ!$B$33:$B$776,T$11)+'СЕТ СН'!$F$9+СВЦЭМ!$D$10+'СЕТ СН'!$F$6-'СЕТ СН'!$F$19</f>
        <v>666.47062843000003</v>
      </c>
      <c r="U19" s="36">
        <f>SUMIFS(СВЦЭМ!$C$33:$C$776,СВЦЭМ!$A$33:$A$776,$A19,СВЦЭМ!$B$33:$B$776,U$11)+'СЕТ СН'!$F$9+СВЦЭМ!$D$10+'СЕТ СН'!$F$6-'СЕТ СН'!$F$19</f>
        <v>667.01975717000005</v>
      </c>
      <c r="V19" s="36">
        <f>SUMIFS(СВЦЭМ!$C$33:$C$776,СВЦЭМ!$A$33:$A$776,$A19,СВЦЭМ!$B$33:$B$776,V$11)+'СЕТ СН'!$F$9+СВЦЭМ!$D$10+'СЕТ СН'!$F$6-'СЕТ СН'!$F$19</f>
        <v>690.26330285000006</v>
      </c>
      <c r="W19" s="36">
        <f>SUMIFS(СВЦЭМ!$C$33:$C$776,СВЦЭМ!$A$33:$A$776,$A19,СВЦЭМ!$B$33:$B$776,W$11)+'СЕТ СН'!$F$9+СВЦЭМ!$D$10+'СЕТ СН'!$F$6-'СЕТ СН'!$F$19</f>
        <v>716.69774669000003</v>
      </c>
      <c r="X19" s="36">
        <f>SUMIFS(СВЦЭМ!$C$33:$C$776,СВЦЭМ!$A$33:$A$776,$A19,СВЦЭМ!$B$33:$B$776,X$11)+'СЕТ СН'!$F$9+СВЦЭМ!$D$10+'СЕТ СН'!$F$6-'СЕТ СН'!$F$19</f>
        <v>727.79978401000005</v>
      </c>
      <c r="Y19" s="36">
        <f>SUMIFS(СВЦЭМ!$C$33:$C$776,СВЦЭМ!$A$33:$A$776,$A19,СВЦЭМ!$B$33:$B$776,Y$11)+'СЕТ СН'!$F$9+СВЦЭМ!$D$10+'СЕТ СН'!$F$6-'СЕТ СН'!$F$19</f>
        <v>749.37935306000008</v>
      </c>
    </row>
    <row r="20" spans="1:25" ht="15.75" x14ac:dyDescent="0.2">
      <c r="A20" s="35">
        <f t="shared" si="0"/>
        <v>43655</v>
      </c>
      <c r="B20" s="36">
        <f>SUMIFS(СВЦЭМ!$C$33:$C$776,СВЦЭМ!$A$33:$A$776,$A20,СВЦЭМ!$B$33:$B$776,B$11)+'СЕТ СН'!$F$9+СВЦЭМ!$D$10+'СЕТ СН'!$F$6-'СЕТ СН'!$F$19</f>
        <v>829.35629385000004</v>
      </c>
      <c r="C20" s="36">
        <f>SUMIFS(СВЦЭМ!$C$33:$C$776,СВЦЭМ!$A$33:$A$776,$A20,СВЦЭМ!$B$33:$B$776,C$11)+'СЕТ СН'!$F$9+СВЦЭМ!$D$10+'СЕТ СН'!$F$6-'СЕТ СН'!$F$19</f>
        <v>865.41694181000003</v>
      </c>
      <c r="D20" s="36">
        <f>SUMIFS(СВЦЭМ!$C$33:$C$776,СВЦЭМ!$A$33:$A$776,$A20,СВЦЭМ!$B$33:$B$776,D$11)+'СЕТ СН'!$F$9+СВЦЭМ!$D$10+'СЕТ СН'!$F$6-'СЕТ СН'!$F$19</f>
        <v>882.75953579000009</v>
      </c>
      <c r="E20" s="36">
        <f>SUMIFS(СВЦЭМ!$C$33:$C$776,СВЦЭМ!$A$33:$A$776,$A20,СВЦЭМ!$B$33:$B$776,E$11)+'СЕТ СН'!$F$9+СВЦЭМ!$D$10+'СЕТ СН'!$F$6-'СЕТ СН'!$F$19</f>
        <v>901.79456605000007</v>
      </c>
      <c r="F20" s="36">
        <f>SUMIFS(СВЦЭМ!$C$33:$C$776,СВЦЭМ!$A$33:$A$776,$A20,СВЦЭМ!$B$33:$B$776,F$11)+'СЕТ СН'!$F$9+СВЦЭМ!$D$10+'СЕТ СН'!$F$6-'СЕТ СН'!$F$19</f>
        <v>901.15776868000012</v>
      </c>
      <c r="G20" s="36">
        <f>SUMIFS(СВЦЭМ!$C$33:$C$776,СВЦЭМ!$A$33:$A$776,$A20,СВЦЭМ!$B$33:$B$776,G$11)+'СЕТ СН'!$F$9+СВЦЭМ!$D$10+'СЕТ СН'!$F$6-'СЕТ СН'!$F$19</f>
        <v>889.65893317000007</v>
      </c>
      <c r="H20" s="36">
        <f>SUMIFS(СВЦЭМ!$C$33:$C$776,СВЦЭМ!$A$33:$A$776,$A20,СВЦЭМ!$B$33:$B$776,H$11)+'СЕТ СН'!$F$9+СВЦЭМ!$D$10+'СЕТ СН'!$F$6-'СЕТ СН'!$F$19</f>
        <v>840.18045791000009</v>
      </c>
      <c r="I20" s="36">
        <f>SUMIFS(СВЦЭМ!$C$33:$C$776,СВЦЭМ!$A$33:$A$776,$A20,СВЦЭМ!$B$33:$B$776,I$11)+'СЕТ СН'!$F$9+СВЦЭМ!$D$10+'СЕТ СН'!$F$6-'СЕТ СН'!$F$19</f>
        <v>820.77642745000003</v>
      </c>
      <c r="J20" s="36">
        <f>SUMIFS(СВЦЭМ!$C$33:$C$776,СВЦЭМ!$A$33:$A$776,$A20,СВЦЭМ!$B$33:$B$776,J$11)+'СЕТ СН'!$F$9+СВЦЭМ!$D$10+'СЕТ СН'!$F$6-'СЕТ СН'!$F$19</f>
        <v>789.96936633000007</v>
      </c>
      <c r="K20" s="36">
        <f>SUMIFS(СВЦЭМ!$C$33:$C$776,СВЦЭМ!$A$33:$A$776,$A20,СВЦЭМ!$B$33:$B$776,K$11)+'СЕТ СН'!$F$9+СВЦЭМ!$D$10+'СЕТ СН'!$F$6-'СЕТ СН'!$F$19</f>
        <v>772.11635672000011</v>
      </c>
      <c r="L20" s="36">
        <f>SUMIFS(СВЦЭМ!$C$33:$C$776,СВЦЭМ!$A$33:$A$776,$A20,СВЦЭМ!$B$33:$B$776,L$11)+'СЕТ СН'!$F$9+СВЦЭМ!$D$10+'СЕТ СН'!$F$6-'СЕТ СН'!$F$19</f>
        <v>770.46235152000008</v>
      </c>
      <c r="M20" s="36">
        <f>SUMIFS(СВЦЭМ!$C$33:$C$776,СВЦЭМ!$A$33:$A$776,$A20,СВЦЭМ!$B$33:$B$776,M$11)+'СЕТ СН'!$F$9+СВЦЭМ!$D$10+'СЕТ СН'!$F$6-'СЕТ СН'!$F$19</f>
        <v>760.68930900000009</v>
      </c>
      <c r="N20" s="36">
        <f>SUMIFS(СВЦЭМ!$C$33:$C$776,СВЦЭМ!$A$33:$A$776,$A20,СВЦЭМ!$B$33:$B$776,N$11)+'СЕТ СН'!$F$9+СВЦЭМ!$D$10+'СЕТ СН'!$F$6-'СЕТ СН'!$F$19</f>
        <v>769.24126580000006</v>
      </c>
      <c r="O20" s="36">
        <f>SUMIFS(СВЦЭМ!$C$33:$C$776,СВЦЭМ!$A$33:$A$776,$A20,СВЦЭМ!$B$33:$B$776,O$11)+'СЕТ СН'!$F$9+СВЦЭМ!$D$10+'СЕТ СН'!$F$6-'СЕТ СН'!$F$19</f>
        <v>761.42449457000009</v>
      </c>
      <c r="P20" s="36">
        <f>SUMIFS(СВЦЭМ!$C$33:$C$776,СВЦЭМ!$A$33:$A$776,$A20,СВЦЭМ!$B$33:$B$776,P$11)+'СЕТ СН'!$F$9+СВЦЭМ!$D$10+'СЕТ СН'!$F$6-'СЕТ СН'!$F$19</f>
        <v>770.81830232000004</v>
      </c>
      <c r="Q20" s="36">
        <f>SUMIFS(СВЦЭМ!$C$33:$C$776,СВЦЭМ!$A$33:$A$776,$A20,СВЦЭМ!$B$33:$B$776,Q$11)+'СЕТ СН'!$F$9+СВЦЭМ!$D$10+'СЕТ СН'!$F$6-'СЕТ СН'!$F$19</f>
        <v>788.62420523000003</v>
      </c>
      <c r="R20" s="36">
        <f>SUMIFS(СВЦЭМ!$C$33:$C$776,СВЦЭМ!$A$33:$A$776,$A20,СВЦЭМ!$B$33:$B$776,R$11)+'СЕТ СН'!$F$9+СВЦЭМ!$D$10+'СЕТ СН'!$F$6-'СЕТ СН'!$F$19</f>
        <v>752.77145264000012</v>
      </c>
      <c r="S20" s="36">
        <f>SUMIFS(СВЦЭМ!$C$33:$C$776,СВЦЭМ!$A$33:$A$776,$A20,СВЦЭМ!$B$33:$B$776,S$11)+'СЕТ СН'!$F$9+СВЦЭМ!$D$10+'СЕТ СН'!$F$6-'СЕТ СН'!$F$19</f>
        <v>719.29153643000006</v>
      </c>
      <c r="T20" s="36">
        <f>SUMIFS(СВЦЭМ!$C$33:$C$776,СВЦЭМ!$A$33:$A$776,$A20,СВЦЭМ!$B$33:$B$776,T$11)+'СЕТ СН'!$F$9+СВЦЭМ!$D$10+'СЕТ СН'!$F$6-'СЕТ СН'!$F$19</f>
        <v>718.20767815000011</v>
      </c>
      <c r="U20" s="36">
        <f>SUMIFS(СВЦЭМ!$C$33:$C$776,СВЦЭМ!$A$33:$A$776,$A20,СВЦЭМ!$B$33:$B$776,U$11)+'СЕТ СН'!$F$9+СВЦЭМ!$D$10+'СЕТ СН'!$F$6-'СЕТ СН'!$F$19</f>
        <v>708.79965584000013</v>
      </c>
      <c r="V20" s="36">
        <f>SUMIFS(СВЦЭМ!$C$33:$C$776,СВЦЭМ!$A$33:$A$776,$A20,СВЦЭМ!$B$33:$B$776,V$11)+'СЕТ СН'!$F$9+СВЦЭМ!$D$10+'СЕТ СН'!$F$6-'СЕТ СН'!$F$19</f>
        <v>713.00125563000006</v>
      </c>
      <c r="W20" s="36">
        <f>SUMIFS(СВЦЭМ!$C$33:$C$776,СВЦЭМ!$A$33:$A$776,$A20,СВЦЭМ!$B$33:$B$776,W$11)+'СЕТ СН'!$F$9+СВЦЭМ!$D$10+'СЕТ СН'!$F$6-'СЕТ СН'!$F$19</f>
        <v>686.75681442000007</v>
      </c>
      <c r="X20" s="36">
        <f>SUMIFS(СВЦЭМ!$C$33:$C$776,СВЦЭМ!$A$33:$A$776,$A20,СВЦЭМ!$B$33:$B$776,X$11)+'СЕТ СН'!$F$9+СВЦЭМ!$D$10+'СЕТ СН'!$F$6-'СЕТ СН'!$F$19</f>
        <v>703.96538968000004</v>
      </c>
      <c r="Y20" s="36">
        <f>SUMIFS(СВЦЭМ!$C$33:$C$776,СВЦЭМ!$A$33:$A$776,$A20,СВЦЭМ!$B$33:$B$776,Y$11)+'СЕТ СН'!$F$9+СВЦЭМ!$D$10+'СЕТ СН'!$F$6-'СЕТ СН'!$F$19</f>
        <v>773.47588828000005</v>
      </c>
    </row>
    <row r="21" spans="1:25" ht="15.75" x14ac:dyDescent="0.2">
      <c r="A21" s="35">
        <f t="shared" si="0"/>
        <v>43656</v>
      </c>
      <c r="B21" s="36">
        <f>SUMIFS(СВЦЭМ!$C$33:$C$776,СВЦЭМ!$A$33:$A$776,$A21,СВЦЭМ!$B$33:$B$776,B$11)+'СЕТ СН'!$F$9+СВЦЭМ!$D$10+'СЕТ СН'!$F$6-'СЕТ СН'!$F$19</f>
        <v>845.07224812000004</v>
      </c>
      <c r="C21" s="36">
        <f>SUMIFS(СВЦЭМ!$C$33:$C$776,СВЦЭМ!$A$33:$A$776,$A21,СВЦЭМ!$B$33:$B$776,C$11)+'СЕТ СН'!$F$9+СВЦЭМ!$D$10+'СЕТ СН'!$F$6-'СЕТ СН'!$F$19</f>
        <v>876.73648036000009</v>
      </c>
      <c r="D21" s="36">
        <f>SUMIFS(СВЦЭМ!$C$33:$C$776,СВЦЭМ!$A$33:$A$776,$A21,СВЦЭМ!$B$33:$B$776,D$11)+'СЕТ СН'!$F$9+СВЦЭМ!$D$10+'СЕТ СН'!$F$6-'СЕТ СН'!$F$19</f>
        <v>892.7098465900001</v>
      </c>
      <c r="E21" s="36">
        <f>SUMIFS(СВЦЭМ!$C$33:$C$776,СВЦЭМ!$A$33:$A$776,$A21,СВЦЭМ!$B$33:$B$776,E$11)+'СЕТ СН'!$F$9+СВЦЭМ!$D$10+'СЕТ СН'!$F$6-'СЕТ СН'!$F$19</f>
        <v>908.77623276000008</v>
      </c>
      <c r="F21" s="36">
        <f>SUMIFS(СВЦЭМ!$C$33:$C$776,СВЦЭМ!$A$33:$A$776,$A21,СВЦЭМ!$B$33:$B$776,F$11)+'СЕТ СН'!$F$9+СВЦЭМ!$D$10+'СЕТ СН'!$F$6-'СЕТ СН'!$F$19</f>
        <v>893.4561096000001</v>
      </c>
      <c r="G21" s="36">
        <f>SUMIFS(СВЦЭМ!$C$33:$C$776,СВЦЭМ!$A$33:$A$776,$A21,СВЦЭМ!$B$33:$B$776,G$11)+'СЕТ СН'!$F$9+СВЦЭМ!$D$10+'СЕТ СН'!$F$6-'СЕТ СН'!$F$19</f>
        <v>904.32353594000006</v>
      </c>
      <c r="H21" s="36">
        <f>SUMIFS(СВЦЭМ!$C$33:$C$776,СВЦЭМ!$A$33:$A$776,$A21,СВЦЭМ!$B$33:$B$776,H$11)+'СЕТ СН'!$F$9+СВЦЭМ!$D$10+'СЕТ СН'!$F$6-'СЕТ СН'!$F$19</f>
        <v>872.57245289000002</v>
      </c>
      <c r="I21" s="36">
        <f>SUMIFS(СВЦЭМ!$C$33:$C$776,СВЦЭМ!$A$33:$A$776,$A21,СВЦЭМ!$B$33:$B$776,I$11)+'СЕТ СН'!$F$9+СВЦЭМ!$D$10+'СЕТ СН'!$F$6-'СЕТ СН'!$F$19</f>
        <v>836.44312086000002</v>
      </c>
      <c r="J21" s="36">
        <f>SUMIFS(СВЦЭМ!$C$33:$C$776,СВЦЭМ!$A$33:$A$776,$A21,СВЦЭМ!$B$33:$B$776,J$11)+'СЕТ СН'!$F$9+СВЦЭМ!$D$10+'СЕТ СН'!$F$6-'СЕТ СН'!$F$19</f>
        <v>811.54175356000007</v>
      </c>
      <c r="K21" s="36">
        <f>SUMIFS(СВЦЭМ!$C$33:$C$776,СВЦЭМ!$A$33:$A$776,$A21,СВЦЭМ!$B$33:$B$776,K$11)+'СЕТ СН'!$F$9+СВЦЭМ!$D$10+'СЕТ СН'!$F$6-'СЕТ СН'!$F$19</f>
        <v>804.54117251000002</v>
      </c>
      <c r="L21" s="36">
        <f>SUMIFS(СВЦЭМ!$C$33:$C$776,СВЦЭМ!$A$33:$A$776,$A21,СВЦЭМ!$B$33:$B$776,L$11)+'СЕТ СН'!$F$9+СВЦЭМ!$D$10+'СЕТ СН'!$F$6-'СЕТ СН'!$F$19</f>
        <v>799.94766232000006</v>
      </c>
      <c r="M21" s="36">
        <f>SUMIFS(СВЦЭМ!$C$33:$C$776,СВЦЭМ!$A$33:$A$776,$A21,СВЦЭМ!$B$33:$B$776,M$11)+'СЕТ СН'!$F$9+СВЦЭМ!$D$10+'СЕТ СН'!$F$6-'СЕТ СН'!$F$19</f>
        <v>782.32705064000004</v>
      </c>
      <c r="N21" s="36">
        <f>SUMIFS(СВЦЭМ!$C$33:$C$776,СВЦЭМ!$A$33:$A$776,$A21,СВЦЭМ!$B$33:$B$776,N$11)+'СЕТ СН'!$F$9+СВЦЭМ!$D$10+'СЕТ СН'!$F$6-'СЕТ СН'!$F$19</f>
        <v>782.22391933000006</v>
      </c>
      <c r="O21" s="36">
        <f>SUMIFS(СВЦЭМ!$C$33:$C$776,СВЦЭМ!$A$33:$A$776,$A21,СВЦЭМ!$B$33:$B$776,O$11)+'СЕТ СН'!$F$9+СВЦЭМ!$D$10+'СЕТ СН'!$F$6-'СЕТ СН'!$F$19</f>
        <v>771.91601165000009</v>
      </c>
      <c r="P21" s="36">
        <f>SUMIFS(СВЦЭМ!$C$33:$C$776,СВЦЭМ!$A$33:$A$776,$A21,СВЦЭМ!$B$33:$B$776,P$11)+'СЕТ СН'!$F$9+СВЦЭМ!$D$10+'СЕТ СН'!$F$6-'СЕТ СН'!$F$19</f>
        <v>770.06131357000004</v>
      </c>
      <c r="Q21" s="36">
        <f>SUMIFS(СВЦЭМ!$C$33:$C$776,СВЦЭМ!$A$33:$A$776,$A21,СВЦЭМ!$B$33:$B$776,Q$11)+'СЕТ СН'!$F$9+СВЦЭМ!$D$10+'СЕТ СН'!$F$6-'СЕТ СН'!$F$19</f>
        <v>778.78909259000011</v>
      </c>
      <c r="R21" s="36">
        <f>SUMIFS(СВЦЭМ!$C$33:$C$776,СВЦЭМ!$A$33:$A$776,$A21,СВЦЭМ!$B$33:$B$776,R$11)+'СЕТ СН'!$F$9+СВЦЭМ!$D$10+'СЕТ СН'!$F$6-'СЕТ СН'!$F$19</f>
        <v>733.61561968000012</v>
      </c>
      <c r="S21" s="36">
        <f>SUMIFS(СВЦЭМ!$C$33:$C$776,СВЦЭМ!$A$33:$A$776,$A21,СВЦЭМ!$B$33:$B$776,S$11)+'СЕТ СН'!$F$9+СВЦЭМ!$D$10+'СЕТ СН'!$F$6-'СЕТ СН'!$F$19</f>
        <v>712.39287693000006</v>
      </c>
      <c r="T21" s="36">
        <f>SUMIFS(СВЦЭМ!$C$33:$C$776,СВЦЭМ!$A$33:$A$776,$A21,СВЦЭМ!$B$33:$B$776,T$11)+'СЕТ СН'!$F$9+СВЦЭМ!$D$10+'СЕТ СН'!$F$6-'СЕТ СН'!$F$19</f>
        <v>712.33788080000011</v>
      </c>
      <c r="U21" s="36">
        <f>SUMIFS(СВЦЭМ!$C$33:$C$776,СВЦЭМ!$A$33:$A$776,$A21,СВЦЭМ!$B$33:$B$776,U$11)+'СЕТ СН'!$F$9+СВЦЭМ!$D$10+'СЕТ СН'!$F$6-'СЕТ СН'!$F$19</f>
        <v>728.92934636000007</v>
      </c>
      <c r="V21" s="36">
        <f>SUMIFS(СВЦЭМ!$C$33:$C$776,СВЦЭМ!$A$33:$A$776,$A21,СВЦЭМ!$B$33:$B$776,V$11)+'СЕТ СН'!$F$9+СВЦЭМ!$D$10+'СЕТ СН'!$F$6-'СЕТ СН'!$F$19</f>
        <v>721.07797640000013</v>
      </c>
      <c r="W21" s="36">
        <f>SUMIFS(СВЦЭМ!$C$33:$C$776,СВЦЭМ!$A$33:$A$776,$A21,СВЦЭМ!$B$33:$B$776,W$11)+'СЕТ СН'!$F$9+СВЦЭМ!$D$10+'СЕТ СН'!$F$6-'СЕТ СН'!$F$19</f>
        <v>692.46290891000012</v>
      </c>
      <c r="X21" s="36">
        <f>SUMIFS(СВЦЭМ!$C$33:$C$776,СВЦЭМ!$A$33:$A$776,$A21,СВЦЭМ!$B$33:$B$776,X$11)+'СЕТ СН'!$F$9+СВЦЭМ!$D$10+'СЕТ СН'!$F$6-'СЕТ СН'!$F$19</f>
        <v>698.79135994000012</v>
      </c>
      <c r="Y21" s="36">
        <f>SUMIFS(СВЦЭМ!$C$33:$C$776,СВЦЭМ!$A$33:$A$776,$A21,СВЦЭМ!$B$33:$B$776,Y$11)+'СЕТ СН'!$F$9+СВЦЭМ!$D$10+'СЕТ СН'!$F$6-'СЕТ СН'!$F$19</f>
        <v>794.89768106000008</v>
      </c>
    </row>
    <row r="22" spans="1:25" ht="15.75" x14ac:dyDescent="0.2">
      <c r="A22" s="35">
        <f t="shared" si="0"/>
        <v>43657</v>
      </c>
      <c r="B22" s="36">
        <f>SUMIFS(СВЦЭМ!$C$33:$C$776,СВЦЭМ!$A$33:$A$776,$A22,СВЦЭМ!$B$33:$B$776,B$11)+'СЕТ СН'!$F$9+СВЦЭМ!$D$10+'СЕТ СН'!$F$6-'СЕТ СН'!$F$19</f>
        <v>851.16426177000005</v>
      </c>
      <c r="C22" s="36">
        <f>SUMIFS(СВЦЭМ!$C$33:$C$776,СВЦЭМ!$A$33:$A$776,$A22,СВЦЭМ!$B$33:$B$776,C$11)+'СЕТ СН'!$F$9+СВЦЭМ!$D$10+'СЕТ СН'!$F$6-'СЕТ СН'!$F$19</f>
        <v>897.73447767000005</v>
      </c>
      <c r="D22" s="36">
        <f>SUMIFS(СВЦЭМ!$C$33:$C$776,СВЦЭМ!$A$33:$A$776,$A22,СВЦЭМ!$B$33:$B$776,D$11)+'СЕТ СН'!$F$9+СВЦЭМ!$D$10+'СЕТ СН'!$F$6-'СЕТ СН'!$F$19</f>
        <v>918.15163175000009</v>
      </c>
      <c r="E22" s="36">
        <f>SUMIFS(СВЦЭМ!$C$33:$C$776,СВЦЭМ!$A$33:$A$776,$A22,СВЦЭМ!$B$33:$B$776,E$11)+'СЕТ СН'!$F$9+СВЦЭМ!$D$10+'СЕТ СН'!$F$6-'СЕТ СН'!$F$19</f>
        <v>941.05238639000004</v>
      </c>
      <c r="F22" s="36">
        <f>SUMIFS(СВЦЭМ!$C$33:$C$776,СВЦЭМ!$A$33:$A$776,$A22,СВЦЭМ!$B$33:$B$776,F$11)+'СЕТ СН'!$F$9+СВЦЭМ!$D$10+'СЕТ СН'!$F$6-'СЕТ СН'!$F$19</f>
        <v>948.94299791000003</v>
      </c>
      <c r="G22" s="36">
        <f>SUMIFS(СВЦЭМ!$C$33:$C$776,СВЦЭМ!$A$33:$A$776,$A22,СВЦЭМ!$B$33:$B$776,G$11)+'СЕТ СН'!$F$9+СВЦЭМ!$D$10+'СЕТ СН'!$F$6-'СЕТ СН'!$F$19</f>
        <v>938.71405528000003</v>
      </c>
      <c r="H22" s="36">
        <f>SUMIFS(СВЦЭМ!$C$33:$C$776,СВЦЭМ!$A$33:$A$776,$A22,СВЦЭМ!$B$33:$B$776,H$11)+'СЕТ СН'!$F$9+СВЦЭМ!$D$10+'СЕТ СН'!$F$6-'СЕТ СН'!$F$19</f>
        <v>877.51746140000012</v>
      </c>
      <c r="I22" s="36">
        <f>SUMIFS(СВЦЭМ!$C$33:$C$776,СВЦЭМ!$A$33:$A$776,$A22,СВЦЭМ!$B$33:$B$776,I$11)+'СЕТ СН'!$F$9+СВЦЭМ!$D$10+'СЕТ СН'!$F$6-'СЕТ СН'!$F$19</f>
        <v>868.8687058700001</v>
      </c>
      <c r="J22" s="36">
        <f>SUMIFS(СВЦЭМ!$C$33:$C$776,СВЦЭМ!$A$33:$A$776,$A22,СВЦЭМ!$B$33:$B$776,J$11)+'СЕТ СН'!$F$9+СВЦЭМ!$D$10+'СЕТ СН'!$F$6-'СЕТ СН'!$F$19</f>
        <v>814.01428876000011</v>
      </c>
      <c r="K22" s="36">
        <f>SUMIFS(СВЦЭМ!$C$33:$C$776,СВЦЭМ!$A$33:$A$776,$A22,СВЦЭМ!$B$33:$B$776,K$11)+'СЕТ СН'!$F$9+СВЦЭМ!$D$10+'СЕТ СН'!$F$6-'СЕТ СН'!$F$19</f>
        <v>801.68678961000012</v>
      </c>
      <c r="L22" s="36">
        <f>SUMIFS(СВЦЭМ!$C$33:$C$776,СВЦЭМ!$A$33:$A$776,$A22,СВЦЭМ!$B$33:$B$776,L$11)+'СЕТ СН'!$F$9+СВЦЭМ!$D$10+'СЕТ СН'!$F$6-'СЕТ СН'!$F$19</f>
        <v>784.37357119000012</v>
      </c>
      <c r="M22" s="36">
        <f>SUMIFS(СВЦЭМ!$C$33:$C$776,СВЦЭМ!$A$33:$A$776,$A22,СВЦЭМ!$B$33:$B$776,M$11)+'СЕТ СН'!$F$9+СВЦЭМ!$D$10+'СЕТ СН'!$F$6-'СЕТ СН'!$F$19</f>
        <v>778.44339777000005</v>
      </c>
      <c r="N22" s="36">
        <f>SUMIFS(СВЦЭМ!$C$33:$C$776,СВЦЭМ!$A$33:$A$776,$A22,СВЦЭМ!$B$33:$B$776,N$11)+'СЕТ СН'!$F$9+СВЦЭМ!$D$10+'СЕТ СН'!$F$6-'СЕТ СН'!$F$19</f>
        <v>772.26604963000011</v>
      </c>
      <c r="O22" s="36">
        <f>SUMIFS(СВЦЭМ!$C$33:$C$776,СВЦЭМ!$A$33:$A$776,$A22,СВЦЭМ!$B$33:$B$776,O$11)+'СЕТ СН'!$F$9+СВЦЭМ!$D$10+'СЕТ СН'!$F$6-'СЕТ СН'!$F$19</f>
        <v>772.01220593000005</v>
      </c>
      <c r="P22" s="36">
        <f>SUMIFS(СВЦЭМ!$C$33:$C$776,СВЦЭМ!$A$33:$A$776,$A22,СВЦЭМ!$B$33:$B$776,P$11)+'СЕТ СН'!$F$9+СВЦЭМ!$D$10+'СЕТ СН'!$F$6-'СЕТ СН'!$F$19</f>
        <v>778.33452417000012</v>
      </c>
      <c r="Q22" s="36">
        <f>SUMIFS(СВЦЭМ!$C$33:$C$776,СВЦЭМ!$A$33:$A$776,$A22,СВЦЭМ!$B$33:$B$776,Q$11)+'СЕТ СН'!$F$9+СВЦЭМ!$D$10+'СЕТ СН'!$F$6-'СЕТ СН'!$F$19</f>
        <v>779.06003719000012</v>
      </c>
      <c r="R22" s="36">
        <f>SUMIFS(СВЦЭМ!$C$33:$C$776,СВЦЭМ!$A$33:$A$776,$A22,СВЦЭМ!$B$33:$B$776,R$11)+'СЕТ СН'!$F$9+СВЦЭМ!$D$10+'СЕТ СН'!$F$6-'СЕТ СН'!$F$19</f>
        <v>731.71244084000011</v>
      </c>
      <c r="S22" s="36">
        <f>SUMIFS(СВЦЭМ!$C$33:$C$776,СВЦЭМ!$A$33:$A$776,$A22,СВЦЭМ!$B$33:$B$776,S$11)+'СЕТ СН'!$F$9+СВЦЭМ!$D$10+'СЕТ СН'!$F$6-'СЕТ СН'!$F$19</f>
        <v>707.94614423000007</v>
      </c>
      <c r="T22" s="36">
        <f>SUMIFS(СВЦЭМ!$C$33:$C$776,СВЦЭМ!$A$33:$A$776,$A22,СВЦЭМ!$B$33:$B$776,T$11)+'СЕТ СН'!$F$9+СВЦЭМ!$D$10+'СЕТ СН'!$F$6-'СЕТ СН'!$F$19</f>
        <v>703.50815750000004</v>
      </c>
      <c r="U22" s="36">
        <f>SUMIFS(СВЦЭМ!$C$33:$C$776,СВЦЭМ!$A$33:$A$776,$A22,СВЦЭМ!$B$33:$B$776,U$11)+'СЕТ СН'!$F$9+СВЦЭМ!$D$10+'СЕТ СН'!$F$6-'СЕТ СН'!$F$19</f>
        <v>694.32196690000012</v>
      </c>
      <c r="V22" s="36">
        <f>SUMIFS(СВЦЭМ!$C$33:$C$776,СВЦЭМ!$A$33:$A$776,$A22,СВЦЭМ!$B$33:$B$776,V$11)+'СЕТ СН'!$F$9+СВЦЭМ!$D$10+'СЕТ СН'!$F$6-'СЕТ СН'!$F$19</f>
        <v>708.66413445000012</v>
      </c>
      <c r="W22" s="36">
        <f>SUMIFS(СВЦЭМ!$C$33:$C$776,СВЦЭМ!$A$33:$A$776,$A22,СВЦЭМ!$B$33:$B$776,W$11)+'СЕТ СН'!$F$9+СВЦЭМ!$D$10+'СЕТ СН'!$F$6-'СЕТ СН'!$F$19</f>
        <v>714.10382311000012</v>
      </c>
      <c r="X22" s="36">
        <f>SUMIFS(СВЦЭМ!$C$33:$C$776,СВЦЭМ!$A$33:$A$776,$A22,СВЦЭМ!$B$33:$B$776,X$11)+'СЕТ СН'!$F$9+СВЦЭМ!$D$10+'СЕТ СН'!$F$6-'СЕТ СН'!$F$19</f>
        <v>723.12176366000006</v>
      </c>
      <c r="Y22" s="36">
        <f>SUMIFS(СВЦЭМ!$C$33:$C$776,СВЦЭМ!$A$33:$A$776,$A22,СВЦЭМ!$B$33:$B$776,Y$11)+'СЕТ СН'!$F$9+СВЦЭМ!$D$10+'СЕТ СН'!$F$6-'СЕТ СН'!$F$19</f>
        <v>809.73219009000013</v>
      </c>
    </row>
    <row r="23" spans="1:25" ht="15.75" x14ac:dyDescent="0.2">
      <c r="A23" s="35">
        <f t="shared" si="0"/>
        <v>43658</v>
      </c>
      <c r="B23" s="36">
        <f>SUMIFS(СВЦЭМ!$C$33:$C$776,СВЦЭМ!$A$33:$A$776,$A23,СВЦЭМ!$B$33:$B$776,B$11)+'СЕТ СН'!$F$9+СВЦЭМ!$D$10+'СЕТ СН'!$F$6-'СЕТ СН'!$F$19</f>
        <v>852.64163416000008</v>
      </c>
      <c r="C23" s="36">
        <f>SUMIFS(СВЦЭМ!$C$33:$C$776,СВЦЭМ!$A$33:$A$776,$A23,СВЦЭМ!$B$33:$B$776,C$11)+'СЕТ СН'!$F$9+СВЦЭМ!$D$10+'СЕТ СН'!$F$6-'СЕТ СН'!$F$19</f>
        <v>891.35735823000005</v>
      </c>
      <c r="D23" s="36">
        <f>SUMIFS(СВЦЭМ!$C$33:$C$776,СВЦЭМ!$A$33:$A$776,$A23,СВЦЭМ!$B$33:$B$776,D$11)+'СЕТ СН'!$F$9+СВЦЭМ!$D$10+'СЕТ СН'!$F$6-'СЕТ СН'!$F$19</f>
        <v>923.44303581000008</v>
      </c>
      <c r="E23" s="36">
        <f>SUMIFS(СВЦЭМ!$C$33:$C$776,СВЦЭМ!$A$33:$A$776,$A23,СВЦЭМ!$B$33:$B$776,E$11)+'СЕТ СН'!$F$9+СВЦЭМ!$D$10+'СЕТ СН'!$F$6-'СЕТ СН'!$F$19</f>
        <v>929.55492447000006</v>
      </c>
      <c r="F23" s="36">
        <f>SUMIFS(СВЦЭМ!$C$33:$C$776,СВЦЭМ!$A$33:$A$776,$A23,СВЦЭМ!$B$33:$B$776,F$11)+'СЕТ СН'!$F$9+СВЦЭМ!$D$10+'СЕТ СН'!$F$6-'СЕТ СН'!$F$19</f>
        <v>924.93094295000003</v>
      </c>
      <c r="G23" s="36">
        <f>SUMIFS(СВЦЭМ!$C$33:$C$776,СВЦЭМ!$A$33:$A$776,$A23,СВЦЭМ!$B$33:$B$776,G$11)+'СЕТ СН'!$F$9+СВЦЭМ!$D$10+'СЕТ СН'!$F$6-'СЕТ СН'!$F$19</f>
        <v>931.51888614000006</v>
      </c>
      <c r="H23" s="36">
        <f>SUMIFS(СВЦЭМ!$C$33:$C$776,СВЦЭМ!$A$33:$A$776,$A23,СВЦЭМ!$B$33:$B$776,H$11)+'СЕТ СН'!$F$9+СВЦЭМ!$D$10+'СЕТ СН'!$F$6-'СЕТ СН'!$F$19</f>
        <v>903.24055265000004</v>
      </c>
      <c r="I23" s="36">
        <f>SUMIFS(СВЦЭМ!$C$33:$C$776,СВЦЭМ!$A$33:$A$776,$A23,СВЦЭМ!$B$33:$B$776,I$11)+'СЕТ СН'!$F$9+СВЦЭМ!$D$10+'СЕТ СН'!$F$6-'СЕТ СН'!$F$19</f>
        <v>868.32950607000009</v>
      </c>
      <c r="J23" s="36">
        <f>SUMIFS(СВЦЭМ!$C$33:$C$776,СВЦЭМ!$A$33:$A$776,$A23,СВЦЭМ!$B$33:$B$776,J$11)+'СЕТ СН'!$F$9+СВЦЭМ!$D$10+'СЕТ СН'!$F$6-'СЕТ СН'!$F$19</f>
        <v>824.12775565000004</v>
      </c>
      <c r="K23" s="36">
        <f>SUMIFS(СВЦЭМ!$C$33:$C$776,СВЦЭМ!$A$33:$A$776,$A23,СВЦЭМ!$B$33:$B$776,K$11)+'СЕТ СН'!$F$9+СВЦЭМ!$D$10+'СЕТ СН'!$F$6-'СЕТ СН'!$F$19</f>
        <v>819.95691929000009</v>
      </c>
      <c r="L23" s="36">
        <f>SUMIFS(СВЦЭМ!$C$33:$C$776,СВЦЭМ!$A$33:$A$776,$A23,СВЦЭМ!$B$33:$B$776,L$11)+'СЕТ СН'!$F$9+СВЦЭМ!$D$10+'СЕТ СН'!$F$6-'СЕТ СН'!$F$19</f>
        <v>791.40625860000011</v>
      </c>
      <c r="M23" s="36">
        <f>SUMIFS(СВЦЭМ!$C$33:$C$776,СВЦЭМ!$A$33:$A$776,$A23,СВЦЭМ!$B$33:$B$776,M$11)+'СЕТ СН'!$F$9+СВЦЭМ!$D$10+'СЕТ СН'!$F$6-'СЕТ СН'!$F$19</f>
        <v>800.39292215000012</v>
      </c>
      <c r="N23" s="36">
        <f>SUMIFS(СВЦЭМ!$C$33:$C$776,СВЦЭМ!$A$33:$A$776,$A23,СВЦЭМ!$B$33:$B$776,N$11)+'СЕТ СН'!$F$9+СВЦЭМ!$D$10+'СЕТ СН'!$F$6-'СЕТ СН'!$F$19</f>
        <v>791.51101585000004</v>
      </c>
      <c r="O23" s="36">
        <f>SUMIFS(СВЦЭМ!$C$33:$C$776,СВЦЭМ!$A$33:$A$776,$A23,СВЦЭМ!$B$33:$B$776,O$11)+'СЕТ СН'!$F$9+СВЦЭМ!$D$10+'СЕТ СН'!$F$6-'СЕТ СН'!$F$19</f>
        <v>812.12111865000008</v>
      </c>
      <c r="P23" s="36">
        <f>SUMIFS(СВЦЭМ!$C$33:$C$776,СВЦЭМ!$A$33:$A$776,$A23,СВЦЭМ!$B$33:$B$776,P$11)+'СЕТ СН'!$F$9+СВЦЭМ!$D$10+'СЕТ СН'!$F$6-'СЕТ СН'!$F$19</f>
        <v>806.11070040000004</v>
      </c>
      <c r="Q23" s="36">
        <f>SUMIFS(СВЦЭМ!$C$33:$C$776,СВЦЭМ!$A$33:$A$776,$A23,СВЦЭМ!$B$33:$B$776,Q$11)+'СЕТ СН'!$F$9+СВЦЭМ!$D$10+'СЕТ СН'!$F$6-'СЕТ СН'!$F$19</f>
        <v>814.74532723000004</v>
      </c>
      <c r="R23" s="36">
        <f>SUMIFS(СВЦЭМ!$C$33:$C$776,СВЦЭМ!$A$33:$A$776,$A23,СВЦЭМ!$B$33:$B$776,R$11)+'СЕТ СН'!$F$9+СВЦЭМ!$D$10+'СЕТ СН'!$F$6-'СЕТ СН'!$F$19</f>
        <v>749.38960037000004</v>
      </c>
      <c r="S23" s="36">
        <f>SUMIFS(СВЦЭМ!$C$33:$C$776,СВЦЭМ!$A$33:$A$776,$A23,СВЦЭМ!$B$33:$B$776,S$11)+'СЕТ СН'!$F$9+СВЦЭМ!$D$10+'СЕТ СН'!$F$6-'СЕТ СН'!$F$19</f>
        <v>735.85239796000008</v>
      </c>
      <c r="T23" s="36">
        <f>SUMIFS(СВЦЭМ!$C$33:$C$776,СВЦЭМ!$A$33:$A$776,$A23,СВЦЭМ!$B$33:$B$776,T$11)+'СЕТ СН'!$F$9+СВЦЭМ!$D$10+'СЕТ СН'!$F$6-'СЕТ СН'!$F$19</f>
        <v>723.39465051000013</v>
      </c>
      <c r="U23" s="36">
        <f>SUMIFS(СВЦЭМ!$C$33:$C$776,СВЦЭМ!$A$33:$A$776,$A23,СВЦЭМ!$B$33:$B$776,U$11)+'СЕТ СН'!$F$9+СВЦЭМ!$D$10+'СЕТ СН'!$F$6-'СЕТ СН'!$F$19</f>
        <v>714.20019055000012</v>
      </c>
      <c r="V23" s="36">
        <f>SUMIFS(СВЦЭМ!$C$33:$C$776,СВЦЭМ!$A$33:$A$776,$A23,СВЦЭМ!$B$33:$B$776,V$11)+'СЕТ СН'!$F$9+СВЦЭМ!$D$10+'СЕТ СН'!$F$6-'СЕТ СН'!$F$19</f>
        <v>700.65963188000012</v>
      </c>
      <c r="W23" s="36">
        <f>SUMIFS(СВЦЭМ!$C$33:$C$776,СВЦЭМ!$A$33:$A$776,$A23,СВЦЭМ!$B$33:$B$776,W$11)+'СЕТ СН'!$F$9+СВЦЭМ!$D$10+'СЕТ СН'!$F$6-'СЕТ СН'!$F$19</f>
        <v>676.92173410000009</v>
      </c>
      <c r="X23" s="36">
        <f>SUMIFS(СВЦЭМ!$C$33:$C$776,СВЦЭМ!$A$33:$A$776,$A23,СВЦЭМ!$B$33:$B$776,X$11)+'СЕТ СН'!$F$9+СВЦЭМ!$D$10+'СЕТ СН'!$F$6-'СЕТ СН'!$F$19</f>
        <v>661.01653977000012</v>
      </c>
      <c r="Y23" s="36">
        <f>SUMIFS(СВЦЭМ!$C$33:$C$776,СВЦЭМ!$A$33:$A$776,$A23,СВЦЭМ!$B$33:$B$776,Y$11)+'СЕТ СН'!$F$9+СВЦЭМ!$D$10+'СЕТ СН'!$F$6-'СЕТ СН'!$F$19</f>
        <v>750.82137410000007</v>
      </c>
    </row>
    <row r="24" spans="1:25" ht="15.75" x14ac:dyDescent="0.2">
      <c r="A24" s="35">
        <f t="shared" si="0"/>
        <v>43659</v>
      </c>
      <c r="B24" s="36">
        <f>SUMIFS(СВЦЭМ!$C$33:$C$776,СВЦЭМ!$A$33:$A$776,$A24,СВЦЭМ!$B$33:$B$776,B$11)+'СЕТ СН'!$F$9+СВЦЭМ!$D$10+'СЕТ СН'!$F$6-'СЕТ СН'!$F$19</f>
        <v>750.73189035000007</v>
      </c>
      <c r="C24" s="36">
        <f>SUMIFS(СВЦЭМ!$C$33:$C$776,СВЦЭМ!$A$33:$A$776,$A24,СВЦЭМ!$B$33:$B$776,C$11)+'СЕТ СН'!$F$9+СВЦЭМ!$D$10+'СЕТ СН'!$F$6-'СЕТ СН'!$F$19</f>
        <v>776.52769801000011</v>
      </c>
      <c r="D24" s="36">
        <f>SUMIFS(СВЦЭМ!$C$33:$C$776,СВЦЭМ!$A$33:$A$776,$A24,СВЦЭМ!$B$33:$B$776,D$11)+'СЕТ СН'!$F$9+СВЦЭМ!$D$10+'СЕТ СН'!$F$6-'СЕТ СН'!$F$19</f>
        <v>815.36286408000012</v>
      </c>
      <c r="E24" s="36">
        <f>SUMIFS(СВЦЭМ!$C$33:$C$776,СВЦЭМ!$A$33:$A$776,$A24,СВЦЭМ!$B$33:$B$776,E$11)+'СЕТ СН'!$F$9+СВЦЭМ!$D$10+'СЕТ СН'!$F$6-'СЕТ СН'!$F$19</f>
        <v>825.70586157000002</v>
      </c>
      <c r="F24" s="36">
        <f>SUMIFS(СВЦЭМ!$C$33:$C$776,СВЦЭМ!$A$33:$A$776,$A24,СВЦЭМ!$B$33:$B$776,F$11)+'СЕТ СН'!$F$9+СВЦЭМ!$D$10+'СЕТ СН'!$F$6-'СЕТ СН'!$F$19</f>
        <v>841.49938290000011</v>
      </c>
      <c r="G24" s="36">
        <f>SUMIFS(СВЦЭМ!$C$33:$C$776,СВЦЭМ!$A$33:$A$776,$A24,СВЦЭМ!$B$33:$B$776,G$11)+'СЕТ СН'!$F$9+СВЦЭМ!$D$10+'СЕТ СН'!$F$6-'СЕТ СН'!$F$19</f>
        <v>852.13321966000012</v>
      </c>
      <c r="H24" s="36">
        <f>SUMIFS(СВЦЭМ!$C$33:$C$776,СВЦЭМ!$A$33:$A$776,$A24,СВЦЭМ!$B$33:$B$776,H$11)+'СЕТ СН'!$F$9+СВЦЭМ!$D$10+'СЕТ СН'!$F$6-'СЕТ СН'!$F$19</f>
        <v>842.10942655000008</v>
      </c>
      <c r="I24" s="36">
        <f>SUMIFS(СВЦЭМ!$C$33:$C$776,СВЦЭМ!$A$33:$A$776,$A24,СВЦЭМ!$B$33:$B$776,I$11)+'СЕТ СН'!$F$9+СВЦЭМ!$D$10+'СЕТ СН'!$F$6-'СЕТ СН'!$F$19</f>
        <v>859.71029899000007</v>
      </c>
      <c r="J24" s="36">
        <f>SUMIFS(СВЦЭМ!$C$33:$C$776,СВЦЭМ!$A$33:$A$776,$A24,СВЦЭМ!$B$33:$B$776,J$11)+'СЕТ СН'!$F$9+СВЦЭМ!$D$10+'СЕТ СН'!$F$6-'СЕТ СН'!$F$19</f>
        <v>826.8149262500001</v>
      </c>
      <c r="K24" s="36">
        <f>SUMIFS(СВЦЭМ!$C$33:$C$776,СВЦЭМ!$A$33:$A$776,$A24,СВЦЭМ!$B$33:$B$776,K$11)+'СЕТ СН'!$F$9+СВЦЭМ!$D$10+'СЕТ СН'!$F$6-'СЕТ СН'!$F$19</f>
        <v>745.53230483000004</v>
      </c>
      <c r="L24" s="36">
        <f>SUMIFS(СВЦЭМ!$C$33:$C$776,СВЦЭМ!$A$33:$A$776,$A24,СВЦЭМ!$B$33:$B$776,L$11)+'СЕТ СН'!$F$9+СВЦЭМ!$D$10+'СЕТ СН'!$F$6-'СЕТ СН'!$F$19</f>
        <v>722.45290526000008</v>
      </c>
      <c r="M24" s="36">
        <f>SUMIFS(СВЦЭМ!$C$33:$C$776,СВЦЭМ!$A$33:$A$776,$A24,СВЦЭМ!$B$33:$B$776,M$11)+'СЕТ СН'!$F$9+СВЦЭМ!$D$10+'СЕТ СН'!$F$6-'СЕТ СН'!$F$19</f>
        <v>716.9117540200001</v>
      </c>
      <c r="N24" s="36">
        <f>SUMIFS(СВЦЭМ!$C$33:$C$776,СВЦЭМ!$A$33:$A$776,$A24,СВЦЭМ!$B$33:$B$776,N$11)+'СЕТ СН'!$F$9+СВЦЭМ!$D$10+'СЕТ СН'!$F$6-'СЕТ СН'!$F$19</f>
        <v>721.70547308000005</v>
      </c>
      <c r="O24" s="36">
        <f>SUMIFS(СВЦЭМ!$C$33:$C$776,СВЦЭМ!$A$33:$A$776,$A24,СВЦЭМ!$B$33:$B$776,O$11)+'СЕТ СН'!$F$9+СВЦЭМ!$D$10+'СЕТ СН'!$F$6-'СЕТ СН'!$F$19</f>
        <v>720.42078029000004</v>
      </c>
      <c r="P24" s="36">
        <f>SUMIFS(СВЦЭМ!$C$33:$C$776,СВЦЭМ!$A$33:$A$776,$A24,СВЦЭМ!$B$33:$B$776,P$11)+'СЕТ СН'!$F$9+СВЦЭМ!$D$10+'СЕТ СН'!$F$6-'СЕТ СН'!$F$19</f>
        <v>736.64837093000006</v>
      </c>
      <c r="Q24" s="36">
        <f>SUMIFS(СВЦЭМ!$C$33:$C$776,СВЦЭМ!$A$33:$A$776,$A24,СВЦЭМ!$B$33:$B$776,Q$11)+'СЕТ СН'!$F$9+СВЦЭМ!$D$10+'СЕТ СН'!$F$6-'СЕТ СН'!$F$19</f>
        <v>745.2214610100001</v>
      </c>
      <c r="R24" s="36">
        <f>SUMIFS(СВЦЭМ!$C$33:$C$776,СВЦЭМ!$A$33:$A$776,$A24,СВЦЭМ!$B$33:$B$776,R$11)+'СЕТ СН'!$F$9+СВЦЭМ!$D$10+'СЕТ СН'!$F$6-'СЕТ СН'!$F$19</f>
        <v>707.42435140000009</v>
      </c>
      <c r="S24" s="36">
        <f>SUMIFS(СВЦЭМ!$C$33:$C$776,СВЦЭМ!$A$33:$A$776,$A24,СВЦЭМ!$B$33:$B$776,S$11)+'СЕТ СН'!$F$9+СВЦЭМ!$D$10+'СЕТ СН'!$F$6-'СЕТ СН'!$F$19</f>
        <v>678.70135855000012</v>
      </c>
      <c r="T24" s="36">
        <f>SUMIFS(СВЦЭМ!$C$33:$C$776,СВЦЭМ!$A$33:$A$776,$A24,СВЦЭМ!$B$33:$B$776,T$11)+'СЕТ СН'!$F$9+СВЦЭМ!$D$10+'СЕТ СН'!$F$6-'СЕТ СН'!$F$19</f>
        <v>664.24953130000006</v>
      </c>
      <c r="U24" s="36">
        <f>SUMIFS(СВЦЭМ!$C$33:$C$776,СВЦЭМ!$A$33:$A$776,$A24,СВЦЭМ!$B$33:$B$776,U$11)+'СЕТ СН'!$F$9+СВЦЭМ!$D$10+'СЕТ СН'!$F$6-'СЕТ СН'!$F$19</f>
        <v>656.40888881000012</v>
      </c>
      <c r="V24" s="36">
        <f>SUMIFS(СВЦЭМ!$C$33:$C$776,СВЦЭМ!$A$33:$A$776,$A24,СВЦЭМ!$B$33:$B$776,V$11)+'СЕТ СН'!$F$9+СВЦЭМ!$D$10+'СЕТ СН'!$F$6-'СЕТ СН'!$F$19</f>
        <v>649.86329903000012</v>
      </c>
      <c r="W24" s="36">
        <f>SUMIFS(СВЦЭМ!$C$33:$C$776,СВЦЭМ!$A$33:$A$776,$A24,СВЦЭМ!$B$33:$B$776,W$11)+'СЕТ СН'!$F$9+СВЦЭМ!$D$10+'СЕТ СН'!$F$6-'СЕТ СН'!$F$19</f>
        <v>638.98473289000003</v>
      </c>
      <c r="X24" s="36">
        <f>SUMIFS(СВЦЭМ!$C$33:$C$776,СВЦЭМ!$A$33:$A$776,$A24,СВЦЭМ!$B$33:$B$776,X$11)+'СЕТ СН'!$F$9+СВЦЭМ!$D$10+'СЕТ СН'!$F$6-'СЕТ СН'!$F$19</f>
        <v>649.64552764000007</v>
      </c>
      <c r="Y24" s="36">
        <f>SUMIFS(СВЦЭМ!$C$33:$C$776,СВЦЭМ!$A$33:$A$776,$A24,СВЦЭМ!$B$33:$B$776,Y$11)+'СЕТ СН'!$F$9+СВЦЭМ!$D$10+'СЕТ СН'!$F$6-'СЕТ СН'!$F$19</f>
        <v>725.88978791000011</v>
      </c>
    </row>
    <row r="25" spans="1:25" ht="15.75" x14ac:dyDescent="0.2">
      <c r="A25" s="35">
        <f t="shared" si="0"/>
        <v>43660</v>
      </c>
      <c r="B25" s="36">
        <f>SUMIFS(СВЦЭМ!$C$33:$C$776,СВЦЭМ!$A$33:$A$776,$A25,СВЦЭМ!$B$33:$B$776,B$11)+'СЕТ СН'!$F$9+СВЦЭМ!$D$10+'СЕТ СН'!$F$6-'СЕТ СН'!$F$19</f>
        <v>783.45500607000008</v>
      </c>
      <c r="C25" s="36">
        <f>SUMIFS(СВЦЭМ!$C$33:$C$776,СВЦЭМ!$A$33:$A$776,$A25,СВЦЭМ!$B$33:$B$776,C$11)+'СЕТ СН'!$F$9+СВЦЭМ!$D$10+'СЕТ СН'!$F$6-'СЕТ СН'!$F$19</f>
        <v>824.23054953000008</v>
      </c>
      <c r="D25" s="36">
        <f>SUMIFS(СВЦЭМ!$C$33:$C$776,СВЦЭМ!$A$33:$A$776,$A25,СВЦЭМ!$B$33:$B$776,D$11)+'СЕТ СН'!$F$9+СВЦЭМ!$D$10+'СЕТ СН'!$F$6-'СЕТ СН'!$F$19</f>
        <v>863.86422765000009</v>
      </c>
      <c r="E25" s="36">
        <f>SUMIFS(СВЦЭМ!$C$33:$C$776,СВЦЭМ!$A$33:$A$776,$A25,СВЦЭМ!$B$33:$B$776,E$11)+'СЕТ СН'!$F$9+СВЦЭМ!$D$10+'СЕТ СН'!$F$6-'СЕТ СН'!$F$19</f>
        <v>873.60135184000012</v>
      </c>
      <c r="F25" s="36">
        <f>SUMIFS(СВЦЭМ!$C$33:$C$776,СВЦЭМ!$A$33:$A$776,$A25,СВЦЭМ!$B$33:$B$776,F$11)+'СЕТ СН'!$F$9+СВЦЭМ!$D$10+'СЕТ СН'!$F$6-'СЕТ СН'!$F$19</f>
        <v>872.80577139000013</v>
      </c>
      <c r="G25" s="36">
        <f>SUMIFS(СВЦЭМ!$C$33:$C$776,СВЦЭМ!$A$33:$A$776,$A25,СВЦЭМ!$B$33:$B$776,G$11)+'СЕТ СН'!$F$9+СВЦЭМ!$D$10+'СЕТ СН'!$F$6-'СЕТ СН'!$F$19</f>
        <v>871.2825569900001</v>
      </c>
      <c r="H25" s="36">
        <f>SUMIFS(СВЦЭМ!$C$33:$C$776,СВЦЭМ!$A$33:$A$776,$A25,СВЦЭМ!$B$33:$B$776,H$11)+'СЕТ СН'!$F$9+СВЦЭМ!$D$10+'СЕТ СН'!$F$6-'СЕТ СН'!$F$19</f>
        <v>850.1426332100001</v>
      </c>
      <c r="I25" s="36">
        <f>SUMIFS(СВЦЭМ!$C$33:$C$776,СВЦЭМ!$A$33:$A$776,$A25,СВЦЭМ!$B$33:$B$776,I$11)+'СЕТ СН'!$F$9+СВЦЭМ!$D$10+'СЕТ СН'!$F$6-'СЕТ СН'!$F$19</f>
        <v>818.92711083000006</v>
      </c>
      <c r="J25" s="36">
        <f>SUMIFS(СВЦЭМ!$C$33:$C$776,СВЦЭМ!$A$33:$A$776,$A25,СВЦЭМ!$B$33:$B$776,J$11)+'СЕТ СН'!$F$9+СВЦЭМ!$D$10+'СЕТ СН'!$F$6-'СЕТ СН'!$F$19</f>
        <v>771.3084671900001</v>
      </c>
      <c r="K25" s="36">
        <f>SUMIFS(СВЦЭМ!$C$33:$C$776,СВЦЭМ!$A$33:$A$776,$A25,СВЦЭМ!$B$33:$B$776,K$11)+'СЕТ СН'!$F$9+СВЦЭМ!$D$10+'СЕТ СН'!$F$6-'СЕТ СН'!$F$19</f>
        <v>942.01196929000002</v>
      </c>
      <c r="L25" s="36">
        <f>SUMIFS(СВЦЭМ!$C$33:$C$776,СВЦЭМ!$A$33:$A$776,$A25,СВЦЭМ!$B$33:$B$776,L$11)+'СЕТ СН'!$F$9+СВЦЭМ!$D$10+'СЕТ СН'!$F$6-'СЕТ СН'!$F$19</f>
        <v>675.04390848000003</v>
      </c>
      <c r="M25" s="36">
        <f>SUMIFS(СВЦЭМ!$C$33:$C$776,СВЦЭМ!$A$33:$A$776,$A25,СВЦЭМ!$B$33:$B$776,M$11)+'СЕТ СН'!$F$9+СВЦЭМ!$D$10+'СЕТ СН'!$F$6-'СЕТ СН'!$F$19</f>
        <v>666.12687750000009</v>
      </c>
      <c r="N25" s="36">
        <f>SUMIFS(СВЦЭМ!$C$33:$C$776,СВЦЭМ!$A$33:$A$776,$A25,СВЦЭМ!$B$33:$B$776,N$11)+'СЕТ СН'!$F$9+СВЦЭМ!$D$10+'СЕТ СН'!$F$6-'СЕТ СН'!$F$19</f>
        <v>666.15090319000012</v>
      </c>
      <c r="O25" s="36">
        <f>SUMIFS(СВЦЭМ!$C$33:$C$776,СВЦЭМ!$A$33:$A$776,$A25,СВЦЭМ!$B$33:$B$776,O$11)+'СЕТ СН'!$F$9+СВЦЭМ!$D$10+'СЕТ СН'!$F$6-'СЕТ СН'!$F$19</f>
        <v>678.49213887000008</v>
      </c>
      <c r="P25" s="36">
        <f>SUMIFS(СВЦЭМ!$C$33:$C$776,СВЦЭМ!$A$33:$A$776,$A25,СВЦЭМ!$B$33:$B$776,P$11)+'СЕТ СН'!$F$9+СВЦЭМ!$D$10+'СЕТ СН'!$F$6-'СЕТ СН'!$F$19</f>
        <v>692.36663176000013</v>
      </c>
      <c r="Q25" s="36">
        <f>SUMIFS(СВЦЭМ!$C$33:$C$776,СВЦЭМ!$A$33:$A$776,$A25,СВЦЭМ!$B$33:$B$776,Q$11)+'СЕТ СН'!$F$9+СВЦЭМ!$D$10+'СЕТ СН'!$F$6-'СЕТ СН'!$F$19</f>
        <v>703.48273902000005</v>
      </c>
      <c r="R25" s="36">
        <f>SUMIFS(СВЦЭМ!$C$33:$C$776,СВЦЭМ!$A$33:$A$776,$A25,СВЦЭМ!$B$33:$B$776,R$11)+'СЕТ СН'!$F$9+СВЦЭМ!$D$10+'СЕТ СН'!$F$6-'СЕТ СН'!$F$19</f>
        <v>713.83321988000012</v>
      </c>
      <c r="S25" s="36">
        <f>SUMIFS(СВЦЭМ!$C$33:$C$776,СВЦЭМ!$A$33:$A$776,$A25,СВЦЭМ!$B$33:$B$776,S$11)+'СЕТ СН'!$F$9+СВЦЭМ!$D$10+'СЕТ СН'!$F$6-'СЕТ СН'!$F$19</f>
        <v>665.32773328000007</v>
      </c>
      <c r="T25" s="36">
        <f>SUMIFS(СВЦЭМ!$C$33:$C$776,СВЦЭМ!$A$33:$A$776,$A25,СВЦЭМ!$B$33:$B$776,T$11)+'СЕТ СН'!$F$9+СВЦЭМ!$D$10+'СЕТ СН'!$F$6-'СЕТ СН'!$F$19</f>
        <v>659.36045548000004</v>
      </c>
      <c r="U25" s="36">
        <f>SUMIFS(СВЦЭМ!$C$33:$C$776,СВЦЭМ!$A$33:$A$776,$A25,СВЦЭМ!$B$33:$B$776,U$11)+'СЕТ СН'!$F$9+СВЦЭМ!$D$10+'СЕТ СН'!$F$6-'СЕТ СН'!$F$19</f>
        <v>649.50696900000003</v>
      </c>
      <c r="V25" s="36">
        <f>SUMIFS(СВЦЭМ!$C$33:$C$776,СВЦЭМ!$A$33:$A$776,$A25,СВЦЭМ!$B$33:$B$776,V$11)+'СЕТ СН'!$F$9+СВЦЭМ!$D$10+'СЕТ СН'!$F$6-'СЕТ СН'!$F$19</f>
        <v>638.46727170000008</v>
      </c>
      <c r="W25" s="36">
        <f>SUMIFS(СВЦЭМ!$C$33:$C$776,СВЦЭМ!$A$33:$A$776,$A25,СВЦЭМ!$B$33:$B$776,W$11)+'СЕТ СН'!$F$9+СВЦЭМ!$D$10+'СЕТ СН'!$F$6-'СЕТ СН'!$F$19</f>
        <v>631.62258500000007</v>
      </c>
      <c r="X25" s="36">
        <f>SUMIFS(СВЦЭМ!$C$33:$C$776,СВЦЭМ!$A$33:$A$776,$A25,СВЦЭМ!$B$33:$B$776,X$11)+'СЕТ СН'!$F$9+СВЦЭМ!$D$10+'СЕТ СН'!$F$6-'СЕТ СН'!$F$19</f>
        <v>653.98910405000004</v>
      </c>
      <c r="Y25" s="36">
        <f>SUMIFS(СВЦЭМ!$C$33:$C$776,СВЦЭМ!$A$33:$A$776,$A25,СВЦЭМ!$B$33:$B$776,Y$11)+'СЕТ СН'!$F$9+СВЦЭМ!$D$10+'СЕТ СН'!$F$6-'СЕТ СН'!$F$19</f>
        <v>725.14890027000013</v>
      </c>
    </row>
    <row r="26" spans="1:25" ht="15.75" x14ac:dyDescent="0.2">
      <c r="A26" s="35">
        <f t="shared" si="0"/>
        <v>43661</v>
      </c>
      <c r="B26" s="36">
        <f>SUMIFS(СВЦЭМ!$C$33:$C$776,СВЦЭМ!$A$33:$A$776,$A26,СВЦЭМ!$B$33:$B$776,B$11)+'СЕТ СН'!$F$9+СВЦЭМ!$D$10+'СЕТ СН'!$F$6-'СЕТ СН'!$F$19</f>
        <v>807.77931913000009</v>
      </c>
      <c r="C26" s="36">
        <f>SUMIFS(СВЦЭМ!$C$33:$C$776,СВЦЭМ!$A$33:$A$776,$A26,СВЦЭМ!$B$33:$B$776,C$11)+'СЕТ СН'!$F$9+СВЦЭМ!$D$10+'СЕТ СН'!$F$6-'СЕТ СН'!$F$19</f>
        <v>825.40566138000008</v>
      </c>
      <c r="D26" s="36">
        <f>SUMIFS(СВЦЭМ!$C$33:$C$776,СВЦЭМ!$A$33:$A$776,$A26,СВЦЭМ!$B$33:$B$776,D$11)+'СЕТ СН'!$F$9+СВЦЭМ!$D$10+'СЕТ СН'!$F$6-'СЕТ СН'!$F$19</f>
        <v>836.2428606200001</v>
      </c>
      <c r="E26" s="36">
        <f>SUMIFS(СВЦЭМ!$C$33:$C$776,СВЦЭМ!$A$33:$A$776,$A26,СВЦЭМ!$B$33:$B$776,E$11)+'СЕТ СН'!$F$9+СВЦЭМ!$D$10+'СЕТ СН'!$F$6-'СЕТ СН'!$F$19</f>
        <v>857.45244695000008</v>
      </c>
      <c r="F26" s="36">
        <f>SUMIFS(СВЦЭМ!$C$33:$C$776,СВЦЭМ!$A$33:$A$776,$A26,СВЦЭМ!$B$33:$B$776,F$11)+'СЕТ СН'!$F$9+СВЦЭМ!$D$10+'СЕТ СН'!$F$6-'СЕТ СН'!$F$19</f>
        <v>872.79489095000008</v>
      </c>
      <c r="G26" s="36">
        <f>SUMIFS(СВЦЭМ!$C$33:$C$776,СВЦЭМ!$A$33:$A$776,$A26,СВЦЭМ!$B$33:$B$776,G$11)+'СЕТ СН'!$F$9+СВЦЭМ!$D$10+'СЕТ СН'!$F$6-'СЕТ СН'!$F$19</f>
        <v>857.49950373000013</v>
      </c>
      <c r="H26" s="36">
        <f>SUMIFS(СВЦЭМ!$C$33:$C$776,СВЦЭМ!$A$33:$A$776,$A26,СВЦЭМ!$B$33:$B$776,H$11)+'СЕТ СН'!$F$9+СВЦЭМ!$D$10+'СЕТ СН'!$F$6-'СЕТ СН'!$F$19</f>
        <v>837.76563213000009</v>
      </c>
      <c r="I26" s="36">
        <f>SUMIFS(СВЦЭМ!$C$33:$C$776,СВЦЭМ!$A$33:$A$776,$A26,СВЦЭМ!$B$33:$B$776,I$11)+'СЕТ СН'!$F$9+СВЦЭМ!$D$10+'СЕТ СН'!$F$6-'СЕТ СН'!$F$19</f>
        <v>809.78325540000003</v>
      </c>
      <c r="J26" s="36">
        <f>SUMIFS(СВЦЭМ!$C$33:$C$776,СВЦЭМ!$A$33:$A$776,$A26,СВЦЭМ!$B$33:$B$776,J$11)+'СЕТ СН'!$F$9+СВЦЭМ!$D$10+'СЕТ СН'!$F$6-'СЕТ СН'!$F$19</f>
        <v>767.77513296000006</v>
      </c>
      <c r="K26" s="36">
        <f>SUMIFS(СВЦЭМ!$C$33:$C$776,СВЦЭМ!$A$33:$A$776,$A26,СВЦЭМ!$B$33:$B$776,K$11)+'СЕТ СН'!$F$9+СВЦЭМ!$D$10+'СЕТ СН'!$F$6-'СЕТ СН'!$F$19</f>
        <v>717.20864326000003</v>
      </c>
      <c r="L26" s="36">
        <f>SUMIFS(СВЦЭМ!$C$33:$C$776,СВЦЭМ!$A$33:$A$776,$A26,СВЦЭМ!$B$33:$B$776,L$11)+'СЕТ СН'!$F$9+СВЦЭМ!$D$10+'СЕТ СН'!$F$6-'СЕТ СН'!$F$19</f>
        <v>710.03406675000008</v>
      </c>
      <c r="M26" s="36">
        <f>SUMIFS(СВЦЭМ!$C$33:$C$776,СВЦЭМ!$A$33:$A$776,$A26,СВЦЭМ!$B$33:$B$776,M$11)+'СЕТ СН'!$F$9+СВЦЭМ!$D$10+'СЕТ СН'!$F$6-'СЕТ СН'!$F$19</f>
        <v>715.04312571000003</v>
      </c>
      <c r="N26" s="36">
        <f>SUMIFS(СВЦЭМ!$C$33:$C$776,СВЦЭМ!$A$33:$A$776,$A26,СВЦЭМ!$B$33:$B$776,N$11)+'СЕТ СН'!$F$9+СВЦЭМ!$D$10+'СЕТ СН'!$F$6-'СЕТ СН'!$F$19</f>
        <v>736.47768637000013</v>
      </c>
      <c r="O26" s="36">
        <f>SUMIFS(СВЦЭМ!$C$33:$C$776,СВЦЭМ!$A$33:$A$776,$A26,СВЦЭМ!$B$33:$B$776,O$11)+'СЕТ СН'!$F$9+СВЦЭМ!$D$10+'СЕТ СН'!$F$6-'СЕТ СН'!$F$19</f>
        <v>733.48889094000003</v>
      </c>
      <c r="P26" s="36">
        <f>SUMIFS(СВЦЭМ!$C$33:$C$776,СВЦЭМ!$A$33:$A$776,$A26,СВЦЭМ!$B$33:$B$776,P$11)+'СЕТ СН'!$F$9+СВЦЭМ!$D$10+'СЕТ СН'!$F$6-'СЕТ СН'!$F$19</f>
        <v>717.22584609000012</v>
      </c>
      <c r="Q26" s="36">
        <f>SUMIFS(СВЦЭМ!$C$33:$C$776,СВЦЭМ!$A$33:$A$776,$A26,СВЦЭМ!$B$33:$B$776,Q$11)+'СЕТ СН'!$F$9+СВЦЭМ!$D$10+'СЕТ СН'!$F$6-'СЕТ СН'!$F$19</f>
        <v>701.41519271000004</v>
      </c>
      <c r="R26" s="36">
        <f>SUMIFS(СВЦЭМ!$C$33:$C$776,СВЦЭМ!$A$33:$A$776,$A26,СВЦЭМ!$B$33:$B$776,R$11)+'СЕТ СН'!$F$9+СВЦЭМ!$D$10+'СЕТ СН'!$F$6-'СЕТ СН'!$F$19</f>
        <v>655.05737366000005</v>
      </c>
      <c r="S26" s="36">
        <f>SUMIFS(СВЦЭМ!$C$33:$C$776,СВЦЭМ!$A$33:$A$776,$A26,СВЦЭМ!$B$33:$B$776,S$11)+'СЕТ СН'!$F$9+СВЦЭМ!$D$10+'СЕТ СН'!$F$6-'СЕТ СН'!$F$19</f>
        <v>637.90024140000003</v>
      </c>
      <c r="T26" s="36">
        <f>SUMIFS(СВЦЭМ!$C$33:$C$776,СВЦЭМ!$A$33:$A$776,$A26,СВЦЭМ!$B$33:$B$776,T$11)+'СЕТ СН'!$F$9+СВЦЭМ!$D$10+'СЕТ СН'!$F$6-'СЕТ СН'!$F$19</f>
        <v>641.04095855000003</v>
      </c>
      <c r="U26" s="36">
        <f>SUMIFS(СВЦЭМ!$C$33:$C$776,СВЦЭМ!$A$33:$A$776,$A26,СВЦЭМ!$B$33:$B$776,U$11)+'СЕТ СН'!$F$9+СВЦЭМ!$D$10+'СЕТ СН'!$F$6-'СЕТ СН'!$F$19</f>
        <v>641.68352074000006</v>
      </c>
      <c r="V26" s="36">
        <f>SUMIFS(СВЦЭМ!$C$33:$C$776,СВЦЭМ!$A$33:$A$776,$A26,СВЦЭМ!$B$33:$B$776,V$11)+'СЕТ СН'!$F$9+СВЦЭМ!$D$10+'СЕТ СН'!$F$6-'СЕТ СН'!$F$19</f>
        <v>636.14148719000013</v>
      </c>
      <c r="W26" s="36">
        <f>SUMIFS(СВЦЭМ!$C$33:$C$776,СВЦЭМ!$A$33:$A$776,$A26,СВЦЭМ!$B$33:$B$776,W$11)+'СЕТ СН'!$F$9+СВЦЭМ!$D$10+'СЕТ СН'!$F$6-'СЕТ СН'!$F$19</f>
        <v>633.28060220000009</v>
      </c>
      <c r="X26" s="36">
        <f>SUMIFS(СВЦЭМ!$C$33:$C$776,СВЦЭМ!$A$33:$A$776,$A26,СВЦЭМ!$B$33:$B$776,X$11)+'СЕТ СН'!$F$9+СВЦЭМ!$D$10+'СЕТ СН'!$F$6-'СЕТ СН'!$F$19</f>
        <v>648.14832165000007</v>
      </c>
      <c r="Y26" s="36">
        <f>SUMIFS(СВЦЭМ!$C$33:$C$776,СВЦЭМ!$A$33:$A$776,$A26,СВЦЭМ!$B$33:$B$776,Y$11)+'СЕТ СН'!$F$9+СВЦЭМ!$D$10+'СЕТ СН'!$F$6-'СЕТ СН'!$F$19</f>
        <v>723.7956594100001</v>
      </c>
    </row>
    <row r="27" spans="1:25" ht="15.75" x14ac:dyDescent="0.2">
      <c r="A27" s="35">
        <f t="shared" si="0"/>
        <v>43662</v>
      </c>
      <c r="B27" s="36">
        <f>SUMIFS(СВЦЭМ!$C$33:$C$776,СВЦЭМ!$A$33:$A$776,$A27,СВЦЭМ!$B$33:$B$776,B$11)+'СЕТ СН'!$F$9+СВЦЭМ!$D$10+'СЕТ СН'!$F$6-'СЕТ СН'!$F$19</f>
        <v>832.60239808000006</v>
      </c>
      <c r="C27" s="36">
        <f>SUMIFS(СВЦЭМ!$C$33:$C$776,СВЦЭМ!$A$33:$A$776,$A27,СВЦЭМ!$B$33:$B$776,C$11)+'СЕТ СН'!$F$9+СВЦЭМ!$D$10+'СЕТ СН'!$F$6-'СЕТ СН'!$F$19</f>
        <v>840.24480956000002</v>
      </c>
      <c r="D27" s="36">
        <f>SUMIFS(СВЦЭМ!$C$33:$C$776,СВЦЭМ!$A$33:$A$776,$A27,СВЦЭМ!$B$33:$B$776,D$11)+'СЕТ СН'!$F$9+СВЦЭМ!$D$10+'СЕТ СН'!$F$6-'СЕТ СН'!$F$19</f>
        <v>827.34915609000006</v>
      </c>
      <c r="E27" s="36">
        <f>SUMIFS(СВЦЭМ!$C$33:$C$776,СВЦЭМ!$A$33:$A$776,$A27,СВЦЭМ!$B$33:$B$776,E$11)+'СЕТ СН'!$F$9+СВЦЭМ!$D$10+'СЕТ СН'!$F$6-'СЕТ СН'!$F$19</f>
        <v>813.43340430000012</v>
      </c>
      <c r="F27" s="36">
        <f>SUMIFS(СВЦЭМ!$C$33:$C$776,СВЦЭМ!$A$33:$A$776,$A27,СВЦЭМ!$B$33:$B$776,F$11)+'СЕТ СН'!$F$9+СВЦЭМ!$D$10+'СЕТ СН'!$F$6-'СЕТ СН'!$F$19</f>
        <v>835.00774865000005</v>
      </c>
      <c r="G27" s="36">
        <f>SUMIFS(СВЦЭМ!$C$33:$C$776,СВЦЭМ!$A$33:$A$776,$A27,СВЦЭМ!$B$33:$B$776,G$11)+'СЕТ СН'!$F$9+СВЦЭМ!$D$10+'СЕТ СН'!$F$6-'СЕТ СН'!$F$19</f>
        <v>824.56518553000012</v>
      </c>
      <c r="H27" s="36">
        <f>SUMIFS(СВЦЭМ!$C$33:$C$776,СВЦЭМ!$A$33:$A$776,$A27,СВЦЭМ!$B$33:$B$776,H$11)+'СЕТ СН'!$F$9+СВЦЭМ!$D$10+'СЕТ СН'!$F$6-'СЕТ СН'!$F$19</f>
        <v>837.22809073000008</v>
      </c>
      <c r="I27" s="36">
        <f>SUMIFS(СВЦЭМ!$C$33:$C$776,СВЦЭМ!$A$33:$A$776,$A27,СВЦЭМ!$B$33:$B$776,I$11)+'СЕТ СН'!$F$9+СВЦЭМ!$D$10+'СЕТ СН'!$F$6-'СЕТ СН'!$F$19</f>
        <v>821.69083580000006</v>
      </c>
      <c r="J27" s="36">
        <f>SUMIFS(СВЦЭМ!$C$33:$C$776,СВЦЭМ!$A$33:$A$776,$A27,СВЦЭМ!$B$33:$B$776,J$11)+'СЕТ СН'!$F$9+СВЦЭМ!$D$10+'СЕТ СН'!$F$6-'СЕТ СН'!$F$19</f>
        <v>786.3327250100001</v>
      </c>
      <c r="K27" s="36">
        <f>SUMIFS(СВЦЭМ!$C$33:$C$776,СВЦЭМ!$A$33:$A$776,$A27,СВЦЭМ!$B$33:$B$776,K$11)+'СЕТ СН'!$F$9+СВЦЭМ!$D$10+'СЕТ СН'!$F$6-'СЕТ СН'!$F$19</f>
        <v>746.2775217200001</v>
      </c>
      <c r="L27" s="36">
        <f>SUMIFS(СВЦЭМ!$C$33:$C$776,СВЦЭМ!$A$33:$A$776,$A27,СВЦЭМ!$B$33:$B$776,L$11)+'СЕТ СН'!$F$9+СВЦЭМ!$D$10+'СЕТ СН'!$F$6-'СЕТ СН'!$F$19</f>
        <v>731.7077194200001</v>
      </c>
      <c r="M27" s="36">
        <f>SUMIFS(СВЦЭМ!$C$33:$C$776,СВЦЭМ!$A$33:$A$776,$A27,СВЦЭМ!$B$33:$B$776,M$11)+'СЕТ СН'!$F$9+СВЦЭМ!$D$10+'СЕТ СН'!$F$6-'СЕТ СН'!$F$19</f>
        <v>728.28569176000008</v>
      </c>
      <c r="N27" s="36">
        <f>SUMIFS(СВЦЭМ!$C$33:$C$776,СВЦЭМ!$A$33:$A$776,$A27,СВЦЭМ!$B$33:$B$776,N$11)+'СЕТ СН'!$F$9+СВЦЭМ!$D$10+'СЕТ СН'!$F$6-'СЕТ СН'!$F$19</f>
        <v>727.62454159000004</v>
      </c>
      <c r="O27" s="36">
        <f>SUMIFS(СВЦЭМ!$C$33:$C$776,СВЦЭМ!$A$33:$A$776,$A27,СВЦЭМ!$B$33:$B$776,O$11)+'СЕТ СН'!$F$9+СВЦЭМ!$D$10+'СЕТ СН'!$F$6-'СЕТ СН'!$F$19</f>
        <v>725.70120378000013</v>
      </c>
      <c r="P27" s="36">
        <f>SUMIFS(СВЦЭМ!$C$33:$C$776,СВЦЭМ!$A$33:$A$776,$A27,СВЦЭМ!$B$33:$B$776,P$11)+'СЕТ СН'!$F$9+СВЦЭМ!$D$10+'СЕТ СН'!$F$6-'СЕТ СН'!$F$19</f>
        <v>726.11128846000008</v>
      </c>
      <c r="Q27" s="36">
        <f>SUMIFS(СВЦЭМ!$C$33:$C$776,СВЦЭМ!$A$33:$A$776,$A27,СВЦЭМ!$B$33:$B$776,Q$11)+'СЕТ СН'!$F$9+СВЦЭМ!$D$10+'СЕТ СН'!$F$6-'СЕТ СН'!$F$19</f>
        <v>726.74938451000003</v>
      </c>
      <c r="R27" s="36">
        <f>SUMIFS(СВЦЭМ!$C$33:$C$776,СВЦЭМ!$A$33:$A$776,$A27,СВЦЭМ!$B$33:$B$776,R$11)+'СЕТ СН'!$F$9+СВЦЭМ!$D$10+'СЕТ СН'!$F$6-'СЕТ СН'!$F$19</f>
        <v>687.38999654000008</v>
      </c>
      <c r="S27" s="36">
        <f>SUMIFS(СВЦЭМ!$C$33:$C$776,СВЦЭМ!$A$33:$A$776,$A27,СВЦЭМ!$B$33:$B$776,S$11)+'СЕТ СН'!$F$9+СВЦЭМ!$D$10+'СЕТ СН'!$F$6-'СЕТ СН'!$F$19</f>
        <v>674.19439616000011</v>
      </c>
      <c r="T27" s="36">
        <f>SUMIFS(СВЦЭМ!$C$33:$C$776,СВЦЭМ!$A$33:$A$776,$A27,СВЦЭМ!$B$33:$B$776,T$11)+'СЕТ СН'!$F$9+СВЦЭМ!$D$10+'СЕТ СН'!$F$6-'СЕТ СН'!$F$19</f>
        <v>676.77390922000006</v>
      </c>
      <c r="U27" s="36">
        <f>SUMIFS(СВЦЭМ!$C$33:$C$776,СВЦЭМ!$A$33:$A$776,$A27,СВЦЭМ!$B$33:$B$776,U$11)+'СЕТ СН'!$F$9+СВЦЭМ!$D$10+'СЕТ СН'!$F$6-'СЕТ СН'!$F$19</f>
        <v>675.03719874000012</v>
      </c>
      <c r="V27" s="36">
        <f>SUMIFS(СВЦЭМ!$C$33:$C$776,СВЦЭМ!$A$33:$A$776,$A27,СВЦЭМ!$B$33:$B$776,V$11)+'СЕТ СН'!$F$9+СВЦЭМ!$D$10+'СЕТ СН'!$F$6-'СЕТ СН'!$F$19</f>
        <v>671.86596388000009</v>
      </c>
      <c r="W27" s="36">
        <f>SUMIFS(СВЦЭМ!$C$33:$C$776,СВЦЭМ!$A$33:$A$776,$A27,СВЦЭМ!$B$33:$B$776,W$11)+'СЕТ СН'!$F$9+СВЦЭМ!$D$10+'СЕТ СН'!$F$6-'СЕТ СН'!$F$19</f>
        <v>662.80018884000003</v>
      </c>
      <c r="X27" s="36">
        <f>SUMIFS(СВЦЭМ!$C$33:$C$776,СВЦЭМ!$A$33:$A$776,$A27,СВЦЭМ!$B$33:$B$776,X$11)+'СЕТ СН'!$F$9+СВЦЭМ!$D$10+'СЕТ СН'!$F$6-'СЕТ СН'!$F$19</f>
        <v>679.7244244100001</v>
      </c>
      <c r="Y27" s="36">
        <f>SUMIFS(СВЦЭМ!$C$33:$C$776,СВЦЭМ!$A$33:$A$776,$A27,СВЦЭМ!$B$33:$B$776,Y$11)+'СЕТ СН'!$F$9+СВЦЭМ!$D$10+'СЕТ СН'!$F$6-'СЕТ СН'!$F$19</f>
        <v>728.73057099000005</v>
      </c>
    </row>
    <row r="28" spans="1:25" ht="15.75" x14ac:dyDescent="0.2">
      <c r="A28" s="35">
        <f t="shared" si="0"/>
        <v>43663</v>
      </c>
      <c r="B28" s="36">
        <f>SUMIFS(СВЦЭМ!$C$33:$C$776,СВЦЭМ!$A$33:$A$776,$A28,СВЦЭМ!$B$33:$B$776,B$11)+'СЕТ СН'!$F$9+СВЦЭМ!$D$10+'СЕТ СН'!$F$6-'СЕТ СН'!$F$19</f>
        <v>814.8748284400001</v>
      </c>
      <c r="C28" s="36">
        <f>SUMIFS(СВЦЭМ!$C$33:$C$776,СВЦЭМ!$A$33:$A$776,$A28,СВЦЭМ!$B$33:$B$776,C$11)+'СЕТ СН'!$F$9+СВЦЭМ!$D$10+'СЕТ СН'!$F$6-'СЕТ СН'!$F$19</f>
        <v>840.00234942000009</v>
      </c>
      <c r="D28" s="36">
        <f>SUMIFS(СВЦЭМ!$C$33:$C$776,СВЦЭМ!$A$33:$A$776,$A28,СВЦЭМ!$B$33:$B$776,D$11)+'СЕТ СН'!$F$9+СВЦЭМ!$D$10+'СЕТ СН'!$F$6-'СЕТ СН'!$F$19</f>
        <v>867.94692597000005</v>
      </c>
      <c r="E28" s="36">
        <f>SUMIFS(СВЦЭМ!$C$33:$C$776,СВЦЭМ!$A$33:$A$776,$A28,СВЦЭМ!$B$33:$B$776,E$11)+'СЕТ СН'!$F$9+СВЦЭМ!$D$10+'СЕТ СН'!$F$6-'СЕТ СН'!$F$19</f>
        <v>890.16372395000008</v>
      </c>
      <c r="F28" s="36">
        <f>SUMIFS(СВЦЭМ!$C$33:$C$776,СВЦЭМ!$A$33:$A$776,$A28,СВЦЭМ!$B$33:$B$776,F$11)+'СЕТ СН'!$F$9+СВЦЭМ!$D$10+'СЕТ СН'!$F$6-'СЕТ СН'!$F$19</f>
        <v>927.51231643000006</v>
      </c>
      <c r="G28" s="36">
        <f>SUMIFS(СВЦЭМ!$C$33:$C$776,СВЦЭМ!$A$33:$A$776,$A28,СВЦЭМ!$B$33:$B$776,G$11)+'СЕТ СН'!$F$9+СВЦЭМ!$D$10+'СЕТ СН'!$F$6-'СЕТ СН'!$F$19</f>
        <v>878.00383484000008</v>
      </c>
      <c r="H28" s="36">
        <f>SUMIFS(СВЦЭМ!$C$33:$C$776,СВЦЭМ!$A$33:$A$776,$A28,СВЦЭМ!$B$33:$B$776,H$11)+'СЕТ СН'!$F$9+СВЦЭМ!$D$10+'СЕТ СН'!$F$6-'СЕТ СН'!$F$19</f>
        <v>851.01183635000007</v>
      </c>
      <c r="I28" s="36">
        <f>SUMIFS(СВЦЭМ!$C$33:$C$776,СВЦЭМ!$A$33:$A$776,$A28,СВЦЭМ!$B$33:$B$776,I$11)+'СЕТ СН'!$F$9+СВЦЭМ!$D$10+'СЕТ СН'!$F$6-'СЕТ СН'!$F$19</f>
        <v>824.59658204000004</v>
      </c>
      <c r="J28" s="36">
        <f>SUMIFS(СВЦЭМ!$C$33:$C$776,СВЦЭМ!$A$33:$A$776,$A28,СВЦЭМ!$B$33:$B$776,J$11)+'СЕТ СН'!$F$9+СВЦЭМ!$D$10+'СЕТ СН'!$F$6-'СЕТ СН'!$F$19</f>
        <v>799.11791588000006</v>
      </c>
      <c r="K28" s="36">
        <f>SUMIFS(СВЦЭМ!$C$33:$C$776,СВЦЭМ!$A$33:$A$776,$A28,СВЦЭМ!$B$33:$B$776,K$11)+'СЕТ СН'!$F$9+СВЦЭМ!$D$10+'СЕТ СН'!$F$6-'СЕТ СН'!$F$19</f>
        <v>750.92059409000012</v>
      </c>
      <c r="L28" s="36">
        <f>SUMIFS(СВЦЭМ!$C$33:$C$776,СВЦЭМ!$A$33:$A$776,$A28,СВЦЭМ!$B$33:$B$776,L$11)+'СЕТ СН'!$F$9+СВЦЭМ!$D$10+'СЕТ СН'!$F$6-'СЕТ СН'!$F$19</f>
        <v>747.53812032000008</v>
      </c>
      <c r="M28" s="36">
        <f>SUMIFS(СВЦЭМ!$C$33:$C$776,СВЦЭМ!$A$33:$A$776,$A28,СВЦЭМ!$B$33:$B$776,M$11)+'СЕТ СН'!$F$9+СВЦЭМ!$D$10+'СЕТ СН'!$F$6-'СЕТ СН'!$F$19</f>
        <v>749.14532407000013</v>
      </c>
      <c r="N28" s="36">
        <f>SUMIFS(СВЦЭМ!$C$33:$C$776,СВЦЭМ!$A$33:$A$776,$A28,СВЦЭМ!$B$33:$B$776,N$11)+'СЕТ СН'!$F$9+СВЦЭМ!$D$10+'СЕТ СН'!$F$6-'СЕТ СН'!$F$19</f>
        <v>756.45628205000003</v>
      </c>
      <c r="O28" s="36">
        <f>SUMIFS(СВЦЭМ!$C$33:$C$776,СВЦЭМ!$A$33:$A$776,$A28,СВЦЭМ!$B$33:$B$776,O$11)+'СЕТ СН'!$F$9+СВЦЭМ!$D$10+'СЕТ СН'!$F$6-'СЕТ СН'!$F$19</f>
        <v>749.36177979000013</v>
      </c>
      <c r="P28" s="36">
        <f>SUMIFS(СВЦЭМ!$C$33:$C$776,СВЦЭМ!$A$33:$A$776,$A28,СВЦЭМ!$B$33:$B$776,P$11)+'СЕТ СН'!$F$9+СВЦЭМ!$D$10+'СЕТ СН'!$F$6-'СЕТ СН'!$F$19</f>
        <v>747.60352375000002</v>
      </c>
      <c r="Q28" s="36">
        <f>SUMIFS(СВЦЭМ!$C$33:$C$776,СВЦЭМ!$A$33:$A$776,$A28,СВЦЭМ!$B$33:$B$776,Q$11)+'СЕТ СН'!$F$9+СВЦЭМ!$D$10+'СЕТ СН'!$F$6-'СЕТ СН'!$F$19</f>
        <v>749.59010882000007</v>
      </c>
      <c r="R28" s="36">
        <f>SUMIFS(СВЦЭМ!$C$33:$C$776,СВЦЭМ!$A$33:$A$776,$A28,СВЦЭМ!$B$33:$B$776,R$11)+'СЕТ СН'!$F$9+СВЦЭМ!$D$10+'СЕТ СН'!$F$6-'СЕТ СН'!$F$19</f>
        <v>705.79426680000006</v>
      </c>
      <c r="S28" s="36">
        <f>SUMIFS(СВЦЭМ!$C$33:$C$776,СВЦЭМ!$A$33:$A$776,$A28,СВЦЭМ!$B$33:$B$776,S$11)+'СЕТ СН'!$F$9+СВЦЭМ!$D$10+'СЕТ СН'!$F$6-'СЕТ СН'!$F$19</f>
        <v>686.37772424000013</v>
      </c>
      <c r="T28" s="36">
        <f>SUMIFS(СВЦЭМ!$C$33:$C$776,СВЦЭМ!$A$33:$A$776,$A28,СВЦЭМ!$B$33:$B$776,T$11)+'СЕТ СН'!$F$9+СВЦЭМ!$D$10+'СЕТ СН'!$F$6-'СЕТ СН'!$F$19</f>
        <v>690.82739840000011</v>
      </c>
      <c r="U28" s="36">
        <f>SUMIFS(СВЦЭМ!$C$33:$C$776,СВЦЭМ!$A$33:$A$776,$A28,СВЦЭМ!$B$33:$B$776,U$11)+'СЕТ СН'!$F$9+СВЦЭМ!$D$10+'СЕТ СН'!$F$6-'СЕТ СН'!$F$19</f>
        <v>686.2334178000001</v>
      </c>
      <c r="V28" s="36">
        <f>SUMIFS(СВЦЭМ!$C$33:$C$776,СВЦЭМ!$A$33:$A$776,$A28,СВЦЭМ!$B$33:$B$776,V$11)+'СЕТ СН'!$F$9+СВЦЭМ!$D$10+'СЕТ СН'!$F$6-'СЕТ СН'!$F$19</f>
        <v>690.10167029000013</v>
      </c>
      <c r="W28" s="36">
        <f>SUMIFS(СВЦЭМ!$C$33:$C$776,СВЦЭМ!$A$33:$A$776,$A28,СВЦЭМ!$B$33:$B$776,W$11)+'СЕТ СН'!$F$9+СВЦЭМ!$D$10+'СЕТ СН'!$F$6-'СЕТ СН'!$F$19</f>
        <v>683.96171040000013</v>
      </c>
      <c r="X28" s="36">
        <f>SUMIFS(СВЦЭМ!$C$33:$C$776,СВЦЭМ!$A$33:$A$776,$A28,СВЦЭМ!$B$33:$B$776,X$11)+'СЕТ СН'!$F$9+СВЦЭМ!$D$10+'СЕТ СН'!$F$6-'СЕТ СН'!$F$19</f>
        <v>657.80800181000006</v>
      </c>
      <c r="Y28" s="36">
        <f>SUMIFS(СВЦЭМ!$C$33:$C$776,СВЦЭМ!$A$33:$A$776,$A28,СВЦЭМ!$B$33:$B$776,Y$11)+'СЕТ СН'!$F$9+СВЦЭМ!$D$10+'СЕТ СН'!$F$6-'СЕТ СН'!$F$19</f>
        <v>686.84173093000004</v>
      </c>
    </row>
    <row r="29" spans="1:25" ht="15.75" x14ac:dyDescent="0.2">
      <c r="A29" s="35">
        <f t="shared" si="0"/>
        <v>43664</v>
      </c>
      <c r="B29" s="36">
        <f>SUMIFS(СВЦЭМ!$C$33:$C$776,СВЦЭМ!$A$33:$A$776,$A29,СВЦЭМ!$B$33:$B$776,B$11)+'СЕТ СН'!$F$9+СВЦЭМ!$D$10+'СЕТ СН'!$F$6-'СЕТ СН'!$F$19</f>
        <v>778.76786643000003</v>
      </c>
      <c r="C29" s="36">
        <f>SUMIFS(СВЦЭМ!$C$33:$C$776,СВЦЭМ!$A$33:$A$776,$A29,СВЦЭМ!$B$33:$B$776,C$11)+'СЕТ СН'!$F$9+СВЦЭМ!$D$10+'СЕТ СН'!$F$6-'СЕТ СН'!$F$19</f>
        <v>766.70912756000007</v>
      </c>
      <c r="D29" s="36">
        <f>SUMIFS(СВЦЭМ!$C$33:$C$776,СВЦЭМ!$A$33:$A$776,$A29,СВЦЭМ!$B$33:$B$776,D$11)+'СЕТ СН'!$F$9+СВЦЭМ!$D$10+'СЕТ СН'!$F$6-'СЕТ СН'!$F$19</f>
        <v>776.38141721000011</v>
      </c>
      <c r="E29" s="36">
        <f>SUMIFS(СВЦЭМ!$C$33:$C$776,СВЦЭМ!$A$33:$A$776,$A29,СВЦЭМ!$B$33:$B$776,E$11)+'СЕТ СН'!$F$9+СВЦЭМ!$D$10+'СЕТ СН'!$F$6-'СЕТ СН'!$F$19</f>
        <v>812.75894198000003</v>
      </c>
      <c r="F29" s="36">
        <f>SUMIFS(СВЦЭМ!$C$33:$C$776,СВЦЭМ!$A$33:$A$776,$A29,СВЦЭМ!$B$33:$B$776,F$11)+'СЕТ СН'!$F$9+СВЦЭМ!$D$10+'СЕТ СН'!$F$6-'СЕТ СН'!$F$19</f>
        <v>852.71755243000007</v>
      </c>
      <c r="G29" s="36">
        <f>SUMIFS(СВЦЭМ!$C$33:$C$776,СВЦЭМ!$A$33:$A$776,$A29,СВЦЭМ!$B$33:$B$776,G$11)+'СЕТ СН'!$F$9+СВЦЭМ!$D$10+'СЕТ СН'!$F$6-'СЕТ СН'!$F$19</f>
        <v>889.67836336000005</v>
      </c>
      <c r="H29" s="36">
        <f>SUMIFS(СВЦЭМ!$C$33:$C$776,СВЦЭМ!$A$33:$A$776,$A29,СВЦЭМ!$B$33:$B$776,H$11)+'СЕТ СН'!$F$9+СВЦЭМ!$D$10+'СЕТ СН'!$F$6-'СЕТ СН'!$F$19</f>
        <v>858.64107356000011</v>
      </c>
      <c r="I29" s="36">
        <f>SUMIFS(СВЦЭМ!$C$33:$C$776,СВЦЭМ!$A$33:$A$776,$A29,СВЦЭМ!$B$33:$B$776,I$11)+'СЕТ СН'!$F$9+СВЦЭМ!$D$10+'СЕТ СН'!$F$6-'СЕТ СН'!$F$19</f>
        <v>829.76252075000002</v>
      </c>
      <c r="J29" s="36">
        <f>SUMIFS(СВЦЭМ!$C$33:$C$776,СВЦЭМ!$A$33:$A$776,$A29,СВЦЭМ!$B$33:$B$776,J$11)+'СЕТ СН'!$F$9+СВЦЭМ!$D$10+'СЕТ СН'!$F$6-'СЕТ СН'!$F$19</f>
        <v>828.54881261000003</v>
      </c>
      <c r="K29" s="36">
        <f>SUMIFS(СВЦЭМ!$C$33:$C$776,СВЦЭМ!$A$33:$A$776,$A29,СВЦЭМ!$B$33:$B$776,K$11)+'СЕТ СН'!$F$9+СВЦЭМ!$D$10+'СЕТ СН'!$F$6-'СЕТ СН'!$F$19</f>
        <v>791.01868662000004</v>
      </c>
      <c r="L29" s="36">
        <f>SUMIFS(СВЦЭМ!$C$33:$C$776,СВЦЭМ!$A$33:$A$776,$A29,СВЦЭМ!$B$33:$B$776,L$11)+'СЕТ СН'!$F$9+СВЦЭМ!$D$10+'СЕТ СН'!$F$6-'СЕТ СН'!$F$19</f>
        <v>777.27691931000004</v>
      </c>
      <c r="M29" s="36">
        <f>SUMIFS(СВЦЭМ!$C$33:$C$776,СВЦЭМ!$A$33:$A$776,$A29,СВЦЭМ!$B$33:$B$776,M$11)+'СЕТ СН'!$F$9+СВЦЭМ!$D$10+'СЕТ СН'!$F$6-'СЕТ СН'!$F$19</f>
        <v>781.51783824000006</v>
      </c>
      <c r="N29" s="36">
        <f>SUMIFS(СВЦЭМ!$C$33:$C$776,СВЦЭМ!$A$33:$A$776,$A29,СВЦЭМ!$B$33:$B$776,N$11)+'СЕТ СН'!$F$9+СВЦЭМ!$D$10+'СЕТ СН'!$F$6-'СЕТ СН'!$F$19</f>
        <v>804.75392640000007</v>
      </c>
      <c r="O29" s="36">
        <f>SUMIFS(СВЦЭМ!$C$33:$C$776,СВЦЭМ!$A$33:$A$776,$A29,СВЦЭМ!$B$33:$B$776,O$11)+'СЕТ СН'!$F$9+СВЦЭМ!$D$10+'СЕТ СН'!$F$6-'СЕТ СН'!$F$19</f>
        <v>800.4193954000001</v>
      </c>
      <c r="P29" s="36">
        <f>SUMIFS(СВЦЭМ!$C$33:$C$776,СВЦЭМ!$A$33:$A$776,$A29,СВЦЭМ!$B$33:$B$776,P$11)+'СЕТ СН'!$F$9+СВЦЭМ!$D$10+'СЕТ СН'!$F$6-'СЕТ СН'!$F$19</f>
        <v>814.13951392000013</v>
      </c>
      <c r="Q29" s="36">
        <f>SUMIFS(СВЦЭМ!$C$33:$C$776,СВЦЭМ!$A$33:$A$776,$A29,СВЦЭМ!$B$33:$B$776,Q$11)+'СЕТ СН'!$F$9+СВЦЭМ!$D$10+'СЕТ СН'!$F$6-'СЕТ СН'!$F$19</f>
        <v>823.47224033000009</v>
      </c>
      <c r="R29" s="36">
        <f>SUMIFS(СВЦЭМ!$C$33:$C$776,СВЦЭМ!$A$33:$A$776,$A29,СВЦЭМ!$B$33:$B$776,R$11)+'СЕТ СН'!$F$9+СВЦЭМ!$D$10+'СЕТ СН'!$F$6-'СЕТ СН'!$F$19</f>
        <v>740.26180441000008</v>
      </c>
      <c r="S29" s="36">
        <f>SUMIFS(СВЦЭМ!$C$33:$C$776,СВЦЭМ!$A$33:$A$776,$A29,СВЦЭМ!$B$33:$B$776,S$11)+'СЕТ СН'!$F$9+СВЦЭМ!$D$10+'СЕТ СН'!$F$6-'СЕТ СН'!$F$19</f>
        <v>659.65920029000006</v>
      </c>
      <c r="T29" s="36">
        <f>SUMIFS(СВЦЭМ!$C$33:$C$776,СВЦЭМ!$A$33:$A$776,$A29,СВЦЭМ!$B$33:$B$776,T$11)+'СЕТ СН'!$F$9+СВЦЭМ!$D$10+'СЕТ СН'!$F$6-'СЕТ СН'!$F$19</f>
        <v>659.95657996000011</v>
      </c>
      <c r="U29" s="36">
        <f>SUMIFS(СВЦЭМ!$C$33:$C$776,СВЦЭМ!$A$33:$A$776,$A29,СВЦЭМ!$B$33:$B$776,U$11)+'СЕТ СН'!$F$9+СВЦЭМ!$D$10+'СЕТ СН'!$F$6-'СЕТ СН'!$F$19</f>
        <v>644.26841164000007</v>
      </c>
      <c r="V29" s="36">
        <f>SUMIFS(СВЦЭМ!$C$33:$C$776,СВЦЭМ!$A$33:$A$776,$A29,СВЦЭМ!$B$33:$B$776,V$11)+'СЕТ СН'!$F$9+СВЦЭМ!$D$10+'СЕТ СН'!$F$6-'СЕТ СН'!$F$19</f>
        <v>647.19039192000002</v>
      </c>
      <c r="W29" s="36">
        <f>SUMIFS(СВЦЭМ!$C$33:$C$776,СВЦЭМ!$A$33:$A$776,$A29,СВЦЭМ!$B$33:$B$776,W$11)+'СЕТ СН'!$F$9+СВЦЭМ!$D$10+'СЕТ СН'!$F$6-'СЕТ СН'!$F$19</f>
        <v>644.95500602000004</v>
      </c>
      <c r="X29" s="36">
        <f>SUMIFS(СВЦЭМ!$C$33:$C$776,СВЦЭМ!$A$33:$A$776,$A29,СВЦЭМ!$B$33:$B$776,X$11)+'СЕТ СН'!$F$9+СВЦЭМ!$D$10+'СЕТ СН'!$F$6-'СЕТ СН'!$F$19</f>
        <v>661.37598703000003</v>
      </c>
      <c r="Y29" s="36">
        <f>SUMIFS(СВЦЭМ!$C$33:$C$776,СВЦЭМ!$A$33:$A$776,$A29,СВЦЭМ!$B$33:$B$776,Y$11)+'СЕТ СН'!$F$9+СВЦЭМ!$D$10+'СЕТ СН'!$F$6-'СЕТ СН'!$F$19</f>
        <v>725.59198289000005</v>
      </c>
    </row>
    <row r="30" spans="1:25" ht="15.75" x14ac:dyDescent="0.2">
      <c r="A30" s="35">
        <f t="shared" si="0"/>
        <v>43665</v>
      </c>
      <c r="B30" s="36">
        <f>SUMIFS(СВЦЭМ!$C$33:$C$776,СВЦЭМ!$A$33:$A$776,$A30,СВЦЭМ!$B$33:$B$776,B$11)+'СЕТ СН'!$F$9+СВЦЭМ!$D$10+'СЕТ СН'!$F$6-'СЕТ СН'!$F$19</f>
        <v>802.54661684000007</v>
      </c>
      <c r="C30" s="36">
        <f>SUMIFS(СВЦЭМ!$C$33:$C$776,СВЦЭМ!$A$33:$A$776,$A30,СВЦЭМ!$B$33:$B$776,C$11)+'СЕТ СН'!$F$9+СВЦЭМ!$D$10+'СЕТ СН'!$F$6-'СЕТ СН'!$F$19</f>
        <v>794.23503955000012</v>
      </c>
      <c r="D30" s="36">
        <f>SUMIFS(СВЦЭМ!$C$33:$C$776,СВЦЭМ!$A$33:$A$776,$A30,СВЦЭМ!$B$33:$B$776,D$11)+'СЕТ СН'!$F$9+СВЦЭМ!$D$10+'СЕТ СН'!$F$6-'СЕТ СН'!$F$19</f>
        <v>824.68767848000005</v>
      </c>
      <c r="E30" s="36">
        <f>SUMIFS(СВЦЭМ!$C$33:$C$776,СВЦЭМ!$A$33:$A$776,$A30,СВЦЭМ!$B$33:$B$776,E$11)+'СЕТ СН'!$F$9+СВЦЭМ!$D$10+'СЕТ СН'!$F$6-'СЕТ СН'!$F$19</f>
        <v>843.94267645000002</v>
      </c>
      <c r="F30" s="36">
        <f>SUMIFS(СВЦЭМ!$C$33:$C$776,СВЦЭМ!$A$33:$A$776,$A30,СВЦЭМ!$B$33:$B$776,F$11)+'СЕТ СН'!$F$9+СВЦЭМ!$D$10+'СЕТ СН'!$F$6-'СЕТ СН'!$F$19</f>
        <v>837.48309485000004</v>
      </c>
      <c r="G30" s="36">
        <f>SUMIFS(СВЦЭМ!$C$33:$C$776,СВЦЭМ!$A$33:$A$776,$A30,СВЦЭМ!$B$33:$B$776,G$11)+'СЕТ СН'!$F$9+СВЦЭМ!$D$10+'СЕТ СН'!$F$6-'СЕТ СН'!$F$19</f>
        <v>831.17831887000011</v>
      </c>
      <c r="H30" s="36">
        <f>SUMIFS(СВЦЭМ!$C$33:$C$776,СВЦЭМ!$A$33:$A$776,$A30,СВЦЭМ!$B$33:$B$776,H$11)+'СЕТ СН'!$F$9+СВЦЭМ!$D$10+'СЕТ СН'!$F$6-'СЕТ СН'!$F$19</f>
        <v>790.53878483000005</v>
      </c>
      <c r="I30" s="36">
        <f>SUMIFS(СВЦЭМ!$C$33:$C$776,СВЦЭМ!$A$33:$A$776,$A30,СВЦЭМ!$B$33:$B$776,I$11)+'СЕТ СН'!$F$9+СВЦЭМ!$D$10+'СЕТ СН'!$F$6-'СЕТ СН'!$F$19</f>
        <v>766.36853987000006</v>
      </c>
      <c r="J30" s="36">
        <f>SUMIFS(СВЦЭМ!$C$33:$C$776,СВЦЭМ!$A$33:$A$776,$A30,СВЦЭМ!$B$33:$B$776,J$11)+'СЕТ СН'!$F$9+СВЦЭМ!$D$10+'СЕТ СН'!$F$6-'СЕТ СН'!$F$19</f>
        <v>765.30539265000004</v>
      </c>
      <c r="K30" s="36">
        <f>SUMIFS(СВЦЭМ!$C$33:$C$776,СВЦЭМ!$A$33:$A$776,$A30,СВЦЭМ!$B$33:$B$776,K$11)+'СЕТ СН'!$F$9+СВЦЭМ!$D$10+'СЕТ СН'!$F$6-'СЕТ СН'!$F$19</f>
        <v>734.99546005000013</v>
      </c>
      <c r="L30" s="36">
        <f>SUMIFS(СВЦЭМ!$C$33:$C$776,СВЦЭМ!$A$33:$A$776,$A30,СВЦЭМ!$B$33:$B$776,L$11)+'СЕТ СН'!$F$9+СВЦЭМ!$D$10+'СЕТ СН'!$F$6-'СЕТ СН'!$F$19</f>
        <v>718.28573026000004</v>
      </c>
      <c r="M30" s="36">
        <f>SUMIFS(СВЦЭМ!$C$33:$C$776,СВЦЭМ!$A$33:$A$776,$A30,СВЦЭМ!$B$33:$B$776,M$11)+'СЕТ СН'!$F$9+СВЦЭМ!$D$10+'СЕТ СН'!$F$6-'СЕТ СН'!$F$19</f>
        <v>726.17176251000012</v>
      </c>
      <c r="N30" s="36">
        <f>SUMIFS(СВЦЭМ!$C$33:$C$776,СВЦЭМ!$A$33:$A$776,$A30,СВЦЭМ!$B$33:$B$776,N$11)+'СЕТ СН'!$F$9+СВЦЭМ!$D$10+'СЕТ СН'!$F$6-'СЕТ СН'!$F$19</f>
        <v>739.51954733000002</v>
      </c>
      <c r="O30" s="36">
        <f>SUMIFS(СВЦЭМ!$C$33:$C$776,СВЦЭМ!$A$33:$A$776,$A30,СВЦЭМ!$B$33:$B$776,O$11)+'СЕТ СН'!$F$9+СВЦЭМ!$D$10+'СЕТ СН'!$F$6-'СЕТ СН'!$F$19</f>
        <v>734.01326511000013</v>
      </c>
      <c r="P30" s="36">
        <f>SUMIFS(СВЦЭМ!$C$33:$C$776,СВЦЭМ!$A$33:$A$776,$A30,СВЦЭМ!$B$33:$B$776,P$11)+'СЕТ СН'!$F$9+СВЦЭМ!$D$10+'СЕТ СН'!$F$6-'СЕТ СН'!$F$19</f>
        <v>741.72260194000012</v>
      </c>
      <c r="Q30" s="36">
        <f>SUMIFS(СВЦЭМ!$C$33:$C$776,СВЦЭМ!$A$33:$A$776,$A30,СВЦЭМ!$B$33:$B$776,Q$11)+'СЕТ СН'!$F$9+СВЦЭМ!$D$10+'СЕТ СН'!$F$6-'СЕТ СН'!$F$19</f>
        <v>748.16683375000002</v>
      </c>
      <c r="R30" s="36">
        <f>SUMIFS(СВЦЭМ!$C$33:$C$776,СВЦЭМ!$A$33:$A$776,$A30,СВЦЭМ!$B$33:$B$776,R$11)+'СЕТ СН'!$F$9+СВЦЭМ!$D$10+'СЕТ СН'!$F$6-'СЕТ СН'!$F$19</f>
        <v>699.42103438000004</v>
      </c>
      <c r="S30" s="36">
        <f>SUMIFS(СВЦЭМ!$C$33:$C$776,СВЦЭМ!$A$33:$A$776,$A30,СВЦЭМ!$B$33:$B$776,S$11)+'СЕТ СН'!$F$9+СВЦЭМ!$D$10+'СЕТ СН'!$F$6-'СЕТ СН'!$F$19</f>
        <v>680.55686422000008</v>
      </c>
      <c r="T30" s="36">
        <f>SUMIFS(СВЦЭМ!$C$33:$C$776,СВЦЭМ!$A$33:$A$776,$A30,СВЦЭМ!$B$33:$B$776,T$11)+'СЕТ СН'!$F$9+СВЦЭМ!$D$10+'СЕТ СН'!$F$6-'СЕТ СН'!$F$19</f>
        <v>674.7676787900001</v>
      </c>
      <c r="U30" s="36">
        <f>SUMIFS(СВЦЭМ!$C$33:$C$776,СВЦЭМ!$A$33:$A$776,$A30,СВЦЭМ!$B$33:$B$776,U$11)+'СЕТ СН'!$F$9+СВЦЭМ!$D$10+'СЕТ СН'!$F$6-'СЕТ СН'!$F$19</f>
        <v>666.30831874000012</v>
      </c>
      <c r="V30" s="36">
        <f>SUMIFS(СВЦЭМ!$C$33:$C$776,СВЦЭМ!$A$33:$A$776,$A30,СВЦЭМ!$B$33:$B$776,V$11)+'СЕТ СН'!$F$9+СВЦЭМ!$D$10+'СЕТ СН'!$F$6-'СЕТ СН'!$F$19</f>
        <v>673.95988010000008</v>
      </c>
      <c r="W30" s="36">
        <f>SUMIFS(СВЦЭМ!$C$33:$C$776,СВЦЭМ!$A$33:$A$776,$A30,СВЦЭМ!$B$33:$B$776,W$11)+'СЕТ СН'!$F$9+СВЦЭМ!$D$10+'СЕТ СН'!$F$6-'СЕТ СН'!$F$19</f>
        <v>675.90449104000004</v>
      </c>
      <c r="X30" s="36">
        <f>SUMIFS(СВЦЭМ!$C$33:$C$776,СВЦЭМ!$A$33:$A$776,$A30,СВЦЭМ!$B$33:$B$776,X$11)+'СЕТ СН'!$F$9+СВЦЭМ!$D$10+'СЕТ СН'!$F$6-'СЕТ СН'!$F$19</f>
        <v>671.49982002000013</v>
      </c>
      <c r="Y30" s="36">
        <f>SUMIFS(СВЦЭМ!$C$33:$C$776,СВЦЭМ!$A$33:$A$776,$A30,СВЦЭМ!$B$33:$B$776,Y$11)+'СЕТ СН'!$F$9+СВЦЭМ!$D$10+'СЕТ СН'!$F$6-'СЕТ СН'!$F$19</f>
        <v>688.42100159000006</v>
      </c>
    </row>
    <row r="31" spans="1:25" ht="15.75" x14ac:dyDescent="0.2">
      <c r="A31" s="35">
        <f t="shared" si="0"/>
        <v>43666</v>
      </c>
      <c r="B31" s="36">
        <f>SUMIFS(СВЦЭМ!$C$33:$C$776,СВЦЭМ!$A$33:$A$776,$A31,СВЦЭМ!$B$33:$B$776,B$11)+'СЕТ СН'!$F$9+СВЦЭМ!$D$10+'СЕТ СН'!$F$6-'СЕТ СН'!$F$19</f>
        <v>720.80173685000011</v>
      </c>
      <c r="C31" s="36">
        <f>SUMIFS(СВЦЭМ!$C$33:$C$776,СВЦЭМ!$A$33:$A$776,$A31,СВЦЭМ!$B$33:$B$776,C$11)+'СЕТ СН'!$F$9+СВЦЭМ!$D$10+'СЕТ СН'!$F$6-'СЕТ СН'!$F$19</f>
        <v>720.67893944000002</v>
      </c>
      <c r="D31" s="36">
        <f>SUMIFS(СВЦЭМ!$C$33:$C$776,СВЦЭМ!$A$33:$A$776,$A31,СВЦЭМ!$B$33:$B$776,D$11)+'СЕТ СН'!$F$9+СВЦЭМ!$D$10+'СЕТ СН'!$F$6-'СЕТ СН'!$F$19</f>
        <v>725.45404267000004</v>
      </c>
      <c r="E31" s="36">
        <f>SUMIFS(СВЦЭМ!$C$33:$C$776,СВЦЭМ!$A$33:$A$776,$A31,СВЦЭМ!$B$33:$B$776,E$11)+'СЕТ СН'!$F$9+СВЦЭМ!$D$10+'СЕТ СН'!$F$6-'СЕТ СН'!$F$19</f>
        <v>732.65826376000007</v>
      </c>
      <c r="F31" s="36">
        <f>SUMIFS(СВЦЭМ!$C$33:$C$776,СВЦЭМ!$A$33:$A$776,$A31,СВЦЭМ!$B$33:$B$776,F$11)+'СЕТ СН'!$F$9+СВЦЭМ!$D$10+'СЕТ СН'!$F$6-'СЕТ СН'!$F$19</f>
        <v>740.12846272000013</v>
      </c>
      <c r="G31" s="36">
        <f>SUMIFS(СВЦЭМ!$C$33:$C$776,СВЦЭМ!$A$33:$A$776,$A31,СВЦЭМ!$B$33:$B$776,G$11)+'СЕТ СН'!$F$9+СВЦЭМ!$D$10+'СЕТ СН'!$F$6-'СЕТ СН'!$F$19</f>
        <v>752.7145321700001</v>
      </c>
      <c r="H31" s="36">
        <f>SUMIFS(СВЦЭМ!$C$33:$C$776,СВЦЭМ!$A$33:$A$776,$A31,СВЦЭМ!$B$33:$B$776,H$11)+'СЕТ СН'!$F$9+СВЦЭМ!$D$10+'СЕТ СН'!$F$6-'СЕТ СН'!$F$19</f>
        <v>734.61024980000013</v>
      </c>
      <c r="I31" s="36">
        <f>SUMIFS(СВЦЭМ!$C$33:$C$776,СВЦЭМ!$A$33:$A$776,$A31,СВЦЭМ!$B$33:$B$776,I$11)+'СЕТ СН'!$F$9+СВЦЭМ!$D$10+'СЕТ СН'!$F$6-'СЕТ СН'!$F$19</f>
        <v>730.91929653000011</v>
      </c>
      <c r="J31" s="36">
        <f>SUMIFS(СВЦЭМ!$C$33:$C$776,СВЦЭМ!$A$33:$A$776,$A31,СВЦЭМ!$B$33:$B$776,J$11)+'СЕТ СН'!$F$9+СВЦЭМ!$D$10+'СЕТ СН'!$F$6-'СЕТ СН'!$F$19</f>
        <v>712.17712998000013</v>
      </c>
      <c r="K31" s="36">
        <f>SUMIFS(СВЦЭМ!$C$33:$C$776,СВЦЭМ!$A$33:$A$776,$A31,СВЦЭМ!$B$33:$B$776,K$11)+'СЕТ СН'!$F$9+СВЦЭМ!$D$10+'СЕТ СН'!$F$6-'СЕТ СН'!$F$19</f>
        <v>704.04247992000012</v>
      </c>
      <c r="L31" s="36">
        <f>SUMIFS(СВЦЭМ!$C$33:$C$776,СВЦЭМ!$A$33:$A$776,$A31,СВЦЭМ!$B$33:$B$776,L$11)+'СЕТ СН'!$F$9+СВЦЭМ!$D$10+'СЕТ СН'!$F$6-'СЕТ СН'!$F$19</f>
        <v>696.2130024600001</v>
      </c>
      <c r="M31" s="36">
        <f>SUMIFS(СВЦЭМ!$C$33:$C$776,СВЦЭМ!$A$33:$A$776,$A31,СВЦЭМ!$B$33:$B$776,M$11)+'СЕТ СН'!$F$9+СВЦЭМ!$D$10+'СЕТ СН'!$F$6-'СЕТ СН'!$F$19</f>
        <v>687.7960062300001</v>
      </c>
      <c r="N31" s="36">
        <f>SUMIFS(СВЦЭМ!$C$33:$C$776,СВЦЭМ!$A$33:$A$776,$A31,СВЦЭМ!$B$33:$B$776,N$11)+'СЕТ СН'!$F$9+СВЦЭМ!$D$10+'СЕТ СН'!$F$6-'СЕТ СН'!$F$19</f>
        <v>698.73232901000006</v>
      </c>
      <c r="O31" s="36">
        <f>SUMIFS(СВЦЭМ!$C$33:$C$776,СВЦЭМ!$A$33:$A$776,$A31,СВЦЭМ!$B$33:$B$776,O$11)+'СЕТ СН'!$F$9+СВЦЭМ!$D$10+'СЕТ СН'!$F$6-'СЕТ СН'!$F$19</f>
        <v>709.51195353000003</v>
      </c>
      <c r="P31" s="36">
        <f>SUMIFS(СВЦЭМ!$C$33:$C$776,СВЦЭМ!$A$33:$A$776,$A31,СВЦЭМ!$B$33:$B$776,P$11)+'СЕТ СН'!$F$9+СВЦЭМ!$D$10+'СЕТ СН'!$F$6-'СЕТ СН'!$F$19</f>
        <v>721.60453888000006</v>
      </c>
      <c r="Q31" s="36">
        <f>SUMIFS(СВЦЭМ!$C$33:$C$776,СВЦЭМ!$A$33:$A$776,$A31,СВЦЭМ!$B$33:$B$776,Q$11)+'СЕТ СН'!$F$9+СВЦЭМ!$D$10+'СЕТ СН'!$F$6-'СЕТ СН'!$F$19</f>
        <v>715.19132112000011</v>
      </c>
      <c r="R31" s="36">
        <f>SUMIFS(СВЦЭМ!$C$33:$C$776,СВЦЭМ!$A$33:$A$776,$A31,СВЦЭМ!$B$33:$B$776,R$11)+'СЕТ СН'!$F$9+СВЦЭМ!$D$10+'СЕТ СН'!$F$6-'СЕТ СН'!$F$19</f>
        <v>674.47135728000012</v>
      </c>
      <c r="S31" s="36">
        <f>SUMIFS(СВЦЭМ!$C$33:$C$776,СВЦЭМ!$A$33:$A$776,$A31,СВЦЭМ!$B$33:$B$776,S$11)+'СЕТ СН'!$F$9+СВЦЭМ!$D$10+'СЕТ СН'!$F$6-'СЕТ СН'!$F$19</f>
        <v>647.37570557000004</v>
      </c>
      <c r="T31" s="36">
        <f>SUMIFS(СВЦЭМ!$C$33:$C$776,СВЦЭМ!$A$33:$A$776,$A31,СВЦЭМ!$B$33:$B$776,T$11)+'СЕТ СН'!$F$9+СВЦЭМ!$D$10+'СЕТ СН'!$F$6-'СЕТ СН'!$F$19</f>
        <v>647.1717093200001</v>
      </c>
      <c r="U31" s="36">
        <f>SUMIFS(СВЦЭМ!$C$33:$C$776,СВЦЭМ!$A$33:$A$776,$A31,СВЦЭМ!$B$33:$B$776,U$11)+'СЕТ СН'!$F$9+СВЦЭМ!$D$10+'СЕТ СН'!$F$6-'СЕТ СН'!$F$19</f>
        <v>638.05038672000012</v>
      </c>
      <c r="V31" s="36">
        <f>SUMIFS(СВЦЭМ!$C$33:$C$776,СВЦЭМ!$A$33:$A$776,$A31,СВЦЭМ!$B$33:$B$776,V$11)+'СЕТ СН'!$F$9+СВЦЭМ!$D$10+'СЕТ СН'!$F$6-'СЕТ СН'!$F$19</f>
        <v>616.46910146000005</v>
      </c>
      <c r="W31" s="36">
        <f>SUMIFS(СВЦЭМ!$C$33:$C$776,СВЦЭМ!$A$33:$A$776,$A31,СВЦЭМ!$B$33:$B$776,W$11)+'СЕТ СН'!$F$9+СВЦЭМ!$D$10+'СЕТ СН'!$F$6-'СЕТ СН'!$F$19</f>
        <v>617.97531693000008</v>
      </c>
      <c r="X31" s="36">
        <f>SUMIFS(СВЦЭМ!$C$33:$C$776,СВЦЭМ!$A$33:$A$776,$A31,СВЦЭМ!$B$33:$B$776,X$11)+'СЕТ СН'!$F$9+СВЦЭМ!$D$10+'СЕТ СН'!$F$6-'СЕТ СН'!$F$19</f>
        <v>626.36642802000006</v>
      </c>
      <c r="Y31" s="36">
        <f>SUMIFS(СВЦЭМ!$C$33:$C$776,СВЦЭМ!$A$33:$A$776,$A31,СВЦЭМ!$B$33:$B$776,Y$11)+'СЕТ СН'!$F$9+СВЦЭМ!$D$10+'СЕТ СН'!$F$6-'СЕТ СН'!$F$19</f>
        <v>703.04261294000003</v>
      </c>
    </row>
    <row r="32" spans="1:25" ht="15.75" x14ac:dyDescent="0.2">
      <c r="A32" s="35">
        <f t="shared" si="0"/>
        <v>43667</v>
      </c>
      <c r="B32" s="36">
        <f>SUMIFS(СВЦЭМ!$C$33:$C$776,СВЦЭМ!$A$33:$A$776,$A32,СВЦЭМ!$B$33:$B$776,B$11)+'СЕТ СН'!$F$9+СВЦЭМ!$D$10+'СЕТ СН'!$F$6-'СЕТ СН'!$F$19</f>
        <v>726.19274216000008</v>
      </c>
      <c r="C32" s="36">
        <f>SUMIFS(СВЦЭМ!$C$33:$C$776,СВЦЭМ!$A$33:$A$776,$A32,СВЦЭМ!$B$33:$B$776,C$11)+'СЕТ СН'!$F$9+СВЦЭМ!$D$10+'СЕТ СН'!$F$6-'СЕТ СН'!$F$19</f>
        <v>751.53402283000003</v>
      </c>
      <c r="D32" s="36">
        <f>SUMIFS(СВЦЭМ!$C$33:$C$776,СВЦЭМ!$A$33:$A$776,$A32,СВЦЭМ!$B$33:$B$776,D$11)+'СЕТ СН'!$F$9+СВЦЭМ!$D$10+'СЕТ СН'!$F$6-'СЕТ СН'!$F$19</f>
        <v>773.5191071700001</v>
      </c>
      <c r="E32" s="36">
        <f>SUMIFS(СВЦЭМ!$C$33:$C$776,СВЦЭМ!$A$33:$A$776,$A32,СВЦЭМ!$B$33:$B$776,E$11)+'СЕТ СН'!$F$9+СВЦЭМ!$D$10+'СЕТ СН'!$F$6-'СЕТ СН'!$F$19</f>
        <v>776.29044303000012</v>
      </c>
      <c r="F32" s="36">
        <f>SUMIFS(СВЦЭМ!$C$33:$C$776,СВЦЭМ!$A$33:$A$776,$A32,СВЦЭМ!$B$33:$B$776,F$11)+'СЕТ СН'!$F$9+СВЦЭМ!$D$10+'СЕТ СН'!$F$6-'СЕТ СН'!$F$19</f>
        <v>758.67466527000011</v>
      </c>
      <c r="G32" s="36">
        <f>SUMIFS(СВЦЭМ!$C$33:$C$776,СВЦЭМ!$A$33:$A$776,$A32,СВЦЭМ!$B$33:$B$776,G$11)+'СЕТ СН'!$F$9+СВЦЭМ!$D$10+'СЕТ СН'!$F$6-'СЕТ СН'!$F$19</f>
        <v>768.61803796000004</v>
      </c>
      <c r="H32" s="36">
        <f>SUMIFS(СВЦЭМ!$C$33:$C$776,СВЦЭМ!$A$33:$A$776,$A32,СВЦЭМ!$B$33:$B$776,H$11)+'СЕТ СН'!$F$9+СВЦЭМ!$D$10+'СЕТ СН'!$F$6-'СЕТ СН'!$F$19</f>
        <v>767.17692598000008</v>
      </c>
      <c r="I32" s="36">
        <f>SUMIFS(СВЦЭМ!$C$33:$C$776,СВЦЭМ!$A$33:$A$776,$A32,СВЦЭМ!$B$33:$B$776,I$11)+'СЕТ СН'!$F$9+СВЦЭМ!$D$10+'СЕТ СН'!$F$6-'СЕТ СН'!$F$19</f>
        <v>758.17744212000002</v>
      </c>
      <c r="J32" s="36">
        <f>SUMIFS(СВЦЭМ!$C$33:$C$776,СВЦЭМ!$A$33:$A$776,$A32,СВЦЭМ!$B$33:$B$776,J$11)+'СЕТ СН'!$F$9+СВЦЭМ!$D$10+'СЕТ СН'!$F$6-'СЕТ СН'!$F$19</f>
        <v>740.45074911000006</v>
      </c>
      <c r="K32" s="36">
        <f>SUMIFS(СВЦЭМ!$C$33:$C$776,СВЦЭМ!$A$33:$A$776,$A32,СВЦЭМ!$B$33:$B$776,K$11)+'СЕТ СН'!$F$9+СВЦЭМ!$D$10+'СЕТ СН'!$F$6-'СЕТ СН'!$F$19</f>
        <v>708.06688788000008</v>
      </c>
      <c r="L32" s="36">
        <f>SUMIFS(СВЦЭМ!$C$33:$C$776,СВЦЭМ!$A$33:$A$776,$A32,СВЦЭМ!$B$33:$B$776,L$11)+'СЕТ СН'!$F$9+СВЦЭМ!$D$10+'СЕТ СН'!$F$6-'СЕТ СН'!$F$19</f>
        <v>686.67492757000002</v>
      </c>
      <c r="M32" s="36">
        <f>SUMIFS(СВЦЭМ!$C$33:$C$776,СВЦЭМ!$A$33:$A$776,$A32,СВЦЭМ!$B$33:$B$776,M$11)+'СЕТ СН'!$F$9+СВЦЭМ!$D$10+'СЕТ СН'!$F$6-'СЕТ СН'!$F$19</f>
        <v>674.76549592000003</v>
      </c>
      <c r="N32" s="36">
        <f>SUMIFS(СВЦЭМ!$C$33:$C$776,СВЦЭМ!$A$33:$A$776,$A32,СВЦЭМ!$B$33:$B$776,N$11)+'СЕТ СН'!$F$9+СВЦЭМ!$D$10+'СЕТ СН'!$F$6-'СЕТ СН'!$F$19</f>
        <v>685.17891669000005</v>
      </c>
      <c r="O32" s="36">
        <f>SUMIFS(СВЦЭМ!$C$33:$C$776,СВЦЭМ!$A$33:$A$776,$A32,СВЦЭМ!$B$33:$B$776,O$11)+'СЕТ СН'!$F$9+СВЦЭМ!$D$10+'СЕТ СН'!$F$6-'СЕТ СН'!$F$19</f>
        <v>685.29185691000009</v>
      </c>
      <c r="P32" s="36">
        <f>SUMIFS(СВЦЭМ!$C$33:$C$776,СВЦЭМ!$A$33:$A$776,$A32,СВЦЭМ!$B$33:$B$776,P$11)+'СЕТ СН'!$F$9+СВЦЭМ!$D$10+'СЕТ СН'!$F$6-'СЕТ СН'!$F$19</f>
        <v>692.01324480000005</v>
      </c>
      <c r="Q32" s="36">
        <f>SUMIFS(СВЦЭМ!$C$33:$C$776,СВЦЭМ!$A$33:$A$776,$A32,СВЦЭМ!$B$33:$B$776,Q$11)+'СЕТ СН'!$F$9+СВЦЭМ!$D$10+'СЕТ СН'!$F$6-'СЕТ СН'!$F$19</f>
        <v>687.49687228000005</v>
      </c>
      <c r="R32" s="36">
        <f>SUMIFS(СВЦЭМ!$C$33:$C$776,СВЦЭМ!$A$33:$A$776,$A32,СВЦЭМ!$B$33:$B$776,R$11)+'СЕТ СН'!$F$9+СВЦЭМ!$D$10+'СЕТ СН'!$F$6-'СЕТ СН'!$F$19</f>
        <v>640.69852058000004</v>
      </c>
      <c r="S32" s="36">
        <f>SUMIFS(СВЦЭМ!$C$33:$C$776,СВЦЭМ!$A$33:$A$776,$A32,СВЦЭМ!$B$33:$B$776,S$11)+'СЕТ СН'!$F$9+СВЦЭМ!$D$10+'СЕТ СН'!$F$6-'СЕТ СН'!$F$19</f>
        <v>614.88208630000008</v>
      </c>
      <c r="T32" s="36">
        <f>SUMIFS(СВЦЭМ!$C$33:$C$776,СВЦЭМ!$A$33:$A$776,$A32,СВЦЭМ!$B$33:$B$776,T$11)+'СЕТ СН'!$F$9+СВЦЭМ!$D$10+'СЕТ СН'!$F$6-'СЕТ СН'!$F$19</f>
        <v>611.72574161000011</v>
      </c>
      <c r="U32" s="36">
        <f>SUMIFS(СВЦЭМ!$C$33:$C$776,СВЦЭМ!$A$33:$A$776,$A32,СВЦЭМ!$B$33:$B$776,U$11)+'СЕТ СН'!$F$9+СВЦЭМ!$D$10+'СЕТ СН'!$F$6-'СЕТ СН'!$F$19</f>
        <v>607.50981171000012</v>
      </c>
      <c r="V32" s="36">
        <f>SUMIFS(СВЦЭМ!$C$33:$C$776,СВЦЭМ!$A$33:$A$776,$A32,СВЦЭМ!$B$33:$B$776,V$11)+'СЕТ СН'!$F$9+СВЦЭМ!$D$10+'СЕТ СН'!$F$6-'СЕТ СН'!$F$19</f>
        <v>599.78229546000011</v>
      </c>
      <c r="W32" s="36">
        <f>SUMIFS(СВЦЭМ!$C$33:$C$776,СВЦЭМ!$A$33:$A$776,$A32,СВЦЭМ!$B$33:$B$776,W$11)+'СЕТ СН'!$F$9+СВЦЭМ!$D$10+'СЕТ СН'!$F$6-'СЕТ СН'!$F$19</f>
        <v>616.95220968000012</v>
      </c>
      <c r="X32" s="36">
        <f>SUMIFS(СВЦЭМ!$C$33:$C$776,СВЦЭМ!$A$33:$A$776,$A32,СВЦЭМ!$B$33:$B$776,X$11)+'СЕТ СН'!$F$9+СВЦЭМ!$D$10+'СЕТ СН'!$F$6-'СЕТ СН'!$F$19</f>
        <v>618.98201229000006</v>
      </c>
      <c r="Y32" s="36">
        <f>SUMIFS(СВЦЭМ!$C$33:$C$776,СВЦЭМ!$A$33:$A$776,$A32,СВЦЭМ!$B$33:$B$776,Y$11)+'СЕТ СН'!$F$9+СВЦЭМ!$D$10+'СЕТ СН'!$F$6-'СЕТ СН'!$F$19</f>
        <v>692.2255620200001</v>
      </c>
    </row>
    <row r="33" spans="1:25" ht="15.75" x14ac:dyDescent="0.2">
      <c r="A33" s="35">
        <f t="shared" si="0"/>
        <v>43668</v>
      </c>
      <c r="B33" s="36">
        <f>SUMIFS(СВЦЭМ!$C$33:$C$776,СВЦЭМ!$A$33:$A$776,$A33,СВЦЭМ!$B$33:$B$776,B$11)+'СЕТ СН'!$F$9+СВЦЭМ!$D$10+'СЕТ СН'!$F$6-'СЕТ СН'!$F$19</f>
        <v>722.0069574900001</v>
      </c>
      <c r="C33" s="36">
        <f>SUMIFS(СВЦЭМ!$C$33:$C$776,СВЦЭМ!$A$33:$A$776,$A33,СВЦЭМ!$B$33:$B$776,C$11)+'СЕТ СН'!$F$9+СВЦЭМ!$D$10+'СЕТ СН'!$F$6-'СЕТ СН'!$F$19</f>
        <v>777.02712703000009</v>
      </c>
      <c r="D33" s="36">
        <f>SUMIFS(СВЦЭМ!$C$33:$C$776,СВЦЭМ!$A$33:$A$776,$A33,СВЦЭМ!$B$33:$B$776,D$11)+'СЕТ СН'!$F$9+СВЦЭМ!$D$10+'СЕТ СН'!$F$6-'СЕТ СН'!$F$19</f>
        <v>802.98997720000011</v>
      </c>
      <c r="E33" s="36">
        <f>SUMIFS(СВЦЭМ!$C$33:$C$776,СВЦЭМ!$A$33:$A$776,$A33,СВЦЭМ!$B$33:$B$776,E$11)+'СЕТ СН'!$F$9+СВЦЭМ!$D$10+'СЕТ СН'!$F$6-'СЕТ СН'!$F$19</f>
        <v>802.53000171000008</v>
      </c>
      <c r="F33" s="36">
        <f>SUMIFS(СВЦЭМ!$C$33:$C$776,СВЦЭМ!$A$33:$A$776,$A33,СВЦЭМ!$B$33:$B$776,F$11)+'СЕТ СН'!$F$9+СВЦЭМ!$D$10+'СЕТ СН'!$F$6-'СЕТ СН'!$F$19</f>
        <v>794.99158095000007</v>
      </c>
      <c r="G33" s="36">
        <f>SUMIFS(СВЦЭМ!$C$33:$C$776,СВЦЭМ!$A$33:$A$776,$A33,СВЦЭМ!$B$33:$B$776,G$11)+'СЕТ СН'!$F$9+СВЦЭМ!$D$10+'СЕТ СН'!$F$6-'СЕТ СН'!$F$19</f>
        <v>773.80285810000009</v>
      </c>
      <c r="H33" s="36">
        <f>SUMIFS(СВЦЭМ!$C$33:$C$776,СВЦЭМ!$A$33:$A$776,$A33,СВЦЭМ!$B$33:$B$776,H$11)+'СЕТ СН'!$F$9+СВЦЭМ!$D$10+'СЕТ СН'!$F$6-'СЕТ СН'!$F$19</f>
        <v>740.98213716000009</v>
      </c>
      <c r="I33" s="36">
        <f>SUMIFS(СВЦЭМ!$C$33:$C$776,СВЦЭМ!$A$33:$A$776,$A33,СВЦЭМ!$B$33:$B$776,I$11)+'СЕТ СН'!$F$9+СВЦЭМ!$D$10+'СЕТ СН'!$F$6-'СЕТ СН'!$F$19</f>
        <v>731.48470197000006</v>
      </c>
      <c r="J33" s="36">
        <f>SUMIFS(СВЦЭМ!$C$33:$C$776,СВЦЭМ!$A$33:$A$776,$A33,СВЦЭМ!$B$33:$B$776,J$11)+'СЕТ СН'!$F$9+СВЦЭМ!$D$10+'СЕТ СН'!$F$6-'СЕТ СН'!$F$19</f>
        <v>747.33104871000012</v>
      </c>
      <c r="K33" s="36">
        <f>SUMIFS(СВЦЭМ!$C$33:$C$776,СВЦЭМ!$A$33:$A$776,$A33,СВЦЭМ!$B$33:$B$776,K$11)+'СЕТ СН'!$F$9+СВЦЭМ!$D$10+'СЕТ СН'!$F$6-'СЕТ СН'!$F$19</f>
        <v>745.98352227000009</v>
      </c>
      <c r="L33" s="36">
        <f>SUMIFS(СВЦЭМ!$C$33:$C$776,СВЦЭМ!$A$33:$A$776,$A33,СВЦЭМ!$B$33:$B$776,L$11)+'СЕТ СН'!$F$9+СВЦЭМ!$D$10+'СЕТ СН'!$F$6-'СЕТ СН'!$F$19</f>
        <v>745.10126938000008</v>
      </c>
      <c r="M33" s="36">
        <f>SUMIFS(СВЦЭМ!$C$33:$C$776,СВЦЭМ!$A$33:$A$776,$A33,СВЦЭМ!$B$33:$B$776,M$11)+'СЕТ СН'!$F$9+СВЦЭМ!$D$10+'СЕТ СН'!$F$6-'СЕТ СН'!$F$19</f>
        <v>736.12746640000012</v>
      </c>
      <c r="N33" s="36">
        <f>SUMIFS(СВЦЭМ!$C$33:$C$776,СВЦЭМ!$A$33:$A$776,$A33,СВЦЭМ!$B$33:$B$776,N$11)+'СЕТ СН'!$F$9+СВЦЭМ!$D$10+'СЕТ СН'!$F$6-'СЕТ СН'!$F$19</f>
        <v>731.64593787000013</v>
      </c>
      <c r="O33" s="36">
        <f>SUMIFS(СВЦЭМ!$C$33:$C$776,СВЦЭМ!$A$33:$A$776,$A33,СВЦЭМ!$B$33:$B$776,O$11)+'СЕТ СН'!$F$9+СВЦЭМ!$D$10+'СЕТ СН'!$F$6-'СЕТ СН'!$F$19</f>
        <v>730.93229912000004</v>
      </c>
      <c r="P33" s="36">
        <f>SUMIFS(СВЦЭМ!$C$33:$C$776,СВЦЭМ!$A$33:$A$776,$A33,СВЦЭМ!$B$33:$B$776,P$11)+'СЕТ СН'!$F$9+СВЦЭМ!$D$10+'СЕТ СН'!$F$6-'СЕТ СН'!$F$19</f>
        <v>740.95018190000008</v>
      </c>
      <c r="Q33" s="36">
        <f>SUMIFS(СВЦЭМ!$C$33:$C$776,СВЦЭМ!$A$33:$A$776,$A33,СВЦЭМ!$B$33:$B$776,Q$11)+'СЕТ СН'!$F$9+СВЦЭМ!$D$10+'СЕТ СН'!$F$6-'СЕТ СН'!$F$19</f>
        <v>747.99914906000004</v>
      </c>
      <c r="R33" s="36">
        <f>SUMIFS(СВЦЭМ!$C$33:$C$776,СВЦЭМ!$A$33:$A$776,$A33,СВЦЭМ!$B$33:$B$776,R$11)+'СЕТ СН'!$F$9+СВЦЭМ!$D$10+'СЕТ СН'!$F$6-'СЕТ СН'!$F$19</f>
        <v>699.62133691000008</v>
      </c>
      <c r="S33" s="36">
        <f>SUMIFS(СВЦЭМ!$C$33:$C$776,СВЦЭМ!$A$33:$A$776,$A33,СВЦЭМ!$B$33:$B$776,S$11)+'СЕТ СН'!$F$9+СВЦЭМ!$D$10+'СЕТ СН'!$F$6-'СЕТ СН'!$F$19</f>
        <v>675.82153889000006</v>
      </c>
      <c r="T33" s="36">
        <f>SUMIFS(СВЦЭМ!$C$33:$C$776,СВЦЭМ!$A$33:$A$776,$A33,СВЦЭМ!$B$33:$B$776,T$11)+'СЕТ СН'!$F$9+СВЦЭМ!$D$10+'СЕТ СН'!$F$6-'СЕТ СН'!$F$19</f>
        <v>663.94716072000006</v>
      </c>
      <c r="U33" s="36">
        <f>SUMIFS(СВЦЭМ!$C$33:$C$776,СВЦЭМ!$A$33:$A$776,$A33,СВЦЭМ!$B$33:$B$776,U$11)+'СЕТ СН'!$F$9+СВЦЭМ!$D$10+'СЕТ СН'!$F$6-'СЕТ СН'!$F$19</f>
        <v>661.66343199000005</v>
      </c>
      <c r="V33" s="36">
        <f>SUMIFS(СВЦЭМ!$C$33:$C$776,СВЦЭМ!$A$33:$A$776,$A33,СВЦЭМ!$B$33:$B$776,V$11)+'СЕТ СН'!$F$9+СВЦЭМ!$D$10+'СЕТ СН'!$F$6-'СЕТ СН'!$F$19</f>
        <v>660.22424578000005</v>
      </c>
      <c r="W33" s="36">
        <f>SUMIFS(СВЦЭМ!$C$33:$C$776,СВЦЭМ!$A$33:$A$776,$A33,СВЦЭМ!$B$33:$B$776,W$11)+'СЕТ СН'!$F$9+СВЦЭМ!$D$10+'СЕТ СН'!$F$6-'СЕТ СН'!$F$19</f>
        <v>668.54881272000011</v>
      </c>
      <c r="X33" s="36">
        <f>SUMIFS(СВЦЭМ!$C$33:$C$776,СВЦЭМ!$A$33:$A$776,$A33,СВЦЭМ!$B$33:$B$776,X$11)+'СЕТ СН'!$F$9+СВЦЭМ!$D$10+'СЕТ СН'!$F$6-'СЕТ СН'!$F$19</f>
        <v>700.27715151000007</v>
      </c>
      <c r="Y33" s="36">
        <f>SUMIFS(СВЦЭМ!$C$33:$C$776,СВЦЭМ!$A$33:$A$776,$A33,СВЦЭМ!$B$33:$B$776,Y$11)+'СЕТ СН'!$F$9+СВЦЭМ!$D$10+'СЕТ СН'!$F$6-'СЕТ СН'!$F$19</f>
        <v>808.2835843900001</v>
      </c>
    </row>
    <row r="34" spans="1:25" ht="15.75" x14ac:dyDescent="0.2">
      <c r="A34" s="35">
        <f t="shared" si="0"/>
        <v>43669</v>
      </c>
      <c r="B34" s="36">
        <f>SUMIFS(СВЦЭМ!$C$33:$C$776,СВЦЭМ!$A$33:$A$776,$A34,СВЦЭМ!$B$33:$B$776,B$11)+'СЕТ СН'!$F$9+СВЦЭМ!$D$10+'СЕТ СН'!$F$6-'СЕТ СН'!$F$19</f>
        <v>819.68449365000004</v>
      </c>
      <c r="C34" s="36">
        <f>SUMIFS(СВЦЭМ!$C$33:$C$776,СВЦЭМ!$A$33:$A$776,$A34,СВЦЭМ!$B$33:$B$776,C$11)+'СЕТ СН'!$F$9+СВЦЭМ!$D$10+'СЕТ СН'!$F$6-'СЕТ СН'!$F$19</f>
        <v>858.65074411000012</v>
      </c>
      <c r="D34" s="36">
        <f>SUMIFS(СВЦЭМ!$C$33:$C$776,СВЦЭМ!$A$33:$A$776,$A34,СВЦЭМ!$B$33:$B$776,D$11)+'СЕТ СН'!$F$9+СВЦЭМ!$D$10+'СЕТ СН'!$F$6-'СЕТ СН'!$F$19</f>
        <v>887.09075937000011</v>
      </c>
      <c r="E34" s="36">
        <f>SUMIFS(СВЦЭМ!$C$33:$C$776,СВЦЭМ!$A$33:$A$776,$A34,СВЦЭМ!$B$33:$B$776,E$11)+'СЕТ СН'!$F$9+СВЦЭМ!$D$10+'СЕТ СН'!$F$6-'СЕТ СН'!$F$19</f>
        <v>903.99415953000005</v>
      </c>
      <c r="F34" s="36">
        <f>SUMIFS(СВЦЭМ!$C$33:$C$776,СВЦЭМ!$A$33:$A$776,$A34,СВЦЭМ!$B$33:$B$776,F$11)+'СЕТ СН'!$F$9+СВЦЭМ!$D$10+'СЕТ СН'!$F$6-'СЕТ СН'!$F$19</f>
        <v>906.67716083000005</v>
      </c>
      <c r="G34" s="36">
        <f>SUMIFS(СВЦЭМ!$C$33:$C$776,СВЦЭМ!$A$33:$A$776,$A34,СВЦЭМ!$B$33:$B$776,G$11)+'СЕТ СН'!$F$9+СВЦЭМ!$D$10+'СЕТ СН'!$F$6-'СЕТ СН'!$F$19</f>
        <v>886.89249583000003</v>
      </c>
      <c r="H34" s="36">
        <f>SUMIFS(СВЦЭМ!$C$33:$C$776,СВЦЭМ!$A$33:$A$776,$A34,СВЦЭМ!$B$33:$B$776,H$11)+'СЕТ СН'!$F$9+СВЦЭМ!$D$10+'СЕТ СН'!$F$6-'СЕТ СН'!$F$19</f>
        <v>845.38705349000008</v>
      </c>
      <c r="I34" s="36">
        <f>SUMIFS(СВЦЭМ!$C$33:$C$776,СВЦЭМ!$A$33:$A$776,$A34,СВЦЭМ!$B$33:$B$776,I$11)+'СЕТ СН'!$F$9+СВЦЭМ!$D$10+'СЕТ СН'!$F$6-'СЕТ СН'!$F$19</f>
        <v>799.55976315000009</v>
      </c>
      <c r="J34" s="36">
        <f>SUMIFS(СВЦЭМ!$C$33:$C$776,СВЦЭМ!$A$33:$A$776,$A34,СВЦЭМ!$B$33:$B$776,J$11)+'СЕТ СН'!$F$9+СВЦЭМ!$D$10+'СЕТ СН'!$F$6-'СЕТ СН'!$F$19</f>
        <v>784.85967820000008</v>
      </c>
      <c r="K34" s="36">
        <f>SUMIFS(СВЦЭМ!$C$33:$C$776,СВЦЭМ!$A$33:$A$776,$A34,СВЦЭМ!$B$33:$B$776,K$11)+'СЕТ СН'!$F$9+СВЦЭМ!$D$10+'СЕТ СН'!$F$6-'СЕТ СН'!$F$19</f>
        <v>719.65196506000007</v>
      </c>
      <c r="L34" s="36">
        <f>SUMIFS(СВЦЭМ!$C$33:$C$776,СВЦЭМ!$A$33:$A$776,$A34,СВЦЭМ!$B$33:$B$776,L$11)+'СЕТ СН'!$F$9+СВЦЭМ!$D$10+'СЕТ СН'!$F$6-'СЕТ СН'!$F$19</f>
        <v>726.27231927000003</v>
      </c>
      <c r="M34" s="36">
        <f>SUMIFS(СВЦЭМ!$C$33:$C$776,СВЦЭМ!$A$33:$A$776,$A34,СВЦЭМ!$B$33:$B$776,M$11)+'СЕТ СН'!$F$9+СВЦЭМ!$D$10+'СЕТ СН'!$F$6-'СЕТ СН'!$F$19</f>
        <v>737.70610069000008</v>
      </c>
      <c r="N34" s="36">
        <f>SUMIFS(СВЦЭМ!$C$33:$C$776,СВЦЭМ!$A$33:$A$776,$A34,СВЦЭМ!$B$33:$B$776,N$11)+'СЕТ СН'!$F$9+СВЦЭМ!$D$10+'СЕТ СН'!$F$6-'СЕТ СН'!$F$19</f>
        <v>745.30781587000013</v>
      </c>
      <c r="O34" s="36">
        <f>SUMIFS(СВЦЭМ!$C$33:$C$776,СВЦЭМ!$A$33:$A$776,$A34,СВЦЭМ!$B$33:$B$776,O$11)+'СЕТ СН'!$F$9+СВЦЭМ!$D$10+'СЕТ СН'!$F$6-'СЕТ СН'!$F$19</f>
        <v>756.64172216000009</v>
      </c>
      <c r="P34" s="36">
        <f>SUMIFS(СВЦЭМ!$C$33:$C$776,СВЦЭМ!$A$33:$A$776,$A34,СВЦЭМ!$B$33:$B$776,P$11)+'СЕТ СН'!$F$9+СВЦЭМ!$D$10+'СЕТ СН'!$F$6-'СЕТ СН'!$F$19</f>
        <v>761.09105312000008</v>
      </c>
      <c r="Q34" s="36">
        <f>SUMIFS(СВЦЭМ!$C$33:$C$776,СВЦЭМ!$A$33:$A$776,$A34,СВЦЭМ!$B$33:$B$776,Q$11)+'СЕТ СН'!$F$9+СВЦЭМ!$D$10+'СЕТ СН'!$F$6-'СЕТ СН'!$F$19</f>
        <v>764.10605351000004</v>
      </c>
      <c r="R34" s="36">
        <f>SUMIFS(СВЦЭМ!$C$33:$C$776,СВЦЭМ!$A$33:$A$776,$A34,СВЦЭМ!$B$33:$B$776,R$11)+'СЕТ СН'!$F$9+СВЦЭМ!$D$10+'СЕТ СН'!$F$6-'СЕТ СН'!$F$19</f>
        <v>710.58078107000006</v>
      </c>
      <c r="S34" s="36">
        <f>SUMIFS(СВЦЭМ!$C$33:$C$776,СВЦЭМ!$A$33:$A$776,$A34,СВЦЭМ!$B$33:$B$776,S$11)+'СЕТ СН'!$F$9+СВЦЭМ!$D$10+'СЕТ СН'!$F$6-'СЕТ СН'!$F$19</f>
        <v>673.3793075100001</v>
      </c>
      <c r="T34" s="36">
        <f>SUMIFS(СВЦЭМ!$C$33:$C$776,СВЦЭМ!$A$33:$A$776,$A34,СВЦЭМ!$B$33:$B$776,T$11)+'СЕТ СН'!$F$9+СВЦЭМ!$D$10+'СЕТ СН'!$F$6-'СЕТ СН'!$F$19</f>
        <v>676.75014156000009</v>
      </c>
      <c r="U34" s="36">
        <f>SUMIFS(СВЦЭМ!$C$33:$C$776,СВЦЭМ!$A$33:$A$776,$A34,СВЦЭМ!$B$33:$B$776,U$11)+'СЕТ СН'!$F$9+СВЦЭМ!$D$10+'СЕТ СН'!$F$6-'СЕТ СН'!$F$19</f>
        <v>670.17241630000012</v>
      </c>
      <c r="V34" s="36">
        <f>SUMIFS(СВЦЭМ!$C$33:$C$776,СВЦЭМ!$A$33:$A$776,$A34,СВЦЭМ!$B$33:$B$776,V$11)+'СЕТ СН'!$F$9+СВЦЭМ!$D$10+'СЕТ СН'!$F$6-'СЕТ СН'!$F$19</f>
        <v>674.09797285000013</v>
      </c>
      <c r="W34" s="36">
        <f>SUMIFS(СВЦЭМ!$C$33:$C$776,СВЦЭМ!$A$33:$A$776,$A34,СВЦЭМ!$B$33:$B$776,W$11)+'СЕТ СН'!$F$9+СВЦЭМ!$D$10+'СЕТ СН'!$F$6-'СЕТ СН'!$F$19</f>
        <v>672.69769788000008</v>
      </c>
      <c r="X34" s="36">
        <f>SUMIFS(СВЦЭМ!$C$33:$C$776,СВЦЭМ!$A$33:$A$776,$A34,СВЦЭМ!$B$33:$B$776,X$11)+'СЕТ СН'!$F$9+СВЦЭМ!$D$10+'СЕТ СН'!$F$6-'СЕТ СН'!$F$19</f>
        <v>673.52313439000011</v>
      </c>
      <c r="Y34" s="36">
        <f>SUMIFS(СВЦЭМ!$C$33:$C$776,СВЦЭМ!$A$33:$A$776,$A34,СВЦЭМ!$B$33:$B$776,Y$11)+'СЕТ СН'!$F$9+СВЦЭМ!$D$10+'СЕТ СН'!$F$6-'СЕТ СН'!$F$19</f>
        <v>716.14296591000004</v>
      </c>
    </row>
    <row r="35" spans="1:25" ht="15.75" x14ac:dyDescent="0.2">
      <c r="A35" s="35">
        <f t="shared" si="0"/>
        <v>43670</v>
      </c>
      <c r="B35" s="36">
        <f>SUMIFS(СВЦЭМ!$C$33:$C$776,СВЦЭМ!$A$33:$A$776,$A35,СВЦЭМ!$B$33:$B$776,B$11)+'СЕТ СН'!$F$9+СВЦЭМ!$D$10+'СЕТ СН'!$F$6-'СЕТ СН'!$F$19</f>
        <v>755.16613512000004</v>
      </c>
      <c r="C35" s="36">
        <f>SUMIFS(СВЦЭМ!$C$33:$C$776,СВЦЭМ!$A$33:$A$776,$A35,СВЦЭМ!$B$33:$B$776,C$11)+'СЕТ СН'!$F$9+СВЦЭМ!$D$10+'СЕТ СН'!$F$6-'СЕТ СН'!$F$19</f>
        <v>788.84519312000009</v>
      </c>
      <c r="D35" s="36">
        <f>SUMIFS(СВЦЭМ!$C$33:$C$776,СВЦЭМ!$A$33:$A$776,$A35,СВЦЭМ!$B$33:$B$776,D$11)+'СЕТ СН'!$F$9+СВЦЭМ!$D$10+'СЕТ СН'!$F$6-'СЕТ СН'!$F$19</f>
        <v>814.72351658000002</v>
      </c>
      <c r="E35" s="36">
        <f>SUMIFS(СВЦЭМ!$C$33:$C$776,СВЦЭМ!$A$33:$A$776,$A35,СВЦЭМ!$B$33:$B$776,E$11)+'СЕТ СН'!$F$9+СВЦЭМ!$D$10+'СЕТ СН'!$F$6-'СЕТ СН'!$F$19</f>
        <v>834.27332586000011</v>
      </c>
      <c r="F35" s="36">
        <f>SUMIFS(СВЦЭМ!$C$33:$C$776,СВЦЭМ!$A$33:$A$776,$A35,СВЦЭМ!$B$33:$B$776,F$11)+'СЕТ СН'!$F$9+СВЦЭМ!$D$10+'СЕТ СН'!$F$6-'СЕТ СН'!$F$19</f>
        <v>829.74732759000005</v>
      </c>
      <c r="G35" s="36">
        <f>SUMIFS(СВЦЭМ!$C$33:$C$776,СВЦЭМ!$A$33:$A$776,$A35,СВЦЭМ!$B$33:$B$776,G$11)+'СЕТ СН'!$F$9+СВЦЭМ!$D$10+'СЕТ СН'!$F$6-'СЕТ СН'!$F$19</f>
        <v>826.18910915000004</v>
      </c>
      <c r="H35" s="36">
        <f>SUMIFS(СВЦЭМ!$C$33:$C$776,СВЦЭМ!$A$33:$A$776,$A35,СВЦЭМ!$B$33:$B$776,H$11)+'СЕТ СН'!$F$9+СВЦЭМ!$D$10+'СЕТ СН'!$F$6-'СЕТ СН'!$F$19</f>
        <v>800.49008664000007</v>
      </c>
      <c r="I35" s="36">
        <f>SUMIFS(СВЦЭМ!$C$33:$C$776,СВЦЭМ!$A$33:$A$776,$A35,СВЦЭМ!$B$33:$B$776,I$11)+'СЕТ СН'!$F$9+СВЦЭМ!$D$10+'СЕТ СН'!$F$6-'СЕТ СН'!$F$19</f>
        <v>777.54255458000011</v>
      </c>
      <c r="J35" s="36">
        <f>SUMIFS(СВЦЭМ!$C$33:$C$776,СВЦЭМ!$A$33:$A$776,$A35,СВЦЭМ!$B$33:$B$776,J$11)+'СЕТ СН'!$F$9+СВЦЭМ!$D$10+'СЕТ СН'!$F$6-'СЕТ СН'!$F$19</f>
        <v>766.57096553000008</v>
      </c>
      <c r="K35" s="36">
        <f>SUMIFS(СВЦЭМ!$C$33:$C$776,СВЦЭМ!$A$33:$A$776,$A35,СВЦЭМ!$B$33:$B$776,K$11)+'СЕТ СН'!$F$9+СВЦЭМ!$D$10+'СЕТ СН'!$F$6-'СЕТ СН'!$F$19</f>
        <v>759.37247705000004</v>
      </c>
      <c r="L35" s="36">
        <f>SUMIFS(СВЦЭМ!$C$33:$C$776,СВЦЭМ!$A$33:$A$776,$A35,СВЦЭМ!$B$33:$B$776,L$11)+'СЕТ СН'!$F$9+СВЦЭМ!$D$10+'СЕТ СН'!$F$6-'СЕТ СН'!$F$19</f>
        <v>770.92793573000006</v>
      </c>
      <c r="M35" s="36">
        <f>SUMIFS(СВЦЭМ!$C$33:$C$776,СВЦЭМ!$A$33:$A$776,$A35,СВЦЭМ!$B$33:$B$776,M$11)+'СЕТ СН'!$F$9+СВЦЭМ!$D$10+'СЕТ СН'!$F$6-'СЕТ СН'!$F$19</f>
        <v>779.50254638000013</v>
      </c>
      <c r="N35" s="36">
        <f>SUMIFS(СВЦЭМ!$C$33:$C$776,СВЦЭМ!$A$33:$A$776,$A35,СВЦЭМ!$B$33:$B$776,N$11)+'СЕТ СН'!$F$9+СВЦЭМ!$D$10+'СЕТ СН'!$F$6-'СЕТ СН'!$F$19</f>
        <v>784.35481633000006</v>
      </c>
      <c r="O35" s="36">
        <f>SUMIFS(СВЦЭМ!$C$33:$C$776,СВЦЭМ!$A$33:$A$776,$A35,СВЦЭМ!$B$33:$B$776,O$11)+'СЕТ СН'!$F$9+СВЦЭМ!$D$10+'СЕТ СН'!$F$6-'СЕТ СН'!$F$19</f>
        <v>786.49049776000004</v>
      </c>
      <c r="P35" s="36">
        <f>SUMIFS(СВЦЭМ!$C$33:$C$776,СВЦЭМ!$A$33:$A$776,$A35,СВЦЭМ!$B$33:$B$776,P$11)+'СЕТ СН'!$F$9+СВЦЭМ!$D$10+'СЕТ СН'!$F$6-'СЕТ СН'!$F$19</f>
        <v>792.7575070900001</v>
      </c>
      <c r="Q35" s="36">
        <f>SUMIFS(СВЦЭМ!$C$33:$C$776,СВЦЭМ!$A$33:$A$776,$A35,СВЦЭМ!$B$33:$B$776,Q$11)+'СЕТ СН'!$F$9+СВЦЭМ!$D$10+'СЕТ СН'!$F$6-'СЕТ СН'!$F$19</f>
        <v>810.2711985200001</v>
      </c>
      <c r="R35" s="36">
        <f>SUMIFS(СВЦЭМ!$C$33:$C$776,СВЦЭМ!$A$33:$A$776,$A35,СВЦЭМ!$B$33:$B$776,R$11)+'СЕТ СН'!$F$9+СВЦЭМ!$D$10+'СЕТ СН'!$F$6-'СЕТ СН'!$F$19</f>
        <v>753.37582568000005</v>
      </c>
      <c r="S35" s="36">
        <f>SUMIFS(СВЦЭМ!$C$33:$C$776,СВЦЭМ!$A$33:$A$776,$A35,СВЦЭМ!$B$33:$B$776,S$11)+'СЕТ СН'!$F$9+СВЦЭМ!$D$10+'СЕТ СН'!$F$6-'СЕТ СН'!$F$19</f>
        <v>720.30407028000013</v>
      </c>
      <c r="T35" s="36">
        <f>SUMIFS(СВЦЭМ!$C$33:$C$776,СВЦЭМ!$A$33:$A$776,$A35,СВЦЭМ!$B$33:$B$776,T$11)+'СЕТ СН'!$F$9+СВЦЭМ!$D$10+'СЕТ СН'!$F$6-'СЕТ СН'!$F$19</f>
        <v>720.97284337000008</v>
      </c>
      <c r="U35" s="36">
        <f>SUMIFS(СВЦЭМ!$C$33:$C$776,СВЦЭМ!$A$33:$A$776,$A35,СВЦЭМ!$B$33:$B$776,U$11)+'СЕТ СН'!$F$9+СВЦЭМ!$D$10+'СЕТ СН'!$F$6-'СЕТ СН'!$F$19</f>
        <v>716.40767531000006</v>
      </c>
      <c r="V35" s="36">
        <f>SUMIFS(СВЦЭМ!$C$33:$C$776,СВЦЭМ!$A$33:$A$776,$A35,СВЦЭМ!$B$33:$B$776,V$11)+'СЕТ СН'!$F$9+СВЦЭМ!$D$10+'СЕТ СН'!$F$6-'СЕТ СН'!$F$19</f>
        <v>712.90222625000013</v>
      </c>
      <c r="W35" s="36">
        <f>SUMIFS(СВЦЭМ!$C$33:$C$776,СВЦЭМ!$A$33:$A$776,$A35,СВЦЭМ!$B$33:$B$776,W$11)+'СЕТ СН'!$F$9+СВЦЭМ!$D$10+'СЕТ СН'!$F$6-'СЕТ СН'!$F$19</f>
        <v>729.05179168000006</v>
      </c>
      <c r="X35" s="36">
        <f>SUMIFS(СВЦЭМ!$C$33:$C$776,СВЦЭМ!$A$33:$A$776,$A35,СВЦЭМ!$B$33:$B$776,X$11)+'СЕТ СН'!$F$9+СВЦЭМ!$D$10+'СЕТ СН'!$F$6-'СЕТ СН'!$F$19</f>
        <v>709.10789884000008</v>
      </c>
      <c r="Y35" s="36">
        <f>SUMIFS(СВЦЭМ!$C$33:$C$776,СВЦЭМ!$A$33:$A$776,$A35,СВЦЭМ!$B$33:$B$776,Y$11)+'СЕТ СН'!$F$9+СВЦЭМ!$D$10+'СЕТ СН'!$F$6-'СЕТ СН'!$F$19</f>
        <v>749.47442023000008</v>
      </c>
    </row>
    <row r="36" spans="1:25" ht="15.75" x14ac:dyDescent="0.2">
      <c r="A36" s="35">
        <f t="shared" si="0"/>
        <v>43671</v>
      </c>
      <c r="B36" s="36">
        <f>SUMIFS(СВЦЭМ!$C$33:$C$776,СВЦЭМ!$A$33:$A$776,$A36,СВЦЭМ!$B$33:$B$776,B$11)+'СЕТ СН'!$F$9+СВЦЭМ!$D$10+'СЕТ СН'!$F$6-'СЕТ СН'!$F$19</f>
        <v>826.5345368400001</v>
      </c>
      <c r="C36" s="36">
        <f>SUMIFS(СВЦЭМ!$C$33:$C$776,СВЦЭМ!$A$33:$A$776,$A36,СВЦЭМ!$B$33:$B$776,C$11)+'СЕТ СН'!$F$9+СВЦЭМ!$D$10+'СЕТ СН'!$F$6-'СЕТ СН'!$F$19</f>
        <v>852.33650590000013</v>
      </c>
      <c r="D36" s="36">
        <f>SUMIFS(СВЦЭМ!$C$33:$C$776,СВЦЭМ!$A$33:$A$776,$A36,СВЦЭМ!$B$33:$B$776,D$11)+'СЕТ СН'!$F$9+СВЦЭМ!$D$10+'СЕТ СН'!$F$6-'СЕТ СН'!$F$19</f>
        <v>823.69040512000004</v>
      </c>
      <c r="E36" s="36">
        <f>SUMIFS(СВЦЭМ!$C$33:$C$776,СВЦЭМ!$A$33:$A$776,$A36,СВЦЭМ!$B$33:$B$776,E$11)+'СЕТ СН'!$F$9+СВЦЭМ!$D$10+'СЕТ СН'!$F$6-'СЕТ СН'!$F$19</f>
        <v>820.75412256000004</v>
      </c>
      <c r="F36" s="36">
        <f>SUMIFS(СВЦЭМ!$C$33:$C$776,СВЦЭМ!$A$33:$A$776,$A36,СВЦЭМ!$B$33:$B$776,F$11)+'СЕТ СН'!$F$9+СВЦЭМ!$D$10+'СЕТ СН'!$F$6-'СЕТ СН'!$F$19</f>
        <v>802.22984369000005</v>
      </c>
      <c r="G36" s="36">
        <f>SUMIFS(СВЦЭМ!$C$33:$C$776,СВЦЭМ!$A$33:$A$776,$A36,СВЦЭМ!$B$33:$B$776,G$11)+'СЕТ СН'!$F$9+СВЦЭМ!$D$10+'СЕТ СН'!$F$6-'СЕТ СН'!$F$19</f>
        <v>816.23908799000003</v>
      </c>
      <c r="H36" s="36">
        <f>SUMIFS(СВЦЭМ!$C$33:$C$776,СВЦЭМ!$A$33:$A$776,$A36,СВЦЭМ!$B$33:$B$776,H$11)+'СЕТ СН'!$F$9+СВЦЭМ!$D$10+'СЕТ СН'!$F$6-'СЕТ СН'!$F$19</f>
        <v>841.57265342000005</v>
      </c>
      <c r="I36" s="36">
        <f>SUMIFS(СВЦЭМ!$C$33:$C$776,СВЦЭМ!$A$33:$A$776,$A36,СВЦЭМ!$B$33:$B$776,I$11)+'СЕТ СН'!$F$9+СВЦЭМ!$D$10+'СЕТ СН'!$F$6-'СЕТ СН'!$F$19</f>
        <v>886.56057982000004</v>
      </c>
      <c r="J36" s="36">
        <f>SUMIFS(СВЦЭМ!$C$33:$C$776,СВЦЭМ!$A$33:$A$776,$A36,СВЦЭМ!$B$33:$B$776,J$11)+'СЕТ СН'!$F$9+СВЦЭМ!$D$10+'СЕТ СН'!$F$6-'СЕТ СН'!$F$19</f>
        <v>892.73523516000012</v>
      </c>
      <c r="K36" s="36">
        <f>SUMIFS(СВЦЭМ!$C$33:$C$776,СВЦЭМ!$A$33:$A$776,$A36,СВЦЭМ!$B$33:$B$776,K$11)+'СЕТ СН'!$F$9+СВЦЭМ!$D$10+'СЕТ СН'!$F$6-'СЕТ СН'!$F$19</f>
        <v>860.21391118000008</v>
      </c>
      <c r="L36" s="36">
        <f>SUMIFS(СВЦЭМ!$C$33:$C$776,СВЦЭМ!$A$33:$A$776,$A36,СВЦЭМ!$B$33:$B$776,L$11)+'СЕТ СН'!$F$9+СВЦЭМ!$D$10+'СЕТ СН'!$F$6-'СЕТ СН'!$F$19</f>
        <v>855.12118828000007</v>
      </c>
      <c r="M36" s="36">
        <f>SUMIFS(СВЦЭМ!$C$33:$C$776,СВЦЭМ!$A$33:$A$776,$A36,СВЦЭМ!$B$33:$B$776,M$11)+'СЕТ СН'!$F$9+СВЦЭМ!$D$10+'СЕТ СН'!$F$6-'СЕТ СН'!$F$19</f>
        <v>854.00494808000008</v>
      </c>
      <c r="N36" s="36">
        <f>SUMIFS(СВЦЭМ!$C$33:$C$776,СВЦЭМ!$A$33:$A$776,$A36,СВЦЭМ!$B$33:$B$776,N$11)+'СЕТ СН'!$F$9+СВЦЭМ!$D$10+'СЕТ СН'!$F$6-'СЕТ СН'!$F$19</f>
        <v>856.82238031000009</v>
      </c>
      <c r="O36" s="36">
        <f>SUMIFS(СВЦЭМ!$C$33:$C$776,СВЦЭМ!$A$33:$A$776,$A36,СВЦЭМ!$B$33:$B$776,O$11)+'СЕТ СН'!$F$9+СВЦЭМ!$D$10+'СЕТ СН'!$F$6-'СЕТ СН'!$F$19</f>
        <v>848.52860448000013</v>
      </c>
      <c r="P36" s="36">
        <f>SUMIFS(СВЦЭМ!$C$33:$C$776,СВЦЭМ!$A$33:$A$776,$A36,СВЦЭМ!$B$33:$B$776,P$11)+'СЕТ СН'!$F$9+СВЦЭМ!$D$10+'СЕТ СН'!$F$6-'СЕТ СН'!$F$19</f>
        <v>859.64943292000009</v>
      </c>
      <c r="Q36" s="36">
        <f>SUMIFS(СВЦЭМ!$C$33:$C$776,СВЦЭМ!$A$33:$A$776,$A36,СВЦЭМ!$B$33:$B$776,Q$11)+'СЕТ СН'!$F$9+СВЦЭМ!$D$10+'СЕТ СН'!$F$6-'СЕТ СН'!$F$19</f>
        <v>872.34385300000008</v>
      </c>
      <c r="R36" s="36">
        <f>SUMIFS(СВЦЭМ!$C$33:$C$776,СВЦЭМ!$A$33:$A$776,$A36,СВЦЭМ!$B$33:$B$776,R$11)+'СЕТ СН'!$F$9+СВЦЭМ!$D$10+'СЕТ СН'!$F$6-'СЕТ СН'!$F$19</f>
        <v>809.05082761000006</v>
      </c>
      <c r="S36" s="36">
        <f>SUMIFS(СВЦЭМ!$C$33:$C$776,СВЦЭМ!$A$33:$A$776,$A36,СВЦЭМ!$B$33:$B$776,S$11)+'СЕТ СН'!$F$9+СВЦЭМ!$D$10+'СЕТ СН'!$F$6-'СЕТ СН'!$F$19</f>
        <v>786.25918618000003</v>
      </c>
      <c r="T36" s="36">
        <f>SUMIFS(СВЦЭМ!$C$33:$C$776,СВЦЭМ!$A$33:$A$776,$A36,СВЦЭМ!$B$33:$B$776,T$11)+'СЕТ СН'!$F$9+СВЦЭМ!$D$10+'СЕТ СН'!$F$6-'СЕТ СН'!$F$19</f>
        <v>784.57145827000011</v>
      </c>
      <c r="U36" s="36">
        <f>SUMIFS(СВЦЭМ!$C$33:$C$776,СВЦЭМ!$A$33:$A$776,$A36,СВЦЭМ!$B$33:$B$776,U$11)+'СЕТ СН'!$F$9+СВЦЭМ!$D$10+'СЕТ СН'!$F$6-'СЕТ СН'!$F$19</f>
        <v>776.86384514000008</v>
      </c>
      <c r="V36" s="36">
        <f>SUMIFS(СВЦЭМ!$C$33:$C$776,СВЦЭМ!$A$33:$A$776,$A36,СВЦЭМ!$B$33:$B$776,V$11)+'СЕТ СН'!$F$9+СВЦЭМ!$D$10+'СЕТ СН'!$F$6-'СЕТ СН'!$F$19</f>
        <v>767.11353875000009</v>
      </c>
      <c r="W36" s="36">
        <f>SUMIFS(СВЦЭМ!$C$33:$C$776,СВЦЭМ!$A$33:$A$776,$A36,СВЦЭМ!$B$33:$B$776,W$11)+'СЕТ СН'!$F$9+СВЦЭМ!$D$10+'СЕТ СН'!$F$6-'СЕТ СН'!$F$19</f>
        <v>760.53118805000008</v>
      </c>
      <c r="X36" s="36">
        <f>SUMIFS(СВЦЭМ!$C$33:$C$776,СВЦЭМ!$A$33:$A$776,$A36,СВЦЭМ!$B$33:$B$776,X$11)+'СЕТ СН'!$F$9+СВЦЭМ!$D$10+'СЕТ СН'!$F$6-'СЕТ СН'!$F$19</f>
        <v>759.53214273000003</v>
      </c>
      <c r="Y36" s="36">
        <f>SUMIFS(СВЦЭМ!$C$33:$C$776,СВЦЭМ!$A$33:$A$776,$A36,СВЦЭМ!$B$33:$B$776,Y$11)+'СЕТ СН'!$F$9+СВЦЭМ!$D$10+'СЕТ СН'!$F$6-'СЕТ СН'!$F$19</f>
        <v>799.79466939000008</v>
      </c>
    </row>
    <row r="37" spans="1:25" ht="15.75" x14ac:dyDescent="0.2">
      <c r="A37" s="35">
        <f t="shared" si="0"/>
        <v>43672</v>
      </c>
      <c r="B37" s="36">
        <f>SUMIFS(СВЦЭМ!$C$33:$C$776,СВЦЭМ!$A$33:$A$776,$A37,СВЦЭМ!$B$33:$B$776,B$11)+'СЕТ СН'!$F$9+СВЦЭМ!$D$10+'СЕТ СН'!$F$6-'СЕТ СН'!$F$19</f>
        <v>836.63334266000004</v>
      </c>
      <c r="C37" s="36">
        <f>SUMIFS(СВЦЭМ!$C$33:$C$776,СВЦЭМ!$A$33:$A$776,$A37,СВЦЭМ!$B$33:$B$776,C$11)+'СЕТ СН'!$F$9+СВЦЭМ!$D$10+'СЕТ СН'!$F$6-'СЕТ СН'!$F$19</f>
        <v>870.23109648000013</v>
      </c>
      <c r="D37" s="36">
        <f>SUMIFS(СВЦЭМ!$C$33:$C$776,СВЦЭМ!$A$33:$A$776,$A37,СВЦЭМ!$B$33:$B$776,D$11)+'СЕТ СН'!$F$9+СВЦЭМ!$D$10+'СЕТ СН'!$F$6-'СЕТ СН'!$F$19</f>
        <v>906.69180374000007</v>
      </c>
      <c r="E37" s="36">
        <f>SUMIFS(СВЦЭМ!$C$33:$C$776,СВЦЭМ!$A$33:$A$776,$A37,СВЦЭМ!$B$33:$B$776,E$11)+'СЕТ СН'!$F$9+СВЦЭМ!$D$10+'СЕТ СН'!$F$6-'СЕТ СН'!$F$19</f>
        <v>905.84353515000009</v>
      </c>
      <c r="F37" s="36">
        <f>SUMIFS(СВЦЭМ!$C$33:$C$776,СВЦЭМ!$A$33:$A$776,$A37,СВЦЭМ!$B$33:$B$776,F$11)+'СЕТ СН'!$F$9+СВЦЭМ!$D$10+'СЕТ СН'!$F$6-'СЕТ СН'!$F$19</f>
        <v>905.1876164900001</v>
      </c>
      <c r="G37" s="36">
        <f>SUMIFS(СВЦЭМ!$C$33:$C$776,СВЦЭМ!$A$33:$A$776,$A37,СВЦЭМ!$B$33:$B$776,G$11)+'СЕТ СН'!$F$9+СВЦЭМ!$D$10+'СЕТ СН'!$F$6-'СЕТ СН'!$F$19</f>
        <v>901.50406248000013</v>
      </c>
      <c r="H37" s="36">
        <f>SUMIFS(СВЦЭМ!$C$33:$C$776,СВЦЭМ!$A$33:$A$776,$A37,СВЦЭМ!$B$33:$B$776,H$11)+'СЕТ СН'!$F$9+СВЦЭМ!$D$10+'СЕТ СН'!$F$6-'СЕТ СН'!$F$19</f>
        <v>844.21637374000011</v>
      </c>
      <c r="I37" s="36">
        <f>SUMIFS(СВЦЭМ!$C$33:$C$776,СВЦЭМ!$A$33:$A$776,$A37,СВЦЭМ!$B$33:$B$776,I$11)+'СЕТ СН'!$F$9+СВЦЭМ!$D$10+'СЕТ СН'!$F$6-'СЕТ СН'!$F$19</f>
        <v>815.60548737000011</v>
      </c>
      <c r="J37" s="36">
        <f>SUMIFS(СВЦЭМ!$C$33:$C$776,СВЦЭМ!$A$33:$A$776,$A37,СВЦЭМ!$B$33:$B$776,J$11)+'СЕТ СН'!$F$9+СВЦЭМ!$D$10+'СЕТ СН'!$F$6-'СЕТ СН'!$F$19</f>
        <v>774.6443621300001</v>
      </c>
      <c r="K37" s="36">
        <f>SUMIFS(СВЦЭМ!$C$33:$C$776,СВЦЭМ!$A$33:$A$776,$A37,СВЦЭМ!$B$33:$B$776,K$11)+'СЕТ СН'!$F$9+СВЦЭМ!$D$10+'СЕТ СН'!$F$6-'СЕТ СН'!$F$19</f>
        <v>754.88978415000008</v>
      </c>
      <c r="L37" s="36">
        <f>SUMIFS(СВЦЭМ!$C$33:$C$776,СВЦЭМ!$A$33:$A$776,$A37,СВЦЭМ!$B$33:$B$776,L$11)+'СЕТ СН'!$F$9+СВЦЭМ!$D$10+'СЕТ СН'!$F$6-'СЕТ СН'!$F$19</f>
        <v>761.25811052000006</v>
      </c>
      <c r="M37" s="36">
        <f>SUMIFS(СВЦЭМ!$C$33:$C$776,СВЦЭМ!$A$33:$A$776,$A37,СВЦЭМ!$B$33:$B$776,M$11)+'СЕТ СН'!$F$9+СВЦЭМ!$D$10+'СЕТ СН'!$F$6-'СЕТ СН'!$F$19</f>
        <v>764.49039396000012</v>
      </c>
      <c r="N37" s="36">
        <f>SUMIFS(СВЦЭМ!$C$33:$C$776,СВЦЭМ!$A$33:$A$776,$A37,СВЦЭМ!$B$33:$B$776,N$11)+'СЕТ СН'!$F$9+СВЦЭМ!$D$10+'СЕТ СН'!$F$6-'СЕТ СН'!$F$19</f>
        <v>768.39946064000003</v>
      </c>
      <c r="O37" s="36">
        <f>SUMIFS(СВЦЭМ!$C$33:$C$776,СВЦЭМ!$A$33:$A$776,$A37,СВЦЭМ!$B$33:$B$776,O$11)+'СЕТ СН'!$F$9+СВЦЭМ!$D$10+'СЕТ СН'!$F$6-'СЕТ СН'!$F$19</f>
        <v>765.69097663000002</v>
      </c>
      <c r="P37" s="36">
        <f>SUMIFS(СВЦЭМ!$C$33:$C$776,СВЦЭМ!$A$33:$A$776,$A37,СВЦЭМ!$B$33:$B$776,P$11)+'СЕТ СН'!$F$9+СВЦЭМ!$D$10+'СЕТ СН'!$F$6-'СЕТ СН'!$F$19</f>
        <v>767.32100430000003</v>
      </c>
      <c r="Q37" s="36">
        <f>SUMIFS(СВЦЭМ!$C$33:$C$776,СВЦЭМ!$A$33:$A$776,$A37,СВЦЭМ!$B$33:$B$776,Q$11)+'СЕТ СН'!$F$9+СВЦЭМ!$D$10+'СЕТ СН'!$F$6-'СЕТ СН'!$F$19</f>
        <v>770.69683456000007</v>
      </c>
      <c r="R37" s="36">
        <f>SUMIFS(СВЦЭМ!$C$33:$C$776,СВЦЭМ!$A$33:$A$776,$A37,СВЦЭМ!$B$33:$B$776,R$11)+'СЕТ СН'!$F$9+СВЦЭМ!$D$10+'СЕТ СН'!$F$6-'СЕТ СН'!$F$19</f>
        <v>720.15071491000003</v>
      </c>
      <c r="S37" s="36">
        <f>SUMIFS(СВЦЭМ!$C$33:$C$776,СВЦЭМ!$A$33:$A$776,$A37,СВЦЭМ!$B$33:$B$776,S$11)+'СЕТ СН'!$F$9+СВЦЭМ!$D$10+'СЕТ СН'!$F$6-'СЕТ СН'!$F$19</f>
        <v>681.67407850000006</v>
      </c>
      <c r="T37" s="36">
        <f>SUMIFS(СВЦЭМ!$C$33:$C$776,СВЦЭМ!$A$33:$A$776,$A37,СВЦЭМ!$B$33:$B$776,T$11)+'СЕТ СН'!$F$9+СВЦЭМ!$D$10+'СЕТ СН'!$F$6-'СЕТ СН'!$F$19</f>
        <v>677.26001918000009</v>
      </c>
      <c r="U37" s="36">
        <f>SUMIFS(СВЦЭМ!$C$33:$C$776,СВЦЭМ!$A$33:$A$776,$A37,СВЦЭМ!$B$33:$B$776,U$11)+'СЕТ СН'!$F$9+СВЦЭМ!$D$10+'СЕТ СН'!$F$6-'СЕТ СН'!$F$19</f>
        <v>688.8171882800001</v>
      </c>
      <c r="V37" s="36">
        <f>SUMIFS(СВЦЭМ!$C$33:$C$776,СВЦЭМ!$A$33:$A$776,$A37,СВЦЭМ!$B$33:$B$776,V$11)+'СЕТ СН'!$F$9+СВЦЭМ!$D$10+'СЕТ СН'!$F$6-'СЕТ СН'!$F$19</f>
        <v>673.99776020000013</v>
      </c>
      <c r="W37" s="36">
        <f>SUMIFS(СВЦЭМ!$C$33:$C$776,СВЦЭМ!$A$33:$A$776,$A37,СВЦЭМ!$B$33:$B$776,W$11)+'СЕТ СН'!$F$9+СВЦЭМ!$D$10+'СЕТ СН'!$F$6-'СЕТ СН'!$F$19</f>
        <v>665.26213221000012</v>
      </c>
      <c r="X37" s="36">
        <f>SUMIFS(СВЦЭМ!$C$33:$C$776,СВЦЭМ!$A$33:$A$776,$A37,СВЦЭМ!$B$33:$B$776,X$11)+'СЕТ СН'!$F$9+СВЦЭМ!$D$10+'СЕТ СН'!$F$6-'СЕТ СН'!$F$19</f>
        <v>681.14750231000005</v>
      </c>
      <c r="Y37" s="36">
        <f>SUMIFS(СВЦЭМ!$C$33:$C$776,СВЦЭМ!$A$33:$A$776,$A37,СВЦЭМ!$B$33:$B$776,Y$11)+'СЕТ СН'!$F$9+СВЦЭМ!$D$10+'СЕТ СН'!$F$6-'СЕТ СН'!$F$19</f>
        <v>714.24443393000013</v>
      </c>
    </row>
    <row r="38" spans="1:25" ht="15.75" x14ac:dyDescent="0.2">
      <c r="A38" s="35">
        <f t="shared" si="0"/>
        <v>43673</v>
      </c>
      <c r="B38" s="36">
        <f>SUMIFS(СВЦЭМ!$C$33:$C$776,СВЦЭМ!$A$33:$A$776,$A38,СВЦЭМ!$B$33:$B$776,B$11)+'СЕТ СН'!$F$9+СВЦЭМ!$D$10+'СЕТ СН'!$F$6-'СЕТ СН'!$F$19</f>
        <v>680.32012852000003</v>
      </c>
      <c r="C38" s="36">
        <f>SUMIFS(СВЦЭМ!$C$33:$C$776,СВЦЭМ!$A$33:$A$776,$A38,СВЦЭМ!$B$33:$B$776,C$11)+'СЕТ СН'!$F$9+СВЦЭМ!$D$10+'СЕТ СН'!$F$6-'СЕТ СН'!$F$19</f>
        <v>705.32675941000002</v>
      </c>
      <c r="D38" s="36">
        <f>SUMIFS(СВЦЭМ!$C$33:$C$776,СВЦЭМ!$A$33:$A$776,$A38,СВЦЭМ!$B$33:$B$776,D$11)+'СЕТ СН'!$F$9+СВЦЭМ!$D$10+'СЕТ СН'!$F$6-'СЕТ СН'!$F$19</f>
        <v>716.75695314000006</v>
      </c>
      <c r="E38" s="36">
        <f>SUMIFS(СВЦЭМ!$C$33:$C$776,СВЦЭМ!$A$33:$A$776,$A38,СВЦЭМ!$B$33:$B$776,E$11)+'СЕТ СН'!$F$9+СВЦЭМ!$D$10+'СЕТ СН'!$F$6-'СЕТ СН'!$F$19</f>
        <v>721.14187198000013</v>
      </c>
      <c r="F38" s="36">
        <f>SUMIFS(СВЦЭМ!$C$33:$C$776,СВЦЭМ!$A$33:$A$776,$A38,СВЦЭМ!$B$33:$B$776,F$11)+'СЕТ СН'!$F$9+СВЦЭМ!$D$10+'СЕТ СН'!$F$6-'СЕТ СН'!$F$19</f>
        <v>724.8747633800001</v>
      </c>
      <c r="G38" s="36">
        <f>SUMIFS(СВЦЭМ!$C$33:$C$776,СВЦЭМ!$A$33:$A$776,$A38,СВЦЭМ!$B$33:$B$776,G$11)+'СЕТ СН'!$F$9+СВЦЭМ!$D$10+'СЕТ СН'!$F$6-'СЕТ СН'!$F$19</f>
        <v>765.23953831000006</v>
      </c>
      <c r="H38" s="36">
        <f>SUMIFS(СВЦЭМ!$C$33:$C$776,СВЦЭМ!$A$33:$A$776,$A38,СВЦЭМ!$B$33:$B$776,H$11)+'СЕТ СН'!$F$9+СВЦЭМ!$D$10+'СЕТ СН'!$F$6-'СЕТ СН'!$F$19</f>
        <v>791.75425478000011</v>
      </c>
      <c r="I38" s="36">
        <f>SUMIFS(СВЦЭМ!$C$33:$C$776,СВЦЭМ!$A$33:$A$776,$A38,СВЦЭМ!$B$33:$B$776,I$11)+'СЕТ СН'!$F$9+СВЦЭМ!$D$10+'СЕТ СН'!$F$6-'СЕТ СН'!$F$19</f>
        <v>776.88096947000008</v>
      </c>
      <c r="J38" s="36">
        <f>SUMIFS(СВЦЭМ!$C$33:$C$776,СВЦЭМ!$A$33:$A$776,$A38,СВЦЭМ!$B$33:$B$776,J$11)+'СЕТ СН'!$F$9+СВЦЭМ!$D$10+'СЕТ СН'!$F$6-'СЕТ СН'!$F$19</f>
        <v>775.4033536500001</v>
      </c>
      <c r="K38" s="36">
        <f>SUMIFS(СВЦЭМ!$C$33:$C$776,СВЦЭМ!$A$33:$A$776,$A38,СВЦЭМ!$B$33:$B$776,K$11)+'СЕТ СН'!$F$9+СВЦЭМ!$D$10+'СЕТ СН'!$F$6-'СЕТ СН'!$F$19</f>
        <v>741.55001044000005</v>
      </c>
      <c r="L38" s="36">
        <f>SUMIFS(СВЦЭМ!$C$33:$C$776,СВЦЭМ!$A$33:$A$776,$A38,СВЦЭМ!$B$33:$B$776,L$11)+'СЕТ СН'!$F$9+СВЦЭМ!$D$10+'СЕТ СН'!$F$6-'СЕТ СН'!$F$19</f>
        <v>752.4718860700001</v>
      </c>
      <c r="M38" s="36">
        <f>SUMIFS(СВЦЭМ!$C$33:$C$776,СВЦЭМ!$A$33:$A$776,$A38,СВЦЭМ!$B$33:$B$776,M$11)+'СЕТ СН'!$F$9+СВЦЭМ!$D$10+'СЕТ СН'!$F$6-'СЕТ СН'!$F$19</f>
        <v>748.13855522000006</v>
      </c>
      <c r="N38" s="36">
        <f>SUMIFS(СВЦЭМ!$C$33:$C$776,СВЦЭМ!$A$33:$A$776,$A38,СВЦЭМ!$B$33:$B$776,N$11)+'СЕТ СН'!$F$9+СВЦЭМ!$D$10+'СЕТ СН'!$F$6-'СЕТ СН'!$F$19</f>
        <v>742.2313182900001</v>
      </c>
      <c r="O38" s="36">
        <f>SUMIFS(СВЦЭМ!$C$33:$C$776,СВЦЭМ!$A$33:$A$776,$A38,СВЦЭМ!$B$33:$B$776,O$11)+'СЕТ СН'!$F$9+СВЦЭМ!$D$10+'СЕТ СН'!$F$6-'СЕТ СН'!$F$19</f>
        <v>740.19976797000004</v>
      </c>
      <c r="P38" s="36">
        <f>SUMIFS(СВЦЭМ!$C$33:$C$776,СВЦЭМ!$A$33:$A$776,$A38,СВЦЭМ!$B$33:$B$776,P$11)+'СЕТ СН'!$F$9+СВЦЭМ!$D$10+'СЕТ СН'!$F$6-'СЕТ СН'!$F$19</f>
        <v>739.00941175000003</v>
      </c>
      <c r="Q38" s="36">
        <f>SUMIFS(СВЦЭМ!$C$33:$C$776,СВЦЭМ!$A$33:$A$776,$A38,СВЦЭМ!$B$33:$B$776,Q$11)+'СЕТ СН'!$F$9+СВЦЭМ!$D$10+'СЕТ СН'!$F$6-'СЕТ СН'!$F$19</f>
        <v>740.54560772000002</v>
      </c>
      <c r="R38" s="36">
        <f>SUMIFS(СВЦЭМ!$C$33:$C$776,СВЦЭМ!$A$33:$A$776,$A38,СВЦЭМ!$B$33:$B$776,R$11)+'СЕТ СН'!$F$9+СВЦЭМ!$D$10+'СЕТ СН'!$F$6-'СЕТ СН'!$F$19</f>
        <v>698.51501429000007</v>
      </c>
      <c r="S38" s="36">
        <f>SUMIFS(СВЦЭМ!$C$33:$C$776,СВЦЭМ!$A$33:$A$776,$A38,СВЦЭМ!$B$33:$B$776,S$11)+'СЕТ СН'!$F$9+СВЦЭМ!$D$10+'СЕТ СН'!$F$6-'СЕТ СН'!$F$19</f>
        <v>682.34544734000008</v>
      </c>
      <c r="T38" s="36">
        <f>SUMIFS(СВЦЭМ!$C$33:$C$776,СВЦЭМ!$A$33:$A$776,$A38,СВЦЭМ!$B$33:$B$776,T$11)+'СЕТ СН'!$F$9+СВЦЭМ!$D$10+'СЕТ СН'!$F$6-'СЕТ СН'!$F$19</f>
        <v>680.89693448000003</v>
      </c>
      <c r="U38" s="36">
        <f>SUMIFS(СВЦЭМ!$C$33:$C$776,СВЦЭМ!$A$33:$A$776,$A38,СВЦЭМ!$B$33:$B$776,U$11)+'СЕТ СН'!$F$9+СВЦЭМ!$D$10+'СЕТ СН'!$F$6-'СЕТ СН'!$F$19</f>
        <v>668.45029575000012</v>
      </c>
      <c r="V38" s="36">
        <f>SUMIFS(СВЦЭМ!$C$33:$C$776,СВЦЭМ!$A$33:$A$776,$A38,СВЦЭМ!$B$33:$B$776,V$11)+'СЕТ СН'!$F$9+СВЦЭМ!$D$10+'СЕТ СН'!$F$6-'СЕТ СН'!$F$19</f>
        <v>665.72012443000006</v>
      </c>
      <c r="W38" s="36">
        <f>SUMIFS(СВЦЭМ!$C$33:$C$776,СВЦЭМ!$A$33:$A$776,$A38,СВЦЭМ!$B$33:$B$776,W$11)+'СЕТ СН'!$F$9+СВЦЭМ!$D$10+'СЕТ СН'!$F$6-'СЕТ СН'!$F$19</f>
        <v>676.81975551000005</v>
      </c>
      <c r="X38" s="36">
        <f>SUMIFS(СВЦЭМ!$C$33:$C$776,СВЦЭМ!$A$33:$A$776,$A38,СВЦЭМ!$B$33:$B$776,X$11)+'СЕТ СН'!$F$9+СВЦЭМ!$D$10+'СЕТ СН'!$F$6-'СЕТ СН'!$F$19</f>
        <v>662.14845465000008</v>
      </c>
      <c r="Y38" s="36">
        <f>SUMIFS(СВЦЭМ!$C$33:$C$776,СВЦЭМ!$A$33:$A$776,$A38,СВЦЭМ!$B$33:$B$776,Y$11)+'СЕТ СН'!$F$9+СВЦЭМ!$D$10+'СЕТ СН'!$F$6-'СЕТ СН'!$F$19</f>
        <v>720.27293949000011</v>
      </c>
    </row>
    <row r="39" spans="1:25" ht="15.75" x14ac:dyDescent="0.2">
      <c r="A39" s="35">
        <f t="shared" si="0"/>
        <v>43674</v>
      </c>
      <c r="B39" s="36">
        <f>SUMIFS(СВЦЭМ!$C$33:$C$776,СВЦЭМ!$A$33:$A$776,$A39,СВЦЭМ!$B$33:$B$776,B$11)+'СЕТ СН'!$F$9+СВЦЭМ!$D$10+'СЕТ СН'!$F$6-'СЕТ СН'!$F$19</f>
        <v>704.26405168000008</v>
      </c>
      <c r="C39" s="36">
        <f>SUMIFS(СВЦЭМ!$C$33:$C$776,СВЦЭМ!$A$33:$A$776,$A39,СВЦЭМ!$B$33:$B$776,C$11)+'СЕТ СН'!$F$9+СВЦЭМ!$D$10+'СЕТ СН'!$F$6-'СЕТ СН'!$F$19</f>
        <v>735.5130541100001</v>
      </c>
      <c r="D39" s="36">
        <f>SUMIFS(СВЦЭМ!$C$33:$C$776,СВЦЭМ!$A$33:$A$776,$A39,СВЦЭМ!$B$33:$B$776,D$11)+'СЕТ СН'!$F$9+СВЦЭМ!$D$10+'СЕТ СН'!$F$6-'СЕТ СН'!$F$19</f>
        <v>752.84301947000006</v>
      </c>
      <c r="E39" s="36">
        <f>SUMIFS(СВЦЭМ!$C$33:$C$776,СВЦЭМ!$A$33:$A$776,$A39,СВЦЭМ!$B$33:$B$776,E$11)+'СЕТ СН'!$F$9+СВЦЭМ!$D$10+'СЕТ СН'!$F$6-'СЕТ СН'!$F$19</f>
        <v>765.3938515100001</v>
      </c>
      <c r="F39" s="36">
        <f>SUMIFS(СВЦЭМ!$C$33:$C$776,СВЦЭМ!$A$33:$A$776,$A39,СВЦЭМ!$B$33:$B$776,F$11)+'СЕТ СН'!$F$9+СВЦЭМ!$D$10+'СЕТ СН'!$F$6-'СЕТ СН'!$F$19</f>
        <v>770.37804457000004</v>
      </c>
      <c r="G39" s="36">
        <f>SUMIFS(СВЦЭМ!$C$33:$C$776,СВЦЭМ!$A$33:$A$776,$A39,СВЦЭМ!$B$33:$B$776,G$11)+'СЕТ СН'!$F$9+СВЦЭМ!$D$10+'СЕТ СН'!$F$6-'СЕТ СН'!$F$19</f>
        <v>765.67930107000007</v>
      </c>
      <c r="H39" s="36">
        <f>SUMIFS(СВЦЭМ!$C$33:$C$776,СВЦЭМ!$A$33:$A$776,$A39,СВЦЭМ!$B$33:$B$776,H$11)+'СЕТ СН'!$F$9+СВЦЭМ!$D$10+'СЕТ СН'!$F$6-'СЕТ СН'!$F$19</f>
        <v>751.04126587000007</v>
      </c>
      <c r="I39" s="36">
        <f>SUMIFS(СВЦЭМ!$C$33:$C$776,СВЦЭМ!$A$33:$A$776,$A39,СВЦЭМ!$B$33:$B$776,I$11)+'СЕТ СН'!$F$9+СВЦЭМ!$D$10+'СЕТ СН'!$F$6-'СЕТ СН'!$F$19</f>
        <v>747.63426259000005</v>
      </c>
      <c r="J39" s="36">
        <f>SUMIFS(СВЦЭМ!$C$33:$C$776,СВЦЭМ!$A$33:$A$776,$A39,СВЦЭМ!$B$33:$B$776,J$11)+'СЕТ СН'!$F$9+СВЦЭМ!$D$10+'СЕТ СН'!$F$6-'СЕТ СН'!$F$19</f>
        <v>757.74485522000009</v>
      </c>
      <c r="K39" s="36">
        <f>SUMIFS(СВЦЭМ!$C$33:$C$776,СВЦЭМ!$A$33:$A$776,$A39,СВЦЭМ!$B$33:$B$776,K$11)+'СЕТ СН'!$F$9+СВЦЭМ!$D$10+'СЕТ СН'!$F$6-'СЕТ СН'!$F$19</f>
        <v>1774.65635509</v>
      </c>
      <c r="L39" s="36">
        <f>SUMIFS(СВЦЭМ!$C$33:$C$776,СВЦЭМ!$A$33:$A$776,$A39,СВЦЭМ!$B$33:$B$776,L$11)+'СЕТ СН'!$F$9+СВЦЭМ!$D$10+'СЕТ СН'!$F$6-'СЕТ СН'!$F$19</f>
        <v>735.80453118000003</v>
      </c>
      <c r="M39" s="36">
        <f>SUMIFS(СВЦЭМ!$C$33:$C$776,СВЦЭМ!$A$33:$A$776,$A39,СВЦЭМ!$B$33:$B$776,M$11)+'СЕТ СН'!$F$9+СВЦЭМ!$D$10+'СЕТ СН'!$F$6-'СЕТ СН'!$F$19</f>
        <v>713.17185360000008</v>
      </c>
      <c r="N39" s="36">
        <f>SUMIFS(СВЦЭМ!$C$33:$C$776,СВЦЭМ!$A$33:$A$776,$A39,СВЦЭМ!$B$33:$B$776,N$11)+'СЕТ СН'!$F$9+СВЦЭМ!$D$10+'СЕТ СН'!$F$6-'СЕТ СН'!$F$19</f>
        <v>710.65135519000012</v>
      </c>
      <c r="O39" s="36">
        <f>SUMIFS(СВЦЭМ!$C$33:$C$776,СВЦЭМ!$A$33:$A$776,$A39,СВЦЭМ!$B$33:$B$776,O$11)+'СЕТ СН'!$F$9+СВЦЭМ!$D$10+'СЕТ СН'!$F$6-'СЕТ СН'!$F$19</f>
        <v>709.06615898000007</v>
      </c>
      <c r="P39" s="36">
        <f>SUMIFS(СВЦЭМ!$C$33:$C$776,СВЦЭМ!$A$33:$A$776,$A39,СВЦЭМ!$B$33:$B$776,P$11)+'СЕТ СН'!$F$9+СВЦЭМ!$D$10+'СЕТ СН'!$F$6-'СЕТ СН'!$F$19</f>
        <v>711.1699775400001</v>
      </c>
      <c r="Q39" s="36">
        <f>SUMIFS(СВЦЭМ!$C$33:$C$776,СВЦЭМ!$A$33:$A$776,$A39,СВЦЭМ!$B$33:$B$776,Q$11)+'СЕТ СН'!$F$9+СВЦЭМ!$D$10+'СЕТ СН'!$F$6-'СЕТ СН'!$F$19</f>
        <v>705.76968868000006</v>
      </c>
      <c r="R39" s="36">
        <f>SUMIFS(СВЦЭМ!$C$33:$C$776,СВЦЭМ!$A$33:$A$776,$A39,СВЦЭМ!$B$33:$B$776,R$11)+'СЕТ СН'!$F$9+СВЦЭМ!$D$10+'СЕТ СН'!$F$6-'СЕТ СН'!$F$19</f>
        <v>681.87856632000012</v>
      </c>
      <c r="S39" s="36">
        <f>SUMIFS(СВЦЭМ!$C$33:$C$776,СВЦЭМ!$A$33:$A$776,$A39,СВЦЭМ!$B$33:$B$776,S$11)+'СЕТ СН'!$F$9+СВЦЭМ!$D$10+'СЕТ СН'!$F$6-'СЕТ СН'!$F$19</f>
        <v>691.56492020000007</v>
      </c>
      <c r="T39" s="36">
        <f>SUMIFS(СВЦЭМ!$C$33:$C$776,СВЦЭМ!$A$33:$A$776,$A39,СВЦЭМ!$B$33:$B$776,T$11)+'СЕТ СН'!$F$9+СВЦЭМ!$D$10+'СЕТ СН'!$F$6-'СЕТ СН'!$F$19</f>
        <v>693.30122200000005</v>
      </c>
      <c r="U39" s="36">
        <f>SUMIFS(СВЦЭМ!$C$33:$C$776,СВЦЭМ!$A$33:$A$776,$A39,СВЦЭМ!$B$33:$B$776,U$11)+'СЕТ СН'!$F$9+СВЦЭМ!$D$10+'СЕТ СН'!$F$6-'СЕТ СН'!$F$19</f>
        <v>688.5451015000001</v>
      </c>
      <c r="V39" s="36">
        <f>SUMIFS(СВЦЭМ!$C$33:$C$776,СВЦЭМ!$A$33:$A$776,$A39,СВЦЭМ!$B$33:$B$776,V$11)+'СЕТ СН'!$F$9+СВЦЭМ!$D$10+'СЕТ СН'!$F$6-'СЕТ СН'!$F$19</f>
        <v>674.78253966000011</v>
      </c>
      <c r="W39" s="36">
        <f>SUMIFS(СВЦЭМ!$C$33:$C$776,СВЦЭМ!$A$33:$A$776,$A39,СВЦЭМ!$B$33:$B$776,W$11)+'СЕТ СН'!$F$9+СВЦЭМ!$D$10+'СЕТ СН'!$F$6-'СЕТ СН'!$F$19</f>
        <v>689.61854609000011</v>
      </c>
      <c r="X39" s="36">
        <f>SUMIFS(СВЦЭМ!$C$33:$C$776,СВЦЭМ!$A$33:$A$776,$A39,СВЦЭМ!$B$33:$B$776,X$11)+'СЕТ СН'!$F$9+СВЦЭМ!$D$10+'СЕТ СН'!$F$6-'СЕТ СН'!$F$19</f>
        <v>668.00162669000008</v>
      </c>
      <c r="Y39" s="36">
        <f>SUMIFS(СВЦЭМ!$C$33:$C$776,СВЦЭМ!$A$33:$A$776,$A39,СВЦЭМ!$B$33:$B$776,Y$11)+'СЕТ СН'!$F$9+СВЦЭМ!$D$10+'СЕТ СН'!$F$6-'СЕТ СН'!$F$19</f>
        <v>692.17382585000007</v>
      </c>
    </row>
    <row r="40" spans="1:25" ht="15.75" x14ac:dyDescent="0.2">
      <c r="A40" s="35">
        <f t="shared" si="0"/>
        <v>43675</v>
      </c>
      <c r="B40" s="36">
        <f>SUMIFS(СВЦЭМ!$C$33:$C$776,СВЦЭМ!$A$33:$A$776,$A40,СВЦЭМ!$B$33:$B$776,B$11)+'СЕТ СН'!$F$9+СВЦЭМ!$D$10+'СЕТ СН'!$F$6-'СЕТ СН'!$F$19</f>
        <v>748.6866636100001</v>
      </c>
      <c r="C40" s="36">
        <f>SUMIFS(СВЦЭМ!$C$33:$C$776,СВЦЭМ!$A$33:$A$776,$A40,СВЦЭМ!$B$33:$B$776,C$11)+'СЕТ СН'!$F$9+СВЦЭМ!$D$10+'СЕТ СН'!$F$6-'СЕТ СН'!$F$19</f>
        <v>751.86410403000002</v>
      </c>
      <c r="D40" s="36">
        <f>SUMIFS(СВЦЭМ!$C$33:$C$776,СВЦЭМ!$A$33:$A$776,$A40,СВЦЭМ!$B$33:$B$776,D$11)+'СЕТ СН'!$F$9+СВЦЭМ!$D$10+'СЕТ СН'!$F$6-'СЕТ СН'!$F$19</f>
        <v>764.59459416000004</v>
      </c>
      <c r="E40" s="36">
        <f>SUMIFS(СВЦЭМ!$C$33:$C$776,СВЦЭМ!$A$33:$A$776,$A40,СВЦЭМ!$B$33:$B$776,E$11)+'СЕТ СН'!$F$9+СВЦЭМ!$D$10+'СЕТ СН'!$F$6-'СЕТ СН'!$F$19</f>
        <v>765.23646841000004</v>
      </c>
      <c r="F40" s="36">
        <f>SUMIFS(СВЦЭМ!$C$33:$C$776,СВЦЭМ!$A$33:$A$776,$A40,СВЦЭМ!$B$33:$B$776,F$11)+'СЕТ СН'!$F$9+СВЦЭМ!$D$10+'СЕТ СН'!$F$6-'СЕТ СН'!$F$19</f>
        <v>789.0097496300001</v>
      </c>
      <c r="G40" s="36">
        <f>SUMIFS(СВЦЭМ!$C$33:$C$776,СВЦЭМ!$A$33:$A$776,$A40,СВЦЭМ!$B$33:$B$776,G$11)+'СЕТ СН'!$F$9+СВЦЭМ!$D$10+'СЕТ СН'!$F$6-'СЕТ СН'!$F$19</f>
        <v>775.46118534000004</v>
      </c>
      <c r="H40" s="36">
        <f>SUMIFS(СВЦЭМ!$C$33:$C$776,СВЦЭМ!$A$33:$A$776,$A40,СВЦЭМ!$B$33:$B$776,H$11)+'СЕТ СН'!$F$9+СВЦЭМ!$D$10+'СЕТ СН'!$F$6-'СЕТ СН'!$F$19</f>
        <v>747.79179291000003</v>
      </c>
      <c r="I40" s="36">
        <f>SUMIFS(СВЦЭМ!$C$33:$C$776,СВЦЭМ!$A$33:$A$776,$A40,СВЦЭМ!$B$33:$B$776,I$11)+'СЕТ СН'!$F$9+СВЦЭМ!$D$10+'СЕТ СН'!$F$6-'СЕТ СН'!$F$19</f>
        <v>737.58231118000003</v>
      </c>
      <c r="J40" s="36">
        <f>SUMIFS(СВЦЭМ!$C$33:$C$776,СВЦЭМ!$A$33:$A$776,$A40,СВЦЭМ!$B$33:$B$776,J$11)+'СЕТ СН'!$F$9+СВЦЭМ!$D$10+'СЕТ СН'!$F$6-'СЕТ СН'!$F$19</f>
        <v>702.78296862000013</v>
      </c>
      <c r="K40" s="36">
        <f>SUMIFS(СВЦЭМ!$C$33:$C$776,СВЦЭМ!$A$33:$A$776,$A40,СВЦЭМ!$B$33:$B$776,K$11)+'СЕТ СН'!$F$9+СВЦЭМ!$D$10+'СЕТ СН'!$F$6-'СЕТ СН'!$F$19</f>
        <v>697.42575260000012</v>
      </c>
      <c r="L40" s="36">
        <f>SUMIFS(СВЦЭМ!$C$33:$C$776,СВЦЭМ!$A$33:$A$776,$A40,СВЦЭМ!$B$33:$B$776,L$11)+'СЕТ СН'!$F$9+СВЦЭМ!$D$10+'СЕТ СН'!$F$6-'СЕТ СН'!$F$19</f>
        <v>693.8715308400001</v>
      </c>
      <c r="M40" s="36">
        <f>SUMIFS(СВЦЭМ!$C$33:$C$776,СВЦЭМ!$A$33:$A$776,$A40,СВЦЭМ!$B$33:$B$776,M$11)+'СЕТ СН'!$F$9+СВЦЭМ!$D$10+'СЕТ СН'!$F$6-'СЕТ СН'!$F$19</f>
        <v>700.82770003000007</v>
      </c>
      <c r="N40" s="36">
        <f>SUMIFS(СВЦЭМ!$C$33:$C$776,СВЦЭМ!$A$33:$A$776,$A40,СВЦЭМ!$B$33:$B$776,N$11)+'СЕТ СН'!$F$9+СВЦЭМ!$D$10+'СЕТ СН'!$F$6-'СЕТ СН'!$F$19</f>
        <v>689.74624384000003</v>
      </c>
      <c r="O40" s="36">
        <f>SUMIFS(СВЦЭМ!$C$33:$C$776,СВЦЭМ!$A$33:$A$776,$A40,СВЦЭМ!$B$33:$B$776,O$11)+'СЕТ СН'!$F$9+СВЦЭМ!$D$10+'СЕТ СН'!$F$6-'СЕТ СН'!$F$19</f>
        <v>698.33130099000005</v>
      </c>
      <c r="P40" s="36">
        <f>SUMIFS(СВЦЭМ!$C$33:$C$776,СВЦЭМ!$A$33:$A$776,$A40,СВЦЭМ!$B$33:$B$776,P$11)+'СЕТ СН'!$F$9+СВЦЭМ!$D$10+'СЕТ СН'!$F$6-'СЕТ СН'!$F$19</f>
        <v>699.99072015000013</v>
      </c>
      <c r="Q40" s="36">
        <f>SUMIFS(СВЦЭМ!$C$33:$C$776,СВЦЭМ!$A$33:$A$776,$A40,СВЦЭМ!$B$33:$B$776,Q$11)+'СЕТ СН'!$F$9+СВЦЭМ!$D$10+'СЕТ СН'!$F$6-'СЕТ СН'!$F$19</f>
        <v>693.0252476600001</v>
      </c>
      <c r="R40" s="36">
        <f>SUMIFS(СВЦЭМ!$C$33:$C$776,СВЦЭМ!$A$33:$A$776,$A40,СВЦЭМ!$B$33:$B$776,R$11)+'СЕТ СН'!$F$9+СВЦЭМ!$D$10+'СЕТ СН'!$F$6-'СЕТ СН'!$F$19</f>
        <v>652.70039649000012</v>
      </c>
      <c r="S40" s="36">
        <f>SUMIFS(СВЦЭМ!$C$33:$C$776,СВЦЭМ!$A$33:$A$776,$A40,СВЦЭМ!$B$33:$B$776,S$11)+'СЕТ СН'!$F$9+СВЦЭМ!$D$10+'СЕТ СН'!$F$6-'СЕТ СН'!$F$19</f>
        <v>633.65808099000003</v>
      </c>
      <c r="T40" s="36">
        <f>SUMIFS(СВЦЭМ!$C$33:$C$776,СВЦЭМ!$A$33:$A$776,$A40,СВЦЭМ!$B$33:$B$776,T$11)+'СЕТ СН'!$F$9+СВЦЭМ!$D$10+'СЕТ СН'!$F$6-'СЕТ СН'!$F$19</f>
        <v>633.97352104000004</v>
      </c>
      <c r="U40" s="36">
        <f>SUMIFS(СВЦЭМ!$C$33:$C$776,СВЦЭМ!$A$33:$A$776,$A40,СВЦЭМ!$B$33:$B$776,U$11)+'СЕТ СН'!$F$9+СВЦЭМ!$D$10+'СЕТ СН'!$F$6-'СЕТ СН'!$F$19</f>
        <v>634.58510500000011</v>
      </c>
      <c r="V40" s="36">
        <f>SUMIFS(СВЦЭМ!$C$33:$C$776,СВЦЭМ!$A$33:$A$776,$A40,СВЦЭМ!$B$33:$B$776,V$11)+'СЕТ СН'!$F$9+СВЦЭМ!$D$10+'СЕТ СН'!$F$6-'СЕТ СН'!$F$19</f>
        <v>636.78134796000006</v>
      </c>
      <c r="W40" s="36">
        <f>SUMIFS(СВЦЭМ!$C$33:$C$776,СВЦЭМ!$A$33:$A$776,$A40,СВЦЭМ!$B$33:$B$776,W$11)+'СЕТ СН'!$F$9+СВЦЭМ!$D$10+'СЕТ СН'!$F$6-'СЕТ СН'!$F$19</f>
        <v>636.89830371000005</v>
      </c>
      <c r="X40" s="36">
        <f>SUMIFS(СВЦЭМ!$C$33:$C$776,СВЦЭМ!$A$33:$A$776,$A40,СВЦЭМ!$B$33:$B$776,X$11)+'СЕТ СН'!$F$9+СВЦЭМ!$D$10+'СЕТ СН'!$F$6-'СЕТ СН'!$F$19</f>
        <v>631.71364535000009</v>
      </c>
      <c r="Y40" s="36">
        <f>SUMIFS(СВЦЭМ!$C$33:$C$776,СВЦЭМ!$A$33:$A$776,$A40,СВЦЭМ!$B$33:$B$776,Y$11)+'СЕТ СН'!$F$9+СВЦЭМ!$D$10+'СЕТ СН'!$F$6-'СЕТ СН'!$F$19</f>
        <v>709.41096335000009</v>
      </c>
    </row>
    <row r="41" spans="1:25" ht="15.75" x14ac:dyDescent="0.2">
      <c r="A41" s="35">
        <f t="shared" si="0"/>
        <v>43676</v>
      </c>
      <c r="B41" s="36">
        <f>SUMIFS(СВЦЭМ!$C$33:$C$776,СВЦЭМ!$A$33:$A$776,$A41,СВЦЭМ!$B$33:$B$776,B$11)+'СЕТ СН'!$F$9+СВЦЭМ!$D$10+'СЕТ СН'!$F$6-'СЕТ СН'!$F$19</f>
        <v>769.09714368000004</v>
      </c>
      <c r="C41" s="36">
        <f>SUMIFS(СВЦЭМ!$C$33:$C$776,СВЦЭМ!$A$33:$A$776,$A41,СВЦЭМ!$B$33:$B$776,C$11)+'СЕТ СН'!$F$9+СВЦЭМ!$D$10+'СЕТ СН'!$F$6-'СЕТ СН'!$F$19</f>
        <v>768.1252143800001</v>
      </c>
      <c r="D41" s="36">
        <f>SUMIFS(СВЦЭМ!$C$33:$C$776,СВЦЭМ!$A$33:$A$776,$A41,СВЦЭМ!$B$33:$B$776,D$11)+'СЕТ СН'!$F$9+СВЦЭМ!$D$10+'СЕТ СН'!$F$6-'СЕТ СН'!$F$19</f>
        <v>773.38818079000009</v>
      </c>
      <c r="E41" s="36">
        <f>SUMIFS(СВЦЭМ!$C$33:$C$776,СВЦЭМ!$A$33:$A$776,$A41,СВЦЭМ!$B$33:$B$776,E$11)+'СЕТ СН'!$F$9+СВЦЭМ!$D$10+'СЕТ СН'!$F$6-'СЕТ СН'!$F$19</f>
        <v>797.46719170000006</v>
      </c>
      <c r="F41" s="36">
        <f>SUMIFS(СВЦЭМ!$C$33:$C$776,СВЦЭМ!$A$33:$A$776,$A41,СВЦЭМ!$B$33:$B$776,F$11)+'СЕТ СН'!$F$9+СВЦЭМ!$D$10+'СЕТ СН'!$F$6-'СЕТ СН'!$F$19</f>
        <v>792.61473627000009</v>
      </c>
      <c r="G41" s="36">
        <f>SUMIFS(СВЦЭМ!$C$33:$C$776,СВЦЭМ!$A$33:$A$776,$A41,СВЦЭМ!$B$33:$B$776,G$11)+'СЕТ СН'!$F$9+СВЦЭМ!$D$10+'СЕТ СН'!$F$6-'СЕТ СН'!$F$19</f>
        <v>781.79348798000012</v>
      </c>
      <c r="H41" s="36">
        <f>SUMIFS(СВЦЭМ!$C$33:$C$776,СВЦЭМ!$A$33:$A$776,$A41,СВЦЭМ!$B$33:$B$776,H$11)+'СЕТ СН'!$F$9+СВЦЭМ!$D$10+'СЕТ СН'!$F$6-'СЕТ СН'!$F$19</f>
        <v>785.85923336000008</v>
      </c>
      <c r="I41" s="36">
        <f>SUMIFS(СВЦЭМ!$C$33:$C$776,СВЦЭМ!$A$33:$A$776,$A41,СВЦЭМ!$B$33:$B$776,I$11)+'СЕТ СН'!$F$9+СВЦЭМ!$D$10+'СЕТ СН'!$F$6-'СЕТ СН'!$F$19</f>
        <v>728.62539874000004</v>
      </c>
      <c r="J41" s="36">
        <f>SUMIFS(СВЦЭМ!$C$33:$C$776,СВЦЭМ!$A$33:$A$776,$A41,СВЦЭМ!$B$33:$B$776,J$11)+'СЕТ СН'!$F$9+СВЦЭМ!$D$10+'СЕТ СН'!$F$6-'СЕТ СН'!$F$19</f>
        <v>697.87554386000011</v>
      </c>
      <c r="K41" s="36">
        <f>SUMIFS(СВЦЭМ!$C$33:$C$776,СВЦЭМ!$A$33:$A$776,$A41,СВЦЭМ!$B$33:$B$776,K$11)+'СЕТ СН'!$F$9+СВЦЭМ!$D$10+'СЕТ СН'!$F$6-'СЕТ СН'!$F$19</f>
        <v>726.54336701000011</v>
      </c>
      <c r="L41" s="36">
        <f>SUMIFS(СВЦЭМ!$C$33:$C$776,СВЦЭМ!$A$33:$A$776,$A41,СВЦЭМ!$B$33:$B$776,L$11)+'СЕТ СН'!$F$9+СВЦЭМ!$D$10+'СЕТ СН'!$F$6-'СЕТ СН'!$F$19</f>
        <v>732.96991899000011</v>
      </c>
      <c r="M41" s="36">
        <f>SUMIFS(СВЦЭМ!$C$33:$C$776,СВЦЭМ!$A$33:$A$776,$A41,СВЦЭМ!$B$33:$B$776,M$11)+'СЕТ СН'!$F$9+СВЦЭМ!$D$10+'СЕТ СН'!$F$6-'СЕТ СН'!$F$19</f>
        <v>733.20661323000013</v>
      </c>
      <c r="N41" s="36">
        <f>SUMIFS(СВЦЭМ!$C$33:$C$776,СВЦЭМ!$A$33:$A$776,$A41,СВЦЭМ!$B$33:$B$776,N$11)+'СЕТ СН'!$F$9+СВЦЭМ!$D$10+'СЕТ СН'!$F$6-'СЕТ СН'!$F$19</f>
        <v>726.81060706000005</v>
      </c>
      <c r="O41" s="36">
        <f>SUMIFS(СВЦЭМ!$C$33:$C$776,СВЦЭМ!$A$33:$A$776,$A41,СВЦЭМ!$B$33:$B$776,O$11)+'СЕТ СН'!$F$9+СВЦЭМ!$D$10+'СЕТ СН'!$F$6-'СЕТ СН'!$F$19</f>
        <v>733.94998991000011</v>
      </c>
      <c r="P41" s="36">
        <f>SUMIFS(СВЦЭМ!$C$33:$C$776,СВЦЭМ!$A$33:$A$776,$A41,СВЦЭМ!$B$33:$B$776,P$11)+'СЕТ СН'!$F$9+СВЦЭМ!$D$10+'СЕТ СН'!$F$6-'СЕТ СН'!$F$19</f>
        <v>739.35371739000004</v>
      </c>
      <c r="Q41" s="36">
        <f>SUMIFS(СВЦЭМ!$C$33:$C$776,СВЦЭМ!$A$33:$A$776,$A41,СВЦЭМ!$B$33:$B$776,Q$11)+'СЕТ СН'!$F$9+СВЦЭМ!$D$10+'СЕТ СН'!$F$6-'СЕТ СН'!$F$19</f>
        <v>740.43269562000012</v>
      </c>
      <c r="R41" s="36">
        <f>SUMIFS(СВЦЭМ!$C$33:$C$776,СВЦЭМ!$A$33:$A$776,$A41,СВЦЭМ!$B$33:$B$776,R$11)+'СЕТ СН'!$F$9+СВЦЭМ!$D$10+'СЕТ СН'!$F$6-'СЕТ СН'!$F$19</f>
        <v>686.60279586000013</v>
      </c>
      <c r="S41" s="36">
        <f>SUMIFS(СВЦЭМ!$C$33:$C$776,СВЦЭМ!$A$33:$A$776,$A41,СВЦЭМ!$B$33:$B$776,S$11)+'СЕТ СН'!$F$9+СВЦЭМ!$D$10+'СЕТ СН'!$F$6-'СЕТ СН'!$F$19</f>
        <v>655.92578787000002</v>
      </c>
      <c r="T41" s="36">
        <f>SUMIFS(СВЦЭМ!$C$33:$C$776,СВЦЭМ!$A$33:$A$776,$A41,СВЦЭМ!$B$33:$B$776,T$11)+'СЕТ СН'!$F$9+СВЦЭМ!$D$10+'СЕТ СН'!$F$6-'СЕТ СН'!$F$19</f>
        <v>651.81387368000003</v>
      </c>
      <c r="U41" s="36">
        <f>SUMIFS(СВЦЭМ!$C$33:$C$776,СВЦЭМ!$A$33:$A$776,$A41,СВЦЭМ!$B$33:$B$776,U$11)+'СЕТ СН'!$F$9+СВЦЭМ!$D$10+'СЕТ СН'!$F$6-'СЕТ СН'!$F$19</f>
        <v>653.58827484000005</v>
      </c>
      <c r="V41" s="36">
        <f>SUMIFS(СВЦЭМ!$C$33:$C$776,СВЦЭМ!$A$33:$A$776,$A41,СВЦЭМ!$B$33:$B$776,V$11)+'СЕТ СН'!$F$9+СВЦЭМ!$D$10+'СЕТ СН'!$F$6-'СЕТ СН'!$F$19</f>
        <v>624.61267323000015</v>
      </c>
      <c r="W41" s="36">
        <f>SUMIFS(СВЦЭМ!$C$33:$C$776,СВЦЭМ!$A$33:$A$776,$A41,СВЦЭМ!$B$33:$B$776,W$11)+'СЕТ СН'!$F$9+СВЦЭМ!$D$10+'СЕТ СН'!$F$6-'СЕТ СН'!$F$19</f>
        <v>615.51462750000007</v>
      </c>
      <c r="X41" s="36">
        <f>SUMIFS(СВЦЭМ!$C$33:$C$776,СВЦЭМ!$A$33:$A$776,$A41,СВЦЭМ!$B$33:$B$776,X$11)+'СЕТ СН'!$F$9+СВЦЭМ!$D$10+'СЕТ СН'!$F$6-'СЕТ СН'!$F$19</f>
        <v>624.99745697000003</v>
      </c>
      <c r="Y41" s="36">
        <f>SUMIFS(СВЦЭМ!$C$33:$C$776,СВЦЭМ!$A$33:$A$776,$A41,СВЦЭМ!$B$33:$B$776,Y$11)+'СЕТ СН'!$F$9+СВЦЭМ!$D$10+'СЕТ СН'!$F$6-'СЕТ СН'!$F$19</f>
        <v>692.63858002000006</v>
      </c>
    </row>
    <row r="42" spans="1:25" ht="15.75" x14ac:dyDescent="0.2">
      <c r="A42" s="35">
        <f t="shared" si="0"/>
        <v>43677</v>
      </c>
      <c r="B42" s="36">
        <f>SUMIFS(СВЦЭМ!$C$33:$C$776,СВЦЭМ!$A$33:$A$776,$A42,СВЦЭМ!$B$33:$B$776,B$11)+'СЕТ СН'!$F$9+СВЦЭМ!$D$10+'СЕТ СН'!$F$6-'СЕТ СН'!$F$19</f>
        <v>783.53314790000013</v>
      </c>
      <c r="C42" s="36">
        <f>SUMIFS(СВЦЭМ!$C$33:$C$776,СВЦЭМ!$A$33:$A$776,$A42,СВЦЭМ!$B$33:$B$776,C$11)+'СЕТ СН'!$F$9+СВЦЭМ!$D$10+'СЕТ СН'!$F$6-'СЕТ СН'!$F$19</f>
        <v>797.74178381000013</v>
      </c>
      <c r="D42" s="36">
        <f>SUMIFS(СВЦЭМ!$C$33:$C$776,СВЦЭМ!$A$33:$A$776,$A42,СВЦЭМ!$B$33:$B$776,D$11)+'СЕТ СН'!$F$9+СВЦЭМ!$D$10+'СЕТ СН'!$F$6-'СЕТ СН'!$F$19</f>
        <v>806.04933094000012</v>
      </c>
      <c r="E42" s="36">
        <f>SUMIFS(СВЦЭМ!$C$33:$C$776,СВЦЭМ!$A$33:$A$776,$A42,СВЦЭМ!$B$33:$B$776,E$11)+'СЕТ СН'!$F$9+СВЦЭМ!$D$10+'СЕТ СН'!$F$6-'СЕТ СН'!$F$19</f>
        <v>809.65988760000005</v>
      </c>
      <c r="F42" s="36">
        <f>SUMIFS(СВЦЭМ!$C$33:$C$776,СВЦЭМ!$A$33:$A$776,$A42,СВЦЭМ!$B$33:$B$776,F$11)+'СЕТ СН'!$F$9+СВЦЭМ!$D$10+'СЕТ СН'!$F$6-'СЕТ СН'!$F$19</f>
        <v>818.66399574000013</v>
      </c>
      <c r="G42" s="36">
        <f>SUMIFS(СВЦЭМ!$C$33:$C$776,СВЦЭМ!$A$33:$A$776,$A42,СВЦЭМ!$B$33:$B$776,G$11)+'СЕТ СН'!$F$9+СВЦЭМ!$D$10+'СЕТ СН'!$F$6-'СЕТ СН'!$F$19</f>
        <v>802.02866302000007</v>
      </c>
      <c r="H42" s="36">
        <f>SUMIFS(СВЦЭМ!$C$33:$C$776,СВЦЭМ!$A$33:$A$776,$A42,СВЦЭМ!$B$33:$B$776,H$11)+'СЕТ СН'!$F$9+СВЦЭМ!$D$10+'СЕТ СН'!$F$6-'СЕТ СН'!$F$19</f>
        <v>783.19901081000012</v>
      </c>
      <c r="I42" s="36">
        <f>SUMIFS(СВЦЭМ!$C$33:$C$776,СВЦЭМ!$A$33:$A$776,$A42,СВЦЭМ!$B$33:$B$776,I$11)+'СЕТ СН'!$F$9+СВЦЭМ!$D$10+'СЕТ СН'!$F$6-'СЕТ СН'!$F$19</f>
        <v>767.15132046000008</v>
      </c>
      <c r="J42" s="36">
        <f>SUMIFS(СВЦЭМ!$C$33:$C$776,СВЦЭМ!$A$33:$A$776,$A42,СВЦЭМ!$B$33:$B$776,J$11)+'СЕТ СН'!$F$9+СВЦЭМ!$D$10+'СЕТ СН'!$F$6-'СЕТ СН'!$F$19</f>
        <v>757.73562299000002</v>
      </c>
      <c r="K42" s="36">
        <f>SUMIFS(СВЦЭМ!$C$33:$C$776,СВЦЭМ!$A$33:$A$776,$A42,СВЦЭМ!$B$33:$B$776,K$11)+'СЕТ СН'!$F$9+СВЦЭМ!$D$10+'СЕТ СН'!$F$6-'СЕТ СН'!$F$19</f>
        <v>765.68236302000003</v>
      </c>
      <c r="L42" s="36">
        <f>SUMIFS(СВЦЭМ!$C$33:$C$776,СВЦЭМ!$A$33:$A$776,$A42,СВЦЭМ!$B$33:$B$776,L$11)+'СЕТ СН'!$F$9+СВЦЭМ!$D$10+'СЕТ СН'!$F$6-'СЕТ СН'!$F$19</f>
        <v>767.28501675000007</v>
      </c>
      <c r="M42" s="36">
        <f>SUMIFS(СВЦЭМ!$C$33:$C$776,СВЦЭМ!$A$33:$A$776,$A42,СВЦЭМ!$B$33:$B$776,M$11)+'СЕТ СН'!$F$9+СВЦЭМ!$D$10+'СЕТ СН'!$F$6-'СЕТ СН'!$F$19</f>
        <v>767.34169104000011</v>
      </c>
      <c r="N42" s="36">
        <f>SUMIFS(СВЦЭМ!$C$33:$C$776,СВЦЭМ!$A$33:$A$776,$A42,СВЦЭМ!$B$33:$B$776,N$11)+'СЕТ СН'!$F$9+СВЦЭМ!$D$10+'СЕТ СН'!$F$6-'СЕТ СН'!$F$19</f>
        <v>755.0316492500001</v>
      </c>
      <c r="O42" s="36">
        <f>SUMIFS(СВЦЭМ!$C$33:$C$776,СВЦЭМ!$A$33:$A$776,$A42,СВЦЭМ!$B$33:$B$776,O$11)+'СЕТ СН'!$F$9+СВЦЭМ!$D$10+'СЕТ СН'!$F$6-'СЕТ СН'!$F$19</f>
        <v>770.10559130000013</v>
      </c>
      <c r="P42" s="36">
        <f>SUMIFS(СВЦЭМ!$C$33:$C$776,СВЦЭМ!$A$33:$A$776,$A42,СВЦЭМ!$B$33:$B$776,P$11)+'СЕТ СН'!$F$9+СВЦЭМ!$D$10+'СЕТ СН'!$F$6-'СЕТ СН'!$F$19</f>
        <v>781.80447393000009</v>
      </c>
      <c r="Q42" s="36">
        <f>SUMIFS(СВЦЭМ!$C$33:$C$776,СВЦЭМ!$A$33:$A$776,$A42,СВЦЭМ!$B$33:$B$776,Q$11)+'СЕТ СН'!$F$9+СВЦЭМ!$D$10+'СЕТ СН'!$F$6-'СЕТ СН'!$F$19</f>
        <v>792.06139400000006</v>
      </c>
      <c r="R42" s="36">
        <f>SUMIFS(СВЦЭМ!$C$33:$C$776,СВЦЭМ!$A$33:$A$776,$A42,СВЦЭМ!$B$33:$B$776,R$11)+'СЕТ СН'!$F$9+СВЦЭМ!$D$10+'СЕТ СН'!$F$6-'СЕТ СН'!$F$19</f>
        <v>732.71334950000005</v>
      </c>
      <c r="S42" s="36">
        <f>SUMIFS(СВЦЭМ!$C$33:$C$776,СВЦЭМ!$A$33:$A$776,$A42,СВЦЭМ!$B$33:$B$776,S$11)+'СЕТ СН'!$F$9+СВЦЭМ!$D$10+'СЕТ СН'!$F$6-'СЕТ СН'!$F$19</f>
        <v>709.64491368000006</v>
      </c>
      <c r="T42" s="36">
        <f>SUMIFS(СВЦЭМ!$C$33:$C$776,СВЦЭМ!$A$33:$A$776,$A42,СВЦЭМ!$B$33:$B$776,T$11)+'СЕТ СН'!$F$9+СВЦЭМ!$D$10+'СЕТ СН'!$F$6-'СЕТ СН'!$F$19</f>
        <v>692.23690810000005</v>
      </c>
      <c r="U42" s="36">
        <f>SUMIFS(СВЦЭМ!$C$33:$C$776,СВЦЭМ!$A$33:$A$776,$A42,СВЦЭМ!$B$33:$B$776,U$11)+'СЕТ СН'!$F$9+СВЦЭМ!$D$10+'СЕТ СН'!$F$6-'СЕТ СН'!$F$19</f>
        <v>756.03046082000003</v>
      </c>
      <c r="V42" s="36">
        <f>SUMIFS(СВЦЭМ!$C$33:$C$776,СВЦЭМ!$A$33:$A$776,$A42,СВЦЭМ!$B$33:$B$776,V$11)+'СЕТ СН'!$F$9+СВЦЭМ!$D$10+'СЕТ СН'!$F$6-'СЕТ СН'!$F$19</f>
        <v>676.99098618000005</v>
      </c>
      <c r="W42" s="36">
        <f>SUMIFS(СВЦЭМ!$C$33:$C$776,СВЦЭМ!$A$33:$A$776,$A42,СВЦЭМ!$B$33:$B$776,W$11)+'СЕТ СН'!$F$9+СВЦЭМ!$D$10+'СЕТ СН'!$F$6-'СЕТ СН'!$F$19</f>
        <v>681.75539035000008</v>
      </c>
      <c r="X42" s="36">
        <f>SUMIFS(СВЦЭМ!$C$33:$C$776,СВЦЭМ!$A$33:$A$776,$A42,СВЦЭМ!$B$33:$B$776,X$11)+'СЕТ СН'!$F$9+СВЦЭМ!$D$10+'СЕТ СН'!$F$6-'СЕТ СН'!$F$19</f>
        <v>669.53812028000004</v>
      </c>
      <c r="Y42" s="36">
        <f>SUMIFS(СВЦЭМ!$C$33:$C$776,СВЦЭМ!$A$33:$A$776,$A42,СВЦЭМ!$B$33:$B$776,Y$11)+'СЕТ СН'!$F$9+СВЦЭМ!$D$10+'СЕТ СН'!$F$6-'СЕТ СН'!$F$19</f>
        <v>716.48814180000011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01.07.2019</v>
      </c>
      <c r="B48" s="36">
        <f>SUMIFS(СВЦЭМ!$C$33:$C$776,СВЦЭМ!$A$33:$A$776,$A48,СВЦЭМ!$B$33:$B$776,B$47)+'СЕТ СН'!$G$9+СВЦЭМ!$D$10+'СЕТ СН'!$G$6-'СЕТ СН'!$G$19</f>
        <v>839.64846567000006</v>
      </c>
      <c r="C48" s="36">
        <f>SUMIFS(СВЦЭМ!$C$33:$C$776,СВЦЭМ!$A$33:$A$776,$A48,СВЦЭМ!$B$33:$B$776,C$47)+'СЕТ СН'!$G$9+СВЦЭМ!$D$10+'СЕТ СН'!$G$6-'СЕТ СН'!$G$19</f>
        <v>955.67384057000004</v>
      </c>
      <c r="D48" s="36">
        <f>SUMIFS(СВЦЭМ!$C$33:$C$776,СВЦЭМ!$A$33:$A$776,$A48,СВЦЭМ!$B$33:$B$776,D$47)+'СЕТ СН'!$G$9+СВЦЭМ!$D$10+'СЕТ СН'!$G$6-'СЕТ СН'!$G$19</f>
        <v>982.15886954000007</v>
      </c>
      <c r="E48" s="36">
        <f>SUMIFS(СВЦЭМ!$C$33:$C$776,СВЦЭМ!$A$33:$A$776,$A48,СВЦЭМ!$B$33:$B$776,E$47)+'СЕТ СН'!$G$9+СВЦЭМ!$D$10+'СЕТ СН'!$G$6-'СЕТ СН'!$G$19</f>
        <v>1008.33887673</v>
      </c>
      <c r="F48" s="36">
        <f>SUMIFS(СВЦЭМ!$C$33:$C$776,СВЦЭМ!$A$33:$A$776,$A48,СВЦЭМ!$B$33:$B$776,F$47)+'СЕТ СН'!$G$9+СВЦЭМ!$D$10+'СЕТ СН'!$G$6-'СЕТ СН'!$G$19</f>
        <v>1019.1324014300001</v>
      </c>
      <c r="G48" s="36">
        <f>SUMIFS(СВЦЭМ!$C$33:$C$776,СВЦЭМ!$A$33:$A$776,$A48,СВЦЭМ!$B$33:$B$776,G$47)+'СЕТ СН'!$G$9+СВЦЭМ!$D$10+'СЕТ СН'!$G$6-'СЕТ СН'!$G$19</f>
        <v>993.97871090000012</v>
      </c>
      <c r="H48" s="36">
        <f>SUMIFS(СВЦЭМ!$C$33:$C$776,СВЦЭМ!$A$33:$A$776,$A48,СВЦЭМ!$B$33:$B$776,H$47)+'СЕТ СН'!$G$9+СВЦЭМ!$D$10+'СЕТ СН'!$G$6-'СЕТ СН'!$G$19</f>
        <v>943.70815656000002</v>
      </c>
      <c r="I48" s="36">
        <f>SUMIFS(СВЦЭМ!$C$33:$C$776,СВЦЭМ!$A$33:$A$776,$A48,СВЦЭМ!$B$33:$B$776,I$47)+'СЕТ СН'!$G$9+СВЦЭМ!$D$10+'СЕТ СН'!$G$6-'СЕТ СН'!$G$19</f>
        <v>877.23785494000003</v>
      </c>
      <c r="J48" s="36">
        <f>SUMIFS(СВЦЭМ!$C$33:$C$776,СВЦЭМ!$A$33:$A$776,$A48,СВЦЭМ!$B$33:$B$776,J$47)+'СЕТ СН'!$G$9+СВЦЭМ!$D$10+'СЕТ СН'!$G$6-'СЕТ СН'!$G$19</f>
        <v>864.74030188000006</v>
      </c>
      <c r="K48" s="36">
        <f>SUMIFS(СВЦЭМ!$C$33:$C$776,СВЦЭМ!$A$33:$A$776,$A48,СВЦЭМ!$B$33:$B$776,K$47)+'СЕТ СН'!$G$9+СВЦЭМ!$D$10+'СЕТ СН'!$G$6-'СЕТ СН'!$G$19</f>
        <v>868.95615076000001</v>
      </c>
      <c r="L48" s="36">
        <f>SUMIFS(СВЦЭМ!$C$33:$C$776,СВЦЭМ!$A$33:$A$776,$A48,СВЦЭМ!$B$33:$B$776,L$47)+'СЕТ СН'!$G$9+СВЦЭМ!$D$10+'СЕТ СН'!$G$6-'СЕТ СН'!$G$19</f>
        <v>872.7660599400001</v>
      </c>
      <c r="M48" s="36">
        <f>SUMIFS(СВЦЭМ!$C$33:$C$776,СВЦЭМ!$A$33:$A$776,$A48,СВЦЭМ!$B$33:$B$776,M$47)+'СЕТ СН'!$G$9+СВЦЭМ!$D$10+'СЕТ СН'!$G$6-'СЕТ СН'!$G$19</f>
        <v>863.08880925000005</v>
      </c>
      <c r="N48" s="36">
        <f>SUMIFS(СВЦЭМ!$C$33:$C$776,СВЦЭМ!$A$33:$A$776,$A48,СВЦЭМ!$B$33:$B$776,N$47)+'СЕТ СН'!$G$9+СВЦЭМ!$D$10+'СЕТ СН'!$G$6-'СЕТ СН'!$G$19</f>
        <v>849.16775540000003</v>
      </c>
      <c r="O48" s="36">
        <f>SUMIFS(СВЦЭМ!$C$33:$C$776,СВЦЭМ!$A$33:$A$776,$A48,СВЦЭМ!$B$33:$B$776,O$47)+'СЕТ СН'!$G$9+СВЦЭМ!$D$10+'СЕТ СН'!$G$6-'СЕТ СН'!$G$19</f>
        <v>837.89156548000005</v>
      </c>
      <c r="P48" s="36">
        <f>SUMIFS(СВЦЭМ!$C$33:$C$776,СВЦЭМ!$A$33:$A$776,$A48,СВЦЭМ!$B$33:$B$776,P$47)+'СЕТ СН'!$G$9+СВЦЭМ!$D$10+'СЕТ СН'!$G$6-'СЕТ СН'!$G$19</f>
        <v>836.81663483000011</v>
      </c>
      <c r="Q48" s="36">
        <f>SUMIFS(СВЦЭМ!$C$33:$C$776,СВЦЭМ!$A$33:$A$776,$A48,СВЦЭМ!$B$33:$B$776,Q$47)+'СЕТ СН'!$G$9+СВЦЭМ!$D$10+'СЕТ СН'!$G$6-'СЕТ СН'!$G$19</f>
        <v>820.82603655000003</v>
      </c>
      <c r="R48" s="36">
        <f>SUMIFS(СВЦЭМ!$C$33:$C$776,СВЦЭМ!$A$33:$A$776,$A48,СВЦЭМ!$B$33:$B$776,R$47)+'СЕТ СН'!$G$9+СВЦЭМ!$D$10+'СЕТ СН'!$G$6-'СЕТ СН'!$G$19</f>
        <v>769.57298546000004</v>
      </c>
      <c r="S48" s="36">
        <f>SUMIFS(СВЦЭМ!$C$33:$C$776,СВЦЭМ!$A$33:$A$776,$A48,СВЦЭМ!$B$33:$B$776,S$47)+'СЕТ СН'!$G$9+СВЦЭМ!$D$10+'СЕТ СН'!$G$6-'СЕТ СН'!$G$19</f>
        <v>767.24911472000008</v>
      </c>
      <c r="T48" s="36">
        <f>SUMIFS(СВЦЭМ!$C$33:$C$776,СВЦЭМ!$A$33:$A$776,$A48,СВЦЭМ!$B$33:$B$776,T$47)+'СЕТ СН'!$G$9+СВЦЭМ!$D$10+'СЕТ СН'!$G$6-'СЕТ СН'!$G$19</f>
        <v>768.14237160000005</v>
      </c>
      <c r="U48" s="36">
        <f>SUMIFS(СВЦЭМ!$C$33:$C$776,СВЦЭМ!$A$33:$A$776,$A48,СВЦЭМ!$B$33:$B$776,U$47)+'СЕТ СН'!$G$9+СВЦЭМ!$D$10+'СЕТ СН'!$G$6-'СЕТ СН'!$G$19</f>
        <v>768.95261114000004</v>
      </c>
      <c r="V48" s="36">
        <f>SUMIFS(СВЦЭМ!$C$33:$C$776,СВЦЭМ!$A$33:$A$776,$A48,СВЦЭМ!$B$33:$B$776,V$47)+'СЕТ СН'!$G$9+СВЦЭМ!$D$10+'СЕТ СН'!$G$6-'СЕТ СН'!$G$19</f>
        <v>776.02519755000003</v>
      </c>
      <c r="W48" s="36">
        <f>SUMIFS(СВЦЭМ!$C$33:$C$776,СВЦЭМ!$A$33:$A$776,$A48,СВЦЭМ!$B$33:$B$776,W$47)+'СЕТ СН'!$G$9+СВЦЭМ!$D$10+'СЕТ СН'!$G$6-'СЕТ СН'!$G$19</f>
        <v>793.29166134000002</v>
      </c>
      <c r="X48" s="36">
        <f>SUMIFS(СВЦЭМ!$C$33:$C$776,СВЦЭМ!$A$33:$A$776,$A48,СВЦЭМ!$B$33:$B$776,X$47)+'СЕТ СН'!$G$9+СВЦЭМ!$D$10+'СЕТ СН'!$G$6-'СЕТ СН'!$G$19</f>
        <v>769.82313016000012</v>
      </c>
      <c r="Y48" s="36">
        <f>SUMIFS(СВЦЭМ!$C$33:$C$776,СВЦЭМ!$A$33:$A$776,$A48,СВЦЭМ!$B$33:$B$776,Y$47)+'СЕТ СН'!$G$9+СВЦЭМ!$D$10+'СЕТ СН'!$G$6-'СЕТ СН'!$G$19</f>
        <v>769.67924316000006</v>
      </c>
    </row>
    <row r="49" spans="1:25" ht="15.75" x14ac:dyDescent="0.2">
      <c r="A49" s="35">
        <f>A48+1</f>
        <v>43648</v>
      </c>
      <c r="B49" s="36">
        <f>SUMIFS(СВЦЭМ!$C$33:$C$776,СВЦЭМ!$A$33:$A$776,$A49,СВЦЭМ!$B$33:$B$776,B$47)+'СЕТ СН'!$G$9+СВЦЭМ!$D$10+'СЕТ СН'!$G$6-'СЕТ СН'!$G$19</f>
        <v>923.22783826000011</v>
      </c>
      <c r="C49" s="36">
        <f>SUMIFS(СВЦЭМ!$C$33:$C$776,СВЦЭМ!$A$33:$A$776,$A49,СВЦЭМ!$B$33:$B$776,C$47)+'СЕТ СН'!$G$9+СВЦЭМ!$D$10+'СЕТ СН'!$G$6-'СЕТ СН'!$G$19</f>
        <v>1033.6552619399999</v>
      </c>
      <c r="D49" s="36">
        <f>SUMIFS(СВЦЭМ!$C$33:$C$776,СВЦЭМ!$A$33:$A$776,$A49,СВЦЭМ!$B$33:$B$776,D$47)+'СЕТ СН'!$G$9+СВЦЭМ!$D$10+'СЕТ СН'!$G$6-'СЕТ СН'!$G$19</f>
        <v>1055.20835532</v>
      </c>
      <c r="E49" s="36">
        <f>SUMIFS(СВЦЭМ!$C$33:$C$776,СВЦЭМ!$A$33:$A$776,$A49,СВЦЭМ!$B$33:$B$776,E$47)+'СЕТ СН'!$G$9+СВЦЭМ!$D$10+'СЕТ СН'!$G$6-'СЕТ СН'!$G$19</f>
        <v>1082.19638517</v>
      </c>
      <c r="F49" s="36">
        <f>SUMIFS(СВЦЭМ!$C$33:$C$776,СВЦЭМ!$A$33:$A$776,$A49,СВЦЭМ!$B$33:$B$776,F$47)+'СЕТ СН'!$G$9+СВЦЭМ!$D$10+'СЕТ СН'!$G$6-'СЕТ СН'!$G$19</f>
        <v>1077.0937937799999</v>
      </c>
      <c r="G49" s="36">
        <f>SUMIFS(СВЦЭМ!$C$33:$C$776,СВЦЭМ!$A$33:$A$776,$A49,СВЦЭМ!$B$33:$B$776,G$47)+'СЕТ СН'!$G$9+СВЦЭМ!$D$10+'СЕТ СН'!$G$6-'СЕТ СН'!$G$19</f>
        <v>1062.8941849</v>
      </c>
      <c r="H49" s="36">
        <f>SUMIFS(СВЦЭМ!$C$33:$C$776,СВЦЭМ!$A$33:$A$776,$A49,СВЦЭМ!$B$33:$B$776,H$47)+'СЕТ СН'!$G$9+СВЦЭМ!$D$10+'СЕТ СН'!$G$6-'СЕТ СН'!$G$19</f>
        <v>1009.1967993400001</v>
      </c>
      <c r="I49" s="36">
        <f>SUMIFS(СВЦЭМ!$C$33:$C$776,СВЦЭМ!$A$33:$A$776,$A49,СВЦЭМ!$B$33:$B$776,I$47)+'СЕТ СН'!$G$9+СВЦЭМ!$D$10+'СЕТ СН'!$G$6-'СЕТ СН'!$G$19</f>
        <v>939.61686671000007</v>
      </c>
      <c r="J49" s="36">
        <f>SUMIFS(СВЦЭМ!$C$33:$C$776,СВЦЭМ!$A$33:$A$776,$A49,СВЦЭМ!$B$33:$B$776,J$47)+'СЕТ СН'!$G$9+СВЦЭМ!$D$10+'СЕТ СН'!$G$6-'СЕТ СН'!$G$19</f>
        <v>891.32679140000005</v>
      </c>
      <c r="K49" s="36">
        <f>SUMIFS(СВЦЭМ!$C$33:$C$776,СВЦЭМ!$A$33:$A$776,$A49,СВЦЭМ!$B$33:$B$776,K$47)+'СЕТ СН'!$G$9+СВЦЭМ!$D$10+'СЕТ СН'!$G$6-'СЕТ СН'!$G$19</f>
        <v>856.62260235000008</v>
      </c>
      <c r="L49" s="36">
        <f>SUMIFS(СВЦЭМ!$C$33:$C$776,СВЦЭМ!$A$33:$A$776,$A49,СВЦЭМ!$B$33:$B$776,L$47)+'СЕТ СН'!$G$9+СВЦЭМ!$D$10+'СЕТ СН'!$G$6-'СЕТ СН'!$G$19</f>
        <v>843.42749759000003</v>
      </c>
      <c r="M49" s="36">
        <f>SUMIFS(СВЦЭМ!$C$33:$C$776,СВЦЭМ!$A$33:$A$776,$A49,СВЦЭМ!$B$33:$B$776,M$47)+'СЕТ СН'!$G$9+СВЦЭМ!$D$10+'СЕТ СН'!$G$6-'СЕТ СН'!$G$19</f>
        <v>846.26501365000001</v>
      </c>
      <c r="N49" s="36">
        <f>SUMIFS(СВЦЭМ!$C$33:$C$776,СВЦЭМ!$A$33:$A$776,$A49,СВЦЭМ!$B$33:$B$776,N$47)+'СЕТ СН'!$G$9+СВЦЭМ!$D$10+'СЕТ СН'!$G$6-'СЕТ СН'!$G$19</f>
        <v>870.1840249600001</v>
      </c>
      <c r="O49" s="36">
        <f>SUMIFS(СВЦЭМ!$C$33:$C$776,СВЦЭМ!$A$33:$A$776,$A49,СВЦЭМ!$B$33:$B$776,O$47)+'СЕТ СН'!$G$9+СВЦЭМ!$D$10+'СЕТ СН'!$G$6-'СЕТ СН'!$G$19</f>
        <v>860.71595459000002</v>
      </c>
      <c r="P49" s="36">
        <f>SUMIFS(СВЦЭМ!$C$33:$C$776,СВЦЭМ!$A$33:$A$776,$A49,СВЦЭМ!$B$33:$B$776,P$47)+'СЕТ СН'!$G$9+СВЦЭМ!$D$10+'СЕТ СН'!$G$6-'СЕТ СН'!$G$19</f>
        <v>857.95007056000009</v>
      </c>
      <c r="Q49" s="36">
        <f>SUMIFS(СВЦЭМ!$C$33:$C$776,СВЦЭМ!$A$33:$A$776,$A49,СВЦЭМ!$B$33:$B$776,Q$47)+'СЕТ СН'!$G$9+СВЦЭМ!$D$10+'СЕТ СН'!$G$6-'СЕТ СН'!$G$19</f>
        <v>845.40108769000005</v>
      </c>
      <c r="R49" s="36">
        <f>SUMIFS(СВЦЭМ!$C$33:$C$776,СВЦЭМ!$A$33:$A$776,$A49,СВЦЭМ!$B$33:$B$776,R$47)+'СЕТ СН'!$G$9+СВЦЭМ!$D$10+'СЕТ СН'!$G$6-'СЕТ СН'!$G$19</f>
        <v>801.48231950000002</v>
      </c>
      <c r="S49" s="36">
        <f>SUMIFS(СВЦЭМ!$C$33:$C$776,СВЦЭМ!$A$33:$A$776,$A49,СВЦЭМ!$B$33:$B$776,S$47)+'СЕТ СН'!$G$9+СВЦЭМ!$D$10+'СЕТ СН'!$G$6-'СЕТ СН'!$G$19</f>
        <v>802.41753670000003</v>
      </c>
      <c r="T49" s="36">
        <f>SUMIFS(СВЦЭМ!$C$33:$C$776,СВЦЭМ!$A$33:$A$776,$A49,СВЦЭМ!$B$33:$B$776,T$47)+'СЕТ СН'!$G$9+СВЦЭМ!$D$10+'СЕТ СН'!$G$6-'СЕТ СН'!$G$19</f>
        <v>791.63627932000009</v>
      </c>
      <c r="U49" s="36">
        <f>SUMIFS(СВЦЭМ!$C$33:$C$776,СВЦЭМ!$A$33:$A$776,$A49,СВЦЭМ!$B$33:$B$776,U$47)+'СЕТ СН'!$G$9+СВЦЭМ!$D$10+'СЕТ СН'!$G$6-'СЕТ СН'!$G$19</f>
        <v>787.71788045000005</v>
      </c>
      <c r="V49" s="36">
        <f>SUMIFS(СВЦЭМ!$C$33:$C$776,СВЦЭМ!$A$33:$A$776,$A49,СВЦЭМ!$B$33:$B$776,V$47)+'СЕТ СН'!$G$9+СВЦЭМ!$D$10+'СЕТ СН'!$G$6-'СЕТ СН'!$G$19</f>
        <v>783.47505096000009</v>
      </c>
      <c r="W49" s="36">
        <f>SUMIFS(СВЦЭМ!$C$33:$C$776,СВЦЭМ!$A$33:$A$776,$A49,СВЦЭМ!$B$33:$B$776,W$47)+'СЕТ СН'!$G$9+СВЦЭМ!$D$10+'СЕТ СН'!$G$6-'СЕТ СН'!$G$19</f>
        <v>774.08297791000007</v>
      </c>
      <c r="X49" s="36">
        <f>SUMIFS(СВЦЭМ!$C$33:$C$776,СВЦЭМ!$A$33:$A$776,$A49,СВЦЭМ!$B$33:$B$776,X$47)+'СЕТ СН'!$G$9+СВЦЭМ!$D$10+'СЕТ СН'!$G$6-'СЕТ СН'!$G$19</f>
        <v>824.05822300000011</v>
      </c>
      <c r="Y49" s="36">
        <f>SUMIFS(СВЦЭМ!$C$33:$C$776,СВЦЭМ!$A$33:$A$776,$A49,СВЦЭМ!$B$33:$B$776,Y$47)+'СЕТ СН'!$G$9+СВЦЭМ!$D$10+'СЕТ СН'!$G$6-'СЕТ СН'!$G$19</f>
        <v>840.54908074000002</v>
      </c>
    </row>
    <row r="50" spans="1:25" ht="15.75" x14ac:dyDescent="0.2">
      <c r="A50" s="35">
        <f t="shared" ref="A50:A78" si="1">A49+1</f>
        <v>43649</v>
      </c>
      <c r="B50" s="36">
        <f>SUMIFS(СВЦЭМ!$C$33:$C$776,СВЦЭМ!$A$33:$A$776,$A50,СВЦЭМ!$B$33:$B$776,B$47)+'СЕТ СН'!$G$9+СВЦЭМ!$D$10+'СЕТ СН'!$G$6-'СЕТ СН'!$G$19</f>
        <v>852.74336941000001</v>
      </c>
      <c r="C50" s="36">
        <f>SUMIFS(СВЦЭМ!$C$33:$C$776,СВЦЭМ!$A$33:$A$776,$A50,СВЦЭМ!$B$33:$B$776,C$47)+'СЕТ СН'!$G$9+СВЦЭМ!$D$10+'СЕТ СН'!$G$6-'СЕТ СН'!$G$19</f>
        <v>953.78487043000007</v>
      </c>
      <c r="D50" s="36">
        <f>SUMIFS(СВЦЭМ!$C$33:$C$776,СВЦЭМ!$A$33:$A$776,$A50,СВЦЭМ!$B$33:$B$776,D$47)+'СЕТ СН'!$G$9+СВЦЭМ!$D$10+'СЕТ СН'!$G$6-'СЕТ СН'!$G$19</f>
        <v>986.35631803000012</v>
      </c>
      <c r="E50" s="36">
        <f>SUMIFS(СВЦЭМ!$C$33:$C$776,СВЦЭМ!$A$33:$A$776,$A50,СВЦЭМ!$B$33:$B$776,E$47)+'СЕТ СН'!$G$9+СВЦЭМ!$D$10+'СЕТ СН'!$G$6-'СЕТ СН'!$G$19</f>
        <v>998.64782494000008</v>
      </c>
      <c r="F50" s="36">
        <f>SUMIFS(СВЦЭМ!$C$33:$C$776,СВЦЭМ!$A$33:$A$776,$A50,СВЦЭМ!$B$33:$B$776,F$47)+'СЕТ СН'!$G$9+СВЦЭМ!$D$10+'СЕТ СН'!$G$6-'СЕТ СН'!$G$19</f>
        <v>988.91655704000004</v>
      </c>
      <c r="G50" s="36">
        <f>SUMIFS(СВЦЭМ!$C$33:$C$776,СВЦЭМ!$A$33:$A$776,$A50,СВЦЭМ!$B$33:$B$776,G$47)+'СЕТ СН'!$G$9+СВЦЭМ!$D$10+'СЕТ СН'!$G$6-'СЕТ СН'!$G$19</f>
        <v>981.26828632000002</v>
      </c>
      <c r="H50" s="36">
        <f>SUMIFS(СВЦЭМ!$C$33:$C$776,СВЦЭМ!$A$33:$A$776,$A50,СВЦЭМ!$B$33:$B$776,H$47)+'СЕТ СН'!$G$9+СВЦЭМ!$D$10+'СЕТ СН'!$G$6-'СЕТ СН'!$G$19</f>
        <v>949.74589161000006</v>
      </c>
      <c r="I50" s="36">
        <f>SUMIFS(СВЦЭМ!$C$33:$C$776,СВЦЭМ!$A$33:$A$776,$A50,СВЦЭМ!$B$33:$B$776,I$47)+'СЕТ СН'!$G$9+СВЦЭМ!$D$10+'СЕТ СН'!$G$6-'СЕТ СН'!$G$19</f>
        <v>915.61462950000009</v>
      </c>
      <c r="J50" s="36">
        <f>SUMIFS(СВЦЭМ!$C$33:$C$776,СВЦЭМ!$A$33:$A$776,$A50,СВЦЭМ!$B$33:$B$776,J$47)+'СЕТ СН'!$G$9+СВЦЭМ!$D$10+'СЕТ СН'!$G$6-'СЕТ СН'!$G$19</f>
        <v>870.29188752000005</v>
      </c>
      <c r="K50" s="36">
        <f>SUMIFS(СВЦЭМ!$C$33:$C$776,СВЦЭМ!$A$33:$A$776,$A50,СВЦЭМ!$B$33:$B$776,K$47)+'СЕТ СН'!$G$9+СВЦЭМ!$D$10+'СЕТ СН'!$G$6-'СЕТ СН'!$G$19</f>
        <v>863.46589350000011</v>
      </c>
      <c r="L50" s="36">
        <f>SUMIFS(СВЦЭМ!$C$33:$C$776,СВЦЭМ!$A$33:$A$776,$A50,СВЦЭМ!$B$33:$B$776,L$47)+'СЕТ СН'!$G$9+СВЦЭМ!$D$10+'СЕТ СН'!$G$6-'СЕТ СН'!$G$19</f>
        <v>867.42491002000008</v>
      </c>
      <c r="M50" s="36">
        <f>SUMIFS(СВЦЭМ!$C$33:$C$776,СВЦЭМ!$A$33:$A$776,$A50,СВЦЭМ!$B$33:$B$776,M$47)+'СЕТ СН'!$G$9+СВЦЭМ!$D$10+'СЕТ СН'!$G$6-'СЕТ СН'!$G$19</f>
        <v>864.30794561000005</v>
      </c>
      <c r="N50" s="36">
        <f>SUMIFS(СВЦЭМ!$C$33:$C$776,СВЦЭМ!$A$33:$A$776,$A50,СВЦЭМ!$B$33:$B$776,N$47)+'СЕТ СН'!$G$9+СВЦЭМ!$D$10+'СЕТ СН'!$G$6-'СЕТ СН'!$G$19</f>
        <v>865.20257777000006</v>
      </c>
      <c r="O50" s="36">
        <f>SUMIFS(СВЦЭМ!$C$33:$C$776,СВЦЭМ!$A$33:$A$776,$A50,СВЦЭМ!$B$33:$B$776,O$47)+'СЕТ СН'!$G$9+СВЦЭМ!$D$10+'СЕТ СН'!$G$6-'СЕТ СН'!$G$19</f>
        <v>860.51565489000006</v>
      </c>
      <c r="P50" s="36">
        <f>SUMIFS(СВЦЭМ!$C$33:$C$776,СВЦЭМ!$A$33:$A$776,$A50,СВЦЭМ!$B$33:$B$776,P$47)+'СЕТ СН'!$G$9+СВЦЭМ!$D$10+'СЕТ СН'!$G$6-'СЕТ СН'!$G$19</f>
        <v>885.9281706700001</v>
      </c>
      <c r="Q50" s="36">
        <f>SUMIFS(СВЦЭМ!$C$33:$C$776,СВЦЭМ!$A$33:$A$776,$A50,СВЦЭМ!$B$33:$B$776,Q$47)+'СЕТ СН'!$G$9+СВЦЭМ!$D$10+'СЕТ СН'!$G$6-'СЕТ СН'!$G$19</f>
        <v>878.85453966000011</v>
      </c>
      <c r="R50" s="36">
        <f>SUMIFS(СВЦЭМ!$C$33:$C$776,СВЦЭМ!$A$33:$A$776,$A50,СВЦЭМ!$B$33:$B$776,R$47)+'СЕТ СН'!$G$9+СВЦЭМ!$D$10+'СЕТ СН'!$G$6-'СЕТ СН'!$G$19</f>
        <v>821.72875118000002</v>
      </c>
      <c r="S50" s="36">
        <f>SUMIFS(СВЦЭМ!$C$33:$C$776,СВЦЭМ!$A$33:$A$776,$A50,СВЦЭМ!$B$33:$B$776,S$47)+'СЕТ СН'!$G$9+СВЦЭМ!$D$10+'СЕТ СН'!$G$6-'СЕТ СН'!$G$19</f>
        <v>831.84024423000005</v>
      </c>
      <c r="T50" s="36">
        <f>SUMIFS(СВЦЭМ!$C$33:$C$776,СВЦЭМ!$A$33:$A$776,$A50,СВЦЭМ!$B$33:$B$776,T$47)+'СЕТ СН'!$G$9+СВЦЭМ!$D$10+'СЕТ СН'!$G$6-'СЕТ СН'!$G$19</f>
        <v>822.13591579000001</v>
      </c>
      <c r="U50" s="36">
        <f>SUMIFS(СВЦЭМ!$C$33:$C$776,СВЦЭМ!$A$33:$A$776,$A50,СВЦЭМ!$B$33:$B$776,U$47)+'СЕТ СН'!$G$9+СВЦЭМ!$D$10+'СЕТ СН'!$G$6-'СЕТ СН'!$G$19</f>
        <v>799.97597822000012</v>
      </c>
      <c r="V50" s="36">
        <f>SUMIFS(СВЦЭМ!$C$33:$C$776,СВЦЭМ!$A$33:$A$776,$A50,СВЦЭМ!$B$33:$B$776,V$47)+'СЕТ СН'!$G$9+СВЦЭМ!$D$10+'СЕТ СН'!$G$6-'СЕТ СН'!$G$19</f>
        <v>791.14245726000001</v>
      </c>
      <c r="W50" s="36">
        <f>SUMIFS(СВЦЭМ!$C$33:$C$776,СВЦЭМ!$A$33:$A$776,$A50,СВЦЭМ!$B$33:$B$776,W$47)+'СЕТ СН'!$G$9+СВЦЭМ!$D$10+'СЕТ СН'!$G$6-'СЕТ СН'!$G$19</f>
        <v>785.38063958000009</v>
      </c>
      <c r="X50" s="36">
        <f>SUMIFS(СВЦЭМ!$C$33:$C$776,СВЦЭМ!$A$33:$A$776,$A50,СВЦЭМ!$B$33:$B$776,X$47)+'СЕТ СН'!$G$9+СВЦЭМ!$D$10+'СЕТ СН'!$G$6-'СЕТ СН'!$G$19</f>
        <v>802.68800909000004</v>
      </c>
      <c r="Y50" s="36">
        <f>SUMIFS(СВЦЭМ!$C$33:$C$776,СВЦЭМ!$A$33:$A$776,$A50,СВЦЭМ!$B$33:$B$776,Y$47)+'СЕТ СН'!$G$9+СВЦЭМ!$D$10+'СЕТ СН'!$G$6-'СЕТ СН'!$G$19</f>
        <v>843.04690891000007</v>
      </c>
    </row>
    <row r="51" spans="1:25" ht="15.75" x14ac:dyDescent="0.2">
      <c r="A51" s="35">
        <f t="shared" si="1"/>
        <v>43650</v>
      </c>
      <c r="B51" s="36">
        <f>SUMIFS(СВЦЭМ!$C$33:$C$776,СВЦЭМ!$A$33:$A$776,$A51,СВЦЭМ!$B$33:$B$776,B$47)+'СЕТ СН'!$G$9+СВЦЭМ!$D$10+'СЕТ СН'!$G$6-'СЕТ СН'!$G$19</f>
        <v>903.16323645000011</v>
      </c>
      <c r="C51" s="36">
        <f>SUMIFS(СВЦЭМ!$C$33:$C$776,СВЦЭМ!$A$33:$A$776,$A51,СВЦЭМ!$B$33:$B$776,C$47)+'СЕТ СН'!$G$9+СВЦЭМ!$D$10+'СЕТ СН'!$G$6-'СЕТ СН'!$G$19</f>
        <v>1024.0451055400001</v>
      </c>
      <c r="D51" s="36">
        <f>SUMIFS(СВЦЭМ!$C$33:$C$776,СВЦЭМ!$A$33:$A$776,$A51,СВЦЭМ!$B$33:$B$776,D$47)+'СЕТ СН'!$G$9+СВЦЭМ!$D$10+'СЕТ СН'!$G$6-'СЕТ СН'!$G$19</f>
        <v>1055.7757451499999</v>
      </c>
      <c r="E51" s="36">
        <f>SUMIFS(СВЦЭМ!$C$33:$C$776,СВЦЭМ!$A$33:$A$776,$A51,СВЦЭМ!$B$33:$B$776,E$47)+'СЕТ СН'!$G$9+СВЦЭМ!$D$10+'СЕТ СН'!$G$6-'СЕТ СН'!$G$19</f>
        <v>1119.0022778</v>
      </c>
      <c r="F51" s="36">
        <f>SUMIFS(СВЦЭМ!$C$33:$C$776,СВЦЭМ!$A$33:$A$776,$A51,СВЦЭМ!$B$33:$B$776,F$47)+'СЕТ СН'!$G$9+СВЦЭМ!$D$10+'СЕТ СН'!$G$6-'СЕТ СН'!$G$19</f>
        <v>1048.43832711</v>
      </c>
      <c r="G51" s="36">
        <f>SUMIFS(СВЦЭМ!$C$33:$C$776,СВЦЭМ!$A$33:$A$776,$A51,СВЦЭМ!$B$33:$B$776,G$47)+'СЕТ СН'!$G$9+СВЦЭМ!$D$10+'СЕТ СН'!$G$6-'СЕТ СН'!$G$19</f>
        <v>1013.3347444400001</v>
      </c>
      <c r="H51" s="36">
        <f>SUMIFS(СВЦЭМ!$C$33:$C$776,СВЦЭМ!$A$33:$A$776,$A51,СВЦЭМ!$B$33:$B$776,H$47)+'СЕТ СН'!$G$9+СВЦЭМ!$D$10+'СЕТ СН'!$G$6-'СЕТ СН'!$G$19</f>
        <v>988.92760019000002</v>
      </c>
      <c r="I51" s="36">
        <f>SUMIFS(СВЦЭМ!$C$33:$C$776,СВЦЭМ!$A$33:$A$776,$A51,СВЦЭМ!$B$33:$B$776,I$47)+'СЕТ СН'!$G$9+СВЦЭМ!$D$10+'СЕТ СН'!$G$6-'СЕТ СН'!$G$19</f>
        <v>914.98672543000009</v>
      </c>
      <c r="J51" s="36">
        <f>SUMIFS(СВЦЭМ!$C$33:$C$776,СВЦЭМ!$A$33:$A$776,$A51,СВЦЭМ!$B$33:$B$776,J$47)+'СЕТ СН'!$G$9+СВЦЭМ!$D$10+'СЕТ СН'!$G$6-'СЕТ СН'!$G$19</f>
        <v>886.51404453000009</v>
      </c>
      <c r="K51" s="36">
        <f>SUMIFS(СВЦЭМ!$C$33:$C$776,СВЦЭМ!$A$33:$A$776,$A51,СВЦЭМ!$B$33:$B$776,K$47)+'СЕТ СН'!$G$9+СВЦЭМ!$D$10+'СЕТ СН'!$G$6-'СЕТ СН'!$G$19</f>
        <v>859.08028853000008</v>
      </c>
      <c r="L51" s="36">
        <f>SUMIFS(СВЦЭМ!$C$33:$C$776,СВЦЭМ!$A$33:$A$776,$A51,СВЦЭМ!$B$33:$B$776,L$47)+'СЕТ СН'!$G$9+СВЦЭМ!$D$10+'СЕТ СН'!$G$6-'СЕТ СН'!$G$19</f>
        <v>858.19247647000009</v>
      </c>
      <c r="M51" s="36">
        <f>SUMIFS(СВЦЭМ!$C$33:$C$776,СВЦЭМ!$A$33:$A$776,$A51,СВЦЭМ!$B$33:$B$776,M$47)+'СЕТ СН'!$G$9+СВЦЭМ!$D$10+'СЕТ СН'!$G$6-'СЕТ СН'!$G$19</f>
        <v>859.29607752000004</v>
      </c>
      <c r="N51" s="36">
        <f>SUMIFS(СВЦЭМ!$C$33:$C$776,СВЦЭМ!$A$33:$A$776,$A51,СВЦЭМ!$B$33:$B$776,N$47)+'СЕТ СН'!$G$9+СВЦЭМ!$D$10+'СЕТ СН'!$G$6-'СЕТ СН'!$G$19</f>
        <v>869.18985697000005</v>
      </c>
      <c r="O51" s="36">
        <f>SUMIFS(СВЦЭМ!$C$33:$C$776,СВЦЭМ!$A$33:$A$776,$A51,СВЦЭМ!$B$33:$B$776,O$47)+'СЕТ СН'!$G$9+СВЦЭМ!$D$10+'СЕТ СН'!$G$6-'СЕТ СН'!$G$19</f>
        <v>876.43157330000008</v>
      </c>
      <c r="P51" s="36">
        <f>SUMIFS(СВЦЭМ!$C$33:$C$776,СВЦЭМ!$A$33:$A$776,$A51,СВЦЭМ!$B$33:$B$776,P$47)+'СЕТ СН'!$G$9+СВЦЭМ!$D$10+'СЕТ СН'!$G$6-'СЕТ СН'!$G$19</f>
        <v>875.05675250000002</v>
      </c>
      <c r="Q51" s="36">
        <f>SUMIFS(СВЦЭМ!$C$33:$C$776,СВЦЭМ!$A$33:$A$776,$A51,СВЦЭМ!$B$33:$B$776,Q$47)+'СЕТ СН'!$G$9+СВЦЭМ!$D$10+'СЕТ СН'!$G$6-'СЕТ СН'!$G$19</f>
        <v>869.2497692500001</v>
      </c>
      <c r="R51" s="36">
        <f>SUMIFS(СВЦЭМ!$C$33:$C$776,СВЦЭМ!$A$33:$A$776,$A51,СВЦЭМ!$B$33:$B$776,R$47)+'СЕТ СН'!$G$9+СВЦЭМ!$D$10+'СЕТ СН'!$G$6-'СЕТ СН'!$G$19</f>
        <v>815.07965881000007</v>
      </c>
      <c r="S51" s="36">
        <f>SUMIFS(СВЦЭМ!$C$33:$C$776,СВЦЭМ!$A$33:$A$776,$A51,СВЦЭМ!$B$33:$B$776,S$47)+'СЕТ СН'!$G$9+СВЦЭМ!$D$10+'СЕТ СН'!$G$6-'СЕТ СН'!$G$19</f>
        <v>815.97160057000008</v>
      </c>
      <c r="T51" s="36">
        <f>SUMIFS(СВЦЭМ!$C$33:$C$776,СВЦЭМ!$A$33:$A$776,$A51,СВЦЭМ!$B$33:$B$776,T$47)+'СЕТ СН'!$G$9+СВЦЭМ!$D$10+'СЕТ СН'!$G$6-'СЕТ СН'!$G$19</f>
        <v>808.92071132000012</v>
      </c>
      <c r="U51" s="36">
        <f>SUMIFS(СВЦЭМ!$C$33:$C$776,СВЦЭМ!$A$33:$A$776,$A51,СВЦЭМ!$B$33:$B$776,U$47)+'СЕТ СН'!$G$9+СВЦЭМ!$D$10+'СЕТ СН'!$G$6-'СЕТ СН'!$G$19</f>
        <v>786.30976325000006</v>
      </c>
      <c r="V51" s="36">
        <f>SUMIFS(СВЦЭМ!$C$33:$C$776,СВЦЭМ!$A$33:$A$776,$A51,СВЦЭМ!$B$33:$B$776,V$47)+'СЕТ СН'!$G$9+СВЦЭМ!$D$10+'СЕТ СН'!$G$6-'СЕТ СН'!$G$19</f>
        <v>804.03268506000006</v>
      </c>
      <c r="W51" s="36">
        <f>SUMIFS(СВЦЭМ!$C$33:$C$776,СВЦЭМ!$A$33:$A$776,$A51,СВЦЭМ!$B$33:$B$776,W$47)+'СЕТ СН'!$G$9+СВЦЭМ!$D$10+'СЕТ СН'!$G$6-'СЕТ СН'!$G$19</f>
        <v>841.35102147000009</v>
      </c>
      <c r="X51" s="36">
        <f>SUMIFS(СВЦЭМ!$C$33:$C$776,СВЦЭМ!$A$33:$A$776,$A51,СВЦЭМ!$B$33:$B$776,X$47)+'СЕТ СН'!$G$9+СВЦЭМ!$D$10+'СЕТ СН'!$G$6-'СЕТ СН'!$G$19</f>
        <v>833.87942350000003</v>
      </c>
      <c r="Y51" s="36">
        <f>SUMIFS(СВЦЭМ!$C$33:$C$776,СВЦЭМ!$A$33:$A$776,$A51,СВЦЭМ!$B$33:$B$776,Y$47)+'СЕТ СН'!$G$9+СВЦЭМ!$D$10+'СЕТ СН'!$G$6-'СЕТ СН'!$G$19</f>
        <v>829.88899165000009</v>
      </c>
    </row>
    <row r="52" spans="1:25" ht="15.75" x14ac:dyDescent="0.2">
      <c r="A52" s="35">
        <f t="shared" si="1"/>
        <v>43651</v>
      </c>
      <c r="B52" s="36">
        <f>SUMIFS(СВЦЭМ!$C$33:$C$776,СВЦЭМ!$A$33:$A$776,$A52,СВЦЭМ!$B$33:$B$776,B$47)+'СЕТ СН'!$G$9+СВЦЭМ!$D$10+'СЕТ СН'!$G$6-'СЕТ СН'!$G$19</f>
        <v>823.35809703000007</v>
      </c>
      <c r="C52" s="36">
        <f>SUMIFS(СВЦЭМ!$C$33:$C$776,СВЦЭМ!$A$33:$A$776,$A52,СВЦЭМ!$B$33:$B$776,C$47)+'СЕТ СН'!$G$9+СВЦЭМ!$D$10+'СЕТ СН'!$G$6-'СЕТ СН'!$G$19</f>
        <v>927.67305965000003</v>
      </c>
      <c r="D52" s="36">
        <f>SUMIFS(СВЦЭМ!$C$33:$C$776,СВЦЭМ!$A$33:$A$776,$A52,СВЦЭМ!$B$33:$B$776,D$47)+'СЕТ СН'!$G$9+СВЦЭМ!$D$10+'СЕТ СН'!$G$6-'СЕТ СН'!$G$19</f>
        <v>960.39328255000009</v>
      </c>
      <c r="E52" s="36">
        <f>SUMIFS(СВЦЭМ!$C$33:$C$776,СВЦЭМ!$A$33:$A$776,$A52,СВЦЭМ!$B$33:$B$776,E$47)+'СЕТ СН'!$G$9+СВЦЭМ!$D$10+'СЕТ СН'!$G$6-'СЕТ СН'!$G$19</f>
        <v>958.87559882000005</v>
      </c>
      <c r="F52" s="36">
        <f>SUMIFS(СВЦЭМ!$C$33:$C$776,СВЦЭМ!$A$33:$A$776,$A52,СВЦЭМ!$B$33:$B$776,F$47)+'СЕТ СН'!$G$9+СВЦЭМ!$D$10+'СЕТ СН'!$G$6-'СЕТ СН'!$G$19</f>
        <v>955.60388064000006</v>
      </c>
      <c r="G52" s="36">
        <f>SUMIFS(СВЦЭМ!$C$33:$C$776,СВЦЭМ!$A$33:$A$776,$A52,СВЦЭМ!$B$33:$B$776,G$47)+'СЕТ СН'!$G$9+СВЦЭМ!$D$10+'СЕТ СН'!$G$6-'СЕТ СН'!$G$19</f>
        <v>951.42561180000007</v>
      </c>
      <c r="H52" s="36">
        <f>SUMIFS(СВЦЭМ!$C$33:$C$776,СВЦЭМ!$A$33:$A$776,$A52,СВЦЭМ!$B$33:$B$776,H$47)+'СЕТ СН'!$G$9+СВЦЭМ!$D$10+'СЕТ СН'!$G$6-'СЕТ СН'!$G$19</f>
        <v>913.87308454000004</v>
      </c>
      <c r="I52" s="36">
        <f>SUMIFS(СВЦЭМ!$C$33:$C$776,СВЦЭМ!$A$33:$A$776,$A52,СВЦЭМ!$B$33:$B$776,I$47)+'СЕТ СН'!$G$9+СВЦЭМ!$D$10+'СЕТ СН'!$G$6-'СЕТ СН'!$G$19</f>
        <v>866.50377168000011</v>
      </c>
      <c r="J52" s="36">
        <f>SUMIFS(СВЦЭМ!$C$33:$C$776,СВЦЭМ!$A$33:$A$776,$A52,СВЦЭМ!$B$33:$B$776,J$47)+'СЕТ СН'!$G$9+СВЦЭМ!$D$10+'СЕТ СН'!$G$6-'СЕТ СН'!$G$19</f>
        <v>849.00885982000011</v>
      </c>
      <c r="K52" s="36">
        <f>SUMIFS(СВЦЭМ!$C$33:$C$776,СВЦЭМ!$A$33:$A$776,$A52,СВЦЭМ!$B$33:$B$776,K$47)+'СЕТ СН'!$G$9+СВЦЭМ!$D$10+'СЕТ СН'!$G$6-'СЕТ СН'!$G$19</f>
        <v>842.76460574000009</v>
      </c>
      <c r="L52" s="36">
        <f>SUMIFS(СВЦЭМ!$C$33:$C$776,СВЦЭМ!$A$33:$A$776,$A52,СВЦЭМ!$B$33:$B$776,L$47)+'СЕТ СН'!$G$9+СВЦЭМ!$D$10+'СЕТ СН'!$G$6-'СЕТ СН'!$G$19</f>
        <v>850.75536499000009</v>
      </c>
      <c r="M52" s="36">
        <f>SUMIFS(СВЦЭМ!$C$33:$C$776,СВЦЭМ!$A$33:$A$776,$A52,СВЦЭМ!$B$33:$B$776,M$47)+'СЕТ СН'!$G$9+СВЦЭМ!$D$10+'СЕТ СН'!$G$6-'СЕТ СН'!$G$19</f>
        <v>852.46574968000004</v>
      </c>
      <c r="N52" s="36">
        <f>SUMIFS(СВЦЭМ!$C$33:$C$776,СВЦЭМ!$A$33:$A$776,$A52,СВЦЭМ!$B$33:$B$776,N$47)+'СЕТ СН'!$G$9+СВЦЭМ!$D$10+'СЕТ СН'!$G$6-'СЕТ СН'!$G$19</f>
        <v>849.04144643000006</v>
      </c>
      <c r="O52" s="36">
        <f>SUMIFS(СВЦЭМ!$C$33:$C$776,СВЦЭМ!$A$33:$A$776,$A52,СВЦЭМ!$B$33:$B$776,O$47)+'СЕТ СН'!$G$9+СВЦЭМ!$D$10+'СЕТ СН'!$G$6-'СЕТ СН'!$G$19</f>
        <v>856.39003388000003</v>
      </c>
      <c r="P52" s="36">
        <f>SUMIFS(СВЦЭМ!$C$33:$C$776,СВЦЭМ!$A$33:$A$776,$A52,СВЦЭМ!$B$33:$B$776,P$47)+'СЕТ СН'!$G$9+СВЦЭМ!$D$10+'СЕТ СН'!$G$6-'СЕТ СН'!$G$19</f>
        <v>850.52502407000009</v>
      </c>
      <c r="Q52" s="36">
        <f>SUMIFS(СВЦЭМ!$C$33:$C$776,СВЦЭМ!$A$33:$A$776,$A52,СВЦЭМ!$B$33:$B$776,Q$47)+'СЕТ СН'!$G$9+СВЦЭМ!$D$10+'СЕТ СН'!$G$6-'СЕТ СН'!$G$19</f>
        <v>836.69952380000007</v>
      </c>
      <c r="R52" s="36">
        <f>SUMIFS(СВЦЭМ!$C$33:$C$776,СВЦЭМ!$A$33:$A$776,$A52,СВЦЭМ!$B$33:$B$776,R$47)+'СЕТ СН'!$G$9+СВЦЭМ!$D$10+'СЕТ СН'!$G$6-'СЕТ СН'!$G$19</f>
        <v>737.84222865000004</v>
      </c>
      <c r="S52" s="36">
        <f>SUMIFS(СВЦЭМ!$C$33:$C$776,СВЦЭМ!$A$33:$A$776,$A52,СВЦЭМ!$B$33:$B$776,S$47)+'СЕТ СН'!$G$9+СВЦЭМ!$D$10+'СЕТ СН'!$G$6-'СЕТ СН'!$G$19</f>
        <v>727.08850524000002</v>
      </c>
      <c r="T52" s="36">
        <f>SUMIFS(СВЦЭМ!$C$33:$C$776,СВЦЭМ!$A$33:$A$776,$A52,СВЦЭМ!$B$33:$B$776,T$47)+'СЕТ СН'!$G$9+СВЦЭМ!$D$10+'СЕТ СН'!$G$6-'СЕТ СН'!$G$19</f>
        <v>727.04268919000003</v>
      </c>
      <c r="U52" s="36">
        <f>SUMIFS(СВЦЭМ!$C$33:$C$776,СВЦЭМ!$A$33:$A$776,$A52,СВЦЭМ!$B$33:$B$776,U$47)+'СЕТ СН'!$G$9+СВЦЭМ!$D$10+'СЕТ СН'!$G$6-'СЕТ СН'!$G$19</f>
        <v>724.94999155000005</v>
      </c>
      <c r="V52" s="36">
        <f>SUMIFS(СВЦЭМ!$C$33:$C$776,СВЦЭМ!$A$33:$A$776,$A52,СВЦЭМ!$B$33:$B$776,V$47)+'СЕТ СН'!$G$9+СВЦЭМ!$D$10+'СЕТ СН'!$G$6-'СЕТ СН'!$G$19</f>
        <v>725.99106001000007</v>
      </c>
      <c r="W52" s="36">
        <f>SUMIFS(СВЦЭМ!$C$33:$C$776,СВЦЭМ!$A$33:$A$776,$A52,СВЦЭМ!$B$33:$B$776,W$47)+'СЕТ СН'!$G$9+СВЦЭМ!$D$10+'СЕТ СН'!$G$6-'СЕТ СН'!$G$19</f>
        <v>719.34252150000009</v>
      </c>
      <c r="X52" s="36">
        <f>SUMIFS(СВЦЭМ!$C$33:$C$776,СВЦЭМ!$A$33:$A$776,$A52,СВЦЭМ!$B$33:$B$776,X$47)+'СЕТ СН'!$G$9+СВЦЭМ!$D$10+'СЕТ СН'!$G$6-'СЕТ СН'!$G$19</f>
        <v>705.23602116000006</v>
      </c>
      <c r="Y52" s="36">
        <f>SUMIFS(СВЦЭМ!$C$33:$C$776,СВЦЭМ!$A$33:$A$776,$A52,СВЦЭМ!$B$33:$B$776,Y$47)+'СЕТ СН'!$G$9+СВЦЭМ!$D$10+'СЕТ СН'!$G$6-'СЕТ СН'!$G$19</f>
        <v>733.69614349000005</v>
      </c>
    </row>
    <row r="53" spans="1:25" ht="15.75" x14ac:dyDescent="0.2">
      <c r="A53" s="35">
        <f t="shared" si="1"/>
        <v>43652</v>
      </c>
      <c r="B53" s="36">
        <f>SUMIFS(СВЦЭМ!$C$33:$C$776,СВЦЭМ!$A$33:$A$776,$A53,СВЦЭМ!$B$33:$B$776,B$47)+'СЕТ СН'!$G$9+СВЦЭМ!$D$10+'СЕТ СН'!$G$6-'СЕТ СН'!$G$19</f>
        <v>838.51803154000004</v>
      </c>
      <c r="C53" s="36">
        <f>SUMIFS(СВЦЭМ!$C$33:$C$776,СВЦЭМ!$A$33:$A$776,$A53,СВЦЭМ!$B$33:$B$776,C$47)+'СЕТ СН'!$G$9+СВЦЭМ!$D$10+'СЕТ СН'!$G$6-'СЕТ СН'!$G$19</f>
        <v>943.59822892000011</v>
      </c>
      <c r="D53" s="36">
        <f>SUMIFS(СВЦЭМ!$C$33:$C$776,СВЦЭМ!$A$33:$A$776,$A53,СВЦЭМ!$B$33:$B$776,D$47)+'СЕТ СН'!$G$9+СВЦЭМ!$D$10+'СЕТ СН'!$G$6-'СЕТ СН'!$G$19</f>
        <v>981.56024198000011</v>
      </c>
      <c r="E53" s="36">
        <f>SUMIFS(СВЦЭМ!$C$33:$C$776,СВЦЭМ!$A$33:$A$776,$A53,СВЦЭМ!$B$33:$B$776,E$47)+'СЕТ СН'!$G$9+СВЦЭМ!$D$10+'СЕТ СН'!$G$6-'СЕТ СН'!$G$19</f>
        <v>997.47276147000002</v>
      </c>
      <c r="F53" s="36">
        <f>SUMIFS(СВЦЭМ!$C$33:$C$776,СВЦЭМ!$A$33:$A$776,$A53,СВЦЭМ!$B$33:$B$776,F$47)+'СЕТ СН'!$G$9+СВЦЭМ!$D$10+'СЕТ СН'!$G$6-'СЕТ СН'!$G$19</f>
        <v>998.00958104000006</v>
      </c>
      <c r="G53" s="36">
        <f>SUMIFS(СВЦЭМ!$C$33:$C$776,СВЦЭМ!$A$33:$A$776,$A53,СВЦЭМ!$B$33:$B$776,G$47)+'СЕТ СН'!$G$9+СВЦЭМ!$D$10+'СЕТ СН'!$G$6-'СЕТ СН'!$G$19</f>
        <v>981.08245352000006</v>
      </c>
      <c r="H53" s="36">
        <f>SUMIFS(СВЦЭМ!$C$33:$C$776,СВЦЭМ!$A$33:$A$776,$A53,СВЦЭМ!$B$33:$B$776,H$47)+'СЕТ СН'!$G$9+СВЦЭМ!$D$10+'СЕТ СН'!$G$6-'СЕТ СН'!$G$19</f>
        <v>939.50880628000004</v>
      </c>
      <c r="I53" s="36">
        <f>SUMIFS(СВЦЭМ!$C$33:$C$776,СВЦЭМ!$A$33:$A$776,$A53,СВЦЭМ!$B$33:$B$776,I$47)+'СЕТ СН'!$G$9+СВЦЭМ!$D$10+'СЕТ СН'!$G$6-'СЕТ СН'!$G$19</f>
        <v>886.03093632000002</v>
      </c>
      <c r="J53" s="36">
        <f>SUMIFS(СВЦЭМ!$C$33:$C$776,СВЦЭМ!$A$33:$A$776,$A53,СВЦЭМ!$B$33:$B$776,J$47)+'СЕТ СН'!$G$9+СВЦЭМ!$D$10+'СЕТ СН'!$G$6-'СЕТ СН'!$G$19</f>
        <v>839.15393571000004</v>
      </c>
      <c r="K53" s="36">
        <f>SUMIFS(СВЦЭМ!$C$33:$C$776,СВЦЭМ!$A$33:$A$776,$A53,СВЦЭМ!$B$33:$B$776,K$47)+'СЕТ СН'!$G$9+СВЦЭМ!$D$10+'СЕТ СН'!$G$6-'СЕТ СН'!$G$19</f>
        <v>813.11918587000002</v>
      </c>
      <c r="L53" s="36">
        <f>SUMIFS(СВЦЭМ!$C$33:$C$776,СВЦЭМ!$A$33:$A$776,$A53,СВЦЭМ!$B$33:$B$776,L$47)+'СЕТ СН'!$G$9+СВЦЭМ!$D$10+'СЕТ СН'!$G$6-'СЕТ СН'!$G$19</f>
        <v>782.55163831000004</v>
      </c>
      <c r="M53" s="36">
        <f>SUMIFS(СВЦЭМ!$C$33:$C$776,СВЦЭМ!$A$33:$A$776,$A53,СВЦЭМ!$B$33:$B$776,M$47)+'СЕТ СН'!$G$9+СВЦЭМ!$D$10+'СЕТ СН'!$G$6-'СЕТ СН'!$G$19</f>
        <v>769.70834099000012</v>
      </c>
      <c r="N53" s="36">
        <f>SUMIFS(СВЦЭМ!$C$33:$C$776,СВЦЭМ!$A$33:$A$776,$A53,СВЦЭМ!$B$33:$B$776,N$47)+'СЕТ СН'!$G$9+СВЦЭМ!$D$10+'СЕТ СН'!$G$6-'СЕТ СН'!$G$19</f>
        <v>789.73471206000011</v>
      </c>
      <c r="O53" s="36">
        <f>SUMIFS(СВЦЭМ!$C$33:$C$776,СВЦЭМ!$A$33:$A$776,$A53,СВЦЭМ!$B$33:$B$776,O$47)+'СЕТ СН'!$G$9+СВЦЭМ!$D$10+'СЕТ СН'!$G$6-'СЕТ СН'!$G$19</f>
        <v>800.63864808000005</v>
      </c>
      <c r="P53" s="36">
        <f>SUMIFS(СВЦЭМ!$C$33:$C$776,СВЦЭМ!$A$33:$A$776,$A53,СВЦЭМ!$B$33:$B$776,P$47)+'СЕТ СН'!$G$9+СВЦЭМ!$D$10+'СЕТ СН'!$G$6-'СЕТ СН'!$G$19</f>
        <v>812.22833251000009</v>
      </c>
      <c r="Q53" s="36">
        <f>SUMIFS(СВЦЭМ!$C$33:$C$776,СВЦЭМ!$A$33:$A$776,$A53,СВЦЭМ!$B$33:$B$776,Q$47)+'СЕТ СН'!$G$9+СВЦЭМ!$D$10+'СЕТ СН'!$G$6-'СЕТ СН'!$G$19</f>
        <v>803.29325461000008</v>
      </c>
      <c r="R53" s="36">
        <f>SUMIFS(СВЦЭМ!$C$33:$C$776,СВЦЭМ!$A$33:$A$776,$A53,СВЦЭМ!$B$33:$B$776,R$47)+'СЕТ СН'!$G$9+СВЦЭМ!$D$10+'СЕТ СН'!$G$6-'СЕТ СН'!$G$19</f>
        <v>749.77410948000011</v>
      </c>
      <c r="S53" s="36">
        <f>SUMIFS(СВЦЭМ!$C$33:$C$776,СВЦЭМ!$A$33:$A$776,$A53,СВЦЭМ!$B$33:$B$776,S$47)+'СЕТ СН'!$G$9+СВЦЭМ!$D$10+'СЕТ СН'!$G$6-'СЕТ СН'!$G$19</f>
        <v>756.82485593000001</v>
      </c>
      <c r="T53" s="36">
        <f>SUMIFS(СВЦЭМ!$C$33:$C$776,СВЦЭМ!$A$33:$A$776,$A53,СВЦЭМ!$B$33:$B$776,T$47)+'СЕТ СН'!$G$9+СВЦЭМ!$D$10+'СЕТ СН'!$G$6-'СЕТ СН'!$G$19</f>
        <v>744.29964584000004</v>
      </c>
      <c r="U53" s="36">
        <f>SUMIFS(СВЦЭМ!$C$33:$C$776,СВЦЭМ!$A$33:$A$776,$A53,СВЦЭМ!$B$33:$B$776,U$47)+'СЕТ СН'!$G$9+СВЦЭМ!$D$10+'СЕТ СН'!$G$6-'СЕТ СН'!$G$19</f>
        <v>728.53809941000009</v>
      </c>
      <c r="V53" s="36">
        <f>SUMIFS(СВЦЭМ!$C$33:$C$776,СВЦЭМ!$A$33:$A$776,$A53,СВЦЭМ!$B$33:$B$776,V$47)+'СЕТ СН'!$G$9+СВЦЭМ!$D$10+'СЕТ СН'!$G$6-'СЕТ СН'!$G$19</f>
        <v>739.88953926000011</v>
      </c>
      <c r="W53" s="36">
        <f>SUMIFS(СВЦЭМ!$C$33:$C$776,СВЦЭМ!$A$33:$A$776,$A53,СВЦЭМ!$B$33:$B$776,W$47)+'СЕТ СН'!$G$9+СВЦЭМ!$D$10+'СЕТ СН'!$G$6-'СЕТ СН'!$G$19</f>
        <v>747.38802740000006</v>
      </c>
      <c r="X53" s="36">
        <f>SUMIFS(СВЦЭМ!$C$33:$C$776,СВЦЭМ!$A$33:$A$776,$A53,СВЦЭМ!$B$33:$B$776,X$47)+'СЕТ СН'!$G$9+СВЦЭМ!$D$10+'СЕТ СН'!$G$6-'СЕТ СН'!$G$19</f>
        <v>745.95045779000009</v>
      </c>
      <c r="Y53" s="36">
        <f>SUMIFS(СВЦЭМ!$C$33:$C$776,СВЦЭМ!$A$33:$A$776,$A53,СВЦЭМ!$B$33:$B$776,Y$47)+'СЕТ СН'!$G$9+СВЦЭМ!$D$10+'СЕТ СН'!$G$6-'СЕТ СН'!$G$19</f>
        <v>776.15033141000004</v>
      </c>
    </row>
    <row r="54" spans="1:25" ht="15.75" x14ac:dyDescent="0.2">
      <c r="A54" s="35">
        <f t="shared" si="1"/>
        <v>43653</v>
      </c>
      <c r="B54" s="36">
        <f>SUMIFS(СВЦЭМ!$C$33:$C$776,СВЦЭМ!$A$33:$A$776,$A54,СВЦЭМ!$B$33:$B$776,B$47)+'СЕТ СН'!$G$9+СВЦЭМ!$D$10+'СЕТ СН'!$G$6-'СЕТ СН'!$G$19</f>
        <v>865.00447085000008</v>
      </c>
      <c r="C54" s="36">
        <f>SUMIFS(СВЦЭМ!$C$33:$C$776,СВЦЭМ!$A$33:$A$776,$A54,СВЦЭМ!$B$33:$B$776,C$47)+'СЕТ СН'!$G$9+СВЦЭМ!$D$10+'СЕТ СН'!$G$6-'СЕТ СН'!$G$19</f>
        <v>980.50372118000007</v>
      </c>
      <c r="D54" s="36">
        <f>SUMIFS(СВЦЭМ!$C$33:$C$776,СВЦЭМ!$A$33:$A$776,$A54,СВЦЭМ!$B$33:$B$776,D$47)+'СЕТ СН'!$G$9+СВЦЭМ!$D$10+'СЕТ СН'!$G$6-'СЕТ СН'!$G$19</f>
        <v>1007.6103621100001</v>
      </c>
      <c r="E54" s="36">
        <f>SUMIFS(СВЦЭМ!$C$33:$C$776,СВЦЭМ!$A$33:$A$776,$A54,СВЦЭМ!$B$33:$B$776,E$47)+'СЕТ СН'!$G$9+СВЦЭМ!$D$10+'СЕТ СН'!$G$6-'СЕТ СН'!$G$19</f>
        <v>1027.1364059</v>
      </c>
      <c r="F54" s="36">
        <f>SUMIFS(СВЦЭМ!$C$33:$C$776,СВЦЭМ!$A$33:$A$776,$A54,СВЦЭМ!$B$33:$B$776,F$47)+'СЕТ СН'!$G$9+СВЦЭМ!$D$10+'СЕТ СН'!$G$6-'СЕТ СН'!$G$19</f>
        <v>1038.72766245</v>
      </c>
      <c r="G54" s="36">
        <f>SUMIFS(СВЦЭМ!$C$33:$C$776,СВЦЭМ!$A$33:$A$776,$A54,СВЦЭМ!$B$33:$B$776,G$47)+'СЕТ СН'!$G$9+СВЦЭМ!$D$10+'СЕТ СН'!$G$6-'СЕТ СН'!$G$19</f>
        <v>1035.4151530199999</v>
      </c>
      <c r="H54" s="36">
        <f>SUMIFS(СВЦЭМ!$C$33:$C$776,СВЦЭМ!$A$33:$A$776,$A54,СВЦЭМ!$B$33:$B$776,H$47)+'СЕТ СН'!$G$9+СВЦЭМ!$D$10+'СЕТ СН'!$G$6-'СЕТ СН'!$G$19</f>
        <v>993.64341533000004</v>
      </c>
      <c r="I54" s="36">
        <f>SUMIFS(СВЦЭМ!$C$33:$C$776,СВЦЭМ!$A$33:$A$776,$A54,СВЦЭМ!$B$33:$B$776,I$47)+'СЕТ СН'!$G$9+СВЦЭМ!$D$10+'СЕТ СН'!$G$6-'СЕТ СН'!$G$19</f>
        <v>948.63165257000003</v>
      </c>
      <c r="J54" s="36">
        <f>SUMIFS(СВЦЭМ!$C$33:$C$776,СВЦЭМ!$A$33:$A$776,$A54,СВЦЭМ!$B$33:$B$776,J$47)+'СЕТ СН'!$G$9+СВЦЭМ!$D$10+'СЕТ СН'!$G$6-'СЕТ СН'!$G$19</f>
        <v>882.58538471000008</v>
      </c>
      <c r="K54" s="36">
        <f>SUMIFS(СВЦЭМ!$C$33:$C$776,СВЦЭМ!$A$33:$A$776,$A54,СВЦЭМ!$B$33:$B$776,K$47)+'СЕТ СН'!$G$9+СВЦЭМ!$D$10+'СЕТ СН'!$G$6-'СЕТ СН'!$G$19</f>
        <v>823.24683133000008</v>
      </c>
      <c r="L54" s="36">
        <f>SUMIFS(СВЦЭМ!$C$33:$C$776,СВЦЭМ!$A$33:$A$776,$A54,СВЦЭМ!$B$33:$B$776,L$47)+'СЕТ СН'!$G$9+СВЦЭМ!$D$10+'СЕТ СН'!$G$6-'СЕТ СН'!$G$19</f>
        <v>787.19284024000012</v>
      </c>
      <c r="M54" s="36">
        <f>SUMIFS(СВЦЭМ!$C$33:$C$776,СВЦЭМ!$A$33:$A$776,$A54,СВЦЭМ!$B$33:$B$776,M$47)+'СЕТ СН'!$G$9+СВЦЭМ!$D$10+'СЕТ СН'!$G$6-'СЕТ СН'!$G$19</f>
        <v>786.61082506000002</v>
      </c>
      <c r="N54" s="36">
        <f>SUMIFS(СВЦЭМ!$C$33:$C$776,СВЦЭМ!$A$33:$A$776,$A54,СВЦЭМ!$B$33:$B$776,N$47)+'СЕТ СН'!$G$9+СВЦЭМ!$D$10+'СЕТ СН'!$G$6-'СЕТ СН'!$G$19</f>
        <v>791.46451431000003</v>
      </c>
      <c r="O54" s="36">
        <f>SUMIFS(СВЦЭМ!$C$33:$C$776,СВЦЭМ!$A$33:$A$776,$A54,СВЦЭМ!$B$33:$B$776,O$47)+'СЕТ СН'!$G$9+СВЦЭМ!$D$10+'СЕТ СН'!$G$6-'СЕТ СН'!$G$19</f>
        <v>788.64951917000008</v>
      </c>
      <c r="P54" s="36">
        <f>SUMIFS(СВЦЭМ!$C$33:$C$776,СВЦЭМ!$A$33:$A$776,$A54,СВЦЭМ!$B$33:$B$776,P$47)+'СЕТ СН'!$G$9+СВЦЭМ!$D$10+'СЕТ СН'!$G$6-'СЕТ СН'!$G$19</f>
        <v>798.29174951000005</v>
      </c>
      <c r="Q54" s="36">
        <f>SUMIFS(СВЦЭМ!$C$33:$C$776,СВЦЭМ!$A$33:$A$776,$A54,СВЦЭМ!$B$33:$B$776,Q$47)+'СЕТ СН'!$G$9+СВЦЭМ!$D$10+'СЕТ СН'!$G$6-'СЕТ СН'!$G$19</f>
        <v>786.03047408000009</v>
      </c>
      <c r="R54" s="36">
        <f>SUMIFS(СВЦЭМ!$C$33:$C$776,СВЦЭМ!$A$33:$A$776,$A54,СВЦЭМ!$B$33:$B$776,R$47)+'СЕТ СН'!$G$9+СВЦЭМ!$D$10+'СЕТ СН'!$G$6-'СЕТ СН'!$G$19</f>
        <v>736.73614004000012</v>
      </c>
      <c r="S54" s="36">
        <f>SUMIFS(СВЦЭМ!$C$33:$C$776,СВЦЭМ!$A$33:$A$776,$A54,СВЦЭМ!$B$33:$B$776,S$47)+'СЕТ СН'!$G$9+СВЦЭМ!$D$10+'СЕТ СН'!$G$6-'СЕТ СН'!$G$19</f>
        <v>726.77880213000003</v>
      </c>
      <c r="T54" s="36">
        <f>SUMIFS(СВЦЭМ!$C$33:$C$776,СВЦЭМ!$A$33:$A$776,$A54,СВЦЭМ!$B$33:$B$776,T$47)+'СЕТ СН'!$G$9+СВЦЭМ!$D$10+'СЕТ СН'!$G$6-'СЕТ СН'!$G$19</f>
        <v>724.58596088000002</v>
      </c>
      <c r="U54" s="36">
        <f>SUMIFS(СВЦЭМ!$C$33:$C$776,СВЦЭМ!$A$33:$A$776,$A54,СВЦЭМ!$B$33:$B$776,U$47)+'СЕТ СН'!$G$9+СВЦЭМ!$D$10+'СЕТ СН'!$G$6-'СЕТ СН'!$G$19</f>
        <v>722.46958075000009</v>
      </c>
      <c r="V54" s="36">
        <f>SUMIFS(СВЦЭМ!$C$33:$C$776,СВЦЭМ!$A$33:$A$776,$A54,СВЦЭМ!$B$33:$B$776,V$47)+'СЕТ СН'!$G$9+СВЦЭМ!$D$10+'СЕТ СН'!$G$6-'СЕТ СН'!$G$19</f>
        <v>720.7632134700001</v>
      </c>
      <c r="W54" s="36">
        <f>SUMIFS(СВЦЭМ!$C$33:$C$776,СВЦЭМ!$A$33:$A$776,$A54,СВЦЭМ!$B$33:$B$776,W$47)+'СЕТ СН'!$G$9+СВЦЭМ!$D$10+'СЕТ СН'!$G$6-'СЕТ СН'!$G$19</f>
        <v>704.93984067000008</v>
      </c>
      <c r="X54" s="36">
        <f>SUMIFS(СВЦЭМ!$C$33:$C$776,СВЦЭМ!$A$33:$A$776,$A54,СВЦЭМ!$B$33:$B$776,X$47)+'СЕТ СН'!$G$9+СВЦЭМ!$D$10+'СЕТ СН'!$G$6-'СЕТ СН'!$G$19</f>
        <v>720.24395037000011</v>
      </c>
      <c r="Y54" s="36">
        <f>SUMIFS(СВЦЭМ!$C$33:$C$776,СВЦЭМ!$A$33:$A$776,$A54,СВЦЭМ!$B$33:$B$776,Y$47)+'СЕТ СН'!$G$9+СВЦЭМ!$D$10+'СЕТ СН'!$G$6-'СЕТ СН'!$G$19</f>
        <v>763.73486915000012</v>
      </c>
    </row>
    <row r="55" spans="1:25" ht="15.75" x14ac:dyDescent="0.2">
      <c r="A55" s="35">
        <f t="shared" si="1"/>
        <v>43654</v>
      </c>
      <c r="B55" s="36">
        <f>SUMIFS(СВЦЭМ!$C$33:$C$776,СВЦЭМ!$A$33:$A$776,$A55,СВЦЭМ!$B$33:$B$776,B$47)+'СЕТ СН'!$G$9+СВЦЭМ!$D$10+'СЕТ СН'!$G$6-'СЕТ СН'!$G$19</f>
        <v>859.59228057000007</v>
      </c>
      <c r="C55" s="36">
        <f>SUMIFS(СВЦЭМ!$C$33:$C$776,СВЦЭМ!$A$33:$A$776,$A55,СВЦЭМ!$B$33:$B$776,C$47)+'СЕТ СН'!$G$9+СВЦЭМ!$D$10+'СЕТ СН'!$G$6-'СЕТ СН'!$G$19</f>
        <v>964.05703638000011</v>
      </c>
      <c r="D55" s="36">
        <f>SUMIFS(СВЦЭМ!$C$33:$C$776,СВЦЭМ!$A$33:$A$776,$A55,СВЦЭМ!$B$33:$B$776,D$47)+'СЕТ СН'!$G$9+СВЦЭМ!$D$10+'СЕТ СН'!$G$6-'СЕТ СН'!$G$19</f>
        <v>992.08684800000003</v>
      </c>
      <c r="E55" s="36">
        <f>SUMIFS(СВЦЭМ!$C$33:$C$776,СВЦЭМ!$A$33:$A$776,$A55,СВЦЭМ!$B$33:$B$776,E$47)+'СЕТ СН'!$G$9+СВЦЭМ!$D$10+'СЕТ СН'!$G$6-'СЕТ СН'!$G$19</f>
        <v>1012.13256646</v>
      </c>
      <c r="F55" s="36">
        <f>SUMIFS(СВЦЭМ!$C$33:$C$776,СВЦЭМ!$A$33:$A$776,$A55,СВЦЭМ!$B$33:$B$776,F$47)+'СЕТ СН'!$G$9+СВЦЭМ!$D$10+'СЕТ СН'!$G$6-'СЕТ СН'!$G$19</f>
        <v>1016.17778235</v>
      </c>
      <c r="G55" s="36">
        <f>SUMIFS(СВЦЭМ!$C$33:$C$776,СВЦЭМ!$A$33:$A$776,$A55,СВЦЭМ!$B$33:$B$776,G$47)+'СЕТ СН'!$G$9+СВЦЭМ!$D$10+'СЕТ СН'!$G$6-'СЕТ СН'!$G$19</f>
        <v>993.54877297000007</v>
      </c>
      <c r="H55" s="36">
        <f>SUMIFS(СВЦЭМ!$C$33:$C$776,СВЦЭМ!$A$33:$A$776,$A55,СВЦЭМ!$B$33:$B$776,H$47)+'СЕТ СН'!$G$9+СВЦЭМ!$D$10+'СЕТ СН'!$G$6-'СЕТ СН'!$G$19</f>
        <v>945.50068486000009</v>
      </c>
      <c r="I55" s="36">
        <f>SUMIFS(СВЦЭМ!$C$33:$C$776,СВЦЭМ!$A$33:$A$776,$A55,СВЦЭМ!$B$33:$B$776,I$47)+'СЕТ СН'!$G$9+СВЦЭМ!$D$10+'СЕТ СН'!$G$6-'СЕТ СН'!$G$19</f>
        <v>909.2621489500001</v>
      </c>
      <c r="J55" s="36">
        <f>SUMIFS(СВЦЭМ!$C$33:$C$776,СВЦЭМ!$A$33:$A$776,$A55,СВЦЭМ!$B$33:$B$776,J$47)+'СЕТ СН'!$G$9+СВЦЭМ!$D$10+'СЕТ СН'!$G$6-'СЕТ СН'!$G$19</f>
        <v>892.8460511400001</v>
      </c>
      <c r="K55" s="36">
        <f>SUMIFS(СВЦЭМ!$C$33:$C$776,СВЦЭМ!$A$33:$A$776,$A55,СВЦЭМ!$B$33:$B$776,K$47)+'СЕТ СН'!$G$9+СВЦЭМ!$D$10+'СЕТ СН'!$G$6-'СЕТ СН'!$G$19</f>
        <v>887.56169699000009</v>
      </c>
      <c r="L55" s="36">
        <f>SUMIFS(СВЦЭМ!$C$33:$C$776,СВЦЭМ!$A$33:$A$776,$A55,СВЦЭМ!$B$33:$B$776,L$47)+'СЕТ СН'!$G$9+СВЦЭМ!$D$10+'СЕТ СН'!$G$6-'СЕТ СН'!$G$19</f>
        <v>889.62562335000007</v>
      </c>
      <c r="M55" s="36">
        <f>SUMIFS(СВЦЭМ!$C$33:$C$776,СВЦЭМ!$A$33:$A$776,$A55,СВЦЭМ!$B$33:$B$776,M$47)+'СЕТ СН'!$G$9+СВЦЭМ!$D$10+'СЕТ СН'!$G$6-'СЕТ СН'!$G$19</f>
        <v>845.32991358000004</v>
      </c>
      <c r="N55" s="36">
        <f>SUMIFS(СВЦЭМ!$C$33:$C$776,СВЦЭМ!$A$33:$A$776,$A55,СВЦЭМ!$B$33:$B$776,N$47)+'СЕТ СН'!$G$9+СВЦЭМ!$D$10+'СЕТ СН'!$G$6-'СЕТ СН'!$G$19</f>
        <v>854.72558337000009</v>
      </c>
      <c r="O55" s="36">
        <f>SUMIFS(СВЦЭМ!$C$33:$C$776,СВЦЭМ!$A$33:$A$776,$A55,СВЦЭМ!$B$33:$B$776,O$47)+'СЕТ СН'!$G$9+СВЦЭМ!$D$10+'СЕТ СН'!$G$6-'СЕТ СН'!$G$19</f>
        <v>838.02735128000006</v>
      </c>
      <c r="P55" s="36">
        <f>SUMIFS(СВЦЭМ!$C$33:$C$776,СВЦЭМ!$A$33:$A$776,$A55,СВЦЭМ!$B$33:$B$776,P$47)+'СЕТ СН'!$G$9+СВЦЭМ!$D$10+'СЕТ СН'!$G$6-'СЕТ СН'!$G$19</f>
        <v>806.36850789000005</v>
      </c>
      <c r="Q55" s="36">
        <f>SUMIFS(СВЦЭМ!$C$33:$C$776,СВЦЭМ!$A$33:$A$776,$A55,СВЦЭМ!$B$33:$B$776,Q$47)+'СЕТ СН'!$G$9+СВЦЭМ!$D$10+'СЕТ СН'!$G$6-'СЕТ СН'!$G$19</f>
        <v>780.2664109000001</v>
      </c>
      <c r="R55" s="36">
        <f>SUMIFS(СВЦЭМ!$C$33:$C$776,СВЦЭМ!$A$33:$A$776,$A55,СВЦЭМ!$B$33:$B$776,R$47)+'СЕТ СН'!$G$9+СВЦЭМ!$D$10+'СЕТ СН'!$G$6-'СЕТ СН'!$G$19</f>
        <v>739.70721077000007</v>
      </c>
      <c r="S55" s="36">
        <f>SUMIFS(СВЦЭМ!$C$33:$C$776,СВЦЭМ!$A$33:$A$776,$A55,СВЦЭМ!$B$33:$B$776,S$47)+'СЕТ СН'!$G$9+СВЦЭМ!$D$10+'СЕТ СН'!$G$6-'СЕТ СН'!$G$19</f>
        <v>747.89157337000006</v>
      </c>
      <c r="T55" s="36">
        <f>SUMIFS(СВЦЭМ!$C$33:$C$776,СВЦЭМ!$A$33:$A$776,$A55,СВЦЭМ!$B$33:$B$776,T$47)+'СЕТ СН'!$G$9+СВЦЭМ!$D$10+'СЕТ СН'!$G$6-'СЕТ СН'!$G$19</f>
        <v>743.23062843000002</v>
      </c>
      <c r="U55" s="36">
        <f>SUMIFS(СВЦЭМ!$C$33:$C$776,СВЦЭМ!$A$33:$A$776,$A55,СВЦЭМ!$B$33:$B$776,U$47)+'СЕТ СН'!$G$9+СВЦЭМ!$D$10+'СЕТ СН'!$G$6-'СЕТ СН'!$G$19</f>
        <v>743.77975717000004</v>
      </c>
      <c r="V55" s="36">
        <f>SUMIFS(СВЦЭМ!$C$33:$C$776,СВЦЭМ!$A$33:$A$776,$A55,СВЦЭМ!$B$33:$B$776,V$47)+'СЕТ СН'!$G$9+СВЦЭМ!$D$10+'СЕТ СН'!$G$6-'СЕТ СН'!$G$19</f>
        <v>767.02330285000005</v>
      </c>
      <c r="W55" s="36">
        <f>SUMIFS(СВЦЭМ!$C$33:$C$776,СВЦЭМ!$A$33:$A$776,$A55,СВЦЭМ!$B$33:$B$776,W$47)+'СЕТ СН'!$G$9+СВЦЭМ!$D$10+'СЕТ СН'!$G$6-'СЕТ СН'!$G$19</f>
        <v>793.45774669000002</v>
      </c>
      <c r="X55" s="36">
        <f>SUMIFS(СВЦЭМ!$C$33:$C$776,СВЦЭМ!$A$33:$A$776,$A55,СВЦЭМ!$B$33:$B$776,X$47)+'СЕТ СН'!$G$9+СВЦЭМ!$D$10+'СЕТ СН'!$G$6-'СЕТ СН'!$G$19</f>
        <v>804.55978401000004</v>
      </c>
      <c r="Y55" s="36">
        <f>SUMIFS(СВЦЭМ!$C$33:$C$776,СВЦЭМ!$A$33:$A$776,$A55,СВЦЭМ!$B$33:$B$776,Y$47)+'СЕТ СН'!$G$9+СВЦЭМ!$D$10+'СЕТ СН'!$G$6-'СЕТ СН'!$G$19</f>
        <v>826.13935306000008</v>
      </c>
    </row>
    <row r="56" spans="1:25" ht="15.75" x14ac:dyDescent="0.2">
      <c r="A56" s="35">
        <f t="shared" si="1"/>
        <v>43655</v>
      </c>
      <c r="B56" s="36">
        <f>SUMIFS(СВЦЭМ!$C$33:$C$776,СВЦЭМ!$A$33:$A$776,$A56,СВЦЭМ!$B$33:$B$776,B$47)+'СЕТ СН'!$G$9+СВЦЭМ!$D$10+'СЕТ СН'!$G$6-'СЕТ СН'!$G$19</f>
        <v>906.11629385000003</v>
      </c>
      <c r="C56" s="36">
        <f>SUMIFS(СВЦЭМ!$C$33:$C$776,СВЦЭМ!$A$33:$A$776,$A56,СВЦЭМ!$B$33:$B$776,C$47)+'СЕТ СН'!$G$9+СВЦЭМ!$D$10+'СЕТ СН'!$G$6-'СЕТ СН'!$G$19</f>
        <v>942.17694181000002</v>
      </c>
      <c r="D56" s="36">
        <f>SUMIFS(СВЦЭМ!$C$33:$C$776,СВЦЭМ!$A$33:$A$776,$A56,СВЦЭМ!$B$33:$B$776,D$47)+'СЕТ СН'!$G$9+СВЦЭМ!$D$10+'СЕТ СН'!$G$6-'СЕТ СН'!$G$19</f>
        <v>959.51953579000008</v>
      </c>
      <c r="E56" s="36">
        <f>SUMIFS(СВЦЭМ!$C$33:$C$776,СВЦЭМ!$A$33:$A$776,$A56,СВЦЭМ!$B$33:$B$776,E$47)+'СЕТ СН'!$G$9+СВЦЭМ!$D$10+'СЕТ СН'!$G$6-'СЕТ СН'!$G$19</f>
        <v>978.55456605000006</v>
      </c>
      <c r="F56" s="36">
        <f>SUMIFS(СВЦЭМ!$C$33:$C$776,СВЦЭМ!$A$33:$A$776,$A56,СВЦЭМ!$B$33:$B$776,F$47)+'СЕТ СН'!$G$9+СВЦЭМ!$D$10+'СЕТ СН'!$G$6-'СЕТ СН'!$G$19</f>
        <v>977.91776868000011</v>
      </c>
      <c r="G56" s="36">
        <f>SUMIFS(СВЦЭМ!$C$33:$C$776,СВЦЭМ!$A$33:$A$776,$A56,СВЦЭМ!$B$33:$B$776,G$47)+'СЕТ СН'!$G$9+СВЦЭМ!$D$10+'СЕТ СН'!$G$6-'СЕТ СН'!$G$19</f>
        <v>966.41893317000006</v>
      </c>
      <c r="H56" s="36">
        <f>SUMIFS(СВЦЭМ!$C$33:$C$776,СВЦЭМ!$A$33:$A$776,$A56,СВЦЭМ!$B$33:$B$776,H$47)+'СЕТ СН'!$G$9+СВЦЭМ!$D$10+'СЕТ СН'!$G$6-'СЕТ СН'!$G$19</f>
        <v>916.94045791000008</v>
      </c>
      <c r="I56" s="36">
        <f>SUMIFS(СВЦЭМ!$C$33:$C$776,СВЦЭМ!$A$33:$A$776,$A56,СВЦЭМ!$B$33:$B$776,I$47)+'СЕТ СН'!$G$9+СВЦЭМ!$D$10+'СЕТ СН'!$G$6-'СЕТ СН'!$G$19</f>
        <v>897.53642745000002</v>
      </c>
      <c r="J56" s="36">
        <f>SUMIFS(СВЦЭМ!$C$33:$C$776,СВЦЭМ!$A$33:$A$776,$A56,СВЦЭМ!$B$33:$B$776,J$47)+'СЕТ СН'!$G$9+СВЦЭМ!$D$10+'СЕТ СН'!$G$6-'СЕТ СН'!$G$19</f>
        <v>866.72936633000006</v>
      </c>
      <c r="K56" s="36">
        <f>SUMIFS(СВЦЭМ!$C$33:$C$776,СВЦЭМ!$A$33:$A$776,$A56,СВЦЭМ!$B$33:$B$776,K$47)+'СЕТ СН'!$G$9+СВЦЭМ!$D$10+'СЕТ СН'!$G$6-'СЕТ СН'!$G$19</f>
        <v>848.8763567200001</v>
      </c>
      <c r="L56" s="36">
        <f>SUMIFS(СВЦЭМ!$C$33:$C$776,СВЦЭМ!$A$33:$A$776,$A56,СВЦЭМ!$B$33:$B$776,L$47)+'СЕТ СН'!$G$9+СВЦЭМ!$D$10+'СЕТ СН'!$G$6-'СЕТ СН'!$G$19</f>
        <v>847.22235152000007</v>
      </c>
      <c r="M56" s="36">
        <f>SUMIFS(СВЦЭМ!$C$33:$C$776,СВЦЭМ!$A$33:$A$776,$A56,СВЦЭМ!$B$33:$B$776,M$47)+'СЕТ СН'!$G$9+СВЦЭМ!$D$10+'СЕТ СН'!$G$6-'СЕТ СН'!$G$19</f>
        <v>837.44930900000008</v>
      </c>
      <c r="N56" s="36">
        <f>SUMIFS(СВЦЭМ!$C$33:$C$776,СВЦЭМ!$A$33:$A$776,$A56,СВЦЭМ!$B$33:$B$776,N$47)+'СЕТ СН'!$G$9+СВЦЭМ!$D$10+'СЕТ СН'!$G$6-'СЕТ СН'!$G$19</f>
        <v>846.00126580000006</v>
      </c>
      <c r="O56" s="36">
        <f>SUMIFS(СВЦЭМ!$C$33:$C$776,СВЦЭМ!$A$33:$A$776,$A56,СВЦЭМ!$B$33:$B$776,O$47)+'СЕТ СН'!$G$9+СВЦЭМ!$D$10+'СЕТ СН'!$G$6-'СЕТ СН'!$G$19</f>
        <v>838.18449457000008</v>
      </c>
      <c r="P56" s="36">
        <f>SUMIFS(СВЦЭМ!$C$33:$C$776,СВЦЭМ!$A$33:$A$776,$A56,СВЦЭМ!$B$33:$B$776,P$47)+'СЕТ СН'!$G$9+СВЦЭМ!$D$10+'СЕТ СН'!$G$6-'СЕТ СН'!$G$19</f>
        <v>847.57830232000003</v>
      </c>
      <c r="Q56" s="36">
        <f>SUMIFS(СВЦЭМ!$C$33:$C$776,СВЦЭМ!$A$33:$A$776,$A56,СВЦЭМ!$B$33:$B$776,Q$47)+'СЕТ СН'!$G$9+СВЦЭМ!$D$10+'СЕТ СН'!$G$6-'СЕТ СН'!$G$19</f>
        <v>865.38420523000002</v>
      </c>
      <c r="R56" s="36">
        <f>SUMIFS(СВЦЭМ!$C$33:$C$776,СВЦЭМ!$A$33:$A$776,$A56,СВЦЭМ!$B$33:$B$776,R$47)+'СЕТ СН'!$G$9+СВЦЭМ!$D$10+'СЕТ СН'!$G$6-'СЕТ СН'!$G$19</f>
        <v>829.53145264000011</v>
      </c>
      <c r="S56" s="36">
        <f>SUMIFS(СВЦЭМ!$C$33:$C$776,СВЦЭМ!$A$33:$A$776,$A56,СВЦЭМ!$B$33:$B$776,S$47)+'СЕТ СН'!$G$9+СВЦЭМ!$D$10+'СЕТ СН'!$G$6-'СЕТ СН'!$G$19</f>
        <v>796.05153643000006</v>
      </c>
      <c r="T56" s="36">
        <f>SUMIFS(СВЦЭМ!$C$33:$C$776,СВЦЭМ!$A$33:$A$776,$A56,СВЦЭМ!$B$33:$B$776,T$47)+'СЕТ СН'!$G$9+СВЦЭМ!$D$10+'СЕТ СН'!$G$6-'СЕТ СН'!$G$19</f>
        <v>794.9676781500001</v>
      </c>
      <c r="U56" s="36">
        <f>SUMIFS(СВЦЭМ!$C$33:$C$776,СВЦЭМ!$A$33:$A$776,$A56,СВЦЭМ!$B$33:$B$776,U$47)+'СЕТ СН'!$G$9+СВЦЭМ!$D$10+'СЕТ СН'!$G$6-'СЕТ СН'!$G$19</f>
        <v>785.55965584000012</v>
      </c>
      <c r="V56" s="36">
        <f>SUMIFS(СВЦЭМ!$C$33:$C$776,СВЦЭМ!$A$33:$A$776,$A56,СВЦЭМ!$B$33:$B$776,V$47)+'СЕТ СН'!$G$9+СВЦЭМ!$D$10+'СЕТ СН'!$G$6-'СЕТ СН'!$G$19</f>
        <v>789.76125563000005</v>
      </c>
      <c r="W56" s="36">
        <f>SUMIFS(СВЦЭМ!$C$33:$C$776,СВЦЭМ!$A$33:$A$776,$A56,СВЦЭМ!$B$33:$B$776,W$47)+'СЕТ СН'!$G$9+СВЦЭМ!$D$10+'СЕТ СН'!$G$6-'СЕТ СН'!$G$19</f>
        <v>763.51681442000006</v>
      </c>
      <c r="X56" s="36">
        <f>SUMIFS(СВЦЭМ!$C$33:$C$776,СВЦЭМ!$A$33:$A$776,$A56,СВЦЭМ!$B$33:$B$776,X$47)+'СЕТ СН'!$G$9+СВЦЭМ!$D$10+'СЕТ СН'!$G$6-'СЕТ СН'!$G$19</f>
        <v>780.72538968000003</v>
      </c>
      <c r="Y56" s="36">
        <f>SUMIFS(СВЦЭМ!$C$33:$C$776,СВЦЭМ!$A$33:$A$776,$A56,СВЦЭМ!$B$33:$B$776,Y$47)+'СЕТ СН'!$G$9+СВЦЭМ!$D$10+'СЕТ СН'!$G$6-'СЕТ СН'!$G$19</f>
        <v>850.23588828000004</v>
      </c>
    </row>
    <row r="57" spans="1:25" ht="15.75" x14ac:dyDescent="0.2">
      <c r="A57" s="35">
        <f t="shared" si="1"/>
        <v>43656</v>
      </c>
      <c r="B57" s="36">
        <f>SUMIFS(СВЦЭМ!$C$33:$C$776,СВЦЭМ!$A$33:$A$776,$A57,СВЦЭМ!$B$33:$B$776,B$47)+'СЕТ СН'!$G$9+СВЦЭМ!$D$10+'СЕТ СН'!$G$6-'СЕТ СН'!$G$19</f>
        <v>921.83224812000003</v>
      </c>
      <c r="C57" s="36">
        <f>SUMIFS(СВЦЭМ!$C$33:$C$776,СВЦЭМ!$A$33:$A$776,$A57,СВЦЭМ!$B$33:$B$776,C$47)+'СЕТ СН'!$G$9+СВЦЭМ!$D$10+'СЕТ СН'!$G$6-'СЕТ СН'!$G$19</f>
        <v>953.49648036000008</v>
      </c>
      <c r="D57" s="36">
        <f>SUMIFS(СВЦЭМ!$C$33:$C$776,СВЦЭМ!$A$33:$A$776,$A57,СВЦЭМ!$B$33:$B$776,D$47)+'СЕТ СН'!$G$9+СВЦЭМ!$D$10+'СЕТ СН'!$G$6-'СЕТ СН'!$G$19</f>
        <v>969.46984659000009</v>
      </c>
      <c r="E57" s="36">
        <f>SUMIFS(СВЦЭМ!$C$33:$C$776,СВЦЭМ!$A$33:$A$776,$A57,СВЦЭМ!$B$33:$B$776,E$47)+'СЕТ СН'!$G$9+СВЦЭМ!$D$10+'СЕТ СН'!$G$6-'СЕТ СН'!$G$19</f>
        <v>985.53623276000008</v>
      </c>
      <c r="F57" s="36">
        <f>SUMIFS(СВЦЭМ!$C$33:$C$776,СВЦЭМ!$A$33:$A$776,$A57,СВЦЭМ!$B$33:$B$776,F$47)+'СЕТ СН'!$G$9+СВЦЭМ!$D$10+'СЕТ СН'!$G$6-'СЕТ СН'!$G$19</f>
        <v>970.2161096000001</v>
      </c>
      <c r="G57" s="36">
        <f>SUMIFS(СВЦЭМ!$C$33:$C$776,СВЦЭМ!$A$33:$A$776,$A57,СВЦЭМ!$B$33:$B$776,G$47)+'СЕТ СН'!$G$9+СВЦЭМ!$D$10+'СЕТ СН'!$G$6-'СЕТ СН'!$G$19</f>
        <v>981.08353594000005</v>
      </c>
      <c r="H57" s="36">
        <f>SUMIFS(СВЦЭМ!$C$33:$C$776,СВЦЭМ!$A$33:$A$776,$A57,СВЦЭМ!$B$33:$B$776,H$47)+'СЕТ СН'!$G$9+СВЦЭМ!$D$10+'СЕТ СН'!$G$6-'СЕТ СН'!$G$19</f>
        <v>949.33245289000001</v>
      </c>
      <c r="I57" s="36">
        <f>SUMIFS(СВЦЭМ!$C$33:$C$776,СВЦЭМ!$A$33:$A$776,$A57,СВЦЭМ!$B$33:$B$776,I$47)+'СЕТ СН'!$G$9+СВЦЭМ!$D$10+'СЕТ СН'!$G$6-'СЕТ СН'!$G$19</f>
        <v>913.20312086000001</v>
      </c>
      <c r="J57" s="36">
        <f>SUMIFS(СВЦЭМ!$C$33:$C$776,СВЦЭМ!$A$33:$A$776,$A57,СВЦЭМ!$B$33:$B$776,J$47)+'СЕТ СН'!$G$9+СВЦЭМ!$D$10+'СЕТ СН'!$G$6-'СЕТ СН'!$G$19</f>
        <v>888.30175356000007</v>
      </c>
      <c r="K57" s="36">
        <f>SUMIFS(СВЦЭМ!$C$33:$C$776,СВЦЭМ!$A$33:$A$776,$A57,СВЦЭМ!$B$33:$B$776,K$47)+'СЕТ СН'!$G$9+СВЦЭМ!$D$10+'СЕТ СН'!$G$6-'СЕТ СН'!$G$19</f>
        <v>881.30117251000001</v>
      </c>
      <c r="L57" s="36">
        <f>SUMIFS(СВЦЭМ!$C$33:$C$776,СВЦЭМ!$A$33:$A$776,$A57,СВЦЭМ!$B$33:$B$776,L$47)+'СЕТ СН'!$G$9+СВЦЭМ!$D$10+'СЕТ СН'!$G$6-'СЕТ СН'!$G$19</f>
        <v>876.70766232000005</v>
      </c>
      <c r="M57" s="36">
        <f>SUMIFS(СВЦЭМ!$C$33:$C$776,СВЦЭМ!$A$33:$A$776,$A57,СВЦЭМ!$B$33:$B$776,M$47)+'СЕТ СН'!$G$9+СВЦЭМ!$D$10+'СЕТ СН'!$G$6-'СЕТ СН'!$G$19</f>
        <v>859.08705064000003</v>
      </c>
      <c r="N57" s="36">
        <f>SUMIFS(СВЦЭМ!$C$33:$C$776,СВЦЭМ!$A$33:$A$776,$A57,СВЦЭМ!$B$33:$B$776,N$47)+'СЕТ СН'!$G$9+СВЦЭМ!$D$10+'СЕТ СН'!$G$6-'СЕТ СН'!$G$19</f>
        <v>858.98391933000005</v>
      </c>
      <c r="O57" s="36">
        <f>SUMIFS(СВЦЭМ!$C$33:$C$776,СВЦЭМ!$A$33:$A$776,$A57,СВЦЭМ!$B$33:$B$776,O$47)+'СЕТ СН'!$G$9+СВЦЭМ!$D$10+'СЕТ СН'!$G$6-'СЕТ СН'!$G$19</f>
        <v>848.67601165000008</v>
      </c>
      <c r="P57" s="36">
        <f>SUMIFS(СВЦЭМ!$C$33:$C$776,СВЦЭМ!$A$33:$A$776,$A57,СВЦЭМ!$B$33:$B$776,P$47)+'СЕТ СН'!$G$9+СВЦЭМ!$D$10+'СЕТ СН'!$G$6-'СЕТ СН'!$G$19</f>
        <v>846.82131357000003</v>
      </c>
      <c r="Q57" s="36">
        <f>SUMIFS(СВЦЭМ!$C$33:$C$776,СВЦЭМ!$A$33:$A$776,$A57,СВЦЭМ!$B$33:$B$776,Q$47)+'СЕТ СН'!$G$9+СВЦЭМ!$D$10+'СЕТ СН'!$G$6-'СЕТ СН'!$G$19</f>
        <v>855.5490925900001</v>
      </c>
      <c r="R57" s="36">
        <f>SUMIFS(СВЦЭМ!$C$33:$C$776,СВЦЭМ!$A$33:$A$776,$A57,СВЦЭМ!$B$33:$B$776,R$47)+'СЕТ СН'!$G$9+СВЦЭМ!$D$10+'СЕТ СН'!$G$6-'СЕТ СН'!$G$19</f>
        <v>810.37561968000011</v>
      </c>
      <c r="S57" s="36">
        <f>SUMIFS(СВЦЭМ!$C$33:$C$776,СВЦЭМ!$A$33:$A$776,$A57,СВЦЭМ!$B$33:$B$776,S$47)+'СЕТ СН'!$G$9+СВЦЭМ!$D$10+'СЕТ СН'!$G$6-'СЕТ СН'!$G$19</f>
        <v>789.15287693000005</v>
      </c>
      <c r="T57" s="36">
        <f>SUMIFS(СВЦЭМ!$C$33:$C$776,СВЦЭМ!$A$33:$A$776,$A57,СВЦЭМ!$B$33:$B$776,T$47)+'СЕТ СН'!$G$9+СВЦЭМ!$D$10+'СЕТ СН'!$G$6-'СЕТ СН'!$G$19</f>
        <v>789.0978808000001</v>
      </c>
      <c r="U57" s="36">
        <f>SUMIFS(СВЦЭМ!$C$33:$C$776,СВЦЭМ!$A$33:$A$776,$A57,СВЦЭМ!$B$33:$B$776,U$47)+'СЕТ СН'!$G$9+СВЦЭМ!$D$10+'СЕТ СН'!$G$6-'СЕТ СН'!$G$19</f>
        <v>805.68934636000006</v>
      </c>
      <c r="V57" s="36">
        <f>SUMIFS(СВЦЭМ!$C$33:$C$776,СВЦЭМ!$A$33:$A$776,$A57,СВЦЭМ!$B$33:$B$776,V$47)+'СЕТ СН'!$G$9+СВЦЭМ!$D$10+'СЕТ СН'!$G$6-'СЕТ СН'!$G$19</f>
        <v>797.83797640000012</v>
      </c>
      <c r="W57" s="36">
        <f>SUMIFS(СВЦЭМ!$C$33:$C$776,СВЦЭМ!$A$33:$A$776,$A57,СВЦЭМ!$B$33:$B$776,W$47)+'СЕТ СН'!$G$9+СВЦЭМ!$D$10+'СЕТ СН'!$G$6-'СЕТ СН'!$G$19</f>
        <v>769.22290891000011</v>
      </c>
      <c r="X57" s="36">
        <f>SUMIFS(СВЦЭМ!$C$33:$C$776,СВЦЭМ!$A$33:$A$776,$A57,СВЦЭМ!$B$33:$B$776,X$47)+'СЕТ СН'!$G$9+СВЦЭМ!$D$10+'СЕТ СН'!$G$6-'СЕТ СН'!$G$19</f>
        <v>775.55135994000011</v>
      </c>
      <c r="Y57" s="36">
        <f>SUMIFS(СВЦЭМ!$C$33:$C$776,СВЦЭМ!$A$33:$A$776,$A57,СВЦЭМ!$B$33:$B$776,Y$47)+'СЕТ СН'!$G$9+СВЦЭМ!$D$10+'СЕТ СН'!$G$6-'СЕТ СН'!$G$19</f>
        <v>871.65768106000007</v>
      </c>
    </row>
    <row r="58" spans="1:25" ht="15.75" x14ac:dyDescent="0.2">
      <c r="A58" s="35">
        <f t="shared" si="1"/>
        <v>43657</v>
      </c>
      <c r="B58" s="36">
        <f>SUMIFS(СВЦЭМ!$C$33:$C$776,СВЦЭМ!$A$33:$A$776,$A58,СВЦЭМ!$B$33:$B$776,B$47)+'СЕТ СН'!$G$9+СВЦЭМ!$D$10+'СЕТ СН'!$G$6-'СЕТ СН'!$G$19</f>
        <v>927.92426177000004</v>
      </c>
      <c r="C58" s="36">
        <f>SUMIFS(СВЦЭМ!$C$33:$C$776,СВЦЭМ!$A$33:$A$776,$A58,СВЦЭМ!$B$33:$B$776,C$47)+'СЕТ СН'!$G$9+СВЦЭМ!$D$10+'СЕТ СН'!$G$6-'СЕТ СН'!$G$19</f>
        <v>974.49447767000004</v>
      </c>
      <c r="D58" s="36">
        <f>SUMIFS(СВЦЭМ!$C$33:$C$776,СВЦЭМ!$A$33:$A$776,$A58,СВЦЭМ!$B$33:$B$776,D$47)+'СЕТ СН'!$G$9+СВЦЭМ!$D$10+'СЕТ СН'!$G$6-'СЕТ СН'!$G$19</f>
        <v>994.91163175000008</v>
      </c>
      <c r="E58" s="36">
        <f>SUMIFS(СВЦЭМ!$C$33:$C$776,СВЦЭМ!$A$33:$A$776,$A58,СВЦЭМ!$B$33:$B$776,E$47)+'СЕТ СН'!$G$9+СВЦЭМ!$D$10+'СЕТ СН'!$G$6-'СЕТ СН'!$G$19</f>
        <v>1017.81238639</v>
      </c>
      <c r="F58" s="36">
        <f>SUMIFS(СВЦЭМ!$C$33:$C$776,СВЦЭМ!$A$33:$A$776,$A58,СВЦЭМ!$B$33:$B$776,F$47)+'СЕТ СН'!$G$9+СВЦЭМ!$D$10+'СЕТ СН'!$G$6-'СЕТ СН'!$G$19</f>
        <v>1025.70299791</v>
      </c>
      <c r="G58" s="36">
        <f>SUMIFS(СВЦЭМ!$C$33:$C$776,СВЦЭМ!$A$33:$A$776,$A58,СВЦЭМ!$B$33:$B$776,G$47)+'СЕТ СН'!$G$9+СВЦЭМ!$D$10+'СЕТ СН'!$G$6-'СЕТ СН'!$G$19</f>
        <v>1015.47405528</v>
      </c>
      <c r="H58" s="36">
        <f>SUMIFS(СВЦЭМ!$C$33:$C$776,СВЦЭМ!$A$33:$A$776,$A58,СВЦЭМ!$B$33:$B$776,H$47)+'СЕТ СН'!$G$9+СВЦЭМ!$D$10+'СЕТ СН'!$G$6-'СЕТ СН'!$G$19</f>
        <v>954.27746140000011</v>
      </c>
      <c r="I58" s="36">
        <f>SUMIFS(СВЦЭМ!$C$33:$C$776,СВЦЭМ!$A$33:$A$776,$A58,СВЦЭМ!$B$33:$B$776,I$47)+'СЕТ СН'!$G$9+СВЦЭМ!$D$10+'СЕТ СН'!$G$6-'СЕТ СН'!$G$19</f>
        <v>945.62870587000009</v>
      </c>
      <c r="J58" s="36">
        <f>SUMIFS(СВЦЭМ!$C$33:$C$776,СВЦЭМ!$A$33:$A$776,$A58,СВЦЭМ!$B$33:$B$776,J$47)+'СЕТ СН'!$G$9+СВЦЭМ!$D$10+'СЕТ СН'!$G$6-'СЕТ СН'!$G$19</f>
        <v>890.7742887600001</v>
      </c>
      <c r="K58" s="36">
        <f>SUMIFS(СВЦЭМ!$C$33:$C$776,СВЦЭМ!$A$33:$A$776,$A58,СВЦЭМ!$B$33:$B$776,K$47)+'СЕТ СН'!$G$9+СВЦЭМ!$D$10+'СЕТ СН'!$G$6-'СЕТ СН'!$G$19</f>
        <v>878.44678961000011</v>
      </c>
      <c r="L58" s="36">
        <f>SUMIFS(СВЦЭМ!$C$33:$C$776,СВЦЭМ!$A$33:$A$776,$A58,СВЦЭМ!$B$33:$B$776,L$47)+'СЕТ СН'!$G$9+СВЦЭМ!$D$10+'СЕТ СН'!$G$6-'СЕТ СН'!$G$19</f>
        <v>861.13357119000011</v>
      </c>
      <c r="M58" s="36">
        <f>SUMIFS(СВЦЭМ!$C$33:$C$776,СВЦЭМ!$A$33:$A$776,$A58,СВЦЭМ!$B$33:$B$776,M$47)+'СЕТ СН'!$G$9+СВЦЭМ!$D$10+'СЕТ СН'!$G$6-'СЕТ СН'!$G$19</f>
        <v>855.20339777000004</v>
      </c>
      <c r="N58" s="36">
        <f>SUMIFS(СВЦЭМ!$C$33:$C$776,СВЦЭМ!$A$33:$A$776,$A58,СВЦЭМ!$B$33:$B$776,N$47)+'СЕТ СН'!$G$9+СВЦЭМ!$D$10+'СЕТ СН'!$G$6-'СЕТ СН'!$G$19</f>
        <v>849.0260496300001</v>
      </c>
      <c r="O58" s="36">
        <f>SUMIFS(СВЦЭМ!$C$33:$C$776,СВЦЭМ!$A$33:$A$776,$A58,СВЦЭМ!$B$33:$B$776,O$47)+'СЕТ СН'!$G$9+СВЦЭМ!$D$10+'СЕТ СН'!$G$6-'СЕТ СН'!$G$19</f>
        <v>848.77220593000004</v>
      </c>
      <c r="P58" s="36">
        <f>SUMIFS(СВЦЭМ!$C$33:$C$776,СВЦЭМ!$A$33:$A$776,$A58,СВЦЭМ!$B$33:$B$776,P$47)+'СЕТ СН'!$G$9+СВЦЭМ!$D$10+'СЕТ СН'!$G$6-'СЕТ СН'!$G$19</f>
        <v>855.09452417000011</v>
      </c>
      <c r="Q58" s="36">
        <f>SUMIFS(СВЦЭМ!$C$33:$C$776,СВЦЭМ!$A$33:$A$776,$A58,СВЦЭМ!$B$33:$B$776,Q$47)+'СЕТ СН'!$G$9+СВЦЭМ!$D$10+'СЕТ СН'!$G$6-'СЕТ СН'!$G$19</f>
        <v>855.82003719000011</v>
      </c>
      <c r="R58" s="36">
        <f>SUMIFS(СВЦЭМ!$C$33:$C$776,СВЦЭМ!$A$33:$A$776,$A58,СВЦЭМ!$B$33:$B$776,R$47)+'СЕТ СН'!$G$9+СВЦЭМ!$D$10+'СЕТ СН'!$G$6-'СЕТ СН'!$G$19</f>
        <v>808.4724408400001</v>
      </c>
      <c r="S58" s="36">
        <f>SUMIFS(СВЦЭМ!$C$33:$C$776,СВЦЭМ!$A$33:$A$776,$A58,СВЦЭМ!$B$33:$B$776,S$47)+'СЕТ СН'!$G$9+СВЦЭМ!$D$10+'СЕТ СН'!$G$6-'СЕТ СН'!$G$19</f>
        <v>784.70614423000006</v>
      </c>
      <c r="T58" s="36">
        <f>SUMIFS(СВЦЭМ!$C$33:$C$776,СВЦЭМ!$A$33:$A$776,$A58,СВЦЭМ!$B$33:$B$776,T$47)+'СЕТ СН'!$G$9+СВЦЭМ!$D$10+'СЕТ СН'!$G$6-'СЕТ СН'!$G$19</f>
        <v>780.26815750000003</v>
      </c>
      <c r="U58" s="36">
        <f>SUMIFS(СВЦЭМ!$C$33:$C$776,СВЦЭМ!$A$33:$A$776,$A58,СВЦЭМ!$B$33:$B$776,U$47)+'СЕТ СН'!$G$9+СВЦЭМ!$D$10+'СЕТ СН'!$G$6-'СЕТ СН'!$G$19</f>
        <v>771.08196690000011</v>
      </c>
      <c r="V58" s="36">
        <f>SUMIFS(СВЦЭМ!$C$33:$C$776,СВЦЭМ!$A$33:$A$776,$A58,СВЦЭМ!$B$33:$B$776,V$47)+'СЕТ СН'!$G$9+СВЦЭМ!$D$10+'СЕТ СН'!$G$6-'СЕТ СН'!$G$19</f>
        <v>785.42413445000011</v>
      </c>
      <c r="W58" s="36">
        <f>SUMIFS(СВЦЭМ!$C$33:$C$776,СВЦЭМ!$A$33:$A$776,$A58,СВЦЭМ!$B$33:$B$776,W$47)+'СЕТ СН'!$G$9+СВЦЭМ!$D$10+'СЕТ СН'!$G$6-'СЕТ СН'!$G$19</f>
        <v>790.86382311000011</v>
      </c>
      <c r="X58" s="36">
        <f>SUMIFS(СВЦЭМ!$C$33:$C$776,СВЦЭМ!$A$33:$A$776,$A58,СВЦЭМ!$B$33:$B$776,X$47)+'СЕТ СН'!$G$9+СВЦЭМ!$D$10+'СЕТ СН'!$G$6-'СЕТ СН'!$G$19</f>
        <v>799.88176366000005</v>
      </c>
      <c r="Y58" s="36">
        <f>SUMIFS(СВЦЭМ!$C$33:$C$776,СВЦЭМ!$A$33:$A$776,$A58,СВЦЭМ!$B$33:$B$776,Y$47)+'СЕТ СН'!$G$9+СВЦЭМ!$D$10+'СЕТ СН'!$G$6-'СЕТ СН'!$G$19</f>
        <v>886.49219009000012</v>
      </c>
    </row>
    <row r="59" spans="1:25" ht="15.75" x14ac:dyDescent="0.2">
      <c r="A59" s="35">
        <f t="shared" si="1"/>
        <v>43658</v>
      </c>
      <c r="B59" s="36">
        <f>SUMIFS(СВЦЭМ!$C$33:$C$776,СВЦЭМ!$A$33:$A$776,$A59,СВЦЭМ!$B$33:$B$776,B$47)+'СЕТ СН'!$G$9+СВЦЭМ!$D$10+'СЕТ СН'!$G$6-'СЕТ СН'!$G$19</f>
        <v>929.40163416000007</v>
      </c>
      <c r="C59" s="36">
        <f>SUMIFS(СВЦЭМ!$C$33:$C$776,СВЦЭМ!$A$33:$A$776,$A59,СВЦЭМ!$B$33:$B$776,C$47)+'СЕТ СН'!$G$9+СВЦЭМ!$D$10+'СЕТ СН'!$G$6-'СЕТ СН'!$G$19</f>
        <v>968.11735823000004</v>
      </c>
      <c r="D59" s="36">
        <f>SUMIFS(СВЦЭМ!$C$33:$C$776,СВЦЭМ!$A$33:$A$776,$A59,СВЦЭМ!$B$33:$B$776,D$47)+'СЕТ СН'!$G$9+СВЦЭМ!$D$10+'СЕТ СН'!$G$6-'СЕТ СН'!$G$19</f>
        <v>1000.2030358100001</v>
      </c>
      <c r="E59" s="36">
        <f>SUMIFS(СВЦЭМ!$C$33:$C$776,СВЦЭМ!$A$33:$A$776,$A59,СВЦЭМ!$B$33:$B$776,E$47)+'СЕТ СН'!$G$9+СВЦЭМ!$D$10+'СЕТ СН'!$G$6-'СЕТ СН'!$G$19</f>
        <v>1006.3149244700001</v>
      </c>
      <c r="F59" s="36">
        <f>SUMIFS(СВЦЭМ!$C$33:$C$776,СВЦЭМ!$A$33:$A$776,$A59,СВЦЭМ!$B$33:$B$776,F$47)+'СЕТ СН'!$G$9+СВЦЭМ!$D$10+'СЕТ СН'!$G$6-'СЕТ СН'!$G$19</f>
        <v>1001.69094295</v>
      </c>
      <c r="G59" s="36">
        <f>SUMIFS(СВЦЭМ!$C$33:$C$776,СВЦЭМ!$A$33:$A$776,$A59,СВЦЭМ!$B$33:$B$776,G$47)+'СЕТ СН'!$G$9+СВЦЭМ!$D$10+'СЕТ СН'!$G$6-'СЕТ СН'!$G$19</f>
        <v>1008.2788861400001</v>
      </c>
      <c r="H59" s="36">
        <f>SUMIFS(СВЦЭМ!$C$33:$C$776,СВЦЭМ!$A$33:$A$776,$A59,СВЦЭМ!$B$33:$B$776,H$47)+'СЕТ СН'!$G$9+СВЦЭМ!$D$10+'СЕТ СН'!$G$6-'СЕТ СН'!$G$19</f>
        <v>980.00055265000003</v>
      </c>
      <c r="I59" s="36">
        <f>SUMIFS(СВЦЭМ!$C$33:$C$776,СВЦЭМ!$A$33:$A$776,$A59,СВЦЭМ!$B$33:$B$776,I$47)+'СЕТ СН'!$G$9+СВЦЭМ!$D$10+'СЕТ СН'!$G$6-'СЕТ СН'!$G$19</f>
        <v>945.08950607000008</v>
      </c>
      <c r="J59" s="36">
        <f>SUMIFS(СВЦЭМ!$C$33:$C$776,СВЦЭМ!$A$33:$A$776,$A59,СВЦЭМ!$B$33:$B$776,J$47)+'СЕТ СН'!$G$9+СВЦЭМ!$D$10+'СЕТ СН'!$G$6-'СЕТ СН'!$G$19</f>
        <v>900.88775565000003</v>
      </c>
      <c r="K59" s="36">
        <f>SUMIFS(СВЦЭМ!$C$33:$C$776,СВЦЭМ!$A$33:$A$776,$A59,СВЦЭМ!$B$33:$B$776,K$47)+'СЕТ СН'!$G$9+СВЦЭМ!$D$10+'СЕТ СН'!$G$6-'СЕТ СН'!$G$19</f>
        <v>896.71691929000008</v>
      </c>
      <c r="L59" s="36">
        <f>SUMIFS(СВЦЭМ!$C$33:$C$776,СВЦЭМ!$A$33:$A$776,$A59,СВЦЭМ!$B$33:$B$776,L$47)+'СЕТ СН'!$G$9+СВЦЭМ!$D$10+'СЕТ СН'!$G$6-'СЕТ СН'!$G$19</f>
        <v>868.16625860000011</v>
      </c>
      <c r="M59" s="36">
        <f>SUMIFS(СВЦЭМ!$C$33:$C$776,СВЦЭМ!$A$33:$A$776,$A59,СВЦЭМ!$B$33:$B$776,M$47)+'СЕТ СН'!$G$9+СВЦЭМ!$D$10+'СЕТ СН'!$G$6-'СЕТ СН'!$G$19</f>
        <v>877.15292215000011</v>
      </c>
      <c r="N59" s="36">
        <f>SUMIFS(СВЦЭМ!$C$33:$C$776,СВЦЭМ!$A$33:$A$776,$A59,СВЦЭМ!$B$33:$B$776,N$47)+'СЕТ СН'!$G$9+СВЦЭМ!$D$10+'СЕТ СН'!$G$6-'СЕТ СН'!$G$19</f>
        <v>868.27101585000003</v>
      </c>
      <c r="O59" s="36">
        <f>SUMIFS(СВЦЭМ!$C$33:$C$776,СВЦЭМ!$A$33:$A$776,$A59,СВЦЭМ!$B$33:$B$776,O$47)+'СЕТ СН'!$G$9+СВЦЭМ!$D$10+'СЕТ СН'!$G$6-'СЕТ СН'!$G$19</f>
        <v>888.88111865000008</v>
      </c>
      <c r="P59" s="36">
        <f>SUMIFS(СВЦЭМ!$C$33:$C$776,СВЦЭМ!$A$33:$A$776,$A59,СВЦЭМ!$B$33:$B$776,P$47)+'СЕТ СН'!$G$9+СВЦЭМ!$D$10+'СЕТ СН'!$G$6-'СЕТ СН'!$G$19</f>
        <v>882.87070040000003</v>
      </c>
      <c r="Q59" s="36">
        <f>SUMIFS(СВЦЭМ!$C$33:$C$776,СВЦЭМ!$A$33:$A$776,$A59,СВЦЭМ!$B$33:$B$776,Q$47)+'СЕТ СН'!$G$9+СВЦЭМ!$D$10+'СЕТ СН'!$G$6-'СЕТ СН'!$G$19</f>
        <v>891.50532723000003</v>
      </c>
      <c r="R59" s="36">
        <f>SUMIFS(СВЦЭМ!$C$33:$C$776,СВЦЭМ!$A$33:$A$776,$A59,СВЦЭМ!$B$33:$B$776,R$47)+'СЕТ СН'!$G$9+СВЦЭМ!$D$10+'СЕТ СН'!$G$6-'СЕТ СН'!$G$19</f>
        <v>826.14960037000003</v>
      </c>
      <c r="S59" s="36">
        <f>SUMIFS(СВЦЭМ!$C$33:$C$776,СВЦЭМ!$A$33:$A$776,$A59,СВЦЭМ!$B$33:$B$776,S$47)+'СЕТ СН'!$G$9+СВЦЭМ!$D$10+'СЕТ СН'!$G$6-'СЕТ СН'!$G$19</f>
        <v>812.61239796000007</v>
      </c>
      <c r="T59" s="36">
        <f>SUMIFS(СВЦЭМ!$C$33:$C$776,СВЦЭМ!$A$33:$A$776,$A59,СВЦЭМ!$B$33:$B$776,T$47)+'СЕТ СН'!$G$9+СВЦЭМ!$D$10+'СЕТ СН'!$G$6-'СЕТ СН'!$G$19</f>
        <v>800.15465051000012</v>
      </c>
      <c r="U59" s="36">
        <f>SUMIFS(СВЦЭМ!$C$33:$C$776,СВЦЭМ!$A$33:$A$776,$A59,СВЦЭМ!$B$33:$B$776,U$47)+'СЕТ СН'!$G$9+СВЦЭМ!$D$10+'СЕТ СН'!$G$6-'СЕТ СН'!$G$19</f>
        <v>790.96019055000011</v>
      </c>
      <c r="V59" s="36">
        <f>SUMIFS(СВЦЭМ!$C$33:$C$776,СВЦЭМ!$A$33:$A$776,$A59,СВЦЭМ!$B$33:$B$776,V$47)+'СЕТ СН'!$G$9+СВЦЭМ!$D$10+'СЕТ СН'!$G$6-'СЕТ СН'!$G$19</f>
        <v>777.41963188000011</v>
      </c>
      <c r="W59" s="36">
        <f>SUMIFS(СВЦЭМ!$C$33:$C$776,СВЦЭМ!$A$33:$A$776,$A59,СВЦЭМ!$B$33:$B$776,W$47)+'СЕТ СН'!$G$9+СВЦЭМ!$D$10+'СЕТ СН'!$G$6-'СЕТ СН'!$G$19</f>
        <v>753.68173410000009</v>
      </c>
      <c r="X59" s="36">
        <f>SUMIFS(СВЦЭМ!$C$33:$C$776,СВЦЭМ!$A$33:$A$776,$A59,СВЦЭМ!$B$33:$B$776,X$47)+'СЕТ СН'!$G$9+СВЦЭМ!$D$10+'СЕТ СН'!$G$6-'СЕТ СН'!$G$19</f>
        <v>737.77653977000011</v>
      </c>
      <c r="Y59" s="36">
        <f>SUMIFS(СВЦЭМ!$C$33:$C$776,СВЦЭМ!$A$33:$A$776,$A59,СВЦЭМ!$B$33:$B$776,Y$47)+'СЕТ СН'!$G$9+СВЦЭМ!$D$10+'СЕТ СН'!$G$6-'СЕТ СН'!$G$19</f>
        <v>827.58137410000006</v>
      </c>
    </row>
    <row r="60" spans="1:25" ht="15.75" x14ac:dyDescent="0.2">
      <c r="A60" s="35">
        <f t="shared" si="1"/>
        <v>43659</v>
      </c>
      <c r="B60" s="36">
        <f>SUMIFS(СВЦЭМ!$C$33:$C$776,СВЦЭМ!$A$33:$A$776,$A60,СВЦЭМ!$B$33:$B$776,B$47)+'СЕТ СН'!$G$9+СВЦЭМ!$D$10+'СЕТ СН'!$G$6-'СЕТ СН'!$G$19</f>
        <v>827.49189035000006</v>
      </c>
      <c r="C60" s="36">
        <f>SUMIFS(СВЦЭМ!$C$33:$C$776,СВЦЭМ!$A$33:$A$776,$A60,СВЦЭМ!$B$33:$B$776,C$47)+'СЕТ СН'!$G$9+СВЦЭМ!$D$10+'СЕТ СН'!$G$6-'СЕТ СН'!$G$19</f>
        <v>853.2876980100001</v>
      </c>
      <c r="D60" s="36">
        <f>SUMIFS(СВЦЭМ!$C$33:$C$776,СВЦЭМ!$A$33:$A$776,$A60,СВЦЭМ!$B$33:$B$776,D$47)+'СЕТ СН'!$G$9+СВЦЭМ!$D$10+'СЕТ СН'!$G$6-'СЕТ СН'!$G$19</f>
        <v>892.12286408000011</v>
      </c>
      <c r="E60" s="36">
        <f>SUMIFS(СВЦЭМ!$C$33:$C$776,СВЦЭМ!$A$33:$A$776,$A60,СВЦЭМ!$B$33:$B$776,E$47)+'СЕТ СН'!$G$9+СВЦЭМ!$D$10+'СЕТ СН'!$G$6-'СЕТ СН'!$G$19</f>
        <v>902.46586157000002</v>
      </c>
      <c r="F60" s="36">
        <f>SUMIFS(СВЦЭМ!$C$33:$C$776,СВЦЭМ!$A$33:$A$776,$A60,СВЦЭМ!$B$33:$B$776,F$47)+'СЕТ СН'!$G$9+СВЦЭМ!$D$10+'СЕТ СН'!$G$6-'СЕТ СН'!$G$19</f>
        <v>918.25938290000011</v>
      </c>
      <c r="G60" s="36">
        <f>SUMIFS(СВЦЭМ!$C$33:$C$776,СВЦЭМ!$A$33:$A$776,$A60,СВЦЭМ!$B$33:$B$776,G$47)+'СЕТ СН'!$G$9+СВЦЭМ!$D$10+'СЕТ СН'!$G$6-'СЕТ СН'!$G$19</f>
        <v>928.89321966000011</v>
      </c>
      <c r="H60" s="36">
        <f>SUMIFS(СВЦЭМ!$C$33:$C$776,СВЦЭМ!$A$33:$A$776,$A60,СВЦЭМ!$B$33:$B$776,H$47)+'СЕТ СН'!$G$9+СВЦЭМ!$D$10+'СЕТ СН'!$G$6-'СЕТ СН'!$G$19</f>
        <v>918.86942655000007</v>
      </c>
      <c r="I60" s="36">
        <f>SUMIFS(СВЦЭМ!$C$33:$C$776,СВЦЭМ!$A$33:$A$776,$A60,СВЦЭМ!$B$33:$B$776,I$47)+'СЕТ СН'!$G$9+СВЦЭМ!$D$10+'СЕТ СН'!$G$6-'СЕТ СН'!$G$19</f>
        <v>936.47029899000006</v>
      </c>
      <c r="J60" s="36">
        <f>SUMIFS(СВЦЭМ!$C$33:$C$776,СВЦЭМ!$A$33:$A$776,$A60,СВЦЭМ!$B$33:$B$776,J$47)+'СЕТ СН'!$G$9+СВЦЭМ!$D$10+'СЕТ СН'!$G$6-'СЕТ СН'!$G$19</f>
        <v>903.57492625000009</v>
      </c>
      <c r="K60" s="36">
        <f>SUMIFS(СВЦЭМ!$C$33:$C$776,СВЦЭМ!$A$33:$A$776,$A60,СВЦЭМ!$B$33:$B$776,K$47)+'СЕТ СН'!$G$9+СВЦЭМ!$D$10+'СЕТ СН'!$G$6-'СЕТ СН'!$G$19</f>
        <v>822.29230483000003</v>
      </c>
      <c r="L60" s="36">
        <f>SUMIFS(СВЦЭМ!$C$33:$C$776,СВЦЭМ!$A$33:$A$776,$A60,СВЦЭМ!$B$33:$B$776,L$47)+'СЕТ СН'!$G$9+СВЦЭМ!$D$10+'СЕТ СН'!$G$6-'СЕТ СН'!$G$19</f>
        <v>799.21290526000007</v>
      </c>
      <c r="M60" s="36">
        <f>SUMIFS(СВЦЭМ!$C$33:$C$776,СВЦЭМ!$A$33:$A$776,$A60,СВЦЭМ!$B$33:$B$776,M$47)+'СЕТ СН'!$G$9+СВЦЭМ!$D$10+'СЕТ СН'!$G$6-'СЕТ СН'!$G$19</f>
        <v>793.67175402000009</v>
      </c>
      <c r="N60" s="36">
        <f>SUMIFS(СВЦЭМ!$C$33:$C$776,СВЦЭМ!$A$33:$A$776,$A60,СВЦЭМ!$B$33:$B$776,N$47)+'СЕТ СН'!$G$9+СВЦЭМ!$D$10+'СЕТ СН'!$G$6-'СЕТ СН'!$G$19</f>
        <v>798.46547308000004</v>
      </c>
      <c r="O60" s="36">
        <f>SUMIFS(СВЦЭМ!$C$33:$C$776,СВЦЭМ!$A$33:$A$776,$A60,СВЦЭМ!$B$33:$B$776,O$47)+'СЕТ СН'!$G$9+СВЦЭМ!$D$10+'СЕТ СН'!$G$6-'СЕТ СН'!$G$19</f>
        <v>797.18078029000003</v>
      </c>
      <c r="P60" s="36">
        <f>SUMIFS(СВЦЭМ!$C$33:$C$776,СВЦЭМ!$A$33:$A$776,$A60,СВЦЭМ!$B$33:$B$776,P$47)+'СЕТ СН'!$G$9+СВЦЭМ!$D$10+'СЕТ СН'!$G$6-'СЕТ СН'!$G$19</f>
        <v>813.40837093000005</v>
      </c>
      <c r="Q60" s="36">
        <f>SUMIFS(СВЦЭМ!$C$33:$C$776,СВЦЭМ!$A$33:$A$776,$A60,СВЦЭМ!$B$33:$B$776,Q$47)+'СЕТ СН'!$G$9+СВЦЭМ!$D$10+'СЕТ СН'!$G$6-'СЕТ СН'!$G$19</f>
        <v>821.98146101000009</v>
      </c>
      <c r="R60" s="36">
        <f>SUMIFS(СВЦЭМ!$C$33:$C$776,СВЦЭМ!$A$33:$A$776,$A60,СВЦЭМ!$B$33:$B$776,R$47)+'СЕТ СН'!$G$9+СВЦЭМ!$D$10+'СЕТ СН'!$G$6-'СЕТ СН'!$G$19</f>
        <v>784.18435140000008</v>
      </c>
      <c r="S60" s="36">
        <f>SUMIFS(СВЦЭМ!$C$33:$C$776,СВЦЭМ!$A$33:$A$776,$A60,СВЦЭМ!$B$33:$B$776,S$47)+'СЕТ СН'!$G$9+СВЦЭМ!$D$10+'СЕТ СН'!$G$6-'СЕТ СН'!$G$19</f>
        <v>755.46135855000011</v>
      </c>
      <c r="T60" s="36">
        <f>SUMIFS(СВЦЭМ!$C$33:$C$776,СВЦЭМ!$A$33:$A$776,$A60,СВЦЭМ!$B$33:$B$776,T$47)+'СЕТ СН'!$G$9+СВЦЭМ!$D$10+'СЕТ СН'!$G$6-'СЕТ СН'!$G$19</f>
        <v>741.00953130000005</v>
      </c>
      <c r="U60" s="36">
        <f>SUMIFS(СВЦЭМ!$C$33:$C$776,СВЦЭМ!$A$33:$A$776,$A60,СВЦЭМ!$B$33:$B$776,U$47)+'СЕТ СН'!$G$9+СВЦЭМ!$D$10+'СЕТ СН'!$G$6-'СЕТ СН'!$G$19</f>
        <v>733.16888881000011</v>
      </c>
      <c r="V60" s="36">
        <f>SUMIFS(СВЦЭМ!$C$33:$C$776,СВЦЭМ!$A$33:$A$776,$A60,СВЦЭМ!$B$33:$B$776,V$47)+'СЕТ СН'!$G$9+СВЦЭМ!$D$10+'СЕТ СН'!$G$6-'СЕТ СН'!$G$19</f>
        <v>726.62329903000011</v>
      </c>
      <c r="W60" s="36">
        <f>SUMIFS(СВЦЭМ!$C$33:$C$776,СВЦЭМ!$A$33:$A$776,$A60,СВЦЭМ!$B$33:$B$776,W$47)+'СЕТ СН'!$G$9+СВЦЭМ!$D$10+'СЕТ СН'!$G$6-'СЕТ СН'!$G$19</f>
        <v>715.74473289000002</v>
      </c>
      <c r="X60" s="36">
        <f>SUMIFS(СВЦЭМ!$C$33:$C$776,СВЦЭМ!$A$33:$A$776,$A60,СВЦЭМ!$B$33:$B$776,X$47)+'СЕТ СН'!$G$9+СВЦЭМ!$D$10+'СЕТ СН'!$G$6-'СЕТ СН'!$G$19</f>
        <v>726.40552764000006</v>
      </c>
      <c r="Y60" s="36">
        <f>SUMIFS(СВЦЭМ!$C$33:$C$776,СВЦЭМ!$A$33:$A$776,$A60,СВЦЭМ!$B$33:$B$776,Y$47)+'СЕТ СН'!$G$9+СВЦЭМ!$D$10+'СЕТ СН'!$G$6-'СЕТ СН'!$G$19</f>
        <v>802.6497879100001</v>
      </c>
    </row>
    <row r="61" spans="1:25" ht="15.75" x14ac:dyDescent="0.2">
      <c r="A61" s="35">
        <f t="shared" si="1"/>
        <v>43660</v>
      </c>
      <c r="B61" s="36">
        <f>SUMIFS(СВЦЭМ!$C$33:$C$776,СВЦЭМ!$A$33:$A$776,$A61,СВЦЭМ!$B$33:$B$776,B$47)+'СЕТ СН'!$G$9+СВЦЭМ!$D$10+'СЕТ СН'!$G$6-'СЕТ СН'!$G$19</f>
        <v>860.21500607000007</v>
      </c>
      <c r="C61" s="36">
        <f>SUMIFS(СВЦЭМ!$C$33:$C$776,СВЦЭМ!$A$33:$A$776,$A61,СВЦЭМ!$B$33:$B$776,C$47)+'СЕТ СН'!$G$9+СВЦЭМ!$D$10+'СЕТ СН'!$G$6-'СЕТ СН'!$G$19</f>
        <v>900.99054953000007</v>
      </c>
      <c r="D61" s="36">
        <f>SUMIFS(СВЦЭМ!$C$33:$C$776,СВЦЭМ!$A$33:$A$776,$A61,СВЦЭМ!$B$33:$B$776,D$47)+'СЕТ СН'!$G$9+СВЦЭМ!$D$10+'СЕТ СН'!$G$6-'СЕТ СН'!$G$19</f>
        <v>940.62422765000008</v>
      </c>
      <c r="E61" s="36">
        <f>SUMIFS(СВЦЭМ!$C$33:$C$776,СВЦЭМ!$A$33:$A$776,$A61,СВЦЭМ!$B$33:$B$776,E$47)+'СЕТ СН'!$G$9+СВЦЭМ!$D$10+'СЕТ СН'!$G$6-'СЕТ СН'!$G$19</f>
        <v>950.36135184000011</v>
      </c>
      <c r="F61" s="36">
        <f>SUMIFS(СВЦЭМ!$C$33:$C$776,СВЦЭМ!$A$33:$A$776,$A61,СВЦЭМ!$B$33:$B$776,F$47)+'СЕТ СН'!$G$9+СВЦЭМ!$D$10+'СЕТ СН'!$G$6-'СЕТ СН'!$G$19</f>
        <v>949.56577139000012</v>
      </c>
      <c r="G61" s="36">
        <f>SUMIFS(СВЦЭМ!$C$33:$C$776,СВЦЭМ!$A$33:$A$776,$A61,СВЦЭМ!$B$33:$B$776,G$47)+'СЕТ СН'!$G$9+СВЦЭМ!$D$10+'СЕТ СН'!$G$6-'СЕТ СН'!$G$19</f>
        <v>948.04255699000009</v>
      </c>
      <c r="H61" s="36">
        <f>SUMIFS(СВЦЭМ!$C$33:$C$776,СВЦЭМ!$A$33:$A$776,$A61,СВЦЭМ!$B$33:$B$776,H$47)+'СЕТ СН'!$G$9+СВЦЭМ!$D$10+'СЕТ СН'!$G$6-'СЕТ СН'!$G$19</f>
        <v>926.90263321000009</v>
      </c>
      <c r="I61" s="36">
        <f>SUMIFS(СВЦЭМ!$C$33:$C$776,СВЦЭМ!$A$33:$A$776,$A61,СВЦЭМ!$B$33:$B$776,I$47)+'СЕТ СН'!$G$9+СВЦЭМ!$D$10+'СЕТ СН'!$G$6-'СЕТ СН'!$G$19</f>
        <v>895.68711083000005</v>
      </c>
      <c r="J61" s="36">
        <f>SUMIFS(СВЦЭМ!$C$33:$C$776,СВЦЭМ!$A$33:$A$776,$A61,СВЦЭМ!$B$33:$B$776,J$47)+'СЕТ СН'!$G$9+СВЦЭМ!$D$10+'СЕТ СН'!$G$6-'СЕТ СН'!$G$19</f>
        <v>848.06846719000009</v>
      </c>
      <c r="K61" s="36">
        <f>SUMIFS(СВЦЭМ!$C$33:$C$776,СВЦЭМ!$A$33:$A$776,$A61,СВЦЭМ!$B$33:$B$776,K$47)+'СЕТ СН'!$G$9+СВЦЭМ!$D$10+'СЕТ СН'!$G$6-'СЕТ СН'!$G$19</f>
        <v>1018.77196929</v>
      </c>
      <c r="L61" s="36">
        <f>SUMIFS(СВЦЭМ!$C$33:$C$776,СВЦЭМ!$A$33:$A$776,$A61,СВЦЭМ!$B$33:$B$776,L$47)+'СЕТ СН'!$G$9+СВЦЭМ!$D$10+'СЕТ СН'!$G$6-'СЕТ СН'!$G$19</f>
        <v>751.80390848000002</v>
      </c>
      <c r="M61" s="36">
        <f>SUMIFS(СВЦЭМ!$C$33:$C$776,СВЦЭМ!$A$33:$A$776,$A61,СВЦЭМ!$B$33:$B$776,M$47)+'СЕТ СН'!$G$9+СВЦЭМ!$D$10+'СЕТ СН'!$G$6-'СЕТ СН'!$G$19</f>
        <v>742.88687750000008</v>
      </c>
      <c r="N61" s="36">
        <f>SUMIFS(СВЦЭМ!$C$33:$C$776,СВЦЭМ!$A$33:$A$776,$A61,СВЦЭМ!$B$33:$B$776,N$47)+'СЕТ СН'!$G$9+СВЦЭМ!$D$10+'СЕТ СН'!$G$6-'СЕТ СН'!$G$19</f>
        <v>742.91090319000011</v>
      </c>
      <c r="O61" s="36">
        <f>SUMIFS(СВЦЭМ!$C$33:$C$776,СВЦЭМ!$A$33:$A$776,$A61,СВЦЭМ!$B$33:$B$776,O$47)+'СЕТ СН'!$G$9+СВЦЭМ!$D$10+'СЕТ СН'!$G$6-'СЕТ СН'!$G$19</f>
        <v>755.25213887000007</v>
      </c>
      <c r="P61" s="36">
        <f>SUMIFS(СВЦЭМ!$C$33:$C$776,СВЦЭМ!$A$33:$A$776,$A61,СВЦЭМ!$B$33:$B$776,P$47)+'СЕТ СН'!$G$9+СВЦЭМ!$D$10+'СЕТ СН'!$G$6-'СЕТ СН'!$G$19</f>
        <v>769.12663176000012</v>
      </c>
      <c r="Q61" s="36">
        <f>SUMIFS(СВЦЭМ!$C$33:$C$776,СВЦЭМ!$A$33:$A$776,$A61,СВЦЭМ!$B$33:$B$776,Q$47)+'СЕТ СН'!$G$9+СВЦЭМ!$D$10+'СЕТ СН'!$G$6-'СЕТ СН'!$G$19</f>
        <v>780.24273902000004</v>
      </c>
      <c r="R61" s="36">
        <f>SUMIFS(СВЦЭМ!$C$33:$C$776,СВЦЭМ!$A$33:$A$776,$A61,СВЦЭМ!$B$33:$B$776,R$47)+'СЕТ СН'!$G$9+СВЦЭМ!$D$10+'СЕТ СН'!$G$6-'СЕТ СН'!$G$19</f>
        <v>790.59321988000011</v>
      </c>
      <c r="S61" s="36">
        <f>SUMIFS(СВЦЭМ!$C$33:$C$776,СВЦЭМ!$A$33:$A$776,$A61,СВЦЭМ!$B$33:$B$776,S$47)+'СЕТ СН'!$G$9+СВЦЭМ!$D$10+'СЕТ СН'!$G$6-'СЕТ СН'!$G$19</f>
        <v>742.08773328000007</v>
      </c>
      <c r="T61" s="36">
        <f>SUMIFS(СВЦЭМ!$C$33:$C$776,СВЦЭМ!$A$33:$A$776,$A61,СВЦЭМ!$B$33:$B$776,T$47)+'СЕТ СН'!$G$9+СВЦЭМ!$D$10+'СЕТ СН'!$G$6-'СЕТ СН'!$G$19</f>
        <v>736.12045548000003</v>
      </c>
      <c r="U61" s="36">
        <f>SUMIFS(СВЦЭМ!$C$33:$C$776,СВЦЭМ!$A$33:$A$776,$A61,СВЦЭМ!$B$33:$B$776,U$47)+'СЕТ СН'!$G$9+СВЦЭМ!$D$10+'СЕТ СН'!$G$6-'СЕТ СН'!$G$19</f>
        <v>726.26696900000002</v>
      </c>
      <c r="V61" s="36">
        <f>SUMIFS(СВЦЭМ!$C$33:$C$776,СВЦЭМ!$A$33:$A$776,$A61,СВЦЭМ!$B$33:$B$776,V$47)+'СЕТ СН'!$G$9+СВЦЭМ!$D$10+'СЕТ СН'!$G$6-'СЕТ СН'!$G$19</f>
        <v>715.22727170000007</v>
      </c>
      <c r="W61" s="36">
        <f>SUMIFS(СВЦЭМ!$C$33:$C$776,СВЦЭМ!$A$33:$A$776,$A61,СВЦЭМ!$B$33:$B$776,W$47)+'СЕТ СН'!$G$9+СВЦЭМ!$D$10+'СЕТ СН'!$G$6-'СЕТ СН'!$G$19</f>
        <v>708.38258500000006</v>
      </c>
      <c r="X61" s="36">
        <f>SUMIFS(СВЦЭМ!$C$33:$C$776,СВЦЭМ!$A$33:$A$776,$A61,СВЦЭМ!$B$33:$B$776,X$47)+'СЕТ СН'!$G$9+СВЦЭМ!$D$10+'СЕТ СН'!$G$6-'СЕТ СН'!$G$19</f>
        <v>730.74910405000003</v>
      </c>
      <c r="Y61" s="36">
        <f>SUMIFS(СВЦЭМ!$C$33:$C$776,СВЦЭМ!$A$33:$A$776,$A61,СВЦЭМ!$B$33:$B$776,Y$47)+'СЕТ СН'!$G$9+СВЦЭМ!$D$10+'СЕТ СН'!$G$6-'СЕТ СН'!$G$19</f>
        <v>801.90890027000012</v>
      </c>
    </row>
    <row r="62" spans="1:25" ht="15.75" x14ac:dyDescent="0.2">
      <c r="A62" s="35">
        <f t="shared" si="1"/>
        <v>43661</v>
      </c>
      <c r="B62" s="36">
        <f>SUMIFS(СВЦЭМ!$C$33:$C$776,СВЦЭМ!$A$33:$A$776,$A62,СВЦЭМ!$B$33:$B$776,B$47)+'СЕТ СН'!$G$9+СВЦЭМ!$D$10+'СЕТ СН'!$G$6-'СЕТ СН'!$G$19</f>
        <v>884.53931913000008</v>
      </c>
      <c r="C62" s="36">
        <f>SUMIFS(СВЦЭМ!$C$33:$C$776,СВЦЭМ!$A$33:$A$776,$A62,СВЦЭМ!$B$33:$B$776,C$47)+'СЕТ СН'!$G$9+СВЦЭМ!$D$10+'СЕТ СН'!$G$6-'СЕТ СН'!$G$19</f>
        <v>902.16566138000007</v>
      </c>
      <c r="D62" s="36">
        <f>SUMIFS(СВЦЭМ!$C$33:$C$776,СВЦЭМ!$A$33:$A$776,$A62,СВЦЭМ!$B$33:$B$776,D$47)+'СЕТ СН'!$G$9+СВЦЭМ!$D$10+'СЕТ СН'!$G$6-'СЕТ СН'!$G$19</f>
        <v>913.00286062000009</v>
      </c>
      <c r="E62" s="36">
        <f>SUMIFS(СВЦЭМ!$C$33:$C$776,СВЦЭМ!$A$33:$A$776,$A62,СВЦЭМ!$B$33:$B$776,E$47)+'СЕТ СН'!$G$9+СВЦЭМ!$D$10+'СЕТ СН'!$G$6-'СЕТ СН'!$G$19</f>
        <v>934.21244695000007</v>
      </c>
      <c r="F62" s="36">
        <f>SUMIFS(СВЦЭМ!$C$33:$C$776,СВЦЭМ!$A$33:$A$776,$A62,СВЦЭМ!$B$33:$B$776,F$47)+'СЕТ СН'!$G$9+СВЦЭМ!$D$10+'СЕТ СН'!$G$6-'СЕТ СН'!$G$19</f>
        <v>949.55489095000007</v>
      </c>
      <c r="G62" s="36">
        <f>SUMIFS(СВЦЭМ!$C$33:$C$776,СВЦЭМ!$A$33:$A$776,$A62,СВЦЭМ!$B$33:$B$776,G$47)+'СЕТ СН'!$G$9+СВЦЭМ!$D$10+'СЕТ СН'!$G$6-'СЕТ СН'!$G$19</f>
        <v>934.25950373000012</v>
      </c>
      <c r="H62" s="36">
        <f>SUMIFS(СВЦЭМ!$C$33:$C$776,СВЦЭМ!$A$33:$A$776,$A62,СВЦЭМ!$B$33:$B$776,H$47)+'СЕТ СН'!$G$9+СВЦЭМ!$D$10+'СЕТ СН'!$G$6-'СЕТ СН'!$G$19</f>
        <v>914.52563213000008</v>
      </c>
      <c r="I62" s="36">
        <f>SUMIFS(СВЦЭМ!$C$33:$C$776,СВЦЭМ!$A$33:$A$776,$A62,СВЦЭМ!$B$33:$B$776,I$47)+'СЕТ СН'!$G$9+СВЦЭМ!$D$10+'СЕТ СН'!$G$6-'СЕТ СН'!$G$19</f>
        <v>886.54325540000002</v>
      </c>
      <c r="J62" s="36">
        <f>SUMIFS(СВЦЭМ!$C$33:$C$776,СВЦЭМ!$A$33:$A$776,$A62,СВЦЭМ!$B$33:$B$776,J$47)+'СЕТ СН'!$G$9+СВЦЭМ!$D$10+'СЕТ СН'!$G$6-'СЕТ СН'!$G$19</f>
        <v>844.53513296000006</v>
      </c>
      <c r="K62" s="36">
        <f>SUMIFS(СВЦЭМ!$C$33:$C$776,СВЦЭМ!$A$33:$A$776,$A62,СВЦЭМ!$B$33:$B$776,K$47)+'СЕТ СН'!$G$9+СВЦЭМ!$D$10+'СЕТ СН'!$G$6-'СЕТ СН'!$G$19</f>
        <v>793.96864326000002</v>
      </c>
      <c r="L62" s="36">
        <f>SUMIFS(СВЦЭМ!$C$33:$C$776,СВЦЭМ!$A$33:$A$776,$A62,СВЦЭМ!$B$33:$B$776,L$47)+'СЕТ СН'!$G$9+СВЦЭМ!$D$10+'СЕТ СН'!$G$6-'СЕТ СН'!$G$19</f>
        <v>786.79406675000007</v>
      </c>
      <c r="M62" s="36">
        <f>SUMIFS(СВЦЭМ!$C$33:$C$776,СВЦЭМ!$A$33:$A$776,$A62,СВЦЭМ!$B$33:$B$776,M$47)+'СЕТ СН'!$G$9+СВЦЭМ!$D$10+'СЕТ СН'!$G$6-'СЕТ СН'!$G$19</f>
        <v>791.80312571000002</v>
      </c>
      <c r="N62" s="36">
        <f>SUMIFS(СВЦЭМ!$C$33:$C$776,СВЦЭМ!$A$33:$A$776,$A62,СВЦЭМ!$B$33:$B$776,N$47)+'СЕТ СН'!$G$9+СВЦЭМ!$D$10+'СЕТ СН'!$G$6-'СЕТ СН'!$G$19</f>
        <v>813.23768637000012</v>
      </c>
      <c r="O62" s="36">
        <f>SUMIFS(СВЦЭМ!$C$33:$C$776,СВЦЭМ!$A$33:$A$776,$A62,СВЦЭМ!$B$33:$B$776,O$47)+'СЕТ СН'!$G$9+СВЦЭМ!$D$10+'СЕТ СН'!$G$6-'СЕТ СН'!$G$19</f>
        <v>810.24889094000002</v>
      </c>
      <c r="P62" s="36">
        <f>SUMIFS(СВЦЭМ!$C$33:$C$776,СВЦЭМ!$A$33:$A$776,$A62,СВЦЭМ!$B$33:$B$776,P$47)+'СЕТ СН'!$G$9+СВЦЭМ!$D$10+'СЕТ СН'!$G$6-'СЕТ СН'!$G$19</f>
        <v>793.98584609000011</v>
      </c>
      <c r="Q62" s="36">
        <f>SUMIFS(СВЦЭМ!$C$33:$C$776,СВЦЭМ!$A$33:$A$776,$A62,СВЦЭМ!$B$33:$B$776,Q$47)+'СЕТ СН'!$G$9+СВЦЭМ!$D$10+'СЕТ СН'!$G$6-'СЕТ СН'!$G$19</f>
        <v>778.17519271000003</v>
      </c>
      <c r="R62" s="36">
        <f>SUMIFS(СВЦЭМ!$C$33:$C$776,СВЦЭМ!$A$33:$A$776,$A62,СВЦЭМ!$B$33:$B$776,R$47)+'СЕТ СН'!$G$9+СВЦЭМ!$D$10+'СЕТ СН'!$G$6-'СЕТ СН'!$G$19</f>
        <v>731.81737366000004</v>
      </c>
      <c r="S62" s="36">
        <f>SUMIFS(СВЦЭМ!$C$33:$C$776,СВЦЭМ!$A$33:$A$776,$A62,СВЦЭМ!$B$33:$B$776,S$47)+'СЕТ СН'!$G$9+СВЦЭМ!$D$10+'СЕТ СН'!$G$6-'СЕТ СН'!$G$19</f>
        <v>714.66024140000002</v>
      </c>
      <c r="T62" s="36">
        <f>SUMIFS(СВЦЭМ!$C$33:$C$776,СВЦЭМ!$A$33:$A$776,$A62,СВЦЭМ!$B$33:$B$776,T$47)+'СЕТ СН'!$G$9+СВЦЭМ!$D$10+'СЕТ СН'!$G$6-'СЕТ СН'!$G$19</f>
        <v>717.80095855000002</v>
      </c>
      <c r="U62" s="36">
        <f>SUMIFS(СВЦЭМ!$C$33:$C$776,СВЦЭМ!$A$33:$A$776,$A62,СВЦЭМ!$B$33:$B$776,U$47)+'СЕТ СН'!$G$9+СВЦЭМ!$D$10+'СЕТ СН'!$G$6-'СЕТ СН'!$G$19</f>
        <v>718.44352074000005</v>
      </c>
      <c r="V62" s="36">
        <f>SUMIFS(СВЦЭМ!$C$33:$C$776,СВЦЭМ!$A$33:$A$776,$A62,СВЦЭМ!$B$33:$B$776,V$47)+'СЕТ СН'!$G$9+СВЦЭМ!$D$10+'СЕТ СН'!$G$6-'СЕТ СН'!$G$19</f>
        <v>712.90148719000013</v>
      </c>
      <c r="W62" s="36">
        <f>SUMIFS(СВЦЭМ!$C$33:$C$776,СВЦЭМ!$A$33:$A$776,$A62,СВЦЭМ!$B$33:$B$776,W$47)+'СЕТ СН'!$G$9+СВЦЭМ!$D$10+'СЕТ СН'!$G$6-'СЕТ СН'!$G$19</f>
        <v>710.04060220000008</v>
      </c>
      <c r="X62" s="36">
        <f>SUMIFS(СВЦЭМ!$C$33:$C$776,СВЦЭМ!$A$33:$A$776,$A62,СВЦЭМ!$B$33:$B$776,X$47)+'СЕТ СН'!$G$9+СВЦЭМ!$D$10+'СЕТ СН'!$G$6-'СЕТ СН'!$G$19</f>
        <v>724.90832165000006</v>
      </c>
      <c r="Y62" s="36">
        <f>SUMIFS(СВЦЭМ!$C$33:$C$776,СВЦЭМ!$A$33:$A$776,$A62,СВЦЭМ!$B$33:$B$776,Y$47)+'СЕТ СН'!$G$9+СВЦЭМ!$D$10+'СЕТ СН'!$G$6-'СЕТ СН'!$G$19</f>
        <v>800.55565941000009</v>
      </c>
    </row>
    <row r="63" spans="1:25" ht="15.75" x14ac:dyDescent="0.2">
      <c r="A63" s="35">
        <f t="shared" si="1"/>
        <v>43662</v>
      </c>
      <c r="B63" s="36">
        <f>SUMIFS(СВЦЭМ!$C$33:$C$776,СВЦЭМ!$A$33:$A$776,$A63,СВЦЭМ!$B$33:$B$776,B$47)+'СЕТ СН'!$G$9+СВЦЭМ!$D$10+'СЕТ СН'!$G$6-'СЕТ СН'!$G$19</f>
        <v>909.36239808000005</v>
      </c>
      <c r="C63" s="36">
        <f>SUMIFS(СВЦЭМ!$C$33:$C$776,СВЦЭМ!$A$33:$A$776,$A63,СВЦЭМ!$B$33:$B$776,C$47)+'СЕТ СН'!$G$9+СВЦЭМ!$D$10+'СЕТ СН'!$G$6-'СЕТ СН'!$G$19</f>
        <v>917.00480956000001</v>
      </c>
      <c r="D63" s="36">
        <f>SUMIFS(СВЦЭМ!$C$33:$C$776,СВЦЭМ!$A$33:$A$776,$A63,СВЦЭМ!$B$33:$B$776,D$47)+'СЕТ СН'!$G$9+СВЦЭМ!$D$10+'СЕТ СН'!$G$6-'СЕТ СН'!$G$19</f>
        <v>904.10915609000006</v>
      </c>
      <c r="E63" s="36">
        <f>SUMIFS(СВЦЭМ!$C$33:$C$776,СВЦЭМ!$A$33:$A$776,$A63,СВЦЭМ!$B$33:$B$776,E$47)+'СЕТ СН'!$G$9+СВЦЭМ!$D$10+'СЕТ СН'!$G$6-'СЕТ СН'!$G$19</f>
        <v>890.19340430000011</v>
      </c>
      <c r="F63" s="36">
        <f>SUMIFS(СВЦЭМ!$C$33:$C$776,СВЦЭМ!$A$33:$A$776,$A63,СВЦЭМ!$B$33:$B$776,F$47)+'СЕТ СН'!$G$9+СВЦЭМ!$D$10+'СЕТ СН'!$G$6-'СЕТ СН'!$G$19</f>
        <v>911.76774865000004</v>
      </c>
      <c r="G63" s="36">
        <f>SUMIFS(СВЦЭМ!$C$33:$C$776,СВЦЭМ!$A$33:$A$776,$A63,СВЦЭМ!$B$33:$B$776,G$47)+'СЕТ СН'!$G$9+СВЦЭМ!$D$10+'СЕТ СН'!$G$6-'СЕТ СН'!$G$19</f>
        <v>901.32518553000011</v>
      </c>
      <c r="H63" s="36">
        <f>SUMIFS(СВЦЭМ!$C$33:$C$776,СВЦЭМ!$A$33:$A$776,$A63,СВЦЭМ!$B$33:$B$776,H$47)+'СЕТ СН'!$G$9+СВЦЭМ!$D$10+'СЕТ СН'!$G$6-'СЕТ СН'!$G$19</f>
        <v>913.98809073000007</v>
      </c>
      <c r="I63" s="36">
        <f>SUMIFS(СВЦЭМ!$C$33:$C$776,СВЦЭМ!$A$33:$A$776,$A63,СВЦЭМ!$B$33:$B$776,I$47)+'СЕТ СН'!$G$9+СВЦЭМ!$D$10+'СЕТ СН'!$G$6-'СЕТ СН'!$G$19</f>
        <v>898.45083580000005</v>
      </c>
      <c r="J63" s="36">
        <f>SUMIFS(СВЦЭМ!$C$33:$C$776,СВЦЭМ!$A$33:$A$776,$A63,СВЦЭМ!$B$33:$B$776,J$47)+'СЕТ СН'!$G$9+СВЦЭМ!$D$10+'СЕТ СН'!$G$6-'СЕТ СН'!$G$19</f>
        <v>863.09272501000009</v>
      </c>
      <c r="K63" s="36">
        <f>SUMIFS(СВЦЭМ!$C$33:$C$776,СВЦЭМ!$A$33:$A$776,$A63,СВЦЭМ!$B$33:$B$776,K$47)+'СЕТ СН'!$G$9+СВЦЭМ!$D$10+'СЕТ СН'!$G$6-'СЕТ СН'!$G$19</f>
        <v>823.03752172000009</v>
      </c>
      <c r="L63" s="36">
        <f>SUMIFS(СВЦЭМ!$C$33:$C$776,СВЦЭМ!$A$33:$A$776,$A63,СВЦЭМ!$B$33:$B$776,L$47)+'СЕТ СН'!$G$9+СВЦЭМ!$D$10+'СЕТ СН'!$G$6-'СЕТ СН'!$G$19</f>
        <v>808.46771942000009</v>
      </c>
      <c r="M63" s="36">
        <f>SUMIFS(СВЦЭМ!$C$33:$C$776,СВЦЭМ!$A$33:$A$776,$A63,СВЦЭМ!$B$33:$B$776,M$47)+'СЕТ СН'!$G$9+СВЦЭМ!$D$10+'СЕТ СН'!$G$6-'СЕТ СН'!$G$19</f>
        <v>805.04569176000007</v>
      </c>
      <c r="N63" s="36">
        <f>SUMIFS(СВЦЭМ!$C$33:$C$776,СВЦЭМ!$A$33:$A$776,$A63,СВЦЭМ!$B$33:$B$776,N$47)+'СЕТ СН'!$G$9+СВЦЭМ!$D$10+'СЕТ СН'!$G$6-'СЕТ СН'!$G$19</f>
        <v>804.38454159000003</v>
      </c>
      <c r="O63" s="36">
        <f>SUMIFS(СВЦЭМ!$C$33:$C$776,СВЦЭМ!$A$33:$A$776,$A63,СВЦЭМ!$B$33:$B$776,O$47)+'СЕТ СН'!$G$9+СВЦЭМ!$D$10+'СЕТ СН'!$G$6-'СЕТ СН'!$G$19</f>
        <v>802.46120378000012</v>
      </c>
      <c r="P63" s="36">
        <f>SUMIFS(СВЦЭМ!$C$33:$C$776,СВЦЭМ!$A$33:$A$776,$A63,СВЦЭМ!$B$33:$B$776,P$47)+'СЕТ СН'!$G$9+СВЦЭМ!$D$10+'СЕТ СН'!$G$6-'СЕТ СН'!$G$19</f>
        <v>802.87128846000007</v>
      </c>
      <c r="Q63" s="36">
        <f>SUMIFS(СВЦЭМ!$C$33:$C$776,СВЦЭМ!$A$33:$A$776,$A63,СВЦЭМ!$B$33:$B$776,Q$47)+'СЕТ СН'!$G$9+СВЦЭМ!$D$10+'СЕТ СН'!$G$6-'СЕТ СН'!$G$19</f>
        <v>803.50938451000002</v>
      </c>
      <c r="R63" s="36">
        <f>SUMIFS(СВЦЭМ!$C$33:$C$776,СВЦЭМ!$A$33:$A$776,$A63,СВЦЭМ!$B$33:$B$776,R$47)+'СЕТ СН'!$G$9+СВЦЭМ!$D$10+'СЕТ СН'!$G$6-'СЕТ СН'!$G$19</f>
        <v>764.14999654000007</v>
      </c>
      <c r="S63" s="36">
        <f>SUMIFS(СВЦЭМ!$C$33:$C$776,СВЦЭМ!$A$33:$A$776,$A63,СВЦЭМ!$B$33:$B$776,S$47)+'СЕТ СН'!$G$9+СВЦЭМ!$D$10+'СЕТ СН'!$G$6-'СЕТ СН'!$G$19</f>
        <v>750.9543961600001</v>
      </c>
      <c r="T63" s="36">
        <f>SUMIFS(СВЦЭМ!$C$33:$C$776,СВЦЭМ!$A$33:$A$776,$A63,СВЦЭМ!$B$33:$B$776,T$47)+'СЕТ СН'!$G$9+СВЦЭМ!$D$10+'СЕТ СН'!$G$6-'СЕТ СН'!$G$19</f>
        <v>753.53390922000006</v>
      </c>
      <c r="U63" s="36">
        <f>SUMIFS(СВЦЭМ!$C$33:$C$776,СВЦЭМ!$A$33:$A$776,$A63,СВЦЭМ!$B$33:$B$776,U$47)+'СЕТ СН'!$G$9+СВЦЭМ!$D$10+'СЕТ СН'!$G$6-'СЕТ СН'!$G$19</f>
        <v>751.79719874000011</v>
      </c>
      <c r="V63" s="36">
        <f>SUMIFS(СВЦЭМ!$C$33:$C$776,СВЦЭМ!$A$33:$A$776,$A63,СВЦЭМ!$B$33:$B$776,V$47)+'СЕТ СН'!$G$9+СВЦЭМ!$D$10+'СЕТ СН'!$G$6-'СЕТ СН'!$G$19</f>
        <v>748.62596388000009</v>
      </c>
      <c r="W63" s="36">
        <f>SUMIFS(СВЦЭМ!$C$33:$C$776,СВЦЭМ!$A$33:$A$776,$A63,СВЦЭМ!$B$33:$B$776,W$47)+'СЕТ СН'!$G$9+СВЦЭМ!$D$10+'СЕТ СН'!$G$6-'СЕТ СН'!$G$19</f>
        <v>739.56018884000002</v>
      </c>
      <c r="X63" s="36">
        <f>SUMIFS(СВЦЭМ!$C$33:$C$776,СВЦЭМ!$A$33:$A$776,$A63,СВЦЭМ!$B$33:$B$776,X$47)+'СЕТ СН'!$G$9+СВЦЭМ!$D$10+'СЕТ СН'!$G$6-'СЕТ СН'!$G$19</f>
        <v>756.48442441000009</v>
      </c>
      <c r="Y63" s="36">
        <f>SUMIFS(СВЦЭМ!$C$33:$C$776,СВЦЭМ!$A$33:$A$776,$A63,СВЦЭМ!$B$33:$B$776,Y$47)+'СЕТ СН'!$G$9+СВЦЭМ!$D$10+'СЕТ СН'!$G$6-'СЕТ СН'!$G$19</f>
        <v>805.49057099000004</v>
      </c>
    </row>
    <row r="64" spans="1:25" ht="15.75" x14ac:dyDescent="0.2">
      <c r="A64" s="35">
        <f t="shared" si="1"/>
        <v>43663</v>
      </c>
      <c r="B64" s="36">
        <f>SUMIFS(СВЦЭМ!$C$33:$C$776,СВЦЭМ!$A$33:$A$776,$A64,СВЦЭМ!$B$33:$B$776,B$47)+'СЕТ СН'!$G$9+СВЦЭМ!$D$10+'СЕТ СН'!$G$6-'СЕТ СН'!$G$19</f>
        <v>891.63482844000009</v>
      </c>
      <c r="C64" s="36">
        <f>SUMIFS(СВЦЭМ!$C$33:$C$776,СВЦЭМ!$A$33:$A$776,$A64,СВЦЭМ!$B$33:$B$776,C$47)+'СЕТ СН'!$G$9+СВЦЭМ!$D$10+'СЕТ СН'!$G$6-'СЕТ СН'!$G$19</f>
        <v>916.76234942000008</v>
      </c>
      <c r="D64" s="36">
        <f>SUMIFS(СВЦЭМ!$C$33:$C$776,СВЦЭМ!$A$33:$A$776,$A64,СВЦЭМ!$B$33:$B$776,D$47)+'СЕТ СН'!$G$9+СВЦЭМ!$D$10+'СЕТ СН'!$G$6-'СЕТ СН'!$G$19</f>
        <v>944.70692597000004</v>
      </c>
      <c r="E64" s="36">
        <f>SUMIFS(СВЦЭМ!$C$33:$C$776,СВЦЭМ!$A$33:$A$776,$A64,СВЦЭМ!$B$33:$B$776,E$47)+'СЕТ СН'!$G$9+СВЦЭМ!$D$10+'СЕТ СН'!$G$6-'СЕТ СН'!$G$19</f>
        <v>966.92372395000007</v>
      </c>
      <c r="F64" s="36">
        <f>SUMIFS(СВЦЭМ!$C$33:$C$776,СВЦЭМ!$A$33:$A$776,$A64,СВЦЭМ!$B$33:$B$776,F$47)+'СЕТ СН'!$G$9+СВЦЭМ!$D$10+'СЕТ СН'!$G$6-'СЕТ СН'!$G$19</f>
        <v>1004.27231643</v>
      </c>
      <c r="G64" s="36">
        <f>SUMIFS(СВЦЭМ!$C$33:$C$776,СВЦЭМ!$A$33:$A$776,$A64,СВЦЭМ!$B$33:$B$776,G$47)+'СЕТ СН'!$G$9+СВЦЭМ!$D$10+'СЕТ СН'!$G$6-'СЕТ СН'!$G$19</f>
        <v>954.76383484000007</v>
      </c>
      <c r="H64" s="36">
        <f>SUMIFS(СВЦЭМ!$C$33:$C$776,СВЦЭМ!$A$33:$A$776,$A64,СВЦЭМ!$B$33:$B$776,H$47)+'СЕТ СН'!$G$9+СВЦЭМ!$D$10+'СЕТ СН'!$G$6-'СЕТ СН'!$G$19</f>
        <v>927.77183635000006</v>
      </c>
      <c r="I64" s="36">
        <f>SUMIFS(СВЦЭМ!$C$33:$C$776,СВЦЭМ!$A$33:$A$776,$A64,СВЦЭМ!$B$33:$B$776,I$47)+'СЕТ СН'!$G$9+СВЦЭМ!$D$10+'СЕТ СН'!$G$6-'СЕТ СН'!$G$19</f>
        <v>901.35658204000003</v>
      </c>
      <c r="J64" s="36">
        <f>SUMIFS(СВЦЭМ!$C$33:$C$776,СВЦЭМ!$A$33:$A$776,$A64,СВЦЭМ!$B$33:$B$776,J$47)+'СЕТ СН'!$G$9+СВЦЭМ!$D$10+'СЕТ СН'!$G$6-'СЕТ СН'!$G$19</f>
        <v>875.87791588000005</v>
      </c>
      <c r="K64" s="36">
        <f>SUMIFS(СВЦЭМ!$C$33:$C$776,СВЦЭМ!$A$33:$A$776,$A64,СВЦЭМ!$B$33:$B$776,K$47)+'СЕТ СН'!$G$9+СВЦЭМ!$D$10+'СЕТ СН'!$G$6-'СЕТ СН'!$G$19</f>
        <v>827.68059409000011</v>
      </c>
      <c r="L64" s="36">
        <f>SUMIFS(СВЦЭМ!$C$33:$C$776,СВЦЭМ!$A$33:$A$776,$A64,СВЦЭМ!$B$33:$B$776,L$47)+'СЕТ СН'!$G$9+СВЦЭМ!$D$10+'СЕТ СН'!$G$6-'СЕТ СН'!$G$19</f>
        <v>824.29812032000007</v>
      </c>
      <c r="M64" s="36">
        <f>SUMIFS(СВЦЭМ!$C$33:$C$776,СВЦЭМ!$A$33:$A$776,$A64,СВЦЭМ!$B$33:$B$776,M$47)+'СЕТ СН'!$G$9+СВЦЭМ!$D$10+'СЕТ СН'!$G$6-'СЕТ СН'!$G$19</f>
        <v>825.90532407000012</v>
      </c>
      <c r="N64" s="36">
        <f>SUMIFS(СВЦЭМ!$C$33:$C$776,СВЦЭМ!$A$33:$A$776,$A64,СВЦЭМ!$B$33:$B$776,N$47)+'СЕТ СН'!$G$9+СВЦЭМ!$D$10+'СЕТ СН'!$G$6-'СЕТ СН'!$G$19</f>
        <v>833.21628205000002</v>
      </c>
      <c r="O64" s="36">
        <f>SUMIFS(СВЦЭМ!$C$33:$C$776,СВЦЭМ!$A$33:$A$776,$A64,СВЦЭМ!$B$33:$B$776,O$47)+'СЕТ СН'!$G$9+СВЦЭМ!$D$10+'СЕТ СН'!$G$6-'СЕТ СН'!$G$19</f>
        <v>826.12177979000012</v>
      </c>
      <c r="P64" s="36">
        <f>SUMIFS(СВЦЭМ!$C$33:$C$776,СВЦЭМ!$A$33:$A$776,$A64,СВЦЭМ!$B$33:$B$776,P$47)+'СЕТ СН'!$G$9+СВЦЭМ!$D$10+'СЕТ СН'!$G$6-'СЕТ СН'!$G$19</f>
        <v>824.36352375000001</v>
      </c>
      <c r="Q64" s="36">
        <f>SUMIFS(СВЦЭМ!$C$33:$C$776,СВЦЭМ!$A$33:$A$776,$A64,СВЦЭМ!$B$33:$B$776,Q$47)+'СЕТ СН'!$G$9+СВЦЭМ!$D$10+'СЕТ СН'!$G$6-'СЕТ СН'!$G$19</f>
        <v>826.35010882000006</v>
      </c>
      <c r="R64" s="36">
        <f>SUMIFS(СВЦЭМ!$C$33:$C$776,СВЦЭМ!$A$33:$A$776,$A64,СВЦЭМ!$B$33:$B$776,R$47)+'СЕТ СН'!$G$9+СВЦЭМ!$D$10+'СЕТ СН'!$G$6-'СЕТ СН'!$G$19</f>
        <v>782.55426680000005</v>
      </c>
      <c r="S64" s="36">
        <f>SUMIFS(СВЦЭМ!$C$33:$C$776,СВЦЭМ!$A$33:$A$776,$A64,СВЦЭМ!$B$33:$B$776,S$47)+'СЕТ СН'!$G$9+СВЦЭМ!$D$10+'СЕТ СН'!$G$6-'СЕТ СН'!$G$19</f>
        <v>763.13772424000013</v>
      </c>
      <c r="T64" s="36">
        <f>SUMIFS(СВЦЭМ!$C$33:$C$776,СВЦЭМ!$A$33:$A$776,$A64,СВЦЭМ!$B$33:$B$776,T$47)+'СЕТ СН'!$G$9+СВЦЭМ!$D$10+'СЕТ СН'!$G$6-'СЕТ СН'!$G$19</f>
        <v>767.5873984000001</v>
      </c>
      <c r="U64" s="36">
        <f>SUMIFS(СВЦЭМ!$C$33:$C$776,СВЦЭМ!$A$33:$A$776,$A64,СВЦЭМ!$B$33:$B$776,U$47)+'СЕТ СН'!$G$9+СВЦЭМ!$D$10+'СЕТ СН'!$G$6-'СЕТ СН'!$G$19</f>
        <v>762.99341780000009</v>
      </c>
      <c r="V64" s="36">
        <f>SUMIFS(СВЦЭМ!$C$33:$C$776,СВЦЭМ!$A$33:$A$776,$A64,СВЦЭМ!$B$33:$B$776,V$47)+'СЕТ СН'!$G$9+СВЦЭМ!$D$10+'СЕТ СН'!$G$6-'СЕТ СН'!$G$19</f>
        <v>766.86167029000012</v>
      </c>
      <c r="W64" s="36">
        <f>SUMIFS(СВЦЭМ!$C$33:$C$776,СВЦЭМ!$A$33:$A$776,$A64,СВЦЭМ!$B$33:$B$776,W$47)+'СЕТ СН'!$G$9+СВЦЭМ!$D$10+'СЕТ СН'!$G$6-'СЕТ СН'!$G$19</f>
        <v>760.72171040000012</v>
      </c>
      <c r="X64" s="36">
        <f>SUMIFS(СВЦЭМ!$C$33:$C$776,СВЦЭМ!$A$33:$A$776,$A64,СВЦЭМ!$B$33:$B$776,X$47)+'СЕТ СН'!$G$9+СВЦЭМ!$D$10+'СЕТ СН'!$G$6-'СЕТ СН'!$G$19</f>
        <v>734.56800181000006</v>
      </c>
      <c r="Y64" s="36">
        <f>SUMIFS(СВЦЭМ!$C$33:$C$776,СВЦЭМ!$A$33:$A$776,$A64,СВЦЭМ!$B$33:$B$776,Y$47)+'СЕТ СН'!$G$9+СВЦЭМ!$D$10+'СЕТ СН'!$G$6-'СЕТ СН'!$G$19</f>
        <v>763.60173093000003</v>
      </c>
    </row>
    <row r="65" spans="1:27" ht="15.75" x14ac:dyDescent="0.2">
      <c r="A65" s="35">
        <f t="shared" si="1"/>
        <v>43664</v>
      </c>
      <c r="B65" s="36">
        <f>SUMIFS(СВЦЭМ!$C$33:$C$776,СВЦЭМ!$A$33:$A$776,$A65,СВЦЭМ!$B$33:$B$776,B$47)+'СЕТ СН'!$G$9+СВЦЭМ!$D$10+'СЕТ СН'!$G$6-'СЕТ СН'!$G$19</f>
        <v>855.52786643000002</v>
      </c>
      <c r="C65" s="36">
        <f>SUMIFS(СВЦЭМ!$C$33:$C$776,СВЦЭМ!$A$33:$A$776,$A65,СВЦЭМ!$B$33:$B$776,C$47)+'СЕТ СН'!$G$9+СВЦЭМ!$D$10+'СЕТ СН'!$G$6-'СЕТ СН'!$G$19</f>
        <v>843.46912756000006</v>
      </c>
      <c r="D65" s="36">
        <f>SUMIFS(СВЦЭМ!$C$33:$C$776,СВЦЭМ!$A$33:$A$776,$A65,СВЦЭМ!$B$33:$B$776,D$47)+'СЕТ СН'!$G$9+СВЦЭМ!$D$10+'СЕТ СН'!$G$6-'СЕТ СН'!$G$19</f>
        <v>853.1414172100001</v>
      </c>
      <c r="E65" s="36">
        <f>SUMIFS(СВЦЭМ!$C$33:$C$776,СВЦЭМ!$A$33:$A$776,$A65,СВЦЭМ!$B$33:$B$776,E$47)+'СЕТ СН'!$G$9+СВЦЭМ!$D$10+'СЕТ СН'!$G$6-'СЕТ СН'!$G$19</f>
        <v>889.51894198000002</v>
      </c>
      <c r="F65" s="36">
        <f>SUMIFS(СВЦЭМ!$C$33:$C$776,СВЦЭМ!$A$33:$A$776,$A65,СВЦЭМ!$B$33:$B$776,F$47)+'СЕТ СН'!$G$9+СВЦЭМ!$D$10+'СЕТ СН'!$G$6-'СЕТ СН'!$G$19</f>
        <v>929.47755243000006</v>
      </c>
      <c r="G65" s="36">
        <f>SUMIFS(СВЦЭМ!$C$33:$C$776,СВЦЭМ!$A$33:$A$776,$A65,СВЦЭМ!$B$33:$B$776,G$47)+'СЕТ СН'!$G$9+СВЦЭМ!$D$10+'СЕТ СН'!$G$6-'СЕТ СН'!$G$19</f>
        <v>966.43836336000004</v>
      </c>
      <c r="H65" s="36">
        <f>SUMIFS(СВЦЭМ!$C$33:$C$776,СВЦЭМ!$A$33:$A$776,$A65,СВЦЭМ!$B$33:$B$776,H$47)+'СЕТ СН'!$G$9+СВЦЭМ!$D$10+'СЕТ СН'!$G$6-'СЕТ СН'!$G$19</f>
        <v>935.4010735600001</v>
      </c>
      <c r="I65" s="36">
        <f>SUMIFS(СВЦЭМ!$C$33:$C$776,СВЦЭМ!$A$33:$A$776,$A65,СВЦЭМ!$B$33:$B$776,I$47)+'СЕТ СН'!$G$9+СВЦЭМ!$D$10+'СЕТ СН'!$G$6-'СЕТ СН'!$G$19</f>
        <v>906.52252075000001</v>
      </c>
      <c r="J65" s="36">
        <f>SUMIFS(СВЦЭМ!$C$33:$C$776,СВЦЭМ!$A$33:$A$776,$A65,СВЦЭМ!$B$33:$B$776,J$47)+'СЕТ СН'!$G$9+СВЦЭМ!$D$10+'СЕТ СН'!$G$6-'СЕТ СН'!$G$19</f>
        <v>905.30881261000002</v>
      </c>
      <c r="K65" s="36">
        <f>SUMIFS(СВЦЭМ!$C$33:$C$776,СВЦЭМ!$A$33:$A$776,$A65,СВЦЭМ!$B$33:$B$776,K$47)+'СЕТ СН'!$G$9+СВЦЭМ!$D$10+'СЕТ СН'!$G$6-'СЕТ СН'!$G$19</f>
        <v>867.77868662000003</v>
      </c>
      <c r="L65" s="36">
        <f>SUMIFS(СВЦЭМ!$C$33:$C$776,СВЦЭМ!$A$33:$A$776,$A65,СВЦЭМ!$B$33:$B$776,L$47)+'СЕТ СН'!$G$9+СВЦЭМ!$D$10+'СЕТ СН'!$G$6-'СЕТ СН'!$G$19</f>
        <v>854.03691931000003</v>
      </c>
      <c r="M65" s="36">
        <f>SUMIFS(СВЦЭМ!$C$33:$C$776,СВЦЭМ!$A$33:$A$776,$A65,СВЦЭМ!$B$33:$B$776,M$47)+'СЕТ СН'!$G$9+СВЦЭМ!$D$10+'СЕТ СН'!$G$6-'СЕТ СН'!$G$19</f>
        <v>858.27783824000005</v>
      </c>
      <c r="N65" s="36">
        <f>SUMIFS(СВЦЭМ!$C$33:$C$776,СВЦЭМ!$A$33:$A$776,$A65,СВЦЭМ!$B$33:$B$776,N$47)+'СЕТ СН'!$G$9+СВЦЭМ!$D$10+'СЕТ СН'!$G$6-'СЕТ СН'!$G$19</f>
        <v>881.51392640000006</v>
      </c>
      <c r="O65" s="36">
        <f>SUMIFS(СВЦЭМ!$C$33:$C$776,СВЦЭМ!$A$33:$A$776,$A65,СВЦЭМ!$B$33:$B$776,O$47)+'СЕТ СН'!$G$9+СВЦЭМ!$D$10+'СЕТ СН'!$G$6-'СЕТ СН'!$G$19</f>
        <v>877.17939540000009</v>
      </c>
      <c r="P65" s="36">
        <f>SUMIFS(СВЦЭМ!$C$33:$C$776,СВЦЭМ!$A$33:$A$776,$A65,СВЦЭМ!$B$33:$B$776,P$47)+'СЕТ СН'!$G$9+СВЦЭМ!$D$10+'СЕТ СН'!$G$6-'СЕТ СН'!$G$19</f>
        <v>890.89951392000012</v>
      </c>
      <c r="Q65" s="36">
        <f>SUMIFS(СВЦЭМ!$C$33:$C$776,СВЦЭМ!$A$33:$A$776,$A65,СВЦЭМ!$B$33:$B$776,Q$47)+'СЕТ СН'!$G$9+СВЦЭМ!$D$10+'СЕТ СН'!$G$6-'СЕТ СН'!$G$19</f>
        <v>900.23224033000008</v>
      </c>
      <c r="R65" s="36">
        <f>SUMIFS(СВЦЭМ!$C$33:$C$776,СВЦЭМ!$A$33:$A$776,$A65,СВЦЭМ!$B$33:$B$776,R$47)+'СЕТ СН'!$G$9+СВЦЭМ!$D$10+'СЕТ СН'!$G$6-'СЕТ СН'!$G$19</f>
        <v>817.02180441000007</v>
      </c>
      <c r="S65" s="36">
        <f>SUMIFS(СВЦЭМ!$C$33:$C$776,СВЦЭМ!$A$33:$A$776,$A65,СВЦЭМ!$B$33:$B$776,S$47)+'СЕТ СН'!$G$9+СВЦЭМ!$D$10+'СЕТ СН'!$G$6-'СЕТ СН'!$G$19</f>
        <v>736.41920029000005</v>
      </c>
      <c r="T65" s="36">
        <f>SUMIFS(СВЦЭМ!$C$33:$C$776,СВЦЭМ!$A$33:$A$776,$A65,СВЦЭМ!$B$33:$B$776,T$47)+'СЕТ СН'!$G$9+СВЦЭМ!$D$10+'СЕТ СН'!$G$6-'СЕТ СН'!$G$19</f>
        <v>736.7165799600001</v>
      </c>
      <c r="U65" s="36">
        <f>SUMIFS(СВЦЭМ!$C$33:$C$776,СВЦЭМ!$A$33:$A$776,$A65,СВЦЭМ!$B$33:$B$776,U$47)+'СЕТ СН'!$G$9+СВЦЭМ!$D$10+'СЕТ СН'!$G$6-'СЕТ СН'!$G$19</f>
        <v>721.02841164000006</v>
      </c>
      <c r="V65" s="36">
        <f>SUMIFS(СВЦЭМ!$C$33:$C$776,СВЦЭМ!$A$33:$A$776,$A65,СВЦЭМ!$B$33:$B$776,V$47)+'СЕТ СН'!$G$9+СВЦЭМ!$D$10+'СЕТ СН'!$G$6-'СЕТ СН'!$G$19</f>
        <v>723.95039192000002</v>
      </c>
      <c r="W65" s="36">
        <f>SUMIFS(СВЦЭМ!$C$33:$C$776,СВЦЭМ!$A$33:$A$776,$A65,СВЦЭМ!$B$33:$B$776,W$47)+'СЕТ СН'!$G$9+СВЦЭМ!$D$10+'СЕТ СН'!$G$6-'СЕТ СН'!$G$19</f>
        <v>721.71500602000003</v>
      </c>
      <c r="X65" s="36">
        <f>SUMIFS(СВЦЭМ!$C$33:$C$776,СВЦЭМ!$A$33:$A$776,$A65,СВЦЭМ!$B$33:$B$776,X$47)+'СЕТ СН'!$G$9+СВЦЭМ!$D$10+'СЕТ СН'!$G$6-'СЕТ СН'!$G$19</f>
        <v>738.13598703000002</v>
      </c>
      <c r="Y65" s="36">
        <f>SUMIFS(СВЦЭМ!$C$33:$C$776,СВЦЭМ!$A$33:$A$776,$A65,СВЦЭМ!$B$33:$B$776,Y$47)+'СЕТ СН'!$G$9+СВЦЭМ!$D$10+'СЕТ СН'!$G$6-'СЕТ СН'!$G$19</f>
        <v>802.35198289000004</v>
      </c>
    </row>
    <row r="66" spans="1:27" ht="15.75" x14ac:dyDescent="0.2">
      <c r="A66" s="35">
        <f t="shared" si="1"/>
        <v>43665</v>
      </c>
      <c r="B66" s="36">
        <f>SUMIFS(СВЦЭМ!$C$33:$C$776,СВЦЭМ!$A$33:$A$776,$A66,СВЦЭМ!$B$33:$B$776,B$47)+'СЕТ СН'!$G$9+СВЦЭМ!$D$10+'СЕТ СН'!$G$6-'СЕТ СН'!$G$19</f>
        <v>879.30661684000006</v>
      </c>
      <c r="C66" s="36">
        <f>SUMIFS(СВЦЭМ!$C$33:$C$776,СВЦЭМ!$A$33:$A$776,$A66,СВЦЭМ!$B$33:$B$776,C$47)+'СЕТ СН'!$G$9+СВЦЭМ!$D$10+'СЕТ СН'!$G$6-'СЕТ СН'!$G$19</f>
        <v>870.99503955000012</v>
      </c>
      <c r="D66" s="36">
        <f>SUMIFS(СВЦЭМ!$C$33:$C$776,СВЦЭМ!$A$33:$A$776,$A66,СВЦЭМ!$B$33:$B$776,D$47)+'СЕТ СН'!$G$9+СВЦЭМ!$D$10+'СЕТ СН'!$G$6-'СЕТ СН'!$G$19</f>
        <v>901.44767848000004</v>
      </c>
      <c r="E66" s="36">
        <f>SUMIFS(СВЦЭМ!$C$33:$C$776,СВЦЭМ!$A$33:$A$776,$A66,СВЦЭМ!$B$33:$B$776,E$47)+'СЕТ СН'!$G$9+СВЦЭМ!$D$10+'СЕТ СН'!$G$6-'СЕТ СН'!$G$19</f>
        <v>920.70267645000001</v>
      </c>
      <c r="F66" s="36">
        <f>SUMIFS(СВЦЭМ!$C$33:$C$776,СВЦЭМ!$A$33:$A$776,$A66,СВЦЭМ!$B$33:$B$776,F$47)+'СЕТ СН'!$G$9+СВЦЭМ!$D$10+'СЕТ СН'!$G$6-'СЕТ СН'!$G$19</f>
        <v>914.24309485000003</v>
      </c>
      <c r="G66" s="36">
        <f>SUMIFS(СВЦЭМ!$C$33:$C$776,СВЦЭМ!$A$33:$A$776,$A66,СВЦЭМ!$B$33:$B$776,G$47)+'СЕТ СН'!$G$9+СВЦЭМ!$D$10+'СЕТ СН'!$G$6-'СЕТ СН'!$G$19</f>
        <v>907.9383188700001</v>
      </c>
      <c r="H66" s="36">
        <f>SUMIFS(СВЦЭМ!$C$33:$C$776,СВЦЭМ!$A$33:$A$776,$A66,СВЦЭМ!$B$33:$B$776,H$47)+'СЕТ СН'!$G$9+СВЦЭМ!$D$10+'СЕТ СН'!$G$6-'СЕТ СН'!$G$19</f>
        <v>867.29878483000005</v>
      </c>
      <c r="I66" s="36">
        <f>SUMIFS(СВЦЭМ!$C$33:$C$776,СВЦЭМ!$A$33:$A$776,$A66,СВЦЭМ!$B$33:$B$776,I$47)+'СЕТ СН'!$G$9+СВЦЭМ!$D$10+'СЕТ СН'!$G$6-'СЕТ СН'!$G$19</f>
        <v>843.12853987000005</v>
      </c>
      <c r="J66" s="36">
        <f>SUMIFS(СВЦЭМ!$C$33:$C$776,СВЦЭМ!$A$33:$A$776,$A66,СВЦЭМ!$B$33:$B$776,J$47)+'СЕТ СН'!$G$9+СВЦЭМ!$D$10+'СЕТ СН'!$G$6-'СЕТ СН'!$G$19</f>
        <v>842.06539265000004</v>
      </c>
      <c r="K66" s="36">
        <f>SUMIFS(СВЦЭМ!$C$33:$C$776,СВЦЭМ!$A$33:$A$776,$A66,СВЦЭМ!$B$33:$B$776,K$47)+'СЕТ СН'!$G$9+СВЦЭМ!$D$10+'СЕТ СН'!$G$6-'СЕТ СН'!$G$19</f>
        <v>811.75546005000012</v>
      </c>
      <c r="L66" s="36">
        <f>SUMIFS(СВЦЭМ!$C$33:$C$776,СВЦЭМ!$A$33:$A$776,$A66,СВЦЭМ!$B$33:$B$776,L$47)+'СЕТ СН'!$G$9+СВЦЭМ!$D$10+'СЕТ СН'!$G$6-'СЕТ СН'!$G$19</f>
        <v>795.04573026000003</v>
      </c>
      <c r="M66" s="36">
        <f>SUMIFS(СВЦЭМ!$C$33:$C$776,СВЦЭМ!$A$33:$A$776,$A66,СВЦЭМ!$B$33:$B$776,M$47)+'СЕТ СН'!$G$9+СВЦЭМ!$D$10+'СЕТ СН'!$G$6-'СЕТ СН'!$G$19</f>
        <v>802.93176251000011</v>
      </c>
      <c r="N66" s="36">
        <f>SUMIFS(СВЦЭМ!$C$33:$C$776,СВЦЭМ!$A$33:$A$776,$A66,СВЦЭМ!$B$33:$B$776,N$47)+'СЕТ СН'!$G$9+СВЦЭМ!$D$10+'СЕТ СН'!$G$6-'СЕТ СН'!$G$19</f>
        <v>816.27954733000001</v>
      </c>
      <c r="O66" s="36">
        <f>SUMIFS(СВЦЭМ!$C$33:$C$776,СВЦЭМ!$A$33:$A$776,$A66,СВЦЭМ!$B$33:$B$776,O$47)+'СЕТ СН'!$G$9+СВЦЭМ!$D$10+'СЕТ СН'!$G$6-'СЕТ СН'!$G$19</f>
        <v>810.77326511000012</v>
      </c>
      <c r="P66" s="36">
        <f>SUMIFS(СВЦЭМ!$C$33:$C$776,СВЦЭМ!$A$33:$A$776,$A66,СВЦЭМ!$B$33:$B$776,P$47)+'СЕТ СН'!$G$9+СВЦЭМ!$D$10+'СЕТ СН'!$G$6-'СЕТ СН'!$G$19</f>
        <v>818.48260194000011</v>
      </c>
      <c r="Q66" s="36">
        <f>SUMIFS(СВЦЭМ!$C$33:$C$776,СВЦЭМ!$A$33:$A$776,$A66,СВЦЭМ!$B$33:$B$776,Q$47)+'СЕТ СН'!$G$9+СВЦЭМ!$D$10+'СЕТ СН'!$G$6-'СЕТ СН'!$G$19</f>
        <v>824.92683375000001</v>
      </c>
      <c r="R66" s="36">
        <f>SUMIFS(СВЦЭМ!$C$33:$C$776,СВЦЭМ!$A$33:$A$776,$A66,СВЦЭМ!$B$33:$B$776,R$47)+'СЕТ СН'!$G$9+СВЦЭМ!$D$10+'СЕТ СН'!$G$6-'СЕТ СН'!$G$19</f>
        <v>776.18103438000003</v>
      </c>
      <c r="S66" s="36">
        <f>SUMIFS(СВЦЭМ!$C$33:$C$776,СВЦЭМ!$A$33:$A$776,$A66,СВЦЭМ!$B$33:$B$776,S$47)+'СЕТ СН'!$G$9+СВЦЭМ!$D$10+'СЕТ СН'!$G$6-'СЕТ СН'!$G$19</f>
        <v>757.31686422000007</v>
      </c>
      <c r="T66" s="36">
        <f>SUMIFS(СВЦЭМ!$C$33:$C$776,СВЦЭМ!$A$33:$A$776,$A66,СВЦЭМ!$B$33:$B$776,T$47)+'СЕТ СН'!$G$9+СВЦЭМ!$D$10+'СЕТ СН'!$G$6-'СЕТ СН'!$G$19</f>
        <v>751.5276787900001</v>
      </c>
      <c r="U66" s="36">
        <f>SUMIFS(СВЦЭМ!$C$33:$C$776,СВЦЭМ!$A$33:$A$776,$A66,СВЦЭМ!$B$33:$B$776,U$47)+'СЕТ СН'!$G$9+СВЦЭМ!$D$10+'СЕТ СН'!$G$6-'СЕТ СН'!$G$19</f>
        <v>743.06831874000011</v>
      </c>
      <c r="V66" s="36">
        <f>SUMIFS(СВЦЭМ!$C$33:$C$776,СВЦЭМ!$A$33:$A$776,$A66,СВЦЭМ!$B$33:$B$776,V$47)+'СЕТ СН'!$G$9+СВЦЭМ!$D$10+'СЕТ СН'!$G$6-'СЕТ СН'!$G$19</f>
        <v>750.71988010000007</v>
      </c>
      <c r="W66" s="36">
        <f>SUMIFS(СВЦЭМ!$C$33:$C$776,СВЦЭМ!$A$33:$A$776,$A66,СВЦЭМ!$B$33:$B$776,W$47)+'СЕТ СН'!$G$9+СВЦЭМ!$D$10+'СЕТ СН'!$G$6-'СЕТ СН'!$G$19</f>
        <v>752.66449104000003</v>
      </c>
      <c r="X66" s="36">
        <f>SUMIFS(СВЦЭМ!$C$33:$C$776,СВЦЭМ!$A$33:$A$776,$A66,СВЦЭМ!$B$33:$B$776,X$47)+'СЕТ СН'!$G$9+СВЦЭМ!$D$10+'СЕТ СН'!$G$6-'СЕТ СН'!$G$19</f>
        <v>748.25982002000012</v>
      </c>
      <c r="Y66" s="36">
        <f>SUMIFS(СВЦЭМ!$C$33:$C$776,СВЦЭМ!$A$33:$A$776,$A66,СВЦЭМ!$B$33:$B$776,Y$47)+'СЕТ СН'!$G$9+СВЦЭМ!$D$10+'СЕТ СН'!$G$6-'СЕТ СН'!$G$19</f>
        <v>765.18100159000005</v>
      </c>
    </row>
    <row r="67" spans="1:27" ht="15.75" x14ac:dyDescent="0.2">
      <c r="A67" s="35">
        <f t="shared" si="1"/>
        <v>43666</v>
      </c>
      <c r="B67" s="36">
        <f>SUMIFS(СВЦЭМ!$C$33:$C$776,СВЦЭМ!$A$33:$A$776,$A67,СВЦЭМ!$B$33:$B$776,B$47)+'СЕТ СН'!$G$9+СВЦЭМ!$D$10+'СЕТ СН'!$G$6-'СЕТ СН'!$G$19</f>
        <v>797.5617368500001</v>
      </c>
      <c r="C67" s="36">
        <f>SUMIFS(СВЦЭМ!$C$33:$C$776,СВЦЭМ!$A$33:$A$776,$A67,СВЦЭМ!$B$33:$B$776,C$47)+'СЕТ СН'!$G$9+СВЦЭМ!$D$10+'СЕТ СН'!$G$6-'СЕТ СН'!$G$19</f>
        <v>797.43893944000001</v>
      </c>
      <c r="D67" s="36">
        <f>SUMIFS(СВЦЭМ!$C$33:$C$776,СВЦЭМ!$A$33:$A$776,$A67,СВЦЭМ!$B$33:$B$776,D$47)+'СЕТ СН'!$G$9+СВЦЭМ!$D$10+'СЕТ СН'!$G$6-'СЕТ СН'!$G$19</f>
        <v>802.21404267000003</v>
      </c>
      <c r="E67" s="36">
        <f>SUMIFS(СВЦЭМ!$C$33:$C$776,СВЦЭМ!$A$33:$A$776,$A67,СВЦЭМ!$B$33:$B$776,E$47)+'СЕТ СН'!$G$9+СВЦЭМ!$D$10+'СЕТ СН'!$G$6-'СЕТ СН'!$G$19</f>
        <v>809.41826376000006</v>
      </c>
      <c r="F67" s="36">
        <f>SUMIFS(СВЦЭМ!$C$33:$C$776,СВЦЭМ!$A$33:$A$776,$A67,СВЦЭМ!$B$33:$B$776,F$47)+'СЕТ СН'!$G$9+СВЦЭМ!$D$10+'СЕТ СН'!$G$6-'СЕТ СН'!$G$19</f>
        <v>816.88846272000012</v>
      </c>
      <c r="G67" s="36">
        <f>SUMIFS(СВЦЭМ!$C$33:$C$776,СВЦЭМ!$A$33:$A$776,$A67,СВЦЭМ!$B$33:$B$776,G$47)+'СЕТ СН'!$G$9+СВЦЭМ!$D$10+'СЕТ СН'!$G$6-'СЕТ СН'!$G$19</f>
        <v>829.47453217000009</v>
      </c>
      <c r="H67" s="36">
        <f>SUMIFS(СВЦЭМ!$C$33:$C$776,СВЦЭМ!$A$33:$A$776,$A67,СВЦЭМ!$B$33:$B$776,H$47)+'СЕТ СН'!$G$9+СВЦЭМ!$D$10+'СЕТ СН'!$G$6-'СЕТ СН'!$G$19</f>
        <v>811.37024980000012</v>
      </c>
      <c r="I67" s="36">
        <f>SUMIFS(СВЦЭМ!$C$33:$C$776,СВЦЭМ!$A$33:$A$776,$A67,СВЦЭМ!$B$33:$B$776,I$47)+'СЕТ СН'!$G$9+СВЦЭМ!$D$10+'СЕТ СН'!$G$6-'СЕТ СН'!$G$19</f>
        <v>807.6792965300001</v>
      </c>
      <c r="J67" s="36">
        <f>SUMIFS(СВЦЭМ!$C$33:$C$776,СВЦЭМ!$A$33:$A$776,$A67,СВЦЭМ!$B$33:$B$776,J$47)+'СЕТ СН'!$G$9+СВЦЭМ!$D$10+'СЕТ СН'!$G$6-'СЕТ СН'!$G$19</f>
        <v>788.93712998000012</v>
      </c>
      <c r="K67" s="36">
        <f>SUMIFS(СВЦЭМ!$C$33:$C$776,СВЦЭМ!$A$33:$A$776,$A67,СВЦЭМ!$B$33:$B$776,K$47)+'СЕТ СН'!$G$9+СВЦЭМ!$D$10+'СЕТ СН'!$G$6-'СЕТ СН'!$G$19</f>
        <v>780.80247992000011</v>
      </c>
      <c r="L67" s="36">
        <f>SUMIFS(СВЦЭМ!$C$33:$C$776,СВЦЭМ!$A$33:$A$776,$A67,СВЦЭМ!$B$33:$B$776,L$47)+'СЕТ СН'!$G$9+СВЦЭМ!$D$10+'СЕТ СН'!$G$6-'СЕТ СН'!$G$19</f>
        <v>772.97300246000009</v>
      </c>
      <c r="M67" s="36">
        <f>SUMIFS(СВЦЭМ!$C$33:$C$776,СВЦЭМ!$A$33:$A$776,$A67,СВЦЭМ!$B$33:$B$776,M$47)+'СЕТ СН'!$G$9+СВЦЭМ!$D$10+'СЕТ СН'!$G$6-'СЕТ СН'!$G$19</f>
        <v>764.55600623000009</v>
      </c>
      <c r="N67" s="36">
        <f>SUMIFS(СВЦЭМ!$C$33:$C$776,СВЦЭМ!$A$33:$A$776,$A67,СВЦЭМ!$B$33:$B$776,N$47)+'СЕТ СН'!$G$9+СВЦЭМ!$D$10+'СЕТ СН'!$G$6-'СЕТ СН'!$G$19</f>
        <v>775.49232901000005</v>
      </c>
      <c r="O67" s="36">
        <f>SUMIFS(СВЦЭМ!$C$33:$C$776,СВЦЭМ!$A$33:$A$776,$A67,СВЦЭМ!$B$33:$B$776,O$47)+'СЕТ СН'!$G$9+СВЦЭМ!$D$10+'СЕТ СН'!$G$6-'СЕТ СН'!$G$19</f>
        <v>786.27195353000002</v>
      </c>
      <c r="P67" s="36">
        <f>SUMIFS(СВЦЭМ!$C$33:$C$776,СВЦЭМ!$A$33:$A$776,$A67,СВЦЭМ!$B$33:$B$776,P$47)+'СЕТ СН'!$G$9+СВЦЭМ!$D$10+'СЕТ СН'!$G$6-'СЕТ СН'!$G$19</f>
        <v>798.36453888000005</v>
      </c>
      <c r="Q67" s="36">
        <f>SUMIFS(СВЦЭМ!$C$33:$C$776,СВЦЭМ!$A$33:$A$776,$A67,СВЦЭМ!$B$33:$B$776,Q$47)+'СЕТ СН'!$G$9+СВЦЭМ!$D$10+'СЕТ СН'!$G$6-'СЕТ СН'!$G$19</f>
        <v>791.9513211200001</v>
      </c>
      <c r="R67" s="36">
        <f>SUMIFS(СВЦЭМ!$C$33:$C$776,СВЦЭМ!$A$33:$A$776,$A67,СВЦЭМ!$B$33:$B$776,R$47)+'СЕТ СН'!$G$9+СВЦЭМ!$D$10+'СЕТ СН'!$G$6-'СЕТ СН'!$G$19</f>
        <v>751.23135728000011</v>
      </c>
      <c r="S67" s="36">
        <f>SUMIFS(СВЦЭМ!$C$33:$C$776,СВЦЭМ!$A$33:$A$776,$A67,СВЦЭМ!$B$33:$B$776,S$47)+'СЕТ СН'!$G$9+СВЦЭМ!$D$10+'СЕТ СН'!$G$6-'СЕТ СН'!$G$19</f>
        <v>724.13570557000003</v>
      </c>
      <c r="T67" s="36">
        <f>SUMIFS(СВЦЭМ!$C$33:$C$776,СВЦЭМ!$A$33:$A$776,$A67,СВЦЭМ!$B$33:$B$776,T$47)+'СЕТ СН'!$G$9+СВЦЭМ!$D$10+'СЕТ СН'!$G$6-'СЕТ СН'!$G$19</f>
        <v>723.9317093200001</v>
      </c>
      <c r="U67" s="36">
        <f>SUMIFS(СВЦЭМ!$C$33:$C$776,СВЦЭМ!$A$33:$A$776,$A67,СВЦЭМ!$B$33:$B$776,U$47)+'СЕТ СН'!$G$9+СВЦЭМ!$D$10+'СЕТ СН'!$G$6-'СЕТ СН'!$G$19</f>
        <v>714.81038672000011</v>
      </c>
      <c r="V67" s="36">
        <f>SUMIFS(СВЦЭМ!$C$33:$C$776,СВЦЭМ!$A$33:$A$776,$A67,СВЦЭМ!$B$33:$B$776,V$47)+'СЕТ СН'!$G$9+СВЦЭМ!$D$10+'СЕТ СН'!$G$6-'СЕТ СН'!$G$19</f>
        <v>693.22910146000004</v>
      </c>
      <c r="W67" s="36">
        <f>SUMIFS(СВЦЭМ!$C$33:$C$776,СВЦЭМ!$A$33:$A$776,$A67,СВЦЭМ!$B$33:$B$776,W$47)+'СЕТ СН'!$G$9+СВЦЭМ!$D$10+'СЕТ СН'!$G$6-'СЕТ СН'!$G$19</f>
        <v>694.73531693000007</v>
      </c>
      <c r="X67" s="36">
        <f>SUMIFS(СВЦЭМ!$C$33:$C$776,СВЦЭМ!$A$33:$A$776,$A67,СВЦЭМ!$B$33:$B$776,X$47)+'СЕТ СН'!$G$9+СВЦЭМ!$D$10+'СЕТ СН'!$G$6-'СЕТ СН'!$G$19</f>
        <v>703.12642802000005</v>
      </c>
      <c r="Y67" s="36">
        <f>SUMIFS(СВЦЭМ!$C$33:$C$776,СВЦЭМ!$A$33:$A$776,$A67,СВЦЭМ!$B$33:$B$776,Y$47)+'СЕТ СН'!$G$9+СВЦЭМ!$D$10+'СЕТ СН'!$G$6-'СЕТ СН'!$G$19</f>
        <v>779.80261294000002</v>
      </c>
    </row>
    <row r="68" spans="1:27" ht="15.75" x14ac:dyDescent="0.2">
      <c r="A68" s="35">
        <f t="shared" si="1"/>
        <v>43667</v>
      </c>
      <c r="B68" s="36">
        <f>SUMIFS(СВЦЭМ!$C$33:$C$776,СВЦЭМ!$A$33:$A$776,$A68,СВЦЭМ!$B$33:$B$776,B$47)+'СЕТ СН'!$G$9+СВЦЭМ!$D$10+'СЕТ СН'!$G$6-'СЕТ СН'!$G$19</f>
        <v>802.95274216000007</v>
      </c>
      <c r="C68" s="36">
        <f>SUMIFS(СВЦЭМ!$C$33:$C$776,СВЦЭМ!$A$33:$A$776,$A68,СВЦЭМ!$B$33:$B$776,C$47)+'СЕТ СН'!$G$9+СВЦЭМ!$D$10+'СЕТ СН'!$G$6-'СЕТ СН'!$G$19</f>
        <v>828.29402283000002</v>
      </c>
      <c r="D68" s="36">
        <f>SUMIFS(СВЦЭМ!$C$33:$C$776,СВЦЭМ!$A$33:$A$776,$A68,СВЦЭМ!$B$33:$B$776,D$47)+'СЕТ СН'!$G$9+СВЦЭМ!$D$10+'СЕТ СН'!$G$6-'СЕТ СН'!$G$19</f>
        <v>850.27910717000009</v>
      </c>
      <c r="E68" s="36">
        <f>SUMIFS(СВЦЭМ!$C$33:$C$776,СВЦЭМ!$A$33:$A$776,$A68,СВЦЭМ!$B$33:$B$776,E$47)+'СЕТ СН'!$G$9+СВЦЭМ!$D$10+'СЕТ СН'!$G$6-'СЕТ СН'!$G$19</f>
        <v>853.05044303000011</v>
      </c>
      <c r="F68" s="36">
        <f>SUMIFS(СВЦЭМ!$C$33:$C$776,СВЦЭМ!$A$33:$A$776,$A68,СВЦЭМ!$B$33:$B$776,F$47)+'СЕТ СН'!$G$9+СВЦЭМ!$D$10+'СЕТ СН'!$G$6-'СЕТ СН'!$G$19</f>
        <v>835.4346652700001</v>
      </c>
      <c r="G68" s="36">
        <f>SUMIFS(СВЦЭМ!$C$33:$C$776,СВЦЭМ!$A$33:$A$776,$A68,СВЦЭМ!$B$33:$B$776,G$47)+'СЕТ СН'!$G$9+СВЦЭМ!$D$10+'СЕТ СН'!$G$6-'СЕТ СН'!$G$19</f>
        <v>845.37803796000003</v>
      </c>
      <c r="H68" s="36">
        <f>SUMIFS(СВЦЭМ!$C$33:$C$776,СВЦЭМ!$A$33:$A$776,$A68,СВЦЭМ!$B$33:$B$776,H$47)+'СЕТ СН'!$G$9+СВЦЭМ!$D$10+'СЕТ СН'!$G$6-'СЕТ СН'!$G$19</f>
        <v>843.93692598000007</v>
      </c>
      <c r="I68" s="36">
        <f>SUMIFS(СВЦЭМ!$C$33:$C$776,СВЦЭМ!$A$33:$A$776,$A68,СВЦЭМ!$B$33:$B$776,I$47)+'СЕТ СН'!$G$9+СВЦЭМ!$D$10+'СЕТ СН'!$G$6-'СЕТ СН'!$G$19</f>
        <v>834.93744212000001</v>
      </c>
      <c r="J68" s="36">
        <f>SUMIFS(СВЦЭМ!$C$33:$C$776,СВЦЭМ!$A$33:$A$776,$A68,СВЦЭМ!$B$33:$B$776,J$47)+'СЕТ СН'!$G$9+СВЦЭМ!$D$10+'СЕТ СН'!$G$6-'СЕТ СН'!$G$19</f>
        <v>817.21074911000005</v>
      </c>
      <c r="K68" s="36">
        <f>SUMIFS(СВЦЭМ!$C$33:$C$776,СВЦЭМ!$A$33:$A$776,$A68,СВЦЭМ!$B$33:$B$776,K$47)+'СЕТ СН'!$G$9+СВЦЭМ!$D$10+'СЕТ СН'!$G$6-'СЕТ СН'!$G$19</f>
        <v>784.82688788000007</v>
      </c>
      <c r="L68" s="36">
        <f>SUMIFS(СВЦЭМ!$C$33:$C$776,СВЦЭМ!$A$33:$A$776,$A68,СВЦЭМ!$B$33:$B$776,L$47)+'СЕТ СН'!$G$9+СВЦЭМ!$D$10+'СЕТ СН'!$G$6-'СЕТ СН'!$G$19</f>
        <v>763.43492757000001</v>
      </c>
      <c r="M68" s="36">
        <f>SUMIFS(СВЦЭМ!$C$33:$C$776,СВЦЭМ!$A$33:$A$776,$A68,СВЦЭМ!$B$33:$B$776,M$47)+'СЕТ СН'!$G$9+СВЦЭМ!$D$10+'СЕТ СН'!$G$6-'СЕТ СН'!$G$19</f>
        <v>751.52549592000003</v>
      </c>
      <c r="N68" s="36">
        <f>SUMIFS(СВЦЭМ!$C$33:$C$776,СВЦЭМ!$A$33:$A$776,$A68,СВЦЭМ!$B$33:$B$776,N$47)+'СЕТ СН'!$G$9+СВЦЭМ!$D$10+'СЕТ СН'!$G$6-'СЕТ СН'!$G$19</f>
        <v>761.93891669000004</v>
      </c>
      <c r="O68" s="36">
        <f>SUMIFS(СВЦЭМ!$C$33:$C$776,СВЦЭМ!$A$33:$A$776,$A68,СВЦЭМ!$B$33:$B$776,O$47)+'СЕТ СН'!$G$9+СВЦЭМ!$D$10+'СЕТ СН'!$G$6-'СЕТ СН'!$G$19</f>
        <v>762.05185691000008</v>
      </c>
      <c r="P68" s="36">
        <f>SUMIFS(СВЦЭМ!$C$33:$C$776,СВЦЭМ!$A$33:$A$776,$A68,СВЦЭМ!$B$33:$B$776,P$47)+'СЕТ СН'!$G$9+СВЦЭМ!$D$10+'СЕТ СН'!$G$6-'СЕТ СН'!$G$19</f>
        <v>768.77324480000004</v>
      </c>
      <c r="Q68" s="36">
        <f>SUMIFS(СВЦЭМ!$C$33:$C$776,СВЦЭМ!$A$33:$A$776,$A68,СВЦЭМ!$B$33:$B$776,Q$47)+'СЕТ СН'!$G$9+СВЦЭМ!$D$10+'СЕТ СН'!$G$6-'СЕТ СН'!$G$19</f>
        <v>764.25687228000004</v>
      </c>
      <c r="R68" s="36">
        <f>SUMIFS(СВЦЭМ!$C$33:$C$776,СВЦЭМ!$A$33:$A$776,$A68,СВЦЭМ!$B$33:$B$776,R$47)+'СЕТ СН'!$G$9+СВЦЭМ!$D$10+'СЕТ СН'!$G$6-'СЕТ СН'!$G$19</f>
        <v>717.45852058000003</v>
      </c>
      <c r="S68" s="36">
        <f>SUMIFS(СВЦЭМ!$C$33:$C$776,СВЦЭМ!$A$33:$A$776,$A68,СВЦЭМ!$B$33:$B$776,S$47)+'СЕТ СН'!$G$9+СВЦЭМ!$D$10+'СЕТ СН'!$G$6-'СЕТ СН'!$G$19</f>
        <v>691.64208630000007</v>
      </c>
      <c r="T68" s="36">
        <f>SUMIFS(СВЦЭМ!$C$33:$C$776,СВЦЭМ!$A$33:$A$776,$A68,СВЦЭМ!$B$33:$B$776,T$47)+'СЕТ СН'!$G$9+СВЦЭМ!$D$10+'СЕТ СН'!$G$6-'СЕТ СН'!$G$19</f>
        <v>688.4857416100001</v>
      </c>
      <c r="U68" s="36">
        <f>SUMIFS(СВЦЭМ!$C$33:$C$776,СВЦЭМ!$A$33:$A$776,$A68,СВЦЭМ!$B$33:$B$776,U$47)+'СЕТ СН'!$G$9+СВЦЭМ!$D$10+'СЕТ СН'!$G$6-'СЕТ СН'!$G$19</f>
        <v>684.26981171000011</v>
      </c>
      <c r="V68" s="36">
        <f>SUMIFS(СВЦЭМ!$C$33:$C$776,СВЦЭМ!$A$33:$A$776,$A68,СВЦЭМ!$B$33:$B$776,V$47)+'СЕТ СН'!$G$9+СВЦЭМ!$D$10+'СЕТ СН'!$G$6-'СЕТ СН'!$G$19</f>
        <v>676.5422954600001</v>
      </c>
      <c r="W68" s="36">
        <f>SUMIFS(СВЦЭМ!$C$33:$C$776,СВЦЭМ!$A$33:$A$776,$A68,СВЦЭМ!$B$33:$B$776,W$47)+'СЕТ СН'!$G$9+СВЦЭМ!$D$10+'СЕТ СН'!$G$6-'СЕТ СН'!$G$19</f>
        <v>693.71220968000011</v>
      </c>
      <c r="X68" s="36">
        <f>SUMIFS(СВЦЭМ!$C$33:$C$776,СВЦЭМ!$A$33:$A$776,$A68,СВЦЭМ!$B$33:$B$776,X$47)+'СЕТ СН'!$G$9+СВЦЭМ!$D$10+'СЕТ СН'!$G$6-'СЕТ СН'!$G$19</f>
        <v>695.74201229000005</v>
      </c>
      <c r="Y68" s="36">
        <f>SUMIFS(СВЦЭМ!$C$33:$C$776,СВЦЭМ!$A$33:$A$776,$A68,СВЦЭМ!$B$33:$B$776,Y$47)+'СЕТ СН'!$G$9+СВЦЭМ!$D$10+'СЕТ СН'!$G$6-'СЕТ СН'!$G$19</f>
        <v>768.98556202000009</v>
      </c>
    </row>
    <row r="69" spans="1:27" ht="15.75" x14ac:dyDescent="0.2">
      <c r="A69" s="35">
        <f t="shared" si="1"/>
        <v>43668</v>
      </c>
      <c r="B69" s="36">
        <f>SUMIFS(СВЦЭМ!$C$33:$C$776,СВЦЭМ!$A$33:$A$776,$A69,СВЦЭМ!$B$33:$B$776,B$47)+'СЕТ СН'!$G$9+СВЦЭМ!$D$10+'СЕТ СН'!$G$6-'СЕТ СН'!$G$19</f>
        <v>798.7669574900001</v>
      </c>
      <c r="C69" s="36">
        <f>SUMIFS(СВЦЭМ!$C$33:$C$776,СВЦЭМ!$A$33:$A$776,$A69,СВЦЭМ!$B$33:$B$776,C$47)+'СЕТ СН'!$G$9+СВЦЭМ!$D$10+'СЕТ СН'!$G$6-'СЕТ СН'!$G$19</f>
        <v>853.78712703000008</v>
      </c>
      <c r="D69" s="36">
        <f>SUMIFS(СВЦЭМ!$C$33:$C$776,СВЦЭМ!$A$33:$A$776,$A69,СВЦЭМ!$B$33:$B$776,D$47)+'СЕТ СН'!$G$9+СВЦЭМ!$D$10+'СЕТ СН'!$G$6-'СЕТ СН'!$G$19</f>
        <v>879.7499772000001</v>
      </c>
      <c r="E69" s="36">
        <f>SUMIFS(СВЦЭМ!$C$33:$C$776,СВЦЭМ!$A$33:$A$776,$A69,СВЦЭМ!$B$33:$B$776,E$47)+'СЕТ СН'!$G$9+СВЦЭМ!$D$10+'СЕТ СН'!$G$6-'СЕТ СН'!$G$19</f>
        <v>879.29000171000007</v>
      </c>
      <c r="F69" s="36">
        <f>SUMIFS(СВЦЭМ!$C$33:$C$776,СВЦЭМ!$A$33:$A$776,$A69,СВЦЭМ!$B$33:$B$776,F$47)+'СЕТ СН'!$G$9+СВЦЭМ!$D$10+'СЕТ СН'!$G$6-'СЕТ СН'!$G$19</f>
        <v>871.75158095000006</v>
      </c>
      <c r="G69" s="36">
        <f>SUMIFS(СВЦЭМ!$C$33:$C$776,СВЦЭМ!$A$33:$A$776,$A69,СВЦЭМ!$B$33:$B$776,G$47)+'СЕТ СН'!$G$9+СВЦЭМ!$D$10+'СЕТ СН'!$G$6-'СЕТ СН'!$G$19</f>
        <v>850.56285810000008</v>
      </c>
      <c r="H69" s="36">
        <f>SUMIFS(СВЦЭМ!$C$33:$C$776,СВЦЭМ!$A$33:$A$776,$A69,СВЦЭМ!$B$33:$B$776,H$47)+'СЕТ СН'!$G$9+СВЦЭМ!$D$10+'СЕТ СН'!$G$6-'СЕТ СН'!$G$19</f>
        <v>817.74213716000008</v>
      </c>
      <c r="I69" s="36">
        <f>SUMIFS(СВЦЭМ!$C$33:$C$776,СВЦЭМ!$A$33:$A$776,$A69,СВЦЭМ!$B$33:$B$776,I$47)+'СЕТ СН'!$G$9+СВЦЭМ!$D$10+'СЕТ СН'!$G$6-'СЕТ СН'!$G$19</f>
        <v>808.24470197000005</v>
      </c>
      <c r="J69" s="36">
        <f>SUMIFS(СВЦЭМ!$C$33:$C$776,СВЦЭМ!$A$33:$A$776,$A69,СВЦЭМ!$B$33:$B$776,J$47)+'СЕТ СН'!$G$9+СВЦЭМ!$D$10+'СЕТ СН'!$G$6-'СЕТ СН'!$G$19</f>
        <v>824.09104871000011</v>
      </c>
      <c r="K69" s="36">
        <f>SUMIFS(СВЦЭМ!$C$33:$C$776,СВЦЭМ!$A$33:$A$776,$A69,СВЦЭМ!$B$33:$B$776,K$47)+'СЕТ СН'!$G$9+СВЦЭМ!$D$10+'СЕТ СН'!$G$6-'СЕТ СН'!$G$19</f>
        <v>822.74352227000008</v>
      </c>
      <c r="L69" s="36">
        <f>SUMIFS(СВЦЭМ!$C$33:$C$776,СВЦЭМ!$A$33:$A$776,$A69,СВЦЭМ!$B$33:$B$776,L$47)+'СЕТ СН'!$G$9+СВЦЭМ!$D$10+'СЕТ СН'!$G$6-'СЕТ СН'!$G$19</f>
        <v>821.86126938000007</v>
      </c>
      <c r="M69" s="36">
        <f>SUMIFS(СВЦЭМ!$C$33:$C$776,СВЦЭМ!$A$33:$A$776,$A69,СВЦЭМ!$B$33:$B$776,M$47)+'СЕТ СН'!$G$9+СВЦЭМ!$D$10+'СЕТ СН'!$G$6-'СЕТ СН'!$G$19</f>
        <v>812.88746640000011</v>
      </c>
      <c r="N69" s="36">
        <f>SUMIFS(СВЦЭМ!$C$33:$C$776,СВЦЭМ!$A$33:$A$776,$A69,СВЦЭМ!$B$33:$B$776,N$47)+'СЕТ СН'!$G$9+СВЦЭМ!$D$10+'СЕТ СН'!$G$6-'СЕТ СН'!$G$19</f>
        <v>808.40593787000012</v>
      </c>
      <c r="O69" s="36">
        <f>SUMIFS(СВЦЭМ!$C$33:$C$776,СВЦЭМ!$A$33:$A$776,$A69,СВЦЭМ!$B$33:$B$776,O$47)+'СЕТ СН'!$G$9+СВЦЭМ!$D$10+'СЕТ СН'!$G$6-'СЕТ СН'!$G$19</f>
        <v>807.69229912000003</v>
      </c>
      <c r="P69" s="36">
        <f>SUMIFS(СВЦЭМ!$C$33:$C$776,СВЦЭМ!$A$33:$A$776,$A69,СВЦЭМ!$B$33:$B$776,P$47)+'СЕТ СН'!$G$9+СВЦЭМ!$D$10+'СЕТ СН'!$G$6-'СЕТ СН'!$G$19</f>
        <v>817.71018190000007</v>
      </c>
      <c r="Q69" s="36">
        <f>SUMIFS(СВЦЭМ!$C$33:$C$776,СВЦЭМ!$A$33:$A$776,$A69,СВЦЭМ!$B$33:$B$776,Q$47)+'СЕТ СН'!$G$9+СВЦЭМ!$D$10+'СЕТ СН'!$G$6-'СЕТ СН'!$G$19</f>
        <v>824.75914906000003</v>
      </c>
      <c r="R69" s="36">
        <f>SUMIFS(СВЦЭМ!$C$33:$C$776,СВЦЭМ!$A$33:$A$776,$A69,СВЦЭМ!$B$33:$B$776,R$47)+'СЕТ СН'!$G$9+СВЦЭМ!$D$10+'СЕТ СН'!$G$6-'СЕТ СН'!$G$19</f>
        <v>776.38133691000007</v>
      </c>
      <c r="S69" s="36">
        <f>SUMIFS(СВЦЭМ!$C$33:$C$776,СВЦЭМ!$A$33:$A$776,$A69,СВЦЭМ!$B$33:$B$776,S$47)+'СЕТ СН'!$G$9+СВЦЭМ!$D$10+'СЕТ СН'!$G$6-'СЕТ СН'!$G$19</f>
        <v>752.58153889000005</v>
      </c>
      <c r="T69" s="36">
        <f>SUMIFS(СВЦЭМ!$C$33:$C$776,СВЦЭМ!$A$33:$A$776,$A69,СВЦЭМ!$B$33:$B$776,T$47)+'СЕТ СН'!$G$9+СВЦЭМ!$D$10+'СЕТ СН'!$G$6-'СЕТ СН'!$G$19</f>
        <v>740.70716072000005</v>
      </c>
      <c r="U69" s="36">
        <f>SUMIFS(СВЦЭМ!$C$33:$C$776,СВЦЭМ!$A$33:$A$776,$A69,СВЦЭМ!$B$33:$B$776,U$47)+'СЕТ СН'!$G$9+СВЦЭМ!$D$10+'СЕТ СН'!$G$6-'СЕТ СН'!$G$19</f>
        <v>738.42343199000004</v>
      </c>
      <c r="V69" s="36">
        <f>SUMIFS(СВЦЭМ!$C$33:$C$776,СВЦЭМ!$A$33:$A$776,$A69,СВЦЭМ!$B$33:$B$776,V$47)+'СЕТ СН'!$G$9+СВЦЭМ!$D$10+'СЕТ СН'!$G$6-'СЕТ СН'!$G$19</f>
        <v>736.98424578000004</v>
      </c>
      <c r="W69" s="36">
        <f>SUMIFS(СВЦЭМ!$C$33:$C$776,СВЦЭМ!$A$33:$A$776,$A69,СВЦЭМ!$B$33:$B$776,W$47)+'СЕТ СН'!$G$9+СВЦЭМ!$D$10+'СЕТ СН'!$G$6-'СЕТ СН'!$G$19</f>
        <v>745.30881272000011</v>
      </c>
      <c r="X69" s="36">
        <f>SUMIFS(СВЦЭМ!$C$33:$C$776,СВЦЭМ!$A$33:$A$776,$A69,СВЦЭМ!$B$33:$B$776,X$47)+'СЕТ СН'!$G$9+СВЦЭМ!$D$10+'СЕТ СН'!$G$6-'СЕТ СН'!$G$19</f>
        <v>777.03715151000006</v>
      </c>
      <c r="Y69" s="36">
        <f>SUMIFS(СВЦЭМ!$C$33:$C$776,СВЦЭМ!$A$33:$A$776,$A69,СВЦЭМ!$B$33:$B$776,Y$47)+'СЕТ СН'!$G$9+СВЦЭМ!$D$10+'СЕТ СН'!$G$6-'СЕТ СН'!$G$19</f>
        <v>885.04358439000009</v>
      </c>
    </row>
    <row r="70" spans="1:27" ht="15.75" x14ac:dyDescent="0.2">
      <c r="A70" s="35">
        <f t="shared" si="1"/>
        <v>43669</v>
      </c>
      <c r="B70" s="36">
        <f>SUMIFS(СВЦЭМ!$C$33:$C$776,СВЦЭМ!$A$33:$A$776,$A70,СВЦЭМ!$B$33:$B$776,B$47)+'СЕТ СН'!$G$9+СВЦЭМ!$D$10+'СЕТ СН'!$G$6-'СЕТ СН'!$G$19</f>
        <v>896.44449365000003</v>
      </c>
      <c r="C70" s="36">
        <f>SUMIFS(СВЦЭМ!$C$33:$C$776,СВЦЭМ!$A$33:$A$776,$A70,СВЦЭМ!$B$33:$B$776,C$47)+'СЕТ СН'!$G$9+СВЦЭМ!$D$10+'СЕТ СН'!$G$6-'СЕТ СН'!$G$19</f>
        <v>935.41074411000011</v>
      </c>
      <c r="D70" s="36">
        <f>SUMIFS(СВЦЭМ!$C$33:$C$776,СВЦЭМ!$A$33:$A$776,$A70,СВЦЭМ!$B$33:$B$776,D$47)+'СЕТ СН'!$G$9+СВЦЭМ!$D$10+'СЕТ СН'!$G$6-'СЕТ СН'!$G$19</f>
        <v>963.85075937000011</v>
      </c>
      <c r="E70" s="36">
        <f>SUMIFS(СВЦЭМ!$C$33:$C$776,СВЦЭМ!$A$33:$A$776,$A70,СВЦЭМ!$B$33:$B$776,E$47)+'СЕТ СН'!$G$9+СВЦЭМ!$D$10+'СЕТ СН'!$G$6-'СЕТ СН'!$G$19</f>
        <v>980.75415953000004</v>
      </c>
      <c r="F70" s="36">
        <f>SUMIFS(СВЦЭМ!$C$33:$C$776,СВЦЭМ!$A$33:$A$776,$A70,СВЦЭМ!$B$33:$B$776,F$47)+'СЕТ СН'!$G$9+СВЦЭМ!$D$10+'СЕТ СН'!$G$6-'СЕТ СН'!$G$19</f>
        <v>983.43716083000004</v>
      </c>
      <c r="G70" s="36">
        <f>SUMIFS(СВЦЭМ!$C$33:$C$776,СВЦЭМ!$A$33:$A$776,$A70,СВЦЭМ!$B$33:$B$776,G$47)+'СЕТ СН'!$G$9+СВЦЭМ!$D$10+'СЕТ СН'!$G$6-'СЕТ СН'!$G$19</f>
        <v>963.65249583000002</v>
      </c>
      <c r="H70" s="36">
        <f>SUMIFS(СВЦЭМ!$C$33:$C$776,СВЦЭМ!$A$33:$A$776,$A70,СВЦЭМ!$B$33:$B$776,H$47)+'СЕТ СН'!$G$9+СВЦЭМ!$D$10+'СЕТ СН'!$G$6-'СЕТ СН'!$G$19</f>
        <v>922.14705349000008</v>
      </c>
      <c r="I70" s="36">
        <f>SUMIFS(СВЦЭМ!$C$33:$C$776,СВЦЭМ!$A$33:$A$776,$A70,СВЦЭМ!$B$33:$B$776,I$47)+'СЕТ СН'!$G$9+СВЦЭМ!$D$10+'СЕТ СН'!$G$6-'СЕТ СН'!$G$19</f>
        <v>876.31976315000009</v>
      </c>
      <c r="J70" s="36">
        <f>SUMIFS(СВЦЭМ!$C$33:$C$776,СВЦЭМ!$A$33:$A$776,$A70,СВЦЭМ!$B$33:$B$776,J$47)+'СЕТ СН'!$G$9+СВЦЭМ!$D$10+'СЕТ СН'!$G$6-'СЕТ СН'!$G$19</f>
        <v>861.61967820000007</v>
      </c>
      <c r="K70" s="36">
        <f>SUMIFS(СВЦЭМ!$C$33:$C$776,СВЦЭМ!$A$33:$A$776,$A70,СВЦЭМ!$B$33:$B$776,K$47)+'СЕТ СН'!$G$9+СВЦЭМ!$D$10+'СЕТ СН'!$G$6-'СЕТ СН'!$G$19</f>
        <v>796.41196506000006</v>
      </c>
      <c r="L70" s="36">
        <f>SUMIFS(СВЦЭМ!$C$33:$C$776,СВЦЭМ!$A$33:$A$776,$A70,СВЦЭМ!$B$33:$B$776,L$47)+'СЕТ СН'!$G$9+СВЦЭМ!$D$10+'СЕТ СН'!$G$6-'СЕТ СН'!$G$19</f>
        <v>803.03231927000002</v>
      </c>
      <c r="M70" s="36">
        <f>SUMIFS(СВЦЭМ!$C$33:$C$776,СВЦЭМ!$A$33:$A$776,$A70,СВЦЭМ!$B$33:$B$776,M$47)+'СЕТ СН'!$G$9+СВЦЭМ!$D$10+'СЕТ СН'!$G$6-'СЕТ СН'!$G$19</f>
        <v>814.46610069000008</v>
      </c>
      <c r="N70" s="36">
        <f>SUMIFS(СВЦЭМ!$C$33:$C$776,СВЦЭМ!$A$33:$A$776,$A70,СВЦЭМ!$B$33:$B$776,N$47)+'СЕТ СН'!$G$9+СВЦЭМ!$D$10+'СЕТ СН'!$G$6-'СЕТ СН'!$G$19</f>
        <v>822.06781587000012</v>
      </c>
      <c r="O70" s="36">
        <f>SUMIFS(СВЦЭМ!$C$33:$C$776,СВЦЭМ!$A$33:$A$776,$A70,СВЦЭМ!$B$33:$B$776,O$47)+'СЕТ СН'!$G$9+СВЦЭМ!$D$10+'СЕТ СН'!$G$6-'СЕТ СН'!$G$19</f>
        <v>833.40172216000008</v>
      </c>
      <c r="P70" s="36">
        <f>SUMIFS(СВЦЭМ!$C$33:$C$776,СВЦЭМ!$A$33:$A$776,$A70,СВЦЭМ!$B$33:$B$776,P$47)+'СЕТ СН'!$G$9+СВЦЭМ!$D$10+'СЕТ СН'!$G$6-'СЕТ СН'!$G$19</f>
        <v>837.85105312000007</v>
      </c>
      <c r="Q70" s="36">
        <f>SUMIFS(СВЦЭМ!$C$33:$C$776,СВЦЭМ!$A$33:$A$776,$A70,СВЦЭМ!$B$33:$B$776,Q$47)+'СЕТ СН'!$G$9+СВЦЭМ!$D$10+'СЕТ СН'!$G$6-'СЕТ СН'!$G$19</f>
        <v>840.86605351000003</v>
      </c>
      <c r="R70" s="36">
        <f>SUMIFS(СВЦЭМ!$C$33:$C$776,СВЦЭМ!$A$33:$A$776,$A70,СВЦЭМ!$B$33:$B$776,R$47)+'СЕТ СН'!$G$9+СВЦЭМ!$D$10+'СЕТ СН'!$G$6-'СЕТ СН'!$G$19</f>
        <v>787.34078107000005</v>
      </c>
      <c r="S70" s="36">
        <f>SUMIFS(СВЦЭМ!$C$33:$C$776,СВЦЭМ!$A$33:$A$776,$A70,СВЦЭМ!$B$33:$B$776,S$47)+'СЕТ СН'!$G$9+СВЦЭМ!$D$10+'СЕТ СН'!$G$6-'СЕТ СН'!$G$19</f>
        <v>750.13930751000009</v>
      </c>
      <c r="T70" s="36">
        <f>SUMIFS(СВЦЭМ!$C$33:$C$776,СВЦЭМ!$A$33:$A$776,$A70,СВЦЭМ!$B$33:$B$776,T$47)+'СЕТ СН'!$G$9+СВЦЭМ!$D$10+'СЕТ СН'!$G$6-'СЕТ СН'!$G$19</f>
        <v>753.51014156000008</v>
      </c>
      <c r="U70" s="36">
        <f>SUMIFS(СВЦЭМ!$C$33:$C$776,СВЦЭМ!$A$33:$A$776,$A70,СВЦЭМ!$B$33:$B$776,U$47)+'СЕТ СН'!$G$9+СВЦЭМ!$D$10+'СЕТ СН'!$G$6-'СЕТ СН'!$G$19</f>
        <v>746.93241630000011</v>
      </c>
      <c r="V70" s="36">
        <f>SUMIFS(СВЦЭМ!$C$33:$C$776,СВЦЭМ!$A$33:$A$776,$A70,СВЦЭМ!$B$33:$B$776,V$47)+'СЕТ СН'!$G$9+СВЦЭМ!$D$10+'СЕТ СН'!$G$6-'СЕТ СН'!$G$19</f>
        <v>750.85797285000012</v>
      </c>
      <c r="W70" s="36">
        <f>SUMIFS(СВЦЭМ!$C$33:$C$776,СВЦЭМ!$A$33:$A$776,$A70,СВЦЭМ!$B$33:$B$776,W$47)+'СЕТ СН'!$G$9+СВЦЭМ!$D$10+'СЕТ СН'!$G$6-'СЕТ СН'!$G$19</f>
        <v>749.45769788000007</v>
      </c>
      <c r="X70" s="36">
        <f>SUMIFS(СВЦЭМ!$C$33:$C$776,СВЦЭМ!$A$33:$A$776,$A70,СВЦЭМ!$B$33:$B$776,X$47)+'СЕТ СН'!$G$9+СВЦЭМ!$D$10+'СЕТ СН'!$G$6-'СЕТ СН'!$G$19</f>
        <v>750.2831343900001</v>
      </c>
      <c r="Y70" s="36">
        <f>SUMIFS(СВЦЭМ!$C$33:$C$776,СВЦЭМ!$A$33:$A$776,$A70,СВЦЭМ!$B$33:$B$776,Y$47)+'СЕТ СН'!$G$9+СВЦЭМ!$D$10+'СЕТ СН'!$G$6-'СЕТ СН'!$G$19</f>
        <v>792.90296591000003</v>
      </c>
    </row>
    <row r="71" spans="1:27" ht="15.75" x14ac:dyDescent="0.2">
      <c r="A71" s="35">
        <f t="shared" si="1"/>
        <v>43670</v>
      </c>
      <c r="B71" s="36">
        <f>SUMIFS(СВЦЭМ!$C$33:$C$776,СВЦЭМ!$A$33:$A$776,$A71,СВЦЭМ!$B$33:$B$776,B$47)+'СЕТ СН'!$G$9+СВЦЭМ!$D$10+'СЕТ СН'!$G$6-'СЕТ СН'!$G$19</f>
        <v>831.92613512000003</v>
      </c>
      <c r="C71" s="36">
        <f>SUMIFS(СВЦЭМ!$C$33:$C$776,СВЦЭМ!$A$33:$A$776,$A71,СВЦЭМ!$B$33:$B$776,C$47)+'СЕТ СН'!$G$9+СВЦЭМ!$D$10+'СЕТ СН'!$G$6-'СЕТ СН'!$G$19</f>
        <v>865.60519312000008</v>
      </c>
      <c r="D71" s="36">
        <f>SUMIFS(СВЦЭМ!$C$33:$C$776,СВЦЭМ!$A$33:$A$776,$A71,СВЦЭМ!$B$33:$B$776,D$47)+'СЕТ СН'!$G$9+СВЦЭМ!$D$10+'СЕТ СН'!$G$6-'СЕТ СН'!$G$19</f>
        <v>891.48351658000001</v>
      </c>
      <c r="E71" s="36">
        <f>SUMIFS(СВЦЭМ!$C$33:$C$776,СВЦЭМ!$A$33:$A$776,$A71,СВЦЭМ!$B$33:$B$776,E$47)+'СЕТ СН'!$G$9+СВЦЭМ!$D$10+'СЕТ СН'!$G$6-'СЕТ СН'!$G$19</f>
        <v>911.0333258600001</v>
      </c>
      <c r="F71" s="36">
        <f>SUMIFS(СВЦЭМ!$C$33:$C$776,СВЦЭМ!$A$33:$A$776,$A71,СВЦЭМ!$B$33:$B$776,F$47)+'СЕТ СН'!$G$9+СВЦЭМ!$D$10+'СЕТ СН'!$G$6-'СЕТ СН'!$G$19</f>
        <v>906.50732759000005</v>
      </c>
      <c r="G71" s="36">
        <f>SUMIFS(СВЦЭМ!$C$33:$C$776,СВЦЭМ!$A$33:$A$776,$A71,СВЦЭМ!$B$33:$B$776,G$47)+'СЕТ СН'!$G$9+СВЦЭМ!$D$10+'СЕТ СН'!$G$6-'СЕТ СН'!$G$19</f>
        <v>902.94910915000003</v>
      </c>
      <c r="H71" s="36">
        <f>SUMIFS(СВЦЭМ!$C$33:$C$776,СВЦЭМ!$A$33:$A$776,$A71,СВЦЭМ!$B$33:$B$776,H$47)+'СЕТ СН'!$G$9+СВЦЭМ!$D$10+'СЕТ СН'!$G$6-'СЕТ СН'!$G$19</f>
        <v>877.25008664000006</v>
      </c>
      <c r="I71" s="36">
        <f>SUMIFS(СВЦЭМ!$C$33:$C$776,СВЦЭМ!$A$33:$A$776,$A71,СВЦЭМ!$B$33:$B$776,I$47)+'СЕТ СН'!$G$9+СВЦЭМ!$D$10+'СЕТ СН'!$G$6-'СЕТ СН'!$G$19</f>
        <v>854.30255458000011</v>
      </c>
      <c r="J71" s="36">
        <f>SUMIFS(СВЦЭМ!$C$33:$C$776,СВЦЭМ!$A$33:$A$776,$A71,СВЦЭМ!$B$33:$B$776,J$47)+'СЕТ СН'!$G$9+СВЦЭМ!$D$10+'СЕТ СН'!$G$6-'СЕТ СН'!$G$19</f>
        <v>843.33096553000007</v>
      </c>
      <c r="K71" s="36">
        <f>SUMIFS(СВЦЭМ!$C$33:$C$776,СВЦЭМ!$A$33:$A$776,$A71,СВЦЭМ!$B$33:$B$776,K$47)+'СЕТ СН'!$G$9+СВЦЭМ!$D$10+'СЕТ СН'!$G$6-'СЕТ СН'!$G$19</f>
        <v>836.13247705000003</v>
      </c>
      <c r="L71" s="36">
        <f>SUMIFS(СВЦЭМ!$C$33:$C$776,СВЦЭМ!$A$33:$A$776,$A71,СВЦЭМ!$B$33:$B$776,L$47)+'СЕТ СН'!$G$9+СВЦЭМ!$D$10+'СЕТ СН'!$G$6-'СЕТ СН'!$G$19</f>
        <v>847.68793573000005</v>
      </c>
      <c r="M71" s="36">
        <f>SUMIFS(СВЦЭМ!$C$33:$C$776,СВЦЭМ!$A$33:$A$776,$A71,СВЦЭМ!$B$33:$B$776,M$47)+'СЕТ СН'!$G$9+СВЦЭМ!$D$10+'СЕТ СН'!$G$6-'СЕТ СН'!$G$19</f>
        <v>856.26254638000012</v>
      </c>
      <c r="N71" s="36">
        <f>SUMIFS(СВЦЭМ!$C$33:$C$776,СВЦЭМ!$A$33:$A$776,$A71,СВЦЭМ!$B$33:$B$776,N$47)+'СЕТ СН'!$G$9+СВЦЭМ!$D$10+'СЕТ СН'!$G$6-'СЕТ СН'!$G$19</f>
        <v>861.11481633000005</v>
      </c>
      <c r="O71" s="36">
        <f>SUMIFS(СВЦЭМ!$C$33:$C$776,СВЦЭМ!$A$33:$A$776,$A71,СВЦЭМ!$B$33:$B$776,O$47)+'СЕТ СН'!$G$9+СВЦЭМ!$D$10+'СЕТ СН'!$G$6-'СЕТ СН'!$G$19</f>
        <v>863.25049776000003</v>
      </c>
      <c r="P71" s="36">
        <f>SUMIFS(СВЦЭМ!$C$33:$C$776,СВЦЭМ!$A$33:$A$776,$A71,СВЦЭМ!$B$33:$B$776,P$47)+'СЕТ СН'!$G$9+СВЦЭМ!$D$10+'СЕТ СН'!$G$6-'СЕТ СН'!$G$19</f>
        <v>869.51750709000009</v>
      </c>
      <c r="Q71" s="36">
        <f>SUMIFS(СВЦЭМ!$C$33:$C$776,СВЦЭМ!$A$33:$A$776,$A71,СВЦЭМ!$B$33:$B$776,Q$47)+'СЕТ СН'!$G$9+СВЦЭМ!$D$10+'СЕТ СН'!$G$6-'СЕТ СН'!$G$19</f>
        <v>887.03119852000009</v>
      </c>
      <c r="R71" s="36">
        <f>SUMIFS(СВЦЭМ!$C$33:$C$776,СВЦЭМ!$A$33:$A$776,$A71,СВЦЭМ!$B$33:$B$776,R$47)+'СЕТ СН'!$G$9+СВЦЭМ!$D$10+'СЕТ СН'!$G$6-'СЕТ СН'!$G$19</f>
        <v>830.13582568000004</v>
      </c>
      <c r="S71" s="36">
        <f>SUMIFS(СВЦЭМ!$C$33:$C$776,СВЦЭМ!$A$33:$A$776,$A71,СВЦЭМ!$B$33:$B$776,S$47)+'СЕТ СН'!$G$9+СВЦЭМ!$D$10+'СЕТ СН'!$G$6-'СЕТ СН'!$G$19</f>
        <v>797.06407028000012</v>
      </c>
      <c r="T71" s="36">
        <f>SUMIFS(СВЦЭМ!$C$33:$C$776,СВЦЭМ!$A$33:$A$776,$A71,СВЦЭМ!$B$33:$B$776,T$47)+'СЕТ СН'!$G$9+СВЦЭМ!$D$10+'СЕТ СН'!$G$6-'СЕТ СН'!$G$19</f>
        <v>797.73284337000007</v>
      </c>
      <c r="U71" s="36">
        <f>SUMIFS(СВЦЭМ!$C$33:$C$776,СВЦЭМ!$A$33:$A$776,$A71,СВЦЭМ!$B$33:$B$776,U$47)+'СЕТ СН'!$G$9+СВЦЭМ!$D$10+'СЕТ СН'!$G$6-'СЕТ СН'!$G$19</f>
        <v>793.16767531000005</v>
      </c>
      <c r="V71" s="36">
        <f>SUMIFS(СВЦЭМ!$C$33:$C$776,СВЦЭМ!$A$33:$A$776,$A71,СВЦЭМ!$B$33:$B$776,V$47)+'СЕТ СН'!$G$9+СВЦЭМ!$D$10+'СЕТ СН'!$G$6-'СЕТ СН'!$G$19</f>
        <v>789.66222625000012</v>
      </c>
      <c r="W71" s="36">
        <f>SUMIFS(СВЦЭМ!$C$33:$C$776,СВЦЭМ!$A$33:$A$776,$A71,СВЦЭМ!$B$33:$B$776,W$47)+'СЕТ СН'!$G$9+СВЦЭМ!$D$10+'СЕТ СН'!$G$6-'СЕТ СН'!$G$19</f>
        <v>805.81179168000006</v>
      </c>
      <c r="X71" s="36">
        <f>SUMIFS(СВЦЭМ!$C$33:$C$776,СВЦЭМ!$A$33:$A$776,$A71,СВЦЭМ!$B$33:$B$776,X$47)+'СЕТ СН'!$G$9+СВЦЭМ!$D$10+'СЕТ СН'!$G$6-'СЕТ СН'!$G$19</f>
        <v>785.86789884000007</v>
      </c>
      <c r="Y71" s="36">
        <f>SUMIFS(СВЦЭМ!$C$33:$C$776,СВЦЭМ!$A$33:$A$776,$A71,СВЦЭМ!$B$33:$B$776,Y$47)+'СЕТ СН'!$G$9+СВЦЭМ!$D$10+'СЕТ СН'!$G$6-'СЕТ СН'!$G$19</f>
        <v>826.23442023000007</v>
      </c>
    </row>
    <row r="72" spans="1:27" ht="15.75" x14ac:dyDescent="0.2">
      <c r="A72" s="35">
        <f t="shared" si="1"/>
        <v>43671</v>
      </c>
      <c r="B72" s="36">
        <f>SUMIFS(СВЦЭМ!$C$33:$C$776,СВЦЭМ!$A$33:$A$776,$A72,СВЦЭМ!$B$33:$B$776,B$47)+'СЕТ СН'!$G$9+СВЦЭМ!$D$10+'СЕТ СН'!$G$6-'СЕТ СН'!$G$19</f>
        <v>903.29453684000009</v>
      </c>
      <c r="C72" s="36">
        <f>SUMIFS(СВЦЭМ!$C$33:$C$776,СВЦЭМ!$A$33:$A$776,$A72,СВЦЭМ!$B$33:$B$776,C$47)+'СЕТ СН'!$G$9+СВЦЭМ!$D$10+'СЕТ СН'!$G$6-'СЕТ СН'!$G$19</f>
        <v>929.09650590000012</v>
      </c>
      <c r="D72" s="36">
        <f>SUMIFS(СВЦЭМ!$C$33:$C$776,СВЦЭМ!$A$33:$A$776,$A72,СВЦЭМ!$B$33:$B$776,D$47)+'СЕТ СН'!$G$9+СВЦЭМ!$D$10+'СЕТ СН'!$G$6-'СЕТ СН'!$G$19</f>
        <v>900.45040512000003</v>
      </c>
      <c r="E72" s="36">
        <f>SUMIFS(СВЦЭМ!$C$33:$C$776,СВЦЭМ!$A$33:$A$776,$A72,СВЦЭМ!$B$33:$B$776,E$47)+'СЕТ СН'!$G$9+СВЦЭМ!$D$10+'СЕТ СН'!$G$6-'СЕТ СН'!$G$19</f>
        <v>897.51412256000003</v>
      </c>
      <c r="F72" s="36">
        <f>SUMIFS(СВЦЭМ!$C$33:$C$776,СВЦЭМ!$A$33:$A$776,$A72,СВЦЭМ!$B$33:$B$776,F$47)+'СЕТ СН'!$G$9+СВЦЭМ!$D$10+'СЕТ СН'!$G$6-'СЕТ СН'!$G$19</f>
        <v>878.98984369000004</v>
      </c>
      <c r="G72" s="36">
        <f>SUMIFS(СВЦЭМ!$C$33:$C$776,СВЦЭМ!$A$33:$A$776,$A72,СВЦЭМ!$B$33:$B$776,G$47)+'СЕТ СН'!$G$9+СВЦЭМ!$D$10+'СЕТ СН'!$G$6-'СЕТ СН'!$G$19</f>
        <v>892.99908799000002</v>
      </c>
      <c r="H72" s="36">
        <f>SUMIFS(СВЦЭМ!$C$33:$C$776,СВЦЭМ!$A$33:$A$776,$A72,СВЦЭМ!$B$33:$B$776,H$47)+'СЕТ СН'!$G$9+СВЦЭМ!$D$10+'СЕТ СН'!$G$6-'СЕТ СН'!$G$19</f>
        <v>918.33265342000004</v>
      </c>
      <c r="I72" s="36">
        <f>SUMIFS(СВЦЭМ!$C$33:$C$776,СВЦЭМ!$A$33:$A$776,$A72,СВЦЭМ!$B$33:$B$776,I$47)+'СЕТ СН'!$G$9+СВЦЭМ!$D$10+'СЕТ СН'!$G$6-'СЕТ СН'!$G$19</f>
        <v>963.32057982000003</v>
      </c>
      <c r="J72" s="36">
        <f>SUMIFS(СВЦЭМ!$C$33:$C$776,СВЦЭМ!$A$33:$A$776,$A72,СВЦЭМ!$B$33:$B$776,J$47)+'СЕТ СН'!$G$9+СВЦЭМ!$D$10+'СЕТ СН'!$G$6-'СЕТ СН'!$G$19</f>
        <v>969.49523516000011</v>
      </c>
      <c r="K72" s="36">
        <f>SUMIFS(СВЦЭМ!$C$33:$C$776,СВЦЭМ!$A$33:$A$776,$A72,СВЦЭМ!$B$33:$B$776,K$47)+'СЕТ СН'!$G$9+СВЦЭМ!$D$10+'СЕТ СН'!$G$6-'СЕТ СН'!$G$19</f>
        <v>936.97391118000007</v>
      </c>
      <c r="L72" s="36">
        <f>SUMIFS(СВЦЭМ!$C$33:$C$776,СВЦЭМ!$A$33:$A$776,$A72,СВЦЭМ!$B$33:$B$776,L$47)+'СЕТ СН'!$G$9+СВЦЭМ!$D$10+'СЕТ СН'!$G$6-'СЕТ СН'!$G$19</f>
        <v>931.88118828000006</v>
      </c>
      <c r="M72" s="36">
        <f>SUMIFS(СВЦЭМ!$C$33:$C$776,СВЦЭМ!$A$33:$A$776,$A72,СВЦЭМ!$B$33:$B$776,M$47)+'СЕТ СН'!$G$9+СВЦЭМ!$D$10+'СЕТ СН'!$G$6-'СЕТ СН'!$G$19</f>
        <v>930.76494808000007</v>
      </c>
      <c r="N72" s="36">
        <f>SUMIFS(СВЦЭМ!$C$33:$C$776,СВЦЭМ!$A$33:$A$776,$A72,СВЦЭМ!$B$33:$B$776,N$47)+'СЕТ СН'!$G$9+СВЦЭМ!$D$10+'СЕТ СН'!$G$6-'СЕТ СН'!$G$19</f>
        <v>933.58238031000008</v>
      </c>
      <c r="O72" s="36">
        <f>SUMIFS(СВЦЭМ!$C$33:$C$776,СВЦЭМ!$A$33:$A$776,$A72,СВЦЭМ!$B$33:$B$776,O$47)+'СЕТ СН'!$G$9+СВЦЭМ!$D$10+'СЕТ СН'!$G$6-'СЕТ СН'!$G$19</f>
        <v>925.28860448000012</v>
      </c>
      <c r="P72" s="36">
        <f>SUMIFS(СВЦЭМ!$C$33:$C$776,СВЦЭМ!$A$33:$A$776,$A72,СВЦЭМ!$B$33:$B$776,P$47)+'СЕТ СН'!$G$9+СВЦЭМ!$D$10+'СЕТ СН'!$G$6-'СЕТ СН'!$G$19</f>
        <v>936.40943292000009</v>
      </c>
      <c r="Q72" s="36">
        <f>SUMIFS(СВЦЭМ!$C$33:$C$776,СВЦЭМ!$A$33:$A$776,$A72,СВЦЭМ!$B$33:$B$776,Q$47)+'СЕТ СН'!$G$9+СВЦЭМ!$D$10+'СЕТ СН'!$G$6-'СЕТ СН'!$G$19</f>
        <v>949.10385300000007</v>
      </c>
      <c r="R72" s="36">
        <f>SUMIFS(СВЦЭМ!$C$33:$C$776,СВЦЭМ!$A$33:$A$776,$A72,СВЦЭМ!$B$33:$B$776,R$47)+'СЕТ СН'!$G$9+СВЦЭМ!$D$10+'СЕТ СН'!$G$6-'СЕТ СН'!$G$19</f>
        <v>885.81082761000005</v>
      </c>
      <c r="S72" s="36">
        <f>SUMIFS(СВЦЭМ!$C$33:$C$776,СВЦЭМ!$A$33:$A$776,$A72,СВЦЭМ!$B$33:$B$776,S$47)+'СЕТ СН'!$G$9+СВЦЭМ!$D$10+'СЕТ СН'!$G$6-'СЕТ СН'!$G$19</f>
        <v>863.01918618000002</v>
      </c>
      <c r="T72" s="36">
        <f>SUMIFS(СВЦЭМ!$C$33:$C$776,СВЦЭМ!$A$33:$A$776,$A72,СВЦЭМ!$B$33:$B$776,T$47)+'СЕТ СН'!$G$9+СВЦЭМ!$D$10+'СЕТ СН'!$G$6-'СЕТ СН'!$G$19</f>
        <v>861.3314582700001</v>
      </c>
      <c r="U72" s="36">
        <f>SUMIFS(СВЦЭМ!$C$33:$C$776,СВЦЭМ!$A$33:$A$776,$A72,СВЦЭМ!$B$33:$B$776,U$47)+'СЕТ СН'!$G$9+СВЦЭМ!$D$10+'СЕТ СН'!$G$6-'СЕТ СН'!$G$19</f>
        <v>853.62384514000007</v>
      </c>
      <c r="V72" s="36">
        <f>SUMIFS(СВЦЭМ!$C$33:$C$776,СВЦЭМ!$A$33:$A$776,$A72,СВЦЭМ!$B$33:$B$776,V$47)+'СЕТ СН'!$G$9+СВЦЭМ!$D$10+'СЕТ СН'!$G$6-'СЕТ СН'!$G$19</f>
        <v>843.87353875000008</v>
      </c>
      <c r="W72" s="36">
        <f>SUMIFS(СВЦЭМ!$C$33:$C$776,СВЦЭМ!$A$33:$A$776,$A72,СВЦЭМ!$B$33:$B$776,W$47)+'СЕТ СН'!$G$9+СВЦЭМ!$D$10+'СЕТ СН'!$G$6-'СЕТ СН'!$G$19</f>
        <v>837.29118805000007</v>
      </c>
      <c r="X72" s="36">
        <f>SUMIFS(СВЦЭМ!$C$33:$C$776,СВЦЭМ!$A$33:$A$776,$A72,СВЦЭМ!$B$33:$B$776,X$47)+'СЕТ СН'!$G$9+СВЦЭМ!$D$10+'СЕТ СН'!$G$6-'СЕТ СН'!$G$19</f>
        <v>836.29214273000002</v>
      </c>
      <c r="Y72" s="36">
        <f>SUMIFS(СВЦЭМ!$C$33:$C$776,СВЦЭМ!$A$33:$A$776,$A72,СВЦЭМ!$B$33:$B$776,Y$47)+'СЕТ СН'!$G$9+СВЦЭМ!$D$10+'СЕТ СН'!$G$6-'СЕТ СН'!$G$19</f>
        <v>876.55466939000007</v>
      </c>
    </row>
    <row r="73" spans="1:27" ht="15.75" x14ac:dyDescent="0.2">
      <c r="A73" s="35">
        <f t="shared" si="1"/>
        <v>43672</v>
      </c>
      <c r="B73" s="36">
        <f>SUMIFS(СВЦЭМ!$C$33:$C$776,СВЦЭМ!$A$33:$A$776,$A73,СВЦЭМ!$B$33:$B$776,B$47)+'СЕТ СН'!$G$9+СВЦЭМ!$D$10+'СЕТ СН'!$G$6-'СЕТ СН'!$G$19</f>
        <v>913.39334266000003</v>
      </c>
      <c r="C73" s="36">
        <f>SUMIFS(СВЦЭМ!$C$33:$C$776,СВЦЭМ!$A$33:$A$776,$A73,СВЦЭМ!$B$33:$B$776,C$47)+'СЕТ СН'!$G$9+СВЦЭМ!$D$10+'СЕТ СН'!$G$6-'СЕТ СН'!$G$19</f>
        <v>946.99109648000012</v>
      </c>
      <c r="D73" s="36">
        <f>SUMIFS(СВЦЭМ!$C$33:$C$776,СВЦЭМ!$A$33:$A$776,$A73,СВЦЭМ!$B$33:$B$776,D$47)+'СЕТ СН'!$G$9+СВЦЭМ!$D$10+'СЕТ СН'!$G$6-'СЕТ СН'!$G$19</f>
        <v>983.45180374000006</v>
      </c>
      <c r="E73" s="36">
        <f>SUMIFS(СВЦЭМ!$C$33:$C$776,СВЦЭМ!$A$33:$A$776,$A73,СВЦЭМ!$B$33:$B$776,E$47)+'СЕТ СН'!$G$9+СВЦЭМ!$D$10+'СЕТ СН'!$G$6-'СЕТ СН'!$G$19</f>
        <v>982.60353515000008</v>
      </c>
      <c r="F73" s="36">
        <f>SUMIFS(СВЦЭМ!$C$33:$C$776,СВЦЭМ!$A$33:$A$776,$A73,СВЦЭМ!$B$33:$B$776,F$47)+'СЕТ СН'!$G$9+СВЦЭМ!$D$10+'СЕТ СН'!$G$6-'СЕТ СН'!$G$19</f>
        <v>981.94761649000009</v>
      </c>
      <c r="G73" s="36">
        <f>SUMIFS(СВЦЭМ!$C$33:$C$776,СВЦЭМ!$A$33:$A$776,$A73,СВЦЭМ!$B$33:$B$776,G$47)+'СЕТ СН'!$G$9+СВЦЭМ!$D$10+'СЕТ СН'!$G$6-'СЕТ СН'!$G$19</f>
        <v>978.26406248000012</v>
      </c>
      <c r="H73" s="36">
        <f>SUMIFS(СВЦЭМ!$C$33:$C$776,СВЦЭМ!$A$33:$A$776,$A73,СВЦЭМ!$B$33:$B$776,H$47)+'СЕТ СН'!$G$9+СВЦЭМ!$D$10+'СЕТ СН'!$G$6-'СЕТ СН'!$G$19</f>
        <v>920.9763737400001</v>
      </c>
      <c r="I73" s="36">
        <f>SUMIFS(СВЦЭМ!$C$33:$C$776,СВЦЭМ!$A$33:$A$776,$A73,СВЦЭМ!$B$33:$B$776,I$47)+'СЕТ СН'!$G$9+СВЦЭМ!$D$10+'СЕТ СН'!$G$6-'СЕТ СН'!$G$19</f>
        <v>892.3654873700001</v>
      </c>
      <c r="J73" s="36">
        <f>SUMIFS(СВЦЭМ!$C$33:$C$776,СВЦЭМ!$A$33:$A$776,$A73,СВЦЭМ!$B$33:$B$776,J$47)+'СЕТ СН'!$G$9+СВЦЭМ!$D$10+'СЕТ СН'!$G$6-'СЕТ СН'!$G$19</f>
        <v>851.4043621300001</v>
      </c>
      <c r="K73" s="36">
        <f>SUMIFS(СВЦЭМ!$C$33:$C$776,СВЦЭМ!$A$33:$A$776,$A73,СВЦЭМ!$B$33:$B$776,K$47)+'СЕТ СН'!$G$9+СВЦЭМ!$D$10+'СЕТ СН'!$G$6-'СЕТ СН'!$G$19</f>
        <v>831.64978415000007</v>
      </c>
      <c r="L73" s="36">
        <f>SUMIFS(СВЦЭМ!$C$33:$C$776,СВЦЭМ!$A$33:$A$776,$A73,СВЦЭМ!$B$33:$B$776,L$47)+'СЕТ СН'!$G$9+СВЦЭМ!$D$10+'СЕТ СН'!$G$6-'СЕТ СН'!$G$19</f>
        <v>838.01811052000005</v>
      </c>
      <c r="M73" s="36">
        <f>SUMIFS(СВЦЭМ!$C$33:$C$776,СВЦЭМ!$A$33:$A$776,$A73,СВЦЭМ!$B$33:$B$776,M$47)+'СЕТ СН'!$G$9+СВЦЭМ!$D$10+'СЕТ СН'!$G$6-'СЕТ СН'!$G$19</f>
        <v>841.25039396000011</v>
      </c>
      <c r="N73" s="36">
        <f>SUMIFS(СВЦЭМ!$C$33:$C$776,СВЦЭМ!$A$33:$A$776,$A73,СВЦЭМ!$B$33:$B$776,N$47)+'СЕТ СН'!$G$9+СВЦЭМ!$D$10+'СЕТ СН'!$G$6-'СЕТ СН'!$G$19</f>
        <v>845.15946064000002</v>
      </c>
      <c r="O73" s="36">
        <f>SUMIFS(СВЦЭМ!$C$33:$C$776,СВЦЭМ!$A$33:$A$776,$A73,СВЦЭМ!$B$33:$B$776,O$47)+'СЕТ СН'!$G$9+СВЦЭМ!$D$10+'СЕТ СН'!$G$6-'СЕТ СН'!$G$19</f>
        <v>842.45097663000001</v>
      </c>
      <c r="P73" s="36">
        <f>SUMIFS(СВЦЭМ!$C$33:$C$776,СВЦЭМ!$A$33:$A$776,$A73,СВЦЭМ!$B$33:$B$776,P$47)+'СЕТ СН'!$G$9+СВЦЭМ!$D$10+'СЕТ СН'!$G$6-'СЕТ СН'!$G$19</f>
        <v>844.08100430000002</v>
      </c>
      <c r="Q73" s="36">
        <f>SUMIFS(СВЦЭМ!$C$33:$C$776,СВЦЭМ!$A$33:$A$776,$A73,СВЦЭМ!$B$33:$B$776,Q$47)+'СЕТ СН'!$G$9+СВЦЭМ!$D$10+'СЕТ СН'!$G$6-'СЕТ СН'!$G$19</f>
        <v>847.45683456000006</v>
      </c>
      <c r="R73" s="36">
        <f>SUMIFS(СВЦЭМ!$C$33:$C$776,СВЦЭМ!$A$33:$A$776,$A73,СВЦЭМ!$B$33:$B$776,R$47)+'СЕТ СН'!$G$9+СВЦЭМ!$D$10+'СЕТ СН'!$G$6-'СЕТ СН'!$G$19</f>
        <v>796.91071491000002</v>
      </c>
      <c r="S73" s="36">
        <f>SUMIFS(СВЦЭМ!$C$33:$C$776,СВЦЭМ!$A$33:$A$776,$A73,СВЦЭМ!$B$33:$B$776,S$47)+'СЕТ СН'!$G$9+СВЦЭМ!$D$10+'СЕТ СН'!$G$6-'СЕТ СН'!$G$19</f>
        <v>758.43407850000006</v>
      </c>
      <c r="T73" s="36">
        <f>SUMIFS(СВЦЭМ!$C$33:$C$776,СВЦЭМ!$A$33:$A$776,$A73,СВЦЭМ!$B$33:$B$776,T$47)+'СЕТ СН'!$G$9+СВЦЭМ!$D$10+'СЕТ СН'!$G$6-'СЕТ СН'!$G$19</f>
        <v>754.02001918000008</v>
      </c>
      <c r="U73" s="36">
        <f>SUMIFS(СВЦЭМ!$C$33:$C$776,СВЦЭМ!$A$33:$A$776,$A73,СВЦЭМ!$B$33:$B$776,U$47)+'СЕТ СН'!$G$9+СВЦЭМ!$D$10+'СЕТ СН'!$G$6-'СЕТ СН'!$G$19</f>
        <v>765.57718828000009</v>
      </c>
      <c r="V73" s="36">
        <f>SUMIFS(СВЦЭМ!$C$33:$C$776,СВЦЭМ!$A$33:$A$776,$A73,СВЦЭМ!$B$33:$B$776,V$47)+'СЕТ СН'!$G$9+СВЦЭМ!$D$10+'СЕТ СН'!$G$6-'СЕТ СН'!$G$19</f>
        <v>750.75776020000012</v>
      </c>
      <c r="W73" s="36">
        <f>SUMIFS(СВЦЭМ!$C$33:$C$776,СВЦЭМ!$A$33:$A$776,$A73,СВЦЭМ!$B$33:$B$776,W$47)+'СЕТ СН'!$G$9+СВЦЭМ!$D$10+'СЕТ СН'!$G$6-'СЕТ СН'!$G$19</f>
        <v>742.02213221000011</v>
      </c>
      <c r="X73" s="36">
        <f>SUMIFS(СВЦЭМ!$C$33:$C$776,СВЦЭМ!$A$33:$A$776,$A73,СВЦЭМ!$B$33:$B$776,X$47)+'СЕТ СН'!$G$9+СВЦЭМ!$D$10+'СЕТ СН'!$G$6-'СЕТ СН'!$G$19</f>
        <v>757.90750231000004</v>
      </c>
      <c r="Y73" s="36">
        <f>SUMIFS(СВЦЭМ!$C$33:$C$776,СВЦЭМ!$A$33:$A$776,$A73,СВЦЭМ!$B$33:$B$776,Y$47)+'СЕТ СН'!$G$9+СВЦЭМ!$D$10+'СЕТ СН'!$G$6-'СЕТ СН'!$G$19</f>
        <v>791.00443393000012</v>
      </c>
    </row>
    <row r="74" spans="1:27" ht="15.75" x14ac:dyDescent="0.2">
      <c r="A74" s="35">
        <f t="shared" si="1"/>
        <v>43673</v>
      </c>
      <c r="B74" s="36">
        <f>SUMIFS(СВЦЭМ!$C$33:$C$776,СВЦЭМ!$A$33:$A$776,$A74,СВЦЭМ!$B$33:$B$776,B$47)+'СЕТ СН'!$G$9+СВЦЭМ!$D$10+'СЕТ СН'!$G$6-'СЕТ СН'!$G$19</f>
        <v>757.08012852000002</v>
      </c>
      <c r="C74" s="36">
        <f>SUMIFS(СВЦЭМ!$C$33:$C$776,СВЦЭМ!$A$33:$A$776,$A74,СВЦЭМ!$B$33:$B$776,C$47)+'СЕТ СН'!$G$9+СВЦЭМ!$D$10+'СЕТ СН'!$G$6-'СЕТ СН'!$G$19</f>
        <v>782.08675941000001</v>
      </c>
      <c r="D74" s="36">
        <f>SUMIFS(СВЦЭМ!$C$33:$C$776,СВЦЭМ!$A$33:$A$776,$A74,СВЦЭМ!$B$33:$B$776,D$47)+'СЕТ СН'!$G$9+СВЦЭМ!$D$10+'СЕТ СН'!$G$6-'СЕТ СН'!$G$19</f>
        <v>793.51695314000006</v>
      </c>
      <c r="E74" s="36">
        <f>SUMIFS(СВЦЭМ!$C$33:$C$776,СВЦЭМ!$A$33:$A$776,$A74,СВЦЭМ!$B$33:$B$776,E$47)+'СЕТ СН'!$G$9+СВЦЭМ!$D$10+'СЕТ СН'!$G$6-'СЕТ СН'!$G$19</f>
        <v>797.90187198000012</v>
      </c>
      <c r="F74" s="36">
        <f>SUMIFS(СВЦЭМ!$C$33:$C$776,СВЦЭМ!$A$33:$A$776,$A74,СВЦЭМ!$B$33:$B$776,F$47)+'СЕТ СН'!$G$9+СВЦЭМ!$D$10+'СЕТ СН'!$G$6-'СЕТ СН'!$G$19</f>
        <v>801.63476338000009</v>
      </c>
      <c r="G74" s="36">
        <f>SUMIFS(СВЦЭМ!$C$33:$C$776,СВЦЭМ!$A$33:$A$776,$A74,СВЦЭМ!$B$33:$B$776,G$47)+'СЕТ СН'!$G$9+СВЦЭМ!$D$10+'СЕТ СН'!$G$6-'СЕТ СН'!$G$19</f>
        <v>841.99953831000005</v>
      </c>
      <c r="H74" s="36">
        <f>SUMIFS(СВЦЭМ!$C$33:$C$776,СВЦЭМ!$A$33:$A$776,$A74,СВЦЭМ!$B$33:$B$776,H$47)+'СЕТ СН'!$G$9+СВЦЭМ!$D$10+'СЕТ СН'!$G$6-'СЕТ СН'!$G$19</f>
        <v>868.5142547800001</v>
      </c>
      <c r="I74" s="36">
        <f>SUMIFS(СВЦЭМ!$C$33:$C$776,СВЦЭМ!$A$33:$A$776,$A74,СВЦЭМ!$B$33:$B$776,I$47)+'СЕТ СН'!$G$9+СВЦЭМ!$D$10+'СЕТ СН'!$G$6-'СЕТ СН'!$G$19</f>
        <v>853.64096947000007</v>
      </c>
      <c r="J74" s="36">
        <f>SUMIFS(СВЦЭМ!$C$33:$C$776,СВЦЭМ!$A$33:$A$776,$A74,СВЦЭМ!$B$33:$B$776,J$47)+'СЕТ СН'!$G$9+СВЦЭМ!$D$10+'СЕТ СН'!$G$6-'СЕТ СН'!$G$19</f>
        <v>852.16335365000009</v>
      </c>
      <c r="K74" s="36">
        <f>SUMIFS(СВЦЭМ!$C$33:$C$776,СВЦЭМ!$A$33:$A$776,$A74,СВЦЭМ!$B$33:$B$776,K$47)+'СЕТ СН'!$G$9+СВЦЭМ!$D$10+'СЕТ СН'!$G$6-'СЕТ СН'!$G$19</f>
        <v>818.31001044000004</v>
      </c>
      <c r="L74" s="36">
        <f>SUMIFS(СВЦЭМ!$C$33:$C$776,СВЦЭМ!$A$33:$A$776,$A74,СВЦЭМ!$B$33:$B$776,L$47)+'СЕТ СН'!$G$9+СВЦЭМ!$D$10+'СЕТ СН'!$G$6-'СЕТ СН'!$G$19</f>
        <v>829.23188607000009</v>
      </c>
      <c r="M74" s="36">
        <f>SUMIFS(СВЦЭМ!$C$33:$C$776,СВЦЭМ!$A$33:$A$776,$A74,СВЦЭМ!$B$33:$B$776,M$47)+'СЕТ СН'!$G$9+СВЦЭМ!$D$10+'СЕТ СН'!$G$6-'СЕТ СН'!$G$19</f>
        <v>824.89855522000005</v>
      </c>
      <c r="N74" s="36">
        <f>SUMIFS(СВЦЭМ!$C$33:$C$776,СВЦЭМ!$A$33:$A$776,$A74,СВЦЭМ!$B$33:$B$776,N$47)+'СЕТ СН'!$G$9+СВЦЭМ!$D$10+'СЕТ СН'!$G$6-'СЕТ СН'!$G$19</f>
        <v>818.99131829000009</v>
      </c>
      <c r="O74" s="36">
        <f>SUMIFS(СВЦЭМ!$C$33:$C$776,СВЦЭМ!$A$33:$A$776,$A74,СВЦЭМ!$B$33:$B$776,O$47)+'СЕТ СН'!$G$9+СВЦЭМ!$D$10+'СЕТ СН'!$G$6-'СЕТ СН'!$G$19</f>
        <v>816.95976797000003</v>
      </c>
      <c r="P74" s="36">
        <f>SUMIFS(СВЦЭМ!$C$33:$C$776,СВЦЭМ!$A$33:$A$776,$A74,СВЦЭМ!$B$33:$B$776,P$47)+'СЕТ СН'!$G$9+СВЦЭМ!$D$10+'СЕТ СН'!$G$6-'СЕТ СН'!$G$19</f>
        <v>815.76941175000002</v>
      </c>
      <c r="Q74" s="36">
        <f>SUMIFS(СВЦЭМ!$C$33:$C$776,СВЦЭМ!$A$33:$A$776,$A74,СВЦЭМ!$B$33:$B$776,Q$47)+'СЕТ СН'!$G$9+СВЦЭМ!$D$10+'СЕТ СН'!$G$6-'СЕТ СН'!$G$19</f>
        <v>817.30560772000001</v>
      </c>
      <c r="R74" s="36">
        <f>SUMIFS(СВЦЭМ!$C$33:$C$776,СВЦЭМ!$A$33:$A$776,$A74,СВЦЭМ!$B$33:$B$776,R$47)+'СЕТ СН'!$G$9+СВЦЭМ!$D$10+'СЕТ СН'!$G$6-'СЕТ СН'!$G$19</f>
        <v>775.27501429000006</v>
      </c>
      <c r="S74" s="36">
        <f>SUMIFS(СВЦЭМ!$C$33:$C$776,СВЦЭМ!$A$33:$A$776,$A74,СВЦЭМ!$B$33:$B$776,S$47)+'СЕТ СН'!$G$9+СВЦЭМ!$D$10+'СЕТ СН'!$G$6-'СЕТ СН'!$G$19</f>
        <v>759.10544734000007</v>
      </c>
      <c r="T74" s="36">
        <f>SUMIFS(СВЦЭМ!$C$33:$C$776,СВЦЭМ!$A$33:$A$776,$A74,СВЦЭМ!$B$33:$B$776,T$47)+'СЕТ СН'!$G$9+СВЦЭМ!$D$10+'СЕТ СН'!$G$6-'СЕТ СН'!$G$19</f>
        <v>757.65693448000002</v>
      </c>
      <c r="U74" s="36">
        <f>SUMIFS(СВЦЭМ!$C$33:$C$776,СВЦЭМ!$A$33:$A$776,$A74,СВЦЭМ!$B$33:$B$776,U$47)+'СЕТ СН'!$G$9+СВЦЭМ!$D$10+'СЕТ СН'!$G$6-'СЕТ СН'!$G$19</f>
        <v>745.21029575000011</v>
      </c>
      <c r="V74" s="36">
        <f>SUMIFS(СВЦЭМ!$C$33:$C$776,СВЦЭМ!$A$33:$A$776,$A74,СВЦЭМ!$B$33:$B$776,V$47)+'СЕТ СН'!$G$9+СВЦЭМ!$D$10+'СЕТ СН'!$G$6-'СЕТ СН'!$G$19</f>
        <v>742.48012443000005</v>
      </c>
      <c r="W74" s="36">
        <f>SUMIFS(СВЦЭМ!$C$33:$C$776,СВЦЭМ!$A$33:$A$776,$A74,СВЦЭМ!$B$33:$B$776,W$47)+'СЕТ СН'!$G$9+СВЦЭМ!$D$10+'СЕТ СН'!$G$6-'СЕТ СН'!$G$19</f>
        <v>753.57975551000004</v>
      </c>
      <c r="X74" s="36">
        <f>SUMIFS(СВЦЭМ!$C$33:$C$776,СВЦЭМ!$A$33:$A$776,$A74,СВЦЭМ!$B$33:$B$776,X$47)+'СЕТ СН'!$G$9+СВЦЭМ!$D$10+'СЕТ СН'!$G$6-'СЕТ СН'!$G$19</f>
        <v>738.90845465000007</v>
      </c>
      <c r="Y74" s="36">
        <f>SUMIFS(СВЦЭМ!$C$33:$C$776,СВЦЭМ!$A$33:$A$776,$A74,СВЦЭМ!$B$33:$B$776,Y$47)+'СЕТ СН'!$G$9+СВЦЭМ!$D$10+'СЕТ СН'!$G$6-'СЕТ СН'!$G$19</f>
        <v>797.0329394900001</v>
      </c>
    </row>
    <row r="75" spans="1:27" ht="15.75" x14ac:dyDescent="0.2">
      <c r="A75" s="35">
        <f t="shared" si="1"/>
        <v>43674</v>
      </c>
      <c r="B75" s="36">
        <f>SUMIFS(СВЦЭМ!$C$33:$C$776,СВЦЭМ!$A$33:$A$776,$A75,СВЦЭМ!$B$33:$B$776,B$47)+'СЕТ СН'!$G$9+СВЦЭМ!$D$10+'СЕТ СН'!$G$6-'СЕТ СН'!$G$19</f>
        <v>781.02405168000007</v>
      </c>
      <c r="C75" s="36">
        <f>SUMIFS(СВЦЭМ!$C$33:$C$776,СВЦЭМ!$A$33:$A$776,$A75,СВЦЭМ!$B$33:$B$776,C$47)+'СЕТ СН'!$G$9+СВЦЭМ!$D$10+'СЕТ СН'!$G$6-'СЕТ СН'!$G$19</f>
        <v>812.27305411000009</v>
      </c>
      <c r="D75" s="36">
        <f>SUMIFS(СВЦЭМ!$C$33:$C$776,СВЦЭМ!$A$33:$A$776,$A75,СВЦЭМ!$B$33:$B$776,D$47)+'СЕТ СН'!$G$9+СВЦЭМ!$D$10+'СЕТ СН'!$G$6-'СЕТ СН'!$G$19</f>
        <v>829.60301947000005</v>
      </c>
      <c r="E75" s="36">
        <f>SUMIFS(СВЦЭМ!$C$33:$C$776,СВЦЭМ!$A$33:$A$776,$A75,СВЦЭМ!$B$33:$B$776,E$47)+'СЕТ СН'!$G$9+СВЦЭМ!$D$10+'СЕТ СН'!$G$6-'СЕТ СН'!$G$19</f>
        <v>842.1538515100001</v>
      </c>
      <c r="F75" s="36">
        <f>SUMIFS(СВЦЭМ!$C$33:$C$776,СВЦЭМ!$A$33:$A$776,$A75,СВЦЭМ!$B$33:$B$776,F$47)+'СЕТ СН'!$G$9+СВЦЭМ!$D$10+'СЕТ СН'!$G$6-'СЕТ СН'!$G$19</f>
        <v>847.13804457000003</v>
      </c>
      <c r="G75" s="36">
        <f>SUMIFS(СВЦЭМ!$C$33:$C$776,СВЦЭМ!$A$33:$A$776,$A75,СВЦЭМ!$B$33:$B$776,G$47)+'СЕТ СН'!$G$9+СВЦЭМ!$D$10+'СЕТ СН'!$G$6-'СЕТ СН'!$G$19</f>
        <v>842.43930107000006</v>
      </c>
      <c r="H75" s="36">
        <f>SUMIFS(СВЦЭМ!$C$33:$C$776,СВЦЭМ!$A$33:$A$776,$A75,СВЦЭМ!$B$33:$B$776,H$47)+'СЕТ СН'!$G$9+СВЦЭМ!$D$10+'СЕТ СН'!$G$6-'СЕТ СН'!$G$19</f>
        <v>827.80126587000007</v>
      </c>
      <c r="I75" s="36">
        <f>SUMIFS(СВЦЭМ!$C$33:$C$776,СВЦЭМ!$A$33:$A$776,$A75,СВЦЭМ!$B$33:$B$776,I$47)+'СЕТ СН'!$G$9+СВЦЭМ!$D$10+'СЕТ СН'!$G$6-'СЕТ СН'!$G$19</f>
        <v>824.39426259000004</v>
      </c>
      <c r="J75" s="36">
        <f>SUMIFS(СВЦЭМ!$C$33:$C$776,СВЦЭМ!$A$33:$A$776,$A75,СВЦЭМ!$B$33:$B$776,J$47)+'СЕТ СН'!$G$9+СВЦЭМ!$D$10+'СЕТ СН'!$G$6-'СЕТ СН'!$G$19</f>
        <v>834.50485522000008</v>
      </c>
      <c r="K75" s="36">
        <f>SUMIFS(СВЦЭМ!$C$33:$C$776,СВЦЭМ!$A$33:$A$776,$A75,СВЦЭМ!$B$33:$B$776,K$47)+'СЕТ СН'!$G$9+СВЦЭМ!$D$10+'СЕТ СН'!$G$6-'СЕТ СН'!$G$19</f>
        <v>1851.41635509</v>
      </c>
      <c r="L75" s="36">
        <f>SUMIFS(СВЦЭМ!$C$33:$C$776,СВЦЭМ!$A$33:$A$776,$A75,СВЦЭМ!$B$33:$B$776,L$47)+'СЕТ СН'!$G$9+СВЦЭМ!$D$10+'СЕТ СН'!$G$6-'СЕТ СН'!$G$19</f>
        <v>812.56453118000002</v>
      </c>
      <c r="M75" s="36">
        <f>SUMIFS(СВЦЭМ!$C$33:$C$776,СВЦЭМ!$A$33:$A$776,$A75,СВЦЭМ!$B$33:$B$776,M$47)+'СЕТ СН'!$G$9+СВЦЭМ!$D$10+'СЕТ СН'!$G$6-'СЕТ СН'!$G$19</f>
        <v>789.93185360000007</v>
      </c>
      <c r="N75" s="36">
        <f>SUMIFS(СВЦЭМ!$C$33:$C$776,СВЦЭМ!$A$33:$A$776,$A75,СВЦЭМ!$B$33:$B$776,N$47)+'СЕТ СН'!$G$9+СВЦЭМ!$D$10+'СЕТ СН'!$G$6-'СЕТ СН'!$G$19</f>
        <v>787.41135519000011</v>
      </c>
      <c r="O75" s="36">
        <f>SUMIFS(СВЦЭМ!$C$33:$C$776,СВЦЭМ!$A$33:$A$776,$A75,СВЦЭМ!$B$33:$B$776,O$47)+'СЕТ СН'!$G$9+СВЦЭМ!$D$10+'СЕТ СН'!$G$6-'СЕТ СН'!$G$19</f>
        <v>785.82615898000006</v>
      </c>
      <c r="P75" s="36">
        <f>SUMIFS(СВЦЭМ!$C$33:$C$776,СВЦЭМ!$A$33:$A$776,$A75,СВЦЭМ!$B$33:$B$776,P$47)+'СЕТ СН'!$G$9+СВЦЭМ!$D$10+'СЕТ СН'!$G$6-'СЕТ СН'!$G$19</f>
        <v>787.9299775400001</v>
      </c>
      <c r="Q75" s="36">
        <f>SUMIFS(СВЦЭМ!$C$33:$C$776,СВЦЭМ!$A$33:$A$776,$A75,СВЦЭМ!$B$33:$B$776,Q$47)+'СЕТ СН'!$G$9+СВЦЭМ!$D$10+'СЕТ СН'!$G$6-'СЕТ СН'!$G$19</f>
        <v>782.52968868000005</v>
      </c>
      <c r="R75" s="36">
        <f>SUMIFS(СВЦЭМ!$C$33:$C$776,СВЦЭМ!$A$33:$A$776,$A75,СВЦЭМ!$B$33:$B$776,R$47)+'СЕТ СН'!$G$9+СВЦЭМ!$D$10+'СЕТ СН'!$G$6-'СЕТ СН'!$G$19</f>
        <v>758.63856632000011</v>
      </c>
      <c r="S75" s="36">
        <f>SUMIFS(СВЦЭМ!$C$33:$C$776,СВЦЭМ!$A$33:$A$776,$A75,СВЦЭМ!$B$33:$B$776,S$47)+'СЕТ СН'!$G$9+СВЦЭМ!$D$10+'СЕТ СН'!$G$6-'СЕТ СН'!$G$19</f>
        <v>768.32492020000007</v>
      </c>
      <c r="T75" s="36">
        <f>SUMIFS(СВЦЭМ!$C$33:$C$776,СВЦЭМ!$A$33:$A$776,$A75,СВЦЭМ!$B$33:$B$776,T$47)+'СЕТ СН'!$G$9+СВЦЭМ!$D$10+'СЕТ СН'!$G$6-'СЕТ СН'!$G$19</f>
        <v>770.06122200000004</v>
      </c>
      <c r="U75" s="36">
        <f>SUMIFS(СВЦЭМ!$C$33:$C$776,СВЦЭМ!$A$33:$A$776,$A75,СВЦЭМ!$B$33:$B$776,U$47)+'СЕТ СН'!$G$9+СВЦЭМ!$D$10+'СЕТ СН'!$G$6-'СЕТ СН'!$G$19</f>
        <v>765.30510150000009</v>
      </c>
      <c r="V75" s="36">
        <f>SUMIFS(СВЦЭМ!$C$33:$C$776,СВЦЭМ!$A$33:$A$776,$A75,СВЦЭМ!$B$33:$B$776,V$47)+'СЕТ СН'!$G$9+СВЦЭМ!$D$10+'СЕТ СН'!$G$6-'СЕТ СН'!$G$19</f>
        <v>751.5425396600001</v>
      </c>
      <c r="W75" s="36">
        <f>SUMIFS(СВЦЭМ!$C$33:$C$776,СВЦЭМ!$A$33:$A$776,$A75,СВЦЭМ!$B$33:$B$776,W$47)+'СЕТ СН'!$G$9+СВЦЭМ!$D$10+'СЕТ СН'!$G$6-'СЕТ СН'!$G$19</f>
        <v>766.3785460900001</v>
      </c>
      <c r="X75" s="36">
        <f>SUMIFS(СВЦЭМ!$C$33:$C$776,СВЦЭМ!$A$33:$A$776,$A75,СВЦЭМ!$B$33:$B$776,X$47)+'СЕТ СН'!$G$9+СВЦЭМ!$D$10+'СЕТ СН'!$G$6-'СЕТ СН'!$G$19</f>
        <v>744.76162669000007</v>
      </c>
      <c r="Y75" s="36">
        <f>SUMIFS(СВЦЭМ!$C$33:$C$776,СВЦЭМ!$A$33:$A$776,$A75,СВЦЭМ!$B$33:$B$776,Y$47)+'СЕТ СН'!$G$9+СВЦЭМ!$D$10+'СЕТ СН'!$G$6-'СЕТ СН'!$G$19</f>
        <v>768.93382585000006</v>
      </c>
    </row>
    <row r="76" spans="1:27" ht="15.75" x14ac:dyDescent="0.2">
      <c r="A76" s="35">
        <f t="shared" si="1"/>
        <v>43675</v>
      </c>
      <c r="B76" s="36">
        <f>SUMIFS(СВЦЭМ!$C$33:$C$776,СВЦЭМ!$A$33:$A$776,$A76,СВЦЭМ!$B$33:$B$776,B$47)+'СЕТ СН'!$G$9+СВЦЭМ!$D$10+'СЕТ СН'!$G$6-'СЕТ СН'!$G$19</f>
        <v>825.44666361000009</v>
      </c>
      <c r="C76" s="36">
        <f>SUMIFS(СВЦЭМ!$C$33:$C$776,СВЦЭМ!$A$33:$A$776,$A76,СВЦЭМ!$B$33:$B$776,C$47)+'СЕТ СН'!$G$9+СВЦЭМ!$D$10+'СЕТ СН'!$G$6-'СЕТ СН'!$G$19</f>
        <v>828.62410403000001</v>
      </c>
      <c r="D76" s="36">
        <f>SUMIFS(СВЦЭМ!$C$33:$C$776,СВЦЭМ!$A$33:$A$776,$A76,СВЦЭМ!$B$33:$B$776,D$47)+'СЕТ СН'!$G$9+СВЦЭМ!$D$10+'СЕТ СН'!$G$6-'СЕТ СН'!$G$19</f>
        <v>841.35459416000003</v>
      </c>
      <c r="E76" s="36">
        <f>SUMIFS(СВЦЭМ!$C$33:$C$776,СВЦЭМ!$A$33:$A$776,$A76,СВЦЭМ!$B$33:$B$776,E$47)+'СЕТ СН'!$G$9+СВЦЭМ!$D$10+'СЕТ СН'!$G$6-'СЕТ СН'!$G$19</f>
        <v>841.99646841000003</v>
      </c>
      <c r="F76" s="36">
        <f>SUMIFS(СВЦЭМ!$C$33:$C$776,СВЦЭМ!$A$33:$A$776,$A76,СВЦЭМ!$B$33:$B$776,F$47)+'СЕТ СН'!$G$9+СВЦЭМ!$D$10+'СЕТ СН'!$G$6-'СЕТ СН'!$G$19</f>
        <v>865.76974963000009</v>
      </c>
      <c r="G76" s="36">
        <f>SUMIFS(СВЦЭМ!$C$33:$C$776,СВЦЭМ!$A$33:$A$776,$A76,СВЦЭМ!$B$33:$B$776,G$47)+'СЕТ СН'!$G$9+СВЦЭМ!$D$10+'СЕТ СН'!$G$6-'СЕТ СН'!$G$19</f>
        <v>852.22118534000003</v>
      </c>
      <c r="H76" s="36">
        <f>SUMIFS(СВЦЭМ!$C$33:$C$776,СВЦЭМ!$A$33:$A$776,$A76,СВЦЭМ!$B$33:$B$776,H$47)+'СЕТ СН'!$G$9+СВЦЭМ!$D$10+'СЕТ СН'!$G$6-'СЕТ СН'!$G$19</f>
        <v>824.55179291000002</v>
      </c>
      <c r="I76" s="36">
        <f>SUMIFS(СВЦЭМ!$C$33:$C$776,СВЦЭМ!$A$33:$A$776,$A76,СВЦЭМ!$B$33:$B$776,I$47)+'СЕТ СН'!$G$9+СВЦЭМ!$D$10+'СЕТ СН'!$G$6-'СЕТ СН'!$G$19</f>
        <v>814.34231118000002</v>
      </c>
      <c r="J76" s="36">
        <f>SUMIFS(СВЦЭМ!$C$33:$C$776,СВЦЭМ!$A$33:$A$776,$A76,СВЦЭМ!$B$33:$B$776,J$47)+'СЕТ СН'!$G$9+СВЦЭМ!$D$10+'СЕТ СН'!$G$6-'СЕТ СН'!$G$19</f>
        <v>779.54296862000012</v>
      </c>
      <c r="K76" s="36">
        <f>SUMIFS(СВЦЭМ!$C$33:$C$776,СВЦЭМ!$A$33:$A$776,$A76,СВЦЭМ!$B$33:$B$776,K$47)+'СЕТ СН'!$G$9+СВЦЭМ!$D$10+'СЕТ СН'!$G$6-'СЕТ СН'!$G$19</f>
        <v>774.18575260000011</v>
      </c>
      <c r="L76" s="36">
        <f>SUMIFS(СВЦЭМ!$C$33:$C$776,СВЦЭМ!$A$33:$A$776,$A76,СВЦЭМ!$B$33:$B$776,L$47)+'СЕТ СН'!$G$9+СВЦЭМ!$D$10+'СЕТ СН'!$G$6-'СЕТ СН'!$G$19</f>
        <v>770.6315308400001</v>
      </c>
      <c r="M76" s="36">
        <f>SUMIFS(СВЦЭМ!$C$33:$C$776,СВЦЭМ!$A$33:$A$776,$A76,СВЦЭМ!$B$33:$B$776,M$47)+'СЕТ СН'!$G$9+СВЦЭМ!$D$10+'СЕТ СН'!$G$6-'СЕТ СН'!$G$19</f>
        <v>777.58770003000006</v>
      </c>
      <c r="N76" s="36">
        <f>SUMIFS(СВЦЭМ!$C$33:$C$776,СВЦЭМ!$A$33:$A$776,$A76,СВЦЭМ!$B$33:$B$776,N$47)+'СЕТ СН'!$G$9+СВЦЭМ!$D$10+'СЕТ СН'!$G$6-'СЕТ СН'!$G$19</f>
        <v>766.50624384000002</v>
      </c>
      <c r="O76" s="36">
        <f>SUMIFS(СВЦЭМ!$C$33:$C$776,СВЦЭМ!$A$33:$A$776,$A76,СВЦЭМ!$B$33:$B$776,O$47)+'СЕТ СН'!$G$9+СВЦЭМ!$D$10+'СЕТ СН'!$G$6-'СЕТ СН'!$G$19</f>
        <v>775.09130099000004</v>
      </c>
      <c r="P76" s="36">
        <f>SUMIFS(СВЦЭМ!$C$33:$C$776,СВЦЭМ!$A$33:$A$776,$A76,СВЦЭМ!$B$33:$B$776,P$47)+'СЕТ СН'!$G$9+СВЦЭМ!$D$10+'СЕТ СН'!$G$6-'СЕТ СН'!$G$19</f>
        <v>776.75072015000012</v>
      </c>
      <c r="Q76" s="36">
        <f>SUMIFS(СВЦЭМ!$C$33:$C$776,СВЦЭМ!$A$33:$A$776,$A76,СВЦЭМ!$B$33:$B$776,Q$47)+'СЕТ СН'!$G$9+СВЦЭМ!$D$10+'СЕТ СН'!$G$6-'СЕТ СН'!$G$19</f>
        <v>769.7852476600001</v>
      </c>
      <c r="R76" s="36">
        <f>SUMIFS(СВЦЭМ!$C$33:$C$776,СВЦЭМ!$A$33:$A$776,$A76,СВЦЭМ!$B$33:$B$776,R$47)+'СЕТ СН'!$G$9+СВЦЭМ!$D$10+'СЕТ СН'!$G$6-'СЕТ СН'!$G$19</f>
        <v>729.46039649000011</v>
      </c>
      <c r="S76" s="36">
        <f>SUMIFS(СВЦЭМ!$C$33:$C$776,СВЦЭМ!$A$33:$A$776,$A76,СВЦЭМ!$B$33:$B$776,S$47)+'СЕТ СН'!$G$9+СВЦЭМ!$D$10+'СЕТ СН'!$G$6-'СЕТ СН'!$G$19</f>
        <v>710.41808099000002</v>
      </c>
      <c r="T76" s="36">
        <f>SUMIFS(СВЦЭМ!$C$33:$C$776,СВЦЭМ!$A$33:$A$776,$A76,СВЦЭМ!$B$33:$B$776,T$47)+'СЕТ СН'!$G$9+СВЦЭМ!$D$10+'СЕТ СН'!$G$6-'СЕТ СН'!$G$19</f>
        <v>710.73352104000003</v>
      </c>
      <c r="U76" s="36">
        <f>SUMIFS(СВЦЭМ!$C$33:$C$776,СВЦЭМ!$A$33:$A$776,$A76,СВЦЭМ!$B$33:$B$776,U$47)+'СЕТ СН'!$G$9+СВЦЭМ!$D$10+'СЕТ СН'!$G$6-'СЕТ СН'!$G$19</f>
        <v>711.3451050000001</v>
      </c>
      <c r="V76" s="36">
        <f>SUMIFS(СВЦЭМ!$C$33:$C$776,СВЦЭМ!$A$33:$A$776,$A76,СВЦЭМ!$B$33:$B$776,V$47)+'СЕТ СН'!$G$9+СВЦЭМ!$D$10+'СЕТ СН'!$G$6-'СЕТ СН'!$G$19</f>
        <v>713.54134796000005</v>
      </c>
      <c r="W76" s="36">
        <f>SUMIFS(СВЦЭМ!$C$33:$C$776,СВЦЭМ!$A$33:$A$776,$A76,СВЦЭМ!$B$33:$B$776,W$47)+'СЕТ СН'!$G$9+СВЦЭМ!$D$10+'СЕТ СН'!$G$6-'СЕТ СН'!$G$19</f>
        <v>713.65830371000004</v>
      </c>
      <c r="X76" s="36">
        <f>SUMIFS(СВЦЭМ!$C$33:$C$776,СВЦЭМ!$A$33:$A$776,$A76,СВЦЭМ!$B$33:$B$776,X$47)+'СЕТ СН'!$G$9+СВЦЭМ!$D$10+'СЕТ СН'!$G$6-'СЕТ СН'!$G$19</f>
        <v>708.47364535000008</v>
      </c>
      <c r="Y76" s="36">
        <f>SUMIFS(СВЦЭМ!$C$33:$C$776,СВЦЭМ!$A$33:$A$776,$A76,СВЦЭМ!$B$33:$B$776,Y$47)+'СЕТ СН'!$G$9+СВЦЭМ!$D$10+'СЕТ СН'!$G$6-'СЕТ СН'!$G$19</f>
        <v>786.17096335000008</v>
      </c>
    </row>
    <row r="77" spans="1:27" ht="15.75" x14ac:dyDescent="0.2">
      <c r="A77" s="35">
        <f t="shared" si="1"/>
        <v>43676</v>
      </c>
      <c r="B77" s="36">
        <f>SUMIFS(СВЦЭМ!$C$33:$C$776,СВЦЭМ!$A$33:$A$776,$A77,СВЦЭМ!$B$33:$B$776,B$47)+'СЕТ СН'!$G$9+СВЦЭМ!$D$10+'СЕТ СН'!$G$6-'СЕТ СН'!$G$19</f>
        <v>845.85714368000004</v>
      </c>
      <c r="C77" s="36">
        <f>SUMIFS(СВЦЭМ!$C$33:$C$776,СВЦЭМ!$A$33:$A$776,$A77,СВЦЭМ!$B$33:$B$776,C$47)+'СЕТ СН'!$G$9+СВЦЭМ!$D$10+'СЕТ СН'!$G$6-'СЕТ СН'!$G$19</f>
        <v>844.88521438000009</v>
      </c>
      <c r="D77" s="36">
        <f>SUMIFS(СВЦЭМ!$C$33:$C$776,СВЦЭМ!$A$33:$A$776,$A77,СВЦЭМ!$B$33:$B$776,D$47)+'СЕТ СН'!$G$9+СВЦЭМ!$D$10+'СЕТ СН'!$G$6-'СЕТ СН'!$G$19</f>
        <v>850.14818079000008</v>
      </c>
      <c r="E77" s="36">
        <f>SUMIFS(СВЦЭМ!$C$33:$C$776,СВЦЭМ!$A$33:$A$776,$A77,СВЦЭМ!$B$33:$B$776,E$47)+'СЕТ СН'!$G$9+СВЦЭМ!$D$10+'СЕТ СН'!$G$6-'СЕТ СН'!$G$19</f>
        <v>874.22719170000005</v>
      </c>
      <c r="F77" s="36">
        <f>SUMIFS(СВЦЭМ!$C$33:$C$776,СВЦЭМ!$A$33:$A$776,$A77,СВЦЭМ!$B$33:$B$776,F$47)+'СЕТ СН'!$G$9+СВЦЭМ!$D$10+'СЕТ СН'!$G$6-'СЕТ СН'!$G$19</f>
        <v>869.37473627000008</v>
      </c>
      <c r="G77" s="36">
        <f>SUMIFS(СВЦЭМ!$C$33:$C$776,СВЦЭМ!$A$33:$A$776,$A77,СВЦЭМ!$B$33:$B$776,G$47)+'СЕТ СН'!$G$9+СВЦЭМ!$D$10+'СЕТ СН'!$G$6-'СЕТ СН'!$G$19</f>
        <v>858.55348798000011</v>
      </c>
      <c r="H77" s="36">
        <f>SUMIFS(СВЦЭМ!$C$33:$C$776,СВЦЭМ!$A$33:$A$776,$A77,СВЦЭМ!$B$33:$B$776,H$47)+'СЕТ СН'!$G$9+СВЦЭМ!$D$10+'СЕТ СН'!$G$6-'СЕТ СН'!$G$19</f>
        <v>862.61923336000007</v>
      </c>
      <c r="I77" s="36">
        <f>SUMIFS(СВЦЭМ!$C$33:$C$776,СВЦЭМ!$A$33:$A$776,$A77,СВЦЭМ!$B$33:$B$776,I$47)+'СЕТ СН'!$G$9+СВЦЭМ!$D$10+'СЕТ СН'!$G$6-'СЕТ СН'!$G$19</f>
        <v>805.38539874000003</v>
      </c>
      <c r="J77" s="36">
        <f>SUMIFS(СВЦЭМ!$C$33:$C$776,СВЦЭМ!$A$33:$A$776,$A77,СВЦЭМ!$B$33:$B$776,J$47)+'СЕТ СН'!$G$9+СВЦЭМ!$D$10+'СЕТ СН'!$G$6-'СЕТ СН'!$G$19</f>
        <v>774.6355438600001</v>
      </c>
      <c r="K77" s="36">
        <f>SUMIFS(СВЦЭМ!$C$33:$C$776,СВЦЭМ!$A$33:$A$776,$A77,СВЦЭМ!$B$33:$B$776,K$47)+'СЕТ СН'!$G$9+СВЦЭМ!$D$10+'СЕТ СН'!$G$6-'СЕТ СН'!$G$19</f>
        <v>803.3033670100001</v>
      </c>
      <c r="L77" s="36">
        <f>SUMIFS(СВЦЭМ!$C$33:$C$776,СВЦЭМ!$A$33:$A$776,$A77,СВЦЭМ!$B$33:$B$776,L$47)+'СЕТ СН'!$G$9+СВЦЭМ!$D$10+'СЕТ СН'!$G$6-'СЕТ СН'!$G$19</f>
        <v>809.7299189900001</v>
      </c>
      <c r="M77" s="36">
        <f>SUMIFS(СВЦЭМ!$C$33:$C$776,СВЦЭМ!$A$33:$A$776,$A77,СВЦЭМ!$B$33:$B$776,M$47)+'СЕТ СН'!$G$9+СВЦЭМ!$D$10+'СЕТ СН'!$G$6-'СЕТ СН'!$G$19</f>
        <v>809.96661323000012</v>
      </c>
      <c r="N77" s="36">
        <f>SUMIFS(СВЦЭМ!$C$33:$C$776,СВЦЭМ!$A$33:$A$776,$A77,СВЦЭМ!$B$33:$B$776,N$47)+'СЕТ СН'!$G$9+СВЦЭМ!$D$10+'СЕТ СН'!$G$6-'СЕТ СН'!$G$19</f>
        <v>803.57060706000004</v>
      </c>
      <c r="O77" s="36">
        <f>SUMIFS(СВЦЭМ!$C$33:$C$776,СВЦЭМ!$A$33:$A$776,$A77,СВЦЭМ!$B$33:$B$776,O$47)+'СЕТ СН'!$G$9+СВЦЭМ!$D$10+'СЕТ СН'!$G$6-'СЕТ СН'!$G$19</f>
        <v>810.7099899100001</v>
      </c>
      <c r="P77" s="36">
        <f>SUMIFS(СВЦЭМ!$C$33:$C$776,СВЦЭМ!$A$33:$A$776,$A77,СВЦЭМ!$B$33:$B$776,P$47)+'СЕТ СН'!$G$9+СВЦЭМ!$D$10+'СЕТ СН'!$G$6-'СЕТ СН'!$G$19</f>
        <v>816.11371739000003</v>
      </c>
      <c r="Q77" s="36">
        <f>SUMIFS(СВЦЭМ!$C$33:$C$776,СВЦЭМ!$A$33:$A$776,$A77,СВЦЭМ!$B$33:$B$776,Q$47)+'СЕТ СН'!$G$9+СВЦЭМ!$D$10+'СЕТ СН'!$G$6-'СЕТ СН'!$G$19</f>
        <v>817.19269562000011</v>
      </c>
      <c r="R77" s="36">
        <f>SUMIFS(СВЦЭМ!$C$33:$C$776,СВЦЭМ!$A$33:$A$776,$A77,СВЦЭМ!$B$33:$B$776,R$47)+'СЕТ СН'!$G$9+СВЦЭМ!$D$10+'СЕТ СН'!$G$6-'СЕТ СН'!$G$19</f>
        <v>763.36279586000012</v>
      </c>
      <c r="S77" s="36">
        <f>SUMIFS(СВЦЭМ!$C$33:$C$776,СВЦЭМ!$A$33:$A$776,$A77,СВЦЭМ!$B$33:$B$776,S$47)+'СЕТ СН'!$G$9+СВЦЭМ!$D$10+'СЕТ СН'!$G$6-'СЕТ СН'!$G$19</f>
        <v>732.68578787000001</v>
      </c>
      <c r="T77" s="36">
        <f>SUMIFS(СВЦЭМ!$C$33:$C$776,СВЦЭМ!$A$33:$A$776,$A77,СВЦЭМ!$B$33:$B$776,T$47)+'СЕТ СН'!$G$9+СВЦЭМ!$D$10+'СЕТ СН'!$G$6-'СЕТ СН'!$G$19</f>
        <v>728.57387368000002</v>
      </c>
      <c r="U77" s="36">
        <f>SUMIFS(СВЦЭМ!$C$33:$C$776,СВЦЭМ!$A$33:$A$776,$A77,СВЦЭМ!$B$33:$B$776,U$47)+'СЕТ СН'!$G$9+СВЦЭМ!$D$10+'СЕТ СН'!$G$6-'СЕТ СН'!$G$19</f>
        <v>730.34827484000004</v>
      </c>
      <c r="V77" s="36">
        <f>SUMIFS(СВЦЭМ!$C$33:$C$776,СВЦЭМ!$A$33:$A$776,$A77,СВЦЭМ!$B$33:$B$776,V$47)+'СЕТ СН'!$G$9+СВЦЭМ!$D$10+'СЕТ СН'!$G$6-'СЕТ СН'!$G$19</f>
        <v>701.37267323000015</v>
      </c>
      <c r="W77" s="36">
        <f>SUMIFS(СВЦЭМ!$C$33:$C$776,СВЦЭМ!$A$33:$A$776,$A77,СВЦЭМ!$B$33:$B$776,W$47)+'СЕТ СН'!$G$9+СВЦЭМ!$D$10+'СЕТ СН'!$G$6-'СЕТ СН'!$G$19</f>
        <v>692.27462750000007</v>
      </c>
      <c r="X77" s="36">
        <f>SUMIFS(СВЦЭМ!$C$33:$C$776,СВЦЭМ!$A$33:$A$776,$A77,СВЦЭМ!$B$33:$B$776,X$47)+'СЕТ СН'!$G$9+СВЦЭМ!$D$10+'СЕТ СН'!$G$6-'СЕТ СН'!$G$19</f>
        <v>701.75745697000002</v>
      </c>
      <c r="Y77" s="36">
        <f>SUMIFS(СВЦЭМ!$C$33:$C$776,СВЦЭМ!$A$33:$A$776,$A77,СВЦЭМ!$B$33:$B$776,Y$47)+'СЕТ СН'!$G$9+СВЦЭМ!$D$10+'СЕТ СН'!$G$6-'СЕТ СН'!$G$19</f>
        <v>769.39858002000005</v>
      </c>
      <c r="AA77" s="37"/>
    </row>
    <row r="78" spans="1:27" ht="15.75" x14ac:dyDescent="0.2">
      <c r="A78" s="35">
        <f t="shared" si="1"/>
        <v>43677</v>
      </c>
      <c r="B78" s="36">
        <f>SUMIFS(СВЦЭМ!$C$33:$C$776,СВЦЭМ!$A$33:$A$776,$A78,СВЦЭМ!$B$33:$B$776,B$47)+'СЕТ СН'!$G$9+СВЦЭМ!$D$10+'СЕТ СН'!$G$6-'СЕТ СН'!$G$19</f>
        <v>860.29314790000012</v>
      </c>
      <c r="C78" s="36">
        <f>SUMIFS(СВЦЭМ!$C$33:$C$776,СВЦЭМ!$A$33:$A$776,$A78,СВЦЭМ!$B$33:$B$776,C$47)+'СЕТ СН'!$G$9+СВЦЭМ!$D$10+'СЕТ СН'!$G$6-'СЕТ СН'!$G$19</f>
        <v>874.50178381000012</v>
      </c>
      <c r="D78" s="36">
        <f>SUMIFS(СВЦЭМ!$C$33:$C$776,СВЦЭМ!$A$33:$A$776,$A78,СВЦЭМ!$B$33:$B$776,D$47)+'СЕТ СН'!$G$9+СВЦЭМ!$D$10+'СЕТ СН'!$G$6-'СЕТ СН'!$G$19</f>
        <v>882.80933094000011</v>
      </c>
      <c r="E78" s="36">
        <f>SUMIFS(СВЦЭМ!$C$33:$C$776,СВЦЭМ!$A$33:$A$776,$A78,СВЦЭМ!$B$33:$B$776,E$47)+'СЕТ СН'!$G$9+СВЦЭМ!$D$10+'СЕТ СН'!$G$6-'СЕТ СН'!$G$19</f>
        <v>886.41988760000004</v>
      </c>
      <c r="F78" s="36">
        <f>SUMIFS(СВЦЭМ!$C$33:$C$776,СВЦЭМ!$A$33:$A$776,$A78,СВЦЭМ!$B$33:$B$776,F$47)+'СЕТ СН'!$G$9+СВЦЭМ!$D$10+'СЕТ СН'!$G$6-'СЕТ СН'!$G$19</f>
        <v>895.42399574000012</v>
      </c>
      <c r="G78" s="36">
        <f>SUMIFS(СВЦЭМ!$C$33:$C$776,СВЦЭМ!$A$33:$A$776,$A78,СВЦЭМ!$B$33:$B$776,G$47)+'СЕТ СН'!$G$9+СВЦЭМ!$D$10+'СЕТ СН'!$G$6-'СЕТ СН'!$G$19</f>
        <v>878.78866302000006</v>
      </c>
      <c r="H78" s="36">
        <f>SUMIFS(СВЦЭМ!$C$33:$C$776,СВЦЭМ!$A$33:$A$776,$A78,СВЦЭМ!$B$33:$B$776,H$47)+'СЕТ СН'!$G$9+СВЦЭМ!$D$10+'СЕТ СН'!$G$6-'СЕТ СН'!$G$19</f>
        <v>859.95901081000011</v>
      </c>
      <c r="I78" s="36">
        <f>SUMIFS(СВЦЭМ!$C$33:$C$776,СВЦЭМ!$A$33:$A$776,$A78,СВЦЭМ!$B$33:$B$776,I$47)+'СЕТ СН'!$G$9+СВЦЭМ!$D$10+'СЕТ СН'!$G$6-'СЕТ СН'!$G$19</f>
        <v>843.91132046000007</v>
      </c>
      <c r="J78" s="36">
        <f>SUMIFS(СВЦЭМ!$C$33:$C$776,СВЦЭМ!$A$33:$A$776,$A78,СВЦЭМ!$B$33:$B$776,J$47)+'СЕТ СН'!$G$9+СВЦЭМ!$D$10+'СЕТ СН'!$G$6-'СЕТ СН'!$G$19</f>
        <v>834.49562299000002</v>
      </c>
      <c r="K78" s="36">
        <f>SUMIFS(СВЦЭМ!$C$33:$C$776,СВЦЭМ!$A$33:$A$776,$A78,СВЦЭМ!$B$33:$B$776,K$47)+'СЕТ СН'!$G$9+СВЦЭМ!$D$10+'СЕТ СН'!$G$6-'СЕТ СН'!$G$19</f>
        <v>842.44236302000002</v>
      </c>
      <c r="L78" s="36">
        <f>SUMIFS(СВЦЭМ!$C$33:$C$776,СВЦЭМ!$A$33:$A$776,$A78,СВЦЭМ!$B$33:$B$776,L$47)+'СЕТ СН'!$G$9+СВЦЭМ!$D$10+'СЕТ СН'!$G$6-'СЕТ СН'!$G$19</f>
        <v>844.04501675000006</v>
      </c>
      <c r="M78" s="36">
        <f>SUMIFS(СВЦЭМ!$C$33:$C$776,СВЦЭМ!$A$33:$A$776,$A78,СВЦЭМ!$B$33:$B$776,M$47)+'СЕТ СН'!$G$9+СВЦЭМ!$D$10+'СЕТ СН'!$G$6-'СЕТ СН'!$G$19</f>
        <v>844.10169104000011</v>
      </c>
      <c r="N78" s="36">
        <f>SUMIFS(СВЦЭМ!$C$33:$C$776,СВЦЭМ!$A$33:$A$776,$A78,СВЦЭМ!$B$33:$B$776,N$47)+'СЕТ СН'!$G$9+СВЦЭМ!$D$10+'СЕТ СН'!$G$6-'СЕТ СН'!$G$19</f>
        <v>831.79164925000009</v>
      </c>
      <c r="O78" s="36">
        <f>SUMIFS(СВЦЭМ!$C$33:$C$776,СВЦЭМ!$A$33:$A$776,$A78,СВЦЭМ!$B$33:$B$776,O$47)+'СЕТ СН'!$G$9+СВЦЭМ!$D$10+'СЕТ СН'!$G$6-'СЕТ СН'!$G$19</f>
        <v>846.86559130000012</v>
      </c>
      <c r="P78" s="36">
        <f>SUMIFS(СВЦЭМ!$C$33:$C$776,СВЦЭМ!$A$33:$A$776,$A78,СВЦЭМ!$B$33:$B$776,P$47)+'СЕТ СН'!$G$9+СВЦЭМ!$D$10+'СЕТ СН'!$G$6-'СЕТ СН'!$G$19</f>
        <v>858.56447393000008</v>
      </c>
      <c r="Q78" s="36">
        <f>SUMIFS(СВЦЭМ!$C$33:$C$776,СВЦЭМ!$A$33:$A$776,$A78,СВЦЭМ!$B$33:$B$776,Q$47)+'СЕТ СН'!$G$9+СВЦЭМ!$D$10+'СЕТ СН'!$G$6-'СЕТ СН'!$G$19</f>
        <v>868.82139400000005</v>
      </c>
      <c r="R78" s="36">
        <f>SUMIFS(СВЦЭМ!$C$33:$C$776,СВЦЭМ!$A$33:$A$776,$A78,СВЦЭМ!$B$33:$B$776,R$47)+'СЕТ СН'!$G$9+СВЦЭМ!$D$10+'СЕТ СН'!$G$6-'СЕТ СН'!$G$19</f>
        <v>809.47334950000004</v>
      </c>
      <c r="S78" s="36">
        <f>SUMIFS(СВЦЭМ!$C$33:$C$776,СВЦЭМ!$A$33:$A$776,$A78,СВЦЭМ!$B$33:$B$776,S$47)+'СЕТ СН'!$G$9+СВЦЭМ!$D$10+'СЕТ СН'!$G$6-'СЕТ СН'!$G$19</f>
        <v>786.40491368000005</v>
      </c>
      <c r="T78" s="36">
        <f>SUMIFS(СВЦЭМ!$C$33:$C$776,СВЦЭМ!$A$33:$A$776,$A78,СВЦЭМ!$B$33:$B$776,T$47)+'СЕТ СН'!$G$9+СВЦЭМ!$D$10+'СЕТ СН'!$G$6-'СЕТ СН'!$G$19</f>
        <v>768.99690810000004</v>
      </c>
      <c r="U78" s="36">
        <f>SUMIFS(СВЦЭМ!$C$33:$C$776,СВЦЭМ!$A$33:$A$776,$A78,СВЦЭМ!$B$33:$B$776,U$47)+'СЕТ СН'!$G$9+СВЦЭМ!$D$10+'СЕТ СН'!$G$6-'СЕТ СН'!$G$19</f>
        <v>832.79046082000002</v>
      </c>
      <c r="V78" s="36">
        <f>SUMIFS(СВЦЭМ!$C$33:$C$776,СВЦЭМ!$A$33:$A$776,$A78,СВЦЭМ!$B$33:$B$776,V$47)+'СЕТ СН'!$G$9+СВЦЭМ!$D$10+'СЕТ СН'!$G$6-'СЕТ СН'!$G$19</f>
        <v>753.75098618000004</v>
      </c>
      <c r="W78" s="36">
        <f>SUMIFS(СВЦЭМ!$C$33:$C$776,СВЦЭМ!$A$33:$A$776,$A78,СВЦЭМ!$B$33:$B$776,W$47)+'СЕТ СН'!$G$9+СВЦЭМ!$D$10+'СЕТ СН'!$G$6-'СЕТ СН'!$G$19</f>
        <v>758.51539035000008</v>
      </c>
      <c r="X78" s="36">
        <f>SUMIFS(СВЦЭМ!$C$33:$C$776,СВЦЭМ!$A$33:$A$776,$A78,СВЦЭМ!$B$33:$B$776,X$47)+'СЕТ СН'!$G$9+СВЦЭМ!$D$10+'СЕТ СН'!$G$6-'СЕТ СН'!$G$19</f>
        <v>746.29812028000003</v>
      </c>
      <c r="Y78" s="36">
        <f>SUMIFS(СВЦЭМ!$C$33:$C$776,СВЦЭМ!$A$33:$A$776,$A78,СВЦЭМ!$B$33:$B$776,Y$47)+'СЕТ СН'!$G$9+СВЦЭМ!$D$10+'СЕТ СН'!$G$6-'СЕТ СН'!$G$19</f>
        <v>793.2481418000001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01.07.2019</v>
      </c>
      <c r="B84" s="36">
        <f>SUMIFS(СВЦЭМ!$C$33:$C$776,СВЦЭМ!$A$33:$A$776,$A84,СВЦЭМ!$B$33:$B$776,B$83)+'СЕТ СН'!$H$9+СВЦЭМ!$D$10+'СЕТ СН'!$H$6-'СЕТ СН'!$H$19</f>
        <v>888.07846567000001</v>
      </c>
      <c r="C84" s="36">
        <f>SUMIFS(СВЦЭМ!$C$33:$C$776,СВЦЭМ!$A$33:$A$776,$A84,СВЦЭМ!$B$33:$B$776,C$83)+'СЕТ СН'!$H$9+СВЦЭМ!$D$10+'СЕТ СН'!$H$6-'СЕТ СН'!$H$19</f>
        <v>1004.10384057</v>
      </c>
      <c r="D84" s="36">
        <f>SUMIFS(СВЦЭМ!$C$33:$C$776,СВЦЭМ!$A$33:$A$776,$A84,СВЦЭМ!$B$33:$B$776,D$83)+'СЕТ СН'!$H$9+СВЦЭМ!$D$10+'СЕТ СН'!$H$6-'СЕТ СН'!$H$19</f>
        <v>1030.5888695400001</v>
      </c>
      <c r="E84" s="36">
        <f>SUMIFS(СВЦЭМ!$C$33:$C$776,СВЦЭМ!$A$33:$A$776,$A84,СВЦЭМ!$B$33:$B$776,E$83)+'СЕТ СН'!$H$9+СВЦЭМ!$D$10+'СЕТ СН'!$H$6-'СЕТ СН'!$H$19</f>
        <v>1056.7688767300001</v>
      </c>
      <c r="F84" s="36">
        <f>SUMIFS(СВЦЭМ!$C$33:$C$776,СВЦЭМ!$A$33:$A$776,$A84,СВЦЭМ!$B$33:$B$776,F$83)+'СЕТ СН'!$H$9+СВЦЭМ!$D$10+'СЕТ СН'!$H$6-'СЕТ СН'!$H$19</f>
        <v>1067.5624014300001</v>
      </c>
      <c r="G84" s="36">
        <f>SUMIFS(СВЦЭМ!$C$33:$C$776,СВЦЭМ!$A$33:$A$776,$A84,СВЦЭМ!$B$33:$B$776,G$83)+'СЕТ СН'!$H$9+СВЦЭМ!$D$10+'СЕТ СН'!$H$6-'СЕТ СН'!$H$19</f>
        <v>1042.4087109000002</v>
      </c>
      <c r="H84" s="36">
        <f>SUMIFS(СВЦЭМ!$C$33:$C$776,СВЦЭМ!$A$33:$A$776,$A84,СВЦЭМ!$B$33:$B$776,H$83)+'СЕТ СН'!$H$9+СВЦЭМ!$D$10+'СЕТ СН'!$H$6-'СЕТ СН'!$H$19</f>
        <v>992.13815655999997</v>
      </c>
      <c r="I84" s="36">
        <f>SUMIFS(СВЦЭМ!$C$33:$C$776,СВЦЭМ!$A$33:$A$776,$A84,СВЦЭМ!$B$33:$B$776,I$83)+'СЕТ СН'!$H$9+СВЦЭМ!$D$10+'СЕТ СН'!$H$6-'СЕТ СН'!$H$19</f>
        <v>925.66785493999998</v>
      </c>
      <c r="J84" s="36">
        <f>SUMIFS(СВЦЭМ!$C$33:$C$776,СВЦЭМ!$A$33:$A$776,$A84,СВЦЭМ!$B$33:$B$776,J$83)+'СЕТ СН'!$H$9+СВЦЭМ!$D$10+'СЕТ СН'!$H$6-'СЕТ СН'!$H$19</f>
        <v>913.17030188000001</v>
      </c>
      <c r="K84" s="36">
        <f>SUMIFS(СВЦЭМ!$C$33:$C$776,СВЦЭМ!$A$33:$A$776,$A84,СВЦЭМ!$B$33:$B$776,K$83)+'СЕТ СН'!$H$9+СВЦЭМ!$D$10+'СЕТ СН'!$H$6-'СЕТ СН'!$H$19</f>
        <v>917.38615075999996</v>
      </c>
      <c r="L84" s="36">
        <f>SUMIFS(СВЦЭМ!$C$33:$C$776,СВЦЭМ!$A$33:$A$776,$A84,СВЦЭМ!$B$33:$B$776,L$83)+'СЕТ СН'!$H$9+СВЦЭМ!$D$10+'СЕТ СН'!$H$6-'СЕТ СН'!$H$19</f>
        <v>921.19605994000005</v>
      </c>
      <c r="M84" s="36">
        <f>SUMIFS(СВЦЭМ!$C$33:$C$776,СВЦЭМ!$A$33:$A$776,$A84,СВЦЭМ!$B$33:$B$776,M$83)+'СЕТ СН'!$H$9+СВЦЭМ!$D$10+'СЕТ СН'!$H$6-'СЕТ СН'!$H$19</f>
        <v>911.51880925</v>
      </c>
      <c r="N84" s="36">
        <f>SUMIFS(СВЦЭМ!$C$33:$C$776,СВЦЭМ!$A$33:$A$776,$A84,СВЦЭМ!$B$33:$B$776,N$83)+'СЕТ СН'!$H$9+СВЦЭМ!$D$10+'СЕТ СН'!$H$6-'СЕТ СН'!$H$19</f>
        <v>897.59775539999998</v>
      </c>
      <c r="O84" s="36">
        <f>SUMIFS(СВЦЭМ!$C$33:$C$776,СВЦЭМ!$A$33:$A$776,$A84,СВЦЭМ!$B$33:$B$776,O$83)+'СЕТ СН'!$H$9+СВЦЭМ!$D$10+'СЕТ СН'!$H$6-'СЕТ СН'!$H$19</f>
        <v>886.32156548</v>
      </c>
      <c r="P84" s="36">
        <f>SUMIFS(СВЦЭМ!$C$33:$C$776,СВЦЭМ!$A$33:$A$776,$A84,СВЦЭМ!$B$33:$B$776,P$83)+'СЕТ СН'!$H$9+СВЦЭМ!$D$10+'СЕТ СН'!$H$6-'СЕТ СН'!$H$19</f>
        <v>885.24663483000006</v>
      </c>
      <c r="Q84" s="36">
        <f>SUMIFS(СВЦЭМ!$C$33:$C$776,СВЦЭМ!$A$33:$A$776,$A84,СВЦЭМ!$B$33:$B$776,Q$83)+'СЕТ СН'!$H$9+СВЦЭМ!$D$10+'СЕТ СН'!$H$6-'СЕТ СН'!$H$19</f>
        <v>869.25603654999998</v>
      </c>
      <c r="R84" s="36">
        <f>SUMIFS(СВЦЭМ!$C$33:$C$776,СВЦЭМ!$A$33:$A$776,$A84,СВЦЭМ!$B$33:$B$776,R$83)+'СЕТ СН'!$H$9+СВЦЭМ!$D$10+'СЕТ СН'!$H$6-'СЕТ СН'!$H$19</f>
        <v>818.00298545999999</v>
      </c>
      <c r="S84" s="36">
        <f>SUMIFS(СВЦЭМ!$C$33:$C$776,СВЦЭМ!$A$33:$A$776,$A84,СВЦЭМ!$B$33:$B$776,S$83)+'СЕТ СН'!$H$9+СВЦЭМ!$D$10+'СЕТ СН'!$H$6-'СЕТ СН'!$H$19</f>
        <v>815.67911472000003</v>
      </c>
      <c r="T84" s="36">
        <f>SUMIFS(СВЦЭМ!$C$33:$C$776,СВЦЭМ!$A$33:$A$776,$A84,СВЦЭМ!$B$33:$B$776,T$83)+'СЕТ СН'!$H$9+СВЦЭМ!$D$10+'СЕТ СН'!$H$6-'СЕТ СН'!$H$19</f>
        <v>816.5723716</v>
      </c>
      <c r="U84" s="36">
        <f>SUMIFS(СВЦЭМ!$C$33:$C$776,СВЦЭМ!$A$33:$A$776,$A84,СВЦЭМ!$B$33:$B$776,U$83)+'СЕТ СН'!$H$9+СВЦЭМ!$D$10+'СЕТ СН'!$H$6-'СЕТ СН'!$H$19</f>
        <v>817.38261113999999</v>
      </c>
      <c r="V84" s="36">
        <f>SUMIFS(СВЦЭМ!$C$33:$C$776,СВЦЭМ!$A$33:$A$776,$A84,СВЦЭМ!$B$33:$B$776,V$83)+'СЕТ СН'!$H$9+СВЦЭМ!$D$10+'СЕТ СН'!$H$6-'СЕТ СН'!$H$19</f>
        <v>824.45519754999998</v>
      </c>
      <c r="W84" s="36">
        <f>SUMIFS(СВЦЭМ!$C$33:$C$776,СВЦЭМ!$A$33:$A$776,$A84,СВЦЭМ!$B$33:$B$776,W$83)+'СЕТ СН'!$H$9+СВЦЭМ!$D$10+'СЕТ СН'!$H$6-'СЕТ СН'!$H$19</f>
        <v>841.72166133999997</v>
      </c>
      <c r="X84" s="36">
        <f>SUMIFS(СВЦЭМ!$C$33:$C$776,СВЦЭМ!$A$33:$A$776,$A84,СВЦЭМ!$B$33:$B$776,X$83)+'СЕТ СН'!$H$9+СВЦЭМ!$D$10+'СЕТ СН'!$H$6-'СЕТ СН'!$H$19</f>
        <v>818.25313016000007</v>
      </c>
      <c r="Y84" s="36">
        <f>SUMIFS(СВЦЭМ!$C$33:$C$776,СВЦЭМ!$A$33:$A$776,$A84,СВЦЭМ!$B$33:$B$776,Y$83)+'СЕТ СН'!$H$9+СВЦЭМ!$D$10+'СЕТ СН'!$H$6-'СЕТ СН'!$H$19</f>
        <v>818.10924316000001</v>
      </c>
    </row>
    <row r="85" spans="1:25" ht="15.75" x14ac:dyDescent="0.2">
      <c r="A85" s="35">
        <f>A84+1</f>
        <v>43648</v>
      </c>
      <c r="B85" s="36">
        <f>SUMIFS(СВЦЭМ!$C$33:$C$776,СВЦЭМ!$A$33:$A$776,$A85,СВЦЭМ!$B$33:$B$776,B$83)+'СЕТ СН'!$H$9+СВЦЭМ!$D$10+'СЕТ СН'!$H$6-'СЕТ СН'!$H$19</f>
        <v>971.65783826000006</v>
      </c>
      <c r="C85" s="36">
        <f>SUMIFS(СВЦЭМ!$C$33:$C$776,СВЦЭМ!$A$33:$A$776,$A85,СВЦЭМ!$B$33:$B$776,C$83)+'СЕТ СН'!$H$9+СВЦЭМ!$D$10+'СЕТ СН'!$H$6-'СЕТ СН'!$H$19</f>
        <v>1082.08526194</v>
      </c>
      <c r="D85" s="36">
        <f>SUMIFS(СВЦЭМ!$C$33:$C$776,СВЦЭМ!$A$33:$A$776,$A85,СВЦЭМ!$B$33:$B$776,D$83)+'СЕТ СН'!$H$9+СВЦЭМ!$D$10+'СЕТ СН'!$H$6-'СЕТ СН'!$H$19</f>
        <v>1103.6383553200001</v>
      </c>
      <c r="E85" s="36">
        <f>SUMIFS(СВЦЭМ!$C$33:$C$776,СВЦЭМ!$A$33:$A$776,$A85,СВЦЭМ!$B$33:$B$776,E$83)+'СЕТ СН'!$H$9+СВЦЭМ!$D$10+'СЕТ СН'!$H$6-'СЕТ СН'!$H$19</f>
        <v>1130.62638517</v>
      </c>
      <c r="F85" s="36">
        <f>SUMIFS(СВЦЭМ!$C$33:$C$776,СВЦЭМ!$A$33:$A$776,$A85,СВЦЭМ!$B$33:$B$776,F$83)+'СЕТ СН'!$H$9+СВЦЭМ!$D$10+'СЕТ СН'!$H$6-'СЕТ СН'!$H$19</f>
        <v>1125.52379378</v>
      </c>
      <c r="G85" s="36">
        <f>SUMIFS(СВЦЭМ!$C$33:$C$776,СВЦЭМ!$A$33:$A$776,$A85,СВЦЭМ!$B$33:$B$776,G$83)+'СЕТ СН'!$H$9+СВЦЭМ!$D$10+'СЕТ СН'!$H$6-'СЕТ СН'!$H$19</f>
        <v>1111.3241849000001</v>
      </c>
      <c r="H85" s="36">
        <f>SUMIFS(СВЦЭМ!$C$33:$C$776,СВЦЭМ!$A$33:$A$776,$A85,СВЦЭМ!$B$33:$B$776,H$83)+'СЕТ СН'!$H$9+СВЦЭМ!$D$10+'СЕТ СН'!$H$6-'СЕТ СН'!$H$19</f>
        <v>1057.6267993400002</v>
      </c>
      <c r="I85" s="36">
        <f>SUMIFS(СВЦЭМ!$C$33:$C$776,СВЦЭМ!$A$33:$A$776,$A85,СВЦЭМ!$B$33:$B$776,I$83)+'СЕТ СН'!$H$9+СВЦЭМ!$D$10+'СЕТ СН'!$H$6-'СЕТ СН'!$H$19</f>
        <v>988.04686671000002</v>
      </c>
      <c r="J85" s="36">
        <f>SUMIFS(СВЦЭМ!$C$33:$C$776,СВЦЭМ!$A$33:$A$776,$A85,СВЦЭМ!$B$33:$B$776,J$83)+'СЕТ СН'!$H$9+СВЦЭМ!$D$10+'СЕТ СН'!$H$6-'СЕТ СН'!$H$19</f>
        <v>939.7567914</v>
      </c>
      <c r="K85" s="36">
        <f>SUMIFS(СВЦЭМ!$C$33:$C$776,СВЦЭМ!$A$33:$A$776,$A85,СВЦЭМ!$B$33:$B$776,K$83)+'СЕТ СН'!$H$9+СВЦЭМ!$D$10+'СЕТ СН'!$H$6-'СЕТ СН'!$H$19</f>
        <v>905.05260235000003</v>
      </c>
      <c r="L85" s="36">
        <f>SUMIFS(СВЦЭМ!$C$33:$C$776,СВЦЭМ!$A$33:$A$776,$A85,СВЦЭМ!$B$33:$B$776,L$83)+'СЕТ СН'!$H$9+СВЦЭМ!$D$10+'СЕТ СН'!$H$6-'СЕТ СН'!$H$19</f>
        <v>891.85749758999998</v>
      </c>
      <c r="M85" s="36">
        <f>SUMIFS(СВЦЭМ!$C$33:$C$776,СВЦЭМ!$A$33:$A$776,$A85,СВЦЭМ!$B$33:$B$776,M$83)+'СЕТ СН'!$H$9+СВЦЭМ!$D$10+'СЕТ СН'!$H$6-'СЕТ СН'!$H$19</f>
        <v>894.69501364999996</v>
      </c>
      <c r="N85" s="36">
        <f>SUMIFS(СВЦЭМ!$C$33:$C$776,СВЦЭМ!$A$33:$A$776,$A85,СВЦЭМ!$B$33:$B$776,N$83)+'СЕТ СН'!$H$9+СВЦЭМ!$D$10+'СЕТ СН'!$H$6-'СЕТ СН'!$H$19</f>
        <v>918.61402496000005</v>
      </c>
      <c r="O85" s="36">
        <f>SUMIFS(СВЦЭМ!$C$33:$C$776,СВЦЭМ!$A$33:$A$776,$A85,СВЦЭМ!$B$33:$B$776,O$83)+'СЕТ СН'!$H$9+СВЦЭМ!$D$10+'СЕТ СН'!$H$6-'СЕТ СН'!$H$19</f>
        <v>909.14595458999997</v>
      </c>
      <c r="P85" s="36">
        <f>SUMIFS(СВЦЭМ!$C$33:$C$776,СВЦЭМ!$A$33:$A$776,$A85,СВЦЭМ!$B$33:$B$776,P$83)+'СЕТ СН'!$H$9+СВЦЭМ!$D$10+'СЕТ СН'!$H$6-'СЕТ СН'!$H$19</f>
        <v>906.38007056000004</v>
      </c>
      <c r="Q85" s="36">
        <f>SUMIFS(СВЦЭМ!$C$33:$C$776,СВЦЭМ!$A$33:$A$776,$A85,СВЦЭМ!$B$33:$B$776,Q$83)+'СЕТ СН'!$H$9+СВЦЭМ!$D$10+'СЕТ СН'!$H$6-'СЕТ СН'!$H$19</f>
        <v>893.83108769</v>
      </c>
      <c r="R85" s="36">
        <f>SUMIFS(СВЦЭМ!$C$33:$C$776,СВЦЭМ!$A$33:$A$776,$A85,СВЦЭМ!$B$33:$B$776,R$83)+'СЕТ СН'!$H$9+СВЦЭМ!$D$10+'СЕТ СН'!$H$6-'СЕТ СН'!$H$19</f>
        <v>849.91231949999997</v>
      </c>
      <c r="S85" s="36">
        <f>SUMIFS(СВЦЭМ!$C$33:$C$776,СВЦЭМ!$A$33:$A$776,$A85,СВЦЭМ!$B$33:$B$776,S$83)+'СЕТ СН'!$H$9+СВЦЭМ!$D$10+'СЕТ СН'!$H$6-'СЕТ СН'!$H$19</f>
        <v>850.84753669999998</v>
      </c>
      <c r="T85" s="36">
        <f>SUMIFS(СВЦЭМ!$C$33:$C$776,СВЦЭМ!$A$33:$A$776,$A85,СВЦЭМ!$B$33:$B$776,T$83)+'СЕТ СН'!$H$9+СВЦЭМ!$D$10+'СЕТ СН'!$H$6-'СЕТ СН'!$H$19</f>
        <v>840.06627932000004</v>
      </c>
      <c r="U85" s="36">
        <f>SUMIFS(СВЦЭМ!$C$33:$C$776,СВЦЭМ!$A$33:$A$776,$A85,СВЦЭМ!$B$33:$B$776,U$83)+'СЕТ СН'!$H$9+СВЦЭМ!$D$10+'СЕТ СН'!$H$6-'СЕТ СН'!$H$19</f>
        <v>836.14788045</v>
      </c>
      <c r="V85" s="36">
        <f>SUMIFS(СВЦЭМ!$C$33:$C$776,СВЦЭМ!$A$33:$A$776,$A85,СВЦЭМ!$B$33:$B$776,V$83)+'СЕТ СН'!$H$9+СВЦЭМ!$D$10+'СЕТ СН'!$H$6-'СЕТ СН'!$H$19</f>
        <v>831.90505096000004</v>
      </c>
      <c r="W85" s="36">
        <f>SUMIFS(СВЦЭМ!$C$33:$C$776,СВЦЭМ!$A$33:$A$776,$A85,СВЦЭМ!$B$33:$B$776,W$83)+'СЕТ СН'!$H$9+СВЦЭМ!$D$10+'СЕТ СН'!$H$6-'СЕТ СН'!$H$19</f>
        <v>822.51297791000002</v>
      </c>
      <c r="X85" s="36">
        <f>SUMIFS(СВЦЭМ!$C$33:$C$776,СВЦЭМ!$A$33:$A$776,$A85,СВЦЭМ!$B$33:$B$776,X$83)+'СЕТ СН'!$H$9+СВЦЭМ!$D$10+'СЕТ СН'!$H$6-'СЕТ СН'!$H$19</f>
        <v>872.48822300000006</v>
      </c>
      <c r="Y85" s="36">
        <f>SUMIFS(СВЦЭМ!$C$33:$C$776,СВЦЭМ!$A$33:$A$776,$A85,СВЦЭМ!$B$33:$B$776,Y$83)+'СЕТ СН'!$H$9+СВЦЭМ!$D$10+'СЕТ СН'!$H$6-'СЕТ СН'!$H$19</f>
        <v>888.97908073999997</v>
      </c>
    </row>
    <row r="86" spans="1:25" ht="15.75" x14ac:dyDescent="0.2">
      <c r="A86" s="35">
        <f t="shared" ref="A86:A114" si="2">A85+1</f>
        <v>43649</v>
      </c>
      <c r="B86" s="36">
        <f>SUMIFS(СВЦЭМ!$C$33:$C$776,СВЦЭМ!$A$33:$A$776,$A86,СВЦЭМ!$B$33:$B$776,B$83)+'СЕТ СН'!$H$9+СВЦЭМ!$D$10+'СЕТ СН'!$H$6-'СЕТ СН'!$H$19</f>
        <v>901.17336940999996</v>
      </c>
      <c r="C86" s="36">
        <f>SUMIFS(СВЦЭМ!$C$33:$C$776,СВЦЭМ!$A$33:$A$776,$A86,СВЦЭМ!$B$33:$B$776,C$83)+'СЕТ СН'!$H$9+СВЦЭМ!$D$10+'СЕТ СН'!$H$6-'СЕТ СН'!$H$19</f>
        <v>1002.21487043</v>
      </c>
      <c r="D86" s="36">
        <f>SUMIFS(СВЦЭМ!$C$33:$C$776,СВЦЭМ!$A$33:$A$776,$A86,СВЦЭМ!$B$33:$B$776,D$83)+'СЕТ СН'!$H$9+СВЦЭМ!$D$10+'СЕТ СН'!$H$6-'СЕТ СН'!$H$19</f>
        <v>1034.7863180300001</v>
      </c>
      <c r="E86" s="36">
        <f>SUMIFS(СВЦЭМ!$C$33:$C$776,СВЦЭМ!$A$33:$A$776,$A86,СВЦЭМ!$B$33:$B$776,E$83)+'СЕТ СН'!$H$9+СВЦЭМ!$D$10+'СЕТ СН'!$H$6-'СЕТ СН'!$H$19</f>
        <v>1047.07782494</v>
      </c>
      <c r="F86" s="36">
        <f>SUMIFS(СВЦЭМ!$C$33:$C$776,СВЦЭМ!$A$33:$A$776,$A86,СВЦЭМ!$B$33:$B$776,F$83)+'СЕТ СН'!$H$9+СВЦЭМ!$D$10+'СЕТ СН'!$H$6-'СЕТ СН'!$H$19</f>
        <v>1037.3465570400001</v>
      </c>
      <c r="G86" s="36">
        <f>SUMIFS(СВЦЭМ!$C$33:$C$776,СВЦЭМ!$A$33:$A$776,$A86,СВЦЭМ!$B$33:$B$776,G$83)+'СЕТ СН'!$H$9+СВЦЭМ!$D$10+'СЕТ СН'!$H$6-'СЕТ СН'!$H$19</f>
        <v>1029.6982863200001</v>
      </c>
      <c r="H86" s="36">
        <f>SUMIFS(СВЦЭМ!$C$33:$C$776,СВЦЭМ!$A$33:$A$776,$A86,СВЦЭМ!$B$33:$B$776,H$83)+'СЕТ СН'!$H$9+СВЦЭМ!$D$10+'СЕТ СН'!$H$6-'СЕТ СН'!$H$19</f>
        <v>998.17589161000001</v>
      </c>
      <c r="I86" s="36">
        <f>SUMIFS(СВЦЭМ!$C$33:$C$776,СВЦЭМ!$A$33:$A$776,$A86,СВЦЭМ!$B$33:$B$776,I$83)+'СЕТ СН'!$H$9+СВЦЭМ!$D$10+'СЕТ СН'!$H$6-'СЕТ СН'!$H$19</f>
        <v>964.04462950000004</v>
      </c>
      <c r="J86" s="36">
        <f>SUMIFS(СВЦЭМ!$C$33:$C$776,СВЦЭМ!$A$33:$A$776,$A86,СВЦЭМ!$B$33:$B$776,J$83)+'СЕТ СН'!$H$9+СВЦЭМ!$D$10+'СЕТ СН'!$H$6-'СЕТ СН'!$H$19</f>
        <v>918.72188752</v>
      </c>
      <c r="K86" s="36">
        <f>SUMIFS(СВЦЭМ!$C$33:$C$776,СВЦЭМ!$A$33:$A$776,$A86,СВЦЭМ!$B$33:$B$776,K$83)+'СЕТ СН'!$H$9+СВЦЭМ!$D$10+'СЕТ СН'!$H$6-'СЕТ СН'!$H$19</f>
        <v>911.89589350000006</v>
      </c>
      <c r="L86" s="36">
        <f>SUMIFS(СВЦЭМ!$C$33:$C$776,СВЦЭМ!$A$33:$A$776,$A86,СВЦЭМ!$B$33:$B$776,L$83)+'СЕТ СН'!$H$9+СВЦЭМ!$D$10+'СЕТ СН'!$H$6-'СЕТ СН'!$H$19</f>
        <v>915.85491002000003</v>
      </c>
      <c r="M86" s="36">
        <f>SUMIFS(СВЦЭМ!$C$33:$C$776,СВЦЭМ!$A$33:$A$776,$A86,СВЦЭМ!$B$33:$B$776,M$83)+'СЕТ СН'!$H$9+СВЦЭМ!$D$10+'СЕТ СН'!$H$6-'СЕТ СН'!$H$19</f>
        <v>912.73794561</v>
      </c>
      <c r="N86" s="36">
        <f>SUMIFS(СВЦЭМ!$C$33:$C$776,СВЦЭМ!$A$33:$A$776,$A86,СВЦЭМ!$B$33:$B$776,N$83)+'СЕТ СН'!$H$9+СВЦЭМ!$D$10+'СЕТ СН'!$H$6-'СЕТ СН'!$H$19</f>
        <v>913.63257777000001</v>
      </c>
      <c r="O86" s="36">
        <f>SUMIFS(СВЦЭМ!$C$33:$C$776,СВЦЭМ!$A$33:$A$776,$A86,СВЦЭМ!$B$33:$B$776,O$83)+'СЕТ СН'!$H$9+СВЦЭМ!$D$10+'СЕТ СН'!$H$6-'СЕТ СН'!$H$19</f>
        <v>908.94565489000001</v>
      </c>
      <c r="P86" s="36">
        <f>SUMIFS(СВЦЭМ!$C$33:$C$776,СВЦЭМ!$A$33:$A$776,$A86,СВЦЭМ!$B$33:$B$776,P$83)+'СЕТ СН'!$H$9+СВЦЭМ!$D$10+'СЕТ СН'!$H$6-'СЕТ СН'!$H$19</f>
        <v>934.35817067000005</v>
      </c>
      <c r="Q86" s="36">
        <f>SUMIFS(СВЦЭМ!$C$33:$C$776,СВЦЭМ!$A$33:$A$776,$A86,СВЦЭМ!$B$33:$B$776,Q$83)+'СЕТ СН'!$H$9+СВЦЭМ!$D$10+'СЕТ СН'!$H$6-'СЕТ СН'!$H$19</f>
        <v>927.28453966000006</v>
      </c>
      <c r="R86" s="36">
        <f>SUMIFS(СВЦЭМ!$C$33:$C$776,СВЦЭМ!$A$33:$A$776,$A86,СВЦЭМ!$B$33:$B$776,R$83)+'СЕТ СН'!$H$9+СВЦЭМ!$D$10+'СЕТ СН'!$H$6-'СЕТ СН'!$H$19</f>
        <v>870.15875117999997</v>
      </c>
      <c r="S86" s="36">
        <f>SUMIFS(СВЦЭМ!$C$33:$C$776,СВЦЭМ!$A$33:$A$776,$A86,СВЦЭМ!$B$33:$B$776,S$83)+'СЕТ СН'!$H$9+СВЦЭМ!$D$10+'СЕТ СН'!$H$6-'СЕТ СН'!$H$19</f>
        <v>880.27024423</v>
      </c>
      <c r="T86" s="36">
        <f>SUMIFS(СВЦЭМ!$C$33:$C$776,СВЦЭМ!$A$33:$A$776,$A86,СВЦЭМ!$B$33:$B$776,T$83)+'СЕТ СН'!$H$9+СВЦЭМ!$D$10+'СЕТ СН'!$H$6-'СЕТ СН'!$H$19</f>
        <v>870.56591578999996</v>
      </c>
      <c r="U86" s="36">
        <f>SUMIFS(СВЦЭМ!$C$33:$C$776,СВЦЭМ!$A$33:$A$776,$A86,СВЦЭМ!$B$33:$B$776,U$83)+'СЕТ СН'!$H$9+СВЦЭМ!$D$10+'СЕТ СН'!$H$6-'СЕТ СН'!$H$19</f>
        <v>848.40597822000007</v>
      </c>
      <c r="V86" s="36">
        <f>SUMIFS(СВЦЭМ!$C$33:$C$776,СВЦЭМ!$A$33:$A$776,$A86,СВЦЭМ!$B$33:$B$776,V$83)+'СЕТ СН'!$H$9+СВЦЭМ!$D$10+'СЕТ СН'!$H$6-'СЕТ СН'!$H$19</f>
        <v>839.57245725999996</v>
      </c>
      <c r="W86" s="36">
        <f>SUMIFS(СВЦЭМ!$C$33:$C$776,СВЦЭМ!$A$33:$A$776,$A86,СВЦЭМ!$B$33:$B$776,W$83)+'СЕТ СН'!$H$9+СВЦЭМ!$D$10+'СЕТ СН'!$H$6-'СЕТ СН'!$H$19</f>
        <v>833.81063958000004</v>
      </c>
      <c r="X86" s="36">
        <f>SUMIFS(СВЦЭМ!$C$33:$C$776,СВЦЭМ!$A$33:$A$776,$A86,СВЦЭМ!$B$33:$B$776,X$83)+'СЕТ СН'!$H$9+СВЦЭМ!$D$10+'СЕТ СН'!$H$6-'СЕТ СН'!$H$19</f>
        <v>851.11800908999999</v>
      </c>
      <c r="Y86" s="36">
        <f>SUMIFS(СВЦЭМ!$C$33:$C$776,СВЦЭМ!$A$33:$A$776,$A86,СВЦЭМ!$B$33:$B$776,Y$83)+'СЕТ СН'!$H$9+СВЦЭМ!$D$10+'СЕТ СН'!$H$6-'СЕТ СН'!$H$19</f>
        <v>891.47690891000002</v>
      </c>
    </row>
    <row r="87" spans="1:25" ht="15.75" x14ac:dyDescent="0.2">
      <c r="A87" s="35">
        <f t="shared" si="2"/>
        <v>43650</v>
      </c>
      <c r="B87" s="36">
        <f>SUMIFS(СВЦЭМ!$C$33:$C$776,СВЦЭМ!$A$33:$A$776,$A87,СВЦЭМ!$B$33:$B$776,B$83)+'СЕТ СН'!$H$9+СВЦЭМ!$D$10+'СЕТ СН'!$H$6-'СЕТ СН'!$H$19</f>
        <v>951.59323645000006</v>
      </c>
      <c r="C87" s="36">
        <f>SUMIFS(СВЦЭМ!$C$33:$C$776,СВЦЭМ!$A$33:$A$776,$A87,СВЦЭМ!$B$33:$B$776,C$83)+'СЕТ СН'!$H$9+СВЦЭМ!$D$10+'СЕТ СН'!$H$6-'СЕТ СН'!$H$19</f>
        <v>1072.4751055400002</v>
      </c>
      <c r="D87" s="36">
        <f>SUMIFS(СВЦЭМ!$C$33:$C$776,СВЦЭМ!$A$33:$A$776,$A87,СВЦЭМ!$B$33:$B$776,D$83)+'СЕТ СН'!$H$9+СВЦЭМ!$D$10+'СЕТ СН'!$H$6-'СЕТ СН'!$H$19</f>
        <v>1104.20574515</v>
      </c>
      <c r="E87" s="36">
        <f>SUMIFS(СВЦЭМ!$C$33:$C$776,СВЦЭМ!$A$33:$A$776,$A87,СВЦЭМ!$B$33:$B$776,E$83)+'СЕТ СН'!$H$9+СВЦЭМ!$D$10+'СЕТ СН'!$H$6-'СЕТ СН'!$H$19</f>
        <v>1167.4322778000001</v>
      </c>
      <c r="F87" s="36">
        <f>SUMIFS(СВЦЭМ!$C$33:$C$776,СВЦЭМ!$A$33:$A$776,$A87,СВЦЭМ!$B$33:$B$776,F$83)+'СЕТ СН'!$H$9+СВЦЭМ!$D$10+'СЕТ СН'!$H$6-'СЕТ СН'!$H$19</f>
        <v>1096.8683271100001</v>
      </c>
      <c r="G87" s="36">
        <f>SUMIFS(СВЦЭМ!$C$33:$C$776,СВЦЭМ!$A$33:$A$776,$A87,СВЦЭМ!$B$33:$B$776,G$83)+'СЕТ СН'!$H$9+СВЦЭМ!$D$10+'СЕТ СН'!$H$6-'СЕТ СН'!$H$19</f>
        <v>1061.7647444400002</v>
      </c>
      <c r="H87" s="36">
        <f>SUMIFS(СВЦЭМ!$C$33:$C$776,СВЦЭМ!$A$33:$A$776,$A87,СВЦЭМ!$B$33:$B$776,H$83)+'СЕТ СН'!$H$9+СВЦЭМ!$D$10+'СЕТ СН'!$H$6-'СЕТ СН'!$H$19</f>
        <v>1037.3576001900001</v>
      </c>
      <c r="I87" s="36">
        <f>SUMIFS(СВЦЭМ!$C$33:$C$776,СВЦЭМ!$A$33:$A$776,$A87,СВЦЭМ!$B$33:$B$776,I$83)+'СЕТ СН'!$H$9+СВЦЭМ!$D$10+'СЕТ СН'!$H$6-'СЕТ СН'!$H$19</f>
        <v>963.41672543000004</v>
      </c>
      <c r="J87" s="36">
        <f>SUMIFS(СВЦЭМ!$C$33:$C$776,СВЦЭМ!$A$33:$A$776,$A87,СВЦЭМ!$B$33:$B$776,J$83)+'СЕТ СН'!$H$9+СВЦЭМ!$D$10+'СЕТ СН'!$H$6-'СЕТ СН'!$H$19</f>
        <v>934.94404453000004</v>
      </c>
      <c r="K87" s="36">
        <f>SUMIFS(СВЦЭМ!$C$33:$C$776,СВЦЭМ!$A$33:$A$776,$A87,СВЦЭМ!$B$33:$B$776,K$83)+'СЕТ СН'!$H$9+СВЦЭМ!$D$10+'СЕТ СН'!$H$6-'СЕТ СН'!$H$19</f>
        <v>907.51028853000003</v>
      </c>
      <c r="L87" s="36">
        <f>SUMIFS(СВЦЭМ!$C$33:$C$776,СВЦЭМ!$A$33:$A$776,$A87,СВЦЭМ!$B$33:$B$776,L$83)+'СЕТ СН'!$H$9+СВЦЭМ!$D$10+'СЕТ СН'!$H$6-'СЕТ СН'!$H$19</f>
        <v>906.62247647000004</v>
      </c>
      <c r="M87" s="36">
        <f>SUMIFS(СВЦЭМ!$C$33:$C$776,СВЦЭМ!$A$33:$A$776,$A87,СВЦЭМ!$B$33:$B$776,M$83)+'СЕТ СН'!$H$9+СВЦЭМ!$D$10+'СЕТ СН'!$H$6-'СЕТ СН'!$H$19</f>
        <v>907.72607751999999</v>
      </c>
      <c r="N87" s="36">
        <f>SUMIFS(СВЦЭМ!$C$33:$C$776,СВЦЭМ!$A$33:$A$776,$A87,СВЦЭМ!$B$33:$B$776,N$83)+'СЕТ СН'!$H$9+СВЦЭМ!$D$10+'СЕТ СН'!$H$6-'СЕТ СН'!$H$19</f>
        <v>917.61985697</v>
      </c>
      <c r="O87" s="36">
        <f>SUMIFS(СВЦЭМ!$C$33:$C$776,СВЦЭМ!$A$33:$A$776,$A87,СВЦЭМ!$B$33:$B$776,O$83)+'СЕТ СН'!$H$9+СВЦЭМ!$D$10+'СЕТ СН'!$H$6-'СЕТ СН'!$H$19</f>
        <v>924.86157330000003</v>
      </c>
      <c r="P87" s="36">
        <f>SUMIFS(СВЦЭМ!$C$33:$C$776,СВЦЭМ!$A$33:$A$776,$A87,СВЦЭМ!$B$33:$B$776,P$83)+'СЕТ СН'!$H$9+СВЦЭМ!$D$10+'СЕТ СН'!$H$6-'СЕТ СН'!$H$19</f>
        <v>923.48675249999997</v>
      </c>
      <c r="Q87" s="36">
        <f>SUMIFS(СВЦЭМ!$C$33:$C$776,СВЦЭМ!$A$33:$A$776,$A87,СВЦЭМ!$B$33:$B$776,Q$83)+'СЕТ СН'!$H$9+СВЦЭМ!$D$10+'СЕТ СН'!$H$6-'СЕТ СН'!$H$19</f>
        <v>917.67976925000005</v>
      </c>
      <c r="R87" s="36">
        <f>SUMIFS(СВЦЭМ!$C$33:$C$776,СВЦЭМ!$A$33:$A$776,$A87,СВЦЭМ!$B$33:$B$776,R$83)+'СЕТ СН'!$H$9+СВЦЭМ!$D$10+'СЕТ СН'!$H$6-'СЕТ СН'!$H$19</f>
        <v>863.50965881000002</v>
      </c>
      <c r="S87" s="36">
        <f>SUMIFS(СВЦЭМ!$C$33:$C$776,СВЦЭМ!$A$33:$A$776,$A87,СВЦЭМ!$B$33:$B$776,S$83)+'СЕТ СН'!$H$9+СВЦЭМ!$D$10+'СЕТ СН'!$H$6-'СЕТ СН'!$H$19</f>
        <v>864.40160057000003</v>
      </c>
      <c r="T87" s="36">
        <f>SUMIFS(СВЦЭМ!$C$33:$C$776,СВЦЭМ!$A$33:$A$776,$A87,СВЦЭМ!$B$33:$B$776,T$83)+'СЕТ СН'!$H$9+СВЦЭМ!$D$10+'СЕТ СН'!$H$6-'СЕТ СН'!$H$19</f>
        <v>857.35071132000007</v>
      </c>
      <c r="U87" s="36">
        <f>SUMIFS(СВЦЭМ!$C$33:$C$776,СВЦЭМ!$A$33:$A$776,$A87,СВЦЭМ!$B$33:$B$776,U$83)+'СЕТ СН'!$H$9+СВЦЭМ!$D$10+'СЕТ СН'!$H$6-'СЕТ СН'!$H$19</f>
        <v>834.73976325000001</v>
      </c>
      <c r="V87" s="36">
        <f>SUMIFS(СВЦЭМ!$C$33:$C$776,СВЦЭМ!$A$33:$A$776,$A87,СВЦЭМ!$B$33:$B$776,V$83)+'СЕТ СН'!$H$9+СВЦЭМ!$D$10+'СЕТ СН'!$H$6-'СЕТ СН'!$H$19</f>
        <v>852.46268506000001</v>
      </c>
      <c r="W87" s="36">
        <f>SUMIFS(СВЦЭМ!$C$33:$C$776,СВЦЭМ!$A$33:$A$776,$A87,СВЦЭМ!$B$33:$B$776,W$83)+'СЕТ СН'!$H$9+СВЦЭМ!$D$10+'СЕТ СН'!$H$6-'СЕТ СН'!$H$19</f>
        <v>889.78102147000004</v>
      </c>
      <c r="X87" s="36">
        <f>SUMIFS(СВЦЭМ!$C$33:$C$776,СВЦЭМ!$A$33:$A$776,$A87,СВЦЭМ!$B$33:$B$776,X$83)+'СЕТ СН'!$H$9+СВЦЭМ!$D$10+'СЕТ СН'!$H$6-'СЕТ СН'!$H$19</f>
        <v>882.30942349999998</v>
      </c>
      <c r="Y87" s="36">
        <f>SUMIFS(СВЦЭМ!$C$33:$C$776,СВЦЭМ!$A$33:$A$776,$A87,СВЦЭМ!$B$33:$B$776,Y$83)+'СЕТ СН'!$H$9+СВЦЭМ!$D$10+'СЕТ СН'!$H$6-'СЕТ СН'!$H$19</f>
        <v>878.31899165000004</v>
      </c>
    </row>
    <row r="88" spans="1:25" ht="15.75" x14ac:dyDescent="0.2">
      <c r="A88" s="35">
        <f t="shared" si="2"/>
        <v>43651</v>
      </c>
      <c r="B88" s="36">
        <f>SUMIFS(СВЦЭМ!$C$33:$C$776,СВЦЭМ!$A$33:$A$776,$A88,СВЦЭМ!$B$33:$B$776,B$83)+'СЕТ СН'!$H$9+СВЦЭМ!$D$10+'СЕТ СН'!$H$6-'СЕТ СН'!$H$19</f>
        <v>871.78809703000002</v>
      </c>
      <c r="C88" s="36">
        <f>SUMIFS(СВЦЭМ!$C$33:$C$776,СВЦЭМ!$A$33:$A$776,$A88,СВЦЭМ!$B$33:$B$776,C$83)+'СЕТ СН'!$H$9+СВЦЭМ!$D$10+'СЕТ СН'!$H$6-'СЕТ СН'!$H$19</f>
        <v>976.10305964999998</v>
      </c>
      <c r="D88" s="36">
        <f>SUMIFS(СВЦЭМ!$C$33:$C$776,СВЦЭМ!$A$33:$A$776,$A88,СВЦЭМ!$B$33:$B$776,D$83)+'СЕТ СН'!$H$9+СВЦЭМ!$D$10+'СЕТ СН'!$H$6-'СЕТ СН'!$H$19</f>
        <v>1008.82328255</v>
      </c>
      <c r="E88" s="36">
        <f>SUMIFS(СВЦЭМ!$C$33:$C$776,СВЦЭМ!$A$33:$A$776,$A88,СВЦЭМ!$B$33:$B$776,E$83)+'СЕТ СН'!$H$9+СВЦЭМ!$D$10+'СЕТ СН'!$H$6-'СЕТ СН'!$H$19</f>
        <v>1007.30559882</v>
      </c>
      <c r="F88" s="36">
        <f>SUMIFS(СВЦЭМ!$C$33:$C$776,СВЦЭМ!$A$33:$A$776,$A88,СВЦЭМ!$B$33:$B$776,F$83)+'СЕТ СН'!$H$9+СВЦЭМ!$D$10+'СЕТ СН'!$H$6-'СЕТ СН'!$H$19</f>
        <v>1004.03388064</v>
      </c>
      <c r="G88" s="36">
        <f>SUMIFS(СВЦЭМ!$C$33:$C$776,СВЦЭМ!$A$33:$A$776,$A88,СВЦЭМ!$B$33:$B$776,G$83)+'СЕТ СН'!$H$9+СВЦЭМ!$D$10+'СЕТ СН'!$H$6-'СЕТ СН'!$H$19</f>
        <v>999.85561180000002</v>
      </c>
      <c r="H88" s="36">
        <f>SUMIFS(СВЦЭМ!$C$33:$C$776,СВЦЭМ!$A$33:$A$776,$A88,СВЦЭМ!$B$33:$B$776,H$83)+'СЕТ СН'!$H$9+СВЦЭМ!$D$10+'СЕТ СН'!$H$6-'СЕТ СН'!$H$19</f>
        <v>962.30308453999999</v>
      </c>
      <c r="I88" s="36">
        <f>SUMIFS(СВЦЭМ!$C$33:$C$776,СВЦЭМ!$A$33:$A$776,$A88,СВЦЭМ!$B$33:$B$776,I$83)+'СЕТ СН'!$H$9+СВЦЭМ!$D$10+'СЕТ СН'!$H$6-'СЕТ СН'!$H$19</f>
        <v>914.93377168000006</v>
      </c>
      <c r="J88" s="36">
        <f>SUMIFS(СВЦЭМ!$C$33:$C$776,СВЦЭМ!$A$33:$A$776,$A88,СВЦЭМ!$B$33:$B$776,J$83)+'СЕТ СН'!$H$9+СВЦЭМ!$D$10+'СЕТ СН'!$H$6-'СЕТ СН'!$H$19</f>
        <v>897.43885982000006</v>
      </c>
      <c r="K88" s="36">
        <f>SUMIFS(СВЦЭМ!$C$33:$C$776,СВЦЭМ!$A$33:$A$776,$A88,СВЦЭМ!$B$33:$B$776,K$83)+'СЕТ СН'!$H$9+СВЦЭМ!$D$10+'СЕТ СН'!$H$6-'СЕТ СН'!$H$19</f>
        <v>891.19460574000004</v>
      </c>
      <c r="L88" s="36">
        <f>SUMIFS(СВЦЭМ!$C$33:$C$776,СВЦЭМ!$A$33:$A$776,$A88,СВЦЭМ!$B$33:$B$776,L$83)+'СЕТ СН'!$H$9+СВЦЭМ!$D$10+'СЕТ СН'!$H$6-'СЕТ СН'!$H$19</f>
        <v>899.18536499000004</v>
      </c>
      <c r="M88" s="36">
        <f>SUMIFS(СВЦЭМ!$C$33:$C$776,СВЦЭМ!$A$33:$A$776,$A88,СВЦЭМ!$B$33:$B$776,M$83)+'СЕТ СН'!$H$9+СВЦЭМ!$D$10+'СЕТ СН'!$H$6-'СЕТ СН'!$H$19</f>
        <v>900.89574967999999</v>
      </c>
      <c r="N88" s="36">
        <f>SUMIFS(СВЦЭМ!$C$33:$C$776,СВЦЭМ!$A$33:$A$776,$A88,СВЦЭМ!$B$33:$B$776,N$83)+'СЕТ СН'!$H$9+СВЦЭМ!$D$10+'СЕТ СН'!$H$6-'СЕТ СН'!$H$19</f>
        <v>897.47144643000001</v>
      </c>
      <c r="O88" s="36">
        <f>SUMIFS(СВЦЭМ!$C$33:$C$776,СВЦЭМ!$A$33:$A$776,$A88,СВЦЭМ!$B$33:$B$776,O$83)+'СЕТ СН'!$H$9+СВЦЭМ!$D$10+'СЕТ СН'!$H$6-'СЕТ СН'!$H$19</f>
        <v>904.82003387999998</v>
      </c>
      <c r="P88" s="36">
        <f>SUMIFS(СВЦЭМ!$C$33:$C$776,СВЦЭМ!$A$33:$A$776,$A88,СВЦЭМ!$B$33:$B$776,P$83)+'СЕТ СН'!$H$9+СВЦЭМ!$D$10+'СЕТ СН'!$H$6-'СЕТ СН'!$H$19</f>
        <v>898.95502407000004</v>
      </c>
      <c r="Q88" s="36">
        <f>SUMIFS(СВЦЭМ!$C$33:$C$776,СВЦЭМ!$A$33:$A$776,$A88,СВЦЭМ!$B$33:$B$776,Q$83)+'СЕТ СН'!$H$9+СВЦЭМ!$D$10+'СЕТ СН'!$H$6-'СЕТ СН'!$H$19</f>
        <v>885.12952380000002</v>
      </c>
      <c r="R88" s="36">
        <f>SUMIFS(СВЦЭМ!$C$33:$C$776,СВЦЭМ!$A$33:$A$776,$A88,СВЦЭМ!$B$33:$B$776,R$83)+'СЕТ СН'!$H$9+СВЦЭМ!$D$10+'СЕТ СН'!$H$6-'СЕТ СН'!$H$19</f>
        <v>786.27222864999999</v>
      </c>
      <c r="S88" s="36">
        <f>SUMIFS(СВЦЭМ!$C$33:$C$776,СВЦЭМ!$A$33:$A$776,$A88,СВЦЭМ!$B$33:$B$776,S$83)+'СЕТ СН'!$H$9+СВЦЭМ!$D$10+'СЕТ СН'!$H$6-'СЕТ СН'!$H$19</f>
        <v>775.51850523999997</v>
      </c>
      <c r="T88" s="36">
        <f>SUMIFS(СВЦЭМ!$C$33:$C$776,СВЦЭМ!$A$33:$A$776,$A88,СВЦЭМ!$B$33:$B$776,T$83)+'СЕТ СН'!$H$9+СВЦЭМ!$D$10+'СЕТ СН'!$H$6-'СЕТ СН'!$H$19</f>
        <v>775.47268918999998</v>
      </c>
      <c r="U88" s="36">
        <f>SUMIFS(СВЦЭМ!$C$33:$C$776,СВЦЭМ!$A$33:$A$776,$A88,СВЦЭМ!$B$33:$B$776,U$83)+'СЕТ СН'!$H$9+СВЦЭМ!$D$10+'СЕТ СН'!$H$6-'СЕТ СН'!$H$19</f>
        <v>773.37999155</v>
      </c>
      <c r="V88" s="36">
        <f>SUMIFS(СВЦЭМ!$C$33:$C$776,СВЦЭМ!$A$33:$A$776,$A88,СВЦЭМ!$B$33:$B$776,V$83)+'СЕТ СН'!$H$9+СВЦЭМ!$D$10+'СЕТ СН'!$H$6-'СЕТ СН'!$H$19</f>
        <v>774.42106001000002</v>
      </c>
      <c r="W88" s="36">
        <f>SUMIFS(СВЦЭМ!$C$33:$C$776,СВЦЭМ!$A$33:$A$776,$A88,СВЦЭМ!$B$33:$B$776,W$83)+'СЕТ СН'!$H$9+СВЦЭМ!$D$10+'СЕТ СН'!$H$6-'СЕТ СН'!$H$19</f>
        <v>767.77252150000004</v>
      </c>
      <c r="X88" s="36">
        <f>SUMIFS(СВЦЭМ!$C$33:$C$776,СВЦЭМ!$A$33:$A$776,$A88,СВЦЭМ!$B$33:$B$776,X$83)+'СЕТ СН'!$H$9+СВЦЭМ!$D$10+'СЕТ СН'!$H$6-'СЕТ СН'!$H$19</f>
        <v>753.66602116000001</v>
      </c>
      <c r="Y88" s="36">
        <f>SUMIFS(СВЦЭМ!$C$33:$C$776,СВЦЭМ!$A$33:$A$776,$A88,СВЦЭМ!$B$33:$B$776,Y$83)+'СЕТ СН'!$H$9+СВЦЭМ!$D$10+'СЕТ СН'!$H$6-'СЕТ СН'!$H$19</f>
        <v>782.12614349</v>
      </c>
    </row>
    <row r="89" spans="1:25" ht="15.75" x14ac:dyDescent="0.2">
      <c r="A89" s="35">
        <f t="shared" si="2"/>
        <v>43652</v>
      </c>
      <c r="B89" s="36">
        <f>SUMIFS(СВЦЭМ!$C$33:$C$776,СВЦЭМ!$A$33:$A$776,$A89,СВЦЭМ!$B$33:$B$776,B$83)+'СЕТ СН'!$H$9+СВЦЭМ!$D$10+'СЕТ СН'!$H$6-'СЕТ СН'!$H$19</f>
        <v>886.94803153999999</v>
      </c>
      <c r="C89" s="36">
        <f>SUMIFS(СВЦЭМ!$C$33:$C$776,СВЦЭМ!$A$33:$A$776,$A89,СВЦЭМ!$B$33:$B$776,C$83)+'СЕТ СН'!$H$9+СВЦЭМ!$D$10+'СЕТ СН'!$H$6-'СЕТ СН'!$H$19</f>
        <v>992.02822892000006</v>
      </c>
      <c r="D89" s="36">
        <f>SUMIFS(СВЦЭМ!$C$33:$C$776,СВЦЭМ!$A$33:$A$776,$A89,СВЦЭМ!$B$33:$B$776,D$83)+'СЕТ СН'!$H$9+СВЦЭМ!$D$10+'СЕТ СН'!$H$6-'СЕТ СН'!$H$19</f>
        <v>1029.9902419800001</v>
      </c>
      <c r="E89" s="36">
        <f>SUMIFS(СВЦЭМ!$C$33:$C$776,СВЦЭМ!$A$33:$A$776,$A89,СВЦЭМ!$B$33:$B$776,E$83)+'СЕТ СН'!$H$9+СВЦЭМ!$D$10+'СЕТ СН'!$H$6-'СЕТ СН'!$H$19</f>
        <v>1045.9027614700001</v>
      </c>
      <c r="F89" s="36">
        <f>SUMIFS(СВЦЭМ!$C$33:$C$776,СВЦЭМ!$A$33:$A$776,$A89,СВЦЭМ!$B$33:$B$776,F$83)+'СЕТ СН'!$H$9+СВЦЭМ!$D$10+'СЕТ СН'!$H$6-'СЕТ СН'!$H$19</f>
        <v>1046.4395810400001</v>
      </c>
      <c r="G89" s="36">
        <f>SUMIFS(СВЦЭМ!$C$33:$C$776,СВЦЭМ!$A$33:$A$776,$A89,СВЦЭМ!$B$33:$B$776,G$83)+'СЕТ СН'!$H$9+СВЦЭМ!$D$10+'СЕТ СН'!$H$6-'СЕТ СН'!$H$19</f>
        <v>1029.51245352</v>
      </c>
      <c r="H89" s="36">
        <f>SUMIFS(СВЦЭМ!$C$33:$C$776,СВЦЭМ!$A$33:$A$776,$A89,СВЦЭМ!$B$33:$B$776,H$83)+'СЕТ СН'!$H$9+СВЦЭМ!$D$10+'СЕТ СН'!$H$6-'СЕТ СН'!$H$19</f>
        <v>987.93880627999999</v>
      </c>
      <c r="I89" s="36">
        <f>SUMIFS(СВЦЭМ!$C$33:$C$776,СВЦЭМ!$A$33:$A$776,$A89,СВЦЭМ!$B$33:$B$776,I$83)+'СЕТ СН'!$H$9+СВЦЭМ!$D$10+'СЕТ СН'!$H$6-'СЕТ СН'!$H$19</f>
        <v>934.46093631999997</v>
      </c>
      <c r="J89" s="36">
        <f>SUMIFS(СВЦЭМ!$C$33:$C$776,СВЦЭМ!$A$33:$A$776,$A89,СВЦЭМ!$B$33:$B$776,J$83)+'СЕТ СН'!$H$9+СВЦЭМ!$D$10+'СЕТ СН'!$H$6-'СЕТ СН'!$H$19</f>
        <v>887.58393570999999</v>
      </c>
      <c r="K89" s="36">
        <f>SUMIFS(СВЦЭМ!$C$33:$C$776,СВЦЭМ!$A$33:$A$776,$A89,СВЦЭМ!$B$33:$B$776,K$83)+'СЕТ СН'!$H$9+СВЦЭМ!$D$10+'СЕТ СН'!$H$6-'СЕТ СН'!$H$19</f>
        <v>861.54918586999997</v>
      </c>
      <c r="L89" s="36">
        <f>SUMIFS(СВЦЭМ!$C$33:$C$776,СВЦЭМ!$A$33:$A$776,$A89,СВЦЭМ!$B$33:$B$776,L$83)+'СЕТ СН'!$H$9+СВЦЭМ!$D$10+'СЕТ СН'!$H$6-'СЕТ СН'!$H$19</f>
        <v>830.98163830999999</v>
      </c>
      <c r="M89" s="36">
        <f>SUMIFS(СВЦЭМ!$C$33:$C$776,СВЦЭМ!$A$33:$A$776,$A89,СВЦЭМ!$B$33:$B$776,M$83)+'СЕТ СН'!$H$9+СВЦЭМ!$D$10+'СЕТ СН'!$H$6-'СЕТ СН'!$H$19</f>
        <v>818.13834099000007</v>
      </c>
      <c r="N89" s="36">
        <f>SUMIFS(СВЦЭМ!$C$33:$C$776,СВЦЭМ!$A$33:$A$776,$A89,СВЦЭМ!$B$33:$B$776,N$83)+'СЕТ СН'!$H$9+СВЦЭМ!$D$10+'СЕТ СН'!$H$6-'СЕТ СН'!$H$19</f>
        <v>838.16471206000006</v>
      </c>
      <c r="O89" s="36">
        <f>SUMIFS(СВЦЭМ!$C$33:$C$776,СВЦЭМ!$A$33:$A$776,$A89,СВЦЭМ!$B$33:$B$776,O$83)+'СЕТ СН'!$H$9+СВЦЭМ!$D$10+'СЕТ СН'!$H$6-'СЕТ СН'!$H$19</f>
        <v>849.06864808</v>
      </c>
      <c r="P89" s="36">
        <f>SUMIFS(СВЦЭМ!$C$33:$C$776,СВЦЭМ!$A$33:$A$776,$A89,СВЦЭМ!$B$33:$B$776,P$83)+'СЕТ СН'!$H$9+СВЦЭМ!$D$10+'СЕТ СН'!$H$6-'СЕТ СН'!$H$19</f>
        <v>860.65833251000004</v>
      </c>
      <c r="Q89" s="36">
        <f>SUMIFS(СВЦЭМ!$C$33:$C$776,СВЦЭМ!$A$33:$A$776,$A89,СВЦЭМ!$B$33:$B$776,Q$83)+'СЕТ СН'!$H$9+СВЦЭМ!$D$10+'СЕТ СН'!$H$6-'СЕТ СН'!$H$19</f>
        <v>851.72325461000003</v>
      </c>
      <c r="R89" s="36">
        <f>SUMIFS(СВЦЭМ!$C$33:$C$776,СВЦЭМ!$A$33:$A$776,$A89,СВЦЭМ!$B$33:$B$776,R$83)+'СЕТ СН'!$H$9+СВЦЭМ!$D$10+'СЕТ СН'!$H$6-'СЕТ СН'!$H$19</f>
        <v>798.20410948000006</v>
      </c>
      <c r="S89" s="36">
        <f>SUMIFS(СВЦЭМ!$C$33:$C$776,СВЦЭМ!$A$33:$A$776,$A89,СВЦЭМ!$B$33:$B$776,S$83)+'СЕТ СН'!$H$9+СВЦЭМ!$D$10+'СЕТ СН'!$H$6-'СЕТ СН'!$H$19</f>
        <v>805.25485592999996</v>
      </c>
      <c r="T89" s="36">
        <f>SUMIFS(СВЦЭМ!$C$33:$C$776,СВЦЭМ!$A$33:$A$776,$A89,СВЦЭМ!$B$33:$B$776,T$83)+'СЕТ СН'!$H$9+СВЦЭМ!$D$10+'СЕТ СН'!$H$6-'СЕТ СН'!$H$19</f>
        <v>792.72964583999999</v>
      </c>
      <c r="U89" s="36">
        <f>SUMIFS(СВЦЭМ!$C$33:$C$776,СВЦЭМ!$A$33:$A$776,$A89,СВЦЭМ!$B$33:$B$776,U$83)+'СЕТ СН'!$H$9+СВЦЭМ!$D$10+'СЕТ СН'!$H$6-'СЕТ СН'!$H$19</f>
        <v>776.96809941000004</v>
      </c>
      <c r="V89" s="36">
        <f>SUMIFS(СВЦЭМ!$C$33:$C$776,СВЦЭМ!$A$33:$A$776,$A89,СВЦЭМ!$B$33:$B$776,V$83)+'СЕТ СН'!$H$9+СВЦЭМ!$D$10+'СЕТ СН'!$H$6-'СЕТ СН'!$H$19</f>
        <v>788.31953926000006</v>
      </c>
      <c r="W89" s="36">
        <f>SUMIFS(СВЦЭМ!$C$33:$C$776,СВЦЭМ!$A$33:$A$776,$A89,СВЦЭМ!$B$33:$B$776,W$83)+'СЕТ СН'!$H$9+СВЦЭМ!$D$10+'СЕТ СН'!$H$6-'СЕТ СН'!$H$19</f>
        <v>795.81802740000001</v>
      </c>
      <c r="X89" s="36">
        <f>SUMIFS(СВЦЭМ!$C$33:$C$776,СВЦЭМ!$A$33:$A$776,$A89,СВЦЭМ!$B$33:$B$776,X$83)+'СЕТ СН'!$H$9+СВЦЭМ!$D$10+'СЕТ СН'!$H$6-'СЕТ СН'!$H$19</f>
        <v>794.38045779000004</v>
      </c>
      <c r="Y89" s="36">
        <f>SUMIFS(СВЦЭМ!$C$33:$C$776,СВЦЭМ!$A$33:$A$776,$A89,СВЦЭМ!$B$33:$B$776,Y$83)+'СЕТ СН'!$H$9+СВЦЭМ!$D$10+'СЕТ СН'!$H$6-'СЕТ СН'!$H$19</f>
        <v>824.58033140999999</v>
      </c>
    </row>
    <row r="90" spans="1:25" ht="15.75" x14ac:dyDescent="0.2">
      <c r="A90" s="35">
        <f t="shared" si="2"/>
        <v>43653</v>
      </c>
      <c r="B90" s="36">
        <f>SUMIFS(СВЦЭМ!$C$33:$C$776,СВЦЭМ!$A$33:$A$776,$A90,СВЦЭМ!$B$33:$B$776,B$83)+'СЕТ СН'!$H$9+СВЦЭМ!$D$10+'СЕТ СН'!$H$6-'СЕТ СН'!$H$19</f>
        <v>913.43447085000003</v>
      </c>
      <c r="C90" s="36">
        <f>SUMIFS(СВЦЭМ!$C$33:$C$776,СВЦЭМ!$A$33:$A$776,$A90,СВЦЭМ!$B$33:$B$776,C$83)+'СЕТ СН'!$H$9+СВЦЭМ!$D$10+'СЕТ СН'!$H$6-'СЕТ СН'!$H$19</f>
        <v>1028.93372118</v>
      </c>
      <c r="D90" s="36">
        <f>SUMIFS(СВЦЭМ!$C$33:$C$776,СВЦЭМ!$A$33:$A$776,$A90,СВЦЭМ!$B$33:$B$776,D$83)+'СЕТ СН'!$H$9+СВЦЭМ!$D$10+'СЕТ СН'!$H$6-'СЕТ СН'!$H$19</f>
        <v>1056.0403621100002</v>
      </c>
      <c r="E90" s="36">
        <f>SUMIFS(СВЦЭМ!$C$33:$C$776,СВЦЭМ!$A$33:$A$776,$A90,СВЦЭМ!$B$33:$B$776,E$83)+'СЕТ СН'!$H$9+СВЦЭМ!$D$10+'СЕТ СН'!$H$6-'СЕТ СН'!$H$19</f>
        <v>1075.5664059000001</v>
      </c>
      <c r="F90" s="36">
        <f>SUMIFS(СВЦЭМ!$C$33:$C$776,СВЦЭМ!$A$33:$A$776,$A90,СВЦЭМ!$B$33:$B$776,F$83)+'СЕТ СН'!$H$9+СВЦЭМ!$D$10+'СЕТ СН'!$H$6-'СЕТ СН'!$H$19</f>
        <v>1087.1576624500001</v>
      </c>
      <c r="G90" s="36">
        <f>SUMIFS(СВЦЭМ!$C$33:$C$776,СВЦЭМ!$A$33:$A$776,$A90,СВЦЭМ!$B$33:$B$776,G$83)+'СЕТ СН'!$H$9+СВЦЭМ!$D$10+'СЕТ СН'!$H$6-'СЕТ СН'!$H$19</f>
        <v>1083.84515302</v>
      </c>
      <c r="H90" s="36">
        <f>SUMIFS(СВЦЭМ!$C$33:$C$776,СВЦЭМ!$A$33:$A$776,$A90,СВЦЭМ!$B$33:$B$776,H$83)+'СЕТ СН'!$H$9+СВЦЭМ!$D$10+'СЕТ СН'!$H$6-'СЕТ СН'!$H$19</f>
        <v>1042.07341533</v>
      </c>
      <c r="I90" s="36">
        <f>SUMIFS(СВЦЭМ!$C$33:$C$776,СВЦЭМ!$A$33:$A$776,$A90,СВЦЭМ!$B$33:$B$776,I$83)+'СЕТ СН'!$H$9+СВЦЭМ!$D$10+'СЕТ СН'!$H$6-'СЕТ СН'!$H$19</f>
        <v>997.06165256999998</v>
      </c>
      <c r="J90" s="36">
        <f>SUMIFS(СВЦЭМ!$C$33:$C$776,СВЦЭМ!$A$33:$A$776,$A90,СВЦЭМ!$B$33:$B$776,J$83)+'СЕТ СН'!$H$9+СВЦЭМ!$D$10+'СЕТ СН'!$H$6-'СЕТ СН'!$H$19</f>
        <v>931.01538471000003</v>
      </c>
      <c r="K90" s="36">
        <f>SUMIFS(СВЦЭМ!$C$33:$C$776,СВЦЭМ!$A$33:$A$776,$A90,СВЦЭМ!$B$33:$B$776,K$83)+'СЕТ СН'!$H$9+СВЦЭМ!$D$10+'СЕТ СН'!$H$6-'СЕТ СН'!$H$19</f>
        <v>871.67683133000003</v>
      </c>
      <c r="L90" s="36">
        <f>SUMIFS(СВЦЭМ!$C$33:$C$776,СВЦЭМ!$A$33:$A$776,$A90,СВЦЭМ!$B$33:$B$776,L$83)+'СЕТ СН'!$H$9+СВЦЭМ!$D$10+'СЕТ СН'!$H$6-'СЕТ СН'!$H$19</f>
        <v>835.62284024000007</v>
      </c>
      <c r="M90" s="36">
        <f>SUMIFS(СВЦЭМ!$C$33:$C$776,СВЦЭМ!$A$33:$A$776,$A90,СВЦЭМ!$B$33:$B$776,M$83)+'СЕТ СН'!$H$9+СВЦЭМ!$D$10+'СЕТ СН'!$H$6-'СЕТ СН'!$H$19</f>
        <v>835.04082505999997</v>
      </c>
      <c r="N90" s="36">
        <f>SUMIFS(СВЦЭМ!$C$33:$C$776,СВЦЭМ!$A$33:$A$776,$A90,СВЦЭМ!$B$33:$B$776,N$83)+'СЕТ СН'!$H$9+СВЦЭМ!$D$10+'СЕТ СН'!$H$6-'СЕТ СН'!$H$19</f>
        <v>839.89451430999998</v>
      </c>
      <c r="O90" s="36">
        <f>SUMIFS(СВЦЭМ!$C$33:$C$776,СВЦЭМ!$A$33:$A$776,$A90,СВЦЭМ!$B$33:$B$776,O$83)+'СЕТ СН'!$H$9+СВЦЭМ!$D$10+'СЕТ СН'!$H$6-'СЕТ СН'!$H$19</f>
        <v>837.07951917000003</v>
      </c>
      <c r="P90" s="36">
        <f>SUMIFS(СВЦЭМ!$C$33:$C$776,СВЦЭМ!$A$33:$A$776,$A90,СВЦЭМ!$B$33:$B$776,P$83)+'СЕТ СН'!$H$9+СВЦЭМ!$D$10+'СЕТ СН'!$H$6-'СЕТ СН'!$H$19</f>
        <v>846.72174951</v>
      </c>
      <c r="Q90" s="36">
        <f>SUMIFS(СВЦЭМ!$C$33:$C$776,СВЦЭМ!$A$33:$A$776,$A90,СВЦЭМ!$B$33:$B$776,Q$83)+'СЕТ СН'!$H$9+СВЦЭМ!$D$10+'СЕТ СН'!$H$6-'СЕТ СН'!$H$19</f>
        <v>834.46047408000004</v>
      </c>
      <c r="R90" s="36">
        <f>SUMIFS(СВЦЭМ!$C$33:$C$776,СВЦЭМ!$A$33:$A$776,$A90,СВЦЭМ!$B$33:$B$776,R$83)+'СЕТ СН'!$H$9+СВЦЭМ!$D$10+'СЕТ СН'!$H$6-'СЕТ СН'!$H$19</f>
        <v>785.16614004000007</v>
      </c>
      <c r="S90" s="36">
        <f>SUMIFS(СВЦЭМ!$C$33:$C$776,СВЦЭМ!$A$33:$A$776,$A90,СВЦЭМ!$B$33:$B$776,S$83)+'СЕТ СН'!$H$9+СВЦЭМ!$D$10+'СЕТ СН'!$H$6-'СЕТ СН'!$H$19</f>
        <v>775.20880212999998</v>
      </c>
      <c r="T90" s="36">
        <f>SUMIFS(СВЦЭМ!$C$33:$C$776,СВЦЭМ!$A$33:$A$776,$A90,СВЦЭМ!$B$33:$B$776,T$83)+'СЕТ СН'!$H$9+СВЦЭМ!$D$10+'СЕТ СН'!$H$6-'СЕТ СН'!$H$19</f>
        <v>773.01596087999997</v>
      </c>
      <c r="U90" s="36">
        <f>SUMIFS(СВЦЭМ!$C$33:$C$776,СВЦЭМ!$A$33:$A$776,$A90,СВЦЭМ!$B$33:$B$776,U$83)+'СЕТ СН'!$H$9+СВЦЭМ!$D$10+'СЕТ СН'!$H$6-'СЕТ СН'!$H$19</f>
        <v>770.89958075000004</v>
      </c>
      <c r="V90" s="36">
        <f>SUMIFS(СВЦЭМ!$C$33:$C$776,СВЦЭМ!$A$33:$A$776,$A90,СВЦЭМ!$B$33:$B$776,V$83)+'СЕТ СН'!$H$9+СВЦЭМ!$D$10+'СЕТ СН'!$H$6-'СЕТ СН'!$H$19</f>
        <v>769.19321347000005</v>
      </c>
      <c r="W90" s="36">
        <f>SUMIFS(СВЦЭМ!$C$33:$C$776,СВЦЭМ!$A$33:$A$776,$A90,СВЦЭМ!$B$33:$B$776,W$83)+'СЕТ СН'!$H$9+СВЦЭМ!$D$10+'СЕТ СН'!$H$6-'СЕТ СН'!$H$19</f>
        <v>753.36984067000003</v>
      </c>
      <c r="X90" s="36">
        <f>SUMIFS(СВЦЭМ!$C$33:$C$776,СВЦЭМ!$A$33:$A$776,$A90,СВЦЭМ!$B$33:$B$776,X$83)+'СЕТ СН'!$H$9+СВЦЭМ!$D$10+'СЕТ СН'!$H$6-'СЕТ СН'!$H$19</f>
        <v>768.67395037000006</v>
      </c>
      <c r="Y90" s="36">
        <f>SUMIFS(СВЦЭМ!$C$33:$C$776,СВЦЭМ!$A$33:$A$776,$A90,СВЦЭМ!$B$33:$B$776,Y$83)+'СЕТ СН'!$H$9+СВЦЭМ!$D$10+'СЕТ СН'!$H$6-'СЕТ СН'!$H$19</f>
        <v>812.16486915000007</v>
      </c>
    </row>
    <row r="91" spans="1:25" ht="15.75" x14ac:dyDescent="0.2">
      <c r="A91" s="35">
        <f t="shared" si="2"/>
        <v>43654</v>
      </c>
      <c r="B91" s="36">
        <f>SUMIFS(СВЦЭМ!$C$33:$C$776,СВЦЭМ!$A$33:$A$776,$A91,СВЦЭМ!$B$33:$B$776,B$83)+'СЕТ СН'!$H$9+СВЦЭМ!$D$10+'СЕТ СН'!$H$6-'СЕТ СН'!$H$19</f>
        <v>908.02228057000002</v>
      </c>
      <c r="C91" s="36">
        <f>SUMIFS(СВЦЭМ!$C$33:$C$776,СВЦЭМ!$A$33:$A$776,$A91,СВЦЭМ!$B$33:$B$776,C$83)+'СЕТ СН'!$H$9+СВЦЭМ!$D$10+'СЕТ СН'!$H$6-'СЕТ СН'!$H$19</f>
        <v>1012.4870363800001</v>
      </c>
      <c r="D91" s="36">
        <f>SUMIFS(СВЦЭМ!$C$33:$C$776,СВЦЭМ!$A$33:$A$776,$A91,СВЦЭМ!$B$33:$B$776,D$83)+'СЕТ СН'!$H$9+СВЦЭМ!$D$10+'СЕТ СН'!$H$6-'СЕТ СН'!$H$19</f>
        <v>1040.516848</v>
      </c>
      <c r="E91" s="36">
        <f>SUMIFS(СВЦЭМ!$C$33:$C$776,СВЦЭМ!$A$33:$A$776,$A91,СВЦЭМ!$B$33:$B$776,E$83)+'СЕТ СН'!$H$9+СВЦЭМ!$D$10+'СЕТ СН'!$H$6-'СЕТ СН'!$H$19</f>
        <v>1060.56256646</v>
      </c>
      <c r="F91" s="36">
        <f>SUMIFS(СВЦЭМ!$C$33:$C$776,СВЦЭМ!$A$33:$A$776,$A91,СВЦЭМ!$B$33:$B$776,F$83)+'СЕТ СН'!$H$9+СВЦЭМ!$D$10+'СЕТ СН'!$H$6-'СЕТ СН'!$H$19</f>
        <v>1064.60778235</v>
      </c>
      <c r="G91" s="36">
        <f>SUMIFS(СВЦЭМ!$C$33:$C$776,СВЦЭМ!$A$33:$A$776,$A91,СВЦЭМ!$B$33:$B$776,G$83)+'СЕТ СН'!$H$9+СВЦЭМ!$D$10+'СЕТ СН'!$H$6-'СЕТ СН'!$H$19</f>
        <v>1041.9787729700001</v>
      </c>
      <c r="H91" s="36">
        <f>SUMIFS(СВЦЭМ!$C$33:$C$776,СВЦЭМ!$A$33:$A$776,$A91,СВЦЭМ!$B$33:$B$776,H$83)+'СЕТ СН'!$H$9+СВЦЭМ!$D$10+'СЕТ СН'!$H$6-'СЕТ СН'!$H$19</f>
        <v>993.93068486000004</v>
      </c>
      <c r="I91" s="36">
        <f>SUMIFS(СВЦЭМ!$C$33:$C$776,СВЦЭМ!$A$33:$A$776,$A91,СВЦЭМ!$B$33:$B$776,I$83)+'СЕТ СН'!$H$9+СВЦЭМ!$D$10+'СЕТ СН'!$H$6-'СЕТ СН'!$H$19</f>
        <v>957.69214895000005</v>
      </c>
      <c r="J91" s="36">
        <f>SUMIFS(СВЦЭМ!$C$33:$C$776,СВЦЭМ!$A$33:$A$776,$A91,СВЦЭМ!$B$33:$B$776,J$83)+'СЕТ СН'!$H$9+СВЦЭМ!$D$10+'СЕТ СН'!$H$6-'СЕТ СН'!$H$19</f>
        <v>941.27605114000005</v>
      </c>
      <c r="K91" s="36">
        <f>SUMIFS(СВЦЭМ!$C$33:$C$776,СВЦЭМ!$A$33:$A$776,$A91,СВЦЭМ!$B$33:$B$776,K$83)+'СЕТ СН'!$H$9+СВЦЭМ!$D$10+'СЕТ СН'!$H$6-'СЕТ СН'!$H$19</f>
        <v>935.99169699000004</v>
      </c>
      <c r="L91" s="36">
        <f>SUMIFS(СВЦЭМ!$C$33:$C$776,СВЦЭМ!$A$33:$A$776,$A91,СВЦЭМ!$B$33:$B$776,L$83)+'СЕТ СН'!$H$9+СВЦЭМ!$D$10+'СЕТ СН'!$H$6-'СЕТ СН'!$H$19</f>
        <v>938.05562335000002</v>
      </c>
      <c r="M91" s="36">
        <f>SUMIFS(СВЦЭМ!$C$33:$C$776,СВЦЭМ!$A$33:$A$776,$A91,СВЦЭМ!$B$33:$B$776,M$83)+'СЕТ СН'!$H$9+СВЦЭМ!$D$10+'СЕТ СН'!$H$6-'СЕТ СН'!$H$19</f>
        <v>893.75991357999999</v>
      </c>
      <c r="N91" s="36">
        <f>SUMIFS(СВЦЭМ!$C$33:$C$776,СВЦЭМ!$A$33:$A$776,$A91,СВЦЭМ!$B$33:$B$776,N$83)+'СЕТ СН'!$H$9+СВЦЭМ!$D$10+'СЕТ СН'!$H$6-'СЕТ СН'!$H$19</f>
        <v>903.15558337000004</v>
      </c>
      <c r="O91" s="36">
        <f>SUMIFS(СВЦЭМ!$C$33:$C$776,СВЦЭМ!$A$33:$A$776,$A91,СВЦЭМ!$B$33:$B$776,O$83)+'СЕТ СН'!$H$9+СВЦЭМ!$D$10+'СЕТ СН'!$H$6-'СЕТ СН'!$H$19</f>
        <v>886.45735128000001</v>
      </c>
      <c r="P91" s="36">
        <f>SUMIFS(СВЦЭМ!$C$33:$C$776,СВЦЭМ!$A$33:$A$776,$A91,СВЦЭМ!$B$33:$B$776,P$83)+'СЕТ СН'!$H$9+СВЦЭМ!$D$10+'СЕТ СН'!$H$6-'СЕТ СН'!$H$19</f>
        <v>854.79850789</v>
      </c>
      <c r="Q91" s="36">
        <f>SUMIFS(СВЦЭМ!$C$33:$C$776,СВЦЭМ!$A$33:$A$776,$A91,СВЦЭМ!$B$33:$B$776,Q$83)+'СЕТ СН'!$H$9+СВЦЭМ!$D$10+'СЕТ СН'!$H$6-'СЕТ СН'!$H$19</f>
        <v>828.69641090000005</v>
      </c>
      <c r="R91" s="36">
        <f>SUMIFS(СВЦЭМ!$C$33:$C$776,СВЦЭМ!$A$33:$A$776,$A91,СВЦЭМ!$B$33:$B$776,R$83)+'СЕТ СН'!$H$9+СВЦЭМ!$D$10+'СЕТ СН'!$H$6-'СЕТ СН'!$H$19</f>
        <v>788.13721077000002</v>
      </c>
      <c r="S91" s="36">
        <f>SUMIFS(СВЦЭМ!$C$33:$C$776,СВЦЭМ!$A$33:$A$776,$A91,СВЦЭМ!$B$33:$B$776,S$83)+'СЕТ СН'!$H$9+СВЦЭМ!$D$10+'СЕТ СН'!$H$6-'СЕТ СН'!$H$19</f>
        <v>796.32157337000001</v>
      </c>
      <c r="T91" s="36">
        <f>SUMIFS(СВЦЭМ!$C$33:$C$776,СВЦЭМ!$A$33:$A$776,$A91,СВЦЭМ!$B$33:$B$776,T$83)+'СЕТ СН'!$H$9+СВЦЭМ!$D$10+'СЕТ СН'!$H$6-'СЕТ СН'!$H$19</f>
        <v>791.66062842999997</v>
      </c>
      <c r="U91" s="36">
        <f>SUMIFS(СВЦЭМ!$C$33:$C$776,СВЦЭМ!$A$33:$A$776,$A91,СВЦЭМ!$B$33:$B$776,U$83)+'СЕТ СН'!$H$9+СВЦЭМ!$D$10+'СЕТ СН'!$H$6-'СЕТ СН'!$H$19</f>
        <v>792.20975716999999</v>
      </c>
      <c r="V91" s="36">
        <f>SUMIFS(СВЦЭМ!$C$33:$C$776,СВЦЭМ!$A$33:$A$776,$A91,СВЦЭМ!$B$33:$B$776,V$83)+'СЕТ СН'!$H$9+СВЦЭМ!$D$10+'СЕТ СН'!$H$6-'СЕТ СН'!$H$19</f>
        <v>815.45330285</v>
      </c>
      <c r="W91" s="36">
        <f>SUMIFS(СВЦЭМ!$C$33:$C$776,СВЦЭМ!$A$33:$A$776,$A91,СВЦЭМ!$B$33:$B$776,W$83)+'СЕТ СН'!$H$9+СВЦЭМ!$D$10+'СЕТ СН'!$H$6-'СЕТ СН'!$H$19</f>
        <v>841.88774668999997</v>
      </c>
      <c r="X91" s="36">
        <f>SUMIFS(СВЦЭМ!$C$33:$C$776,СВЦЭМ!$A$33:$A$776,$A91,СВЦЭМ!$B$33:$B$776,X$83)+'СЕТ СН'!$H$9+СВЦЭМ!$D$10+'СЕТ СН'!$H$6-'СЕТ СН'!$H$19</f>
        <v>852.98978400999999</v>
      </c>
      <c r="Y91" s="36">
        <f>SUMIFS(СВЦЭМ!$C$33:$C$776,СВЦЭМ!$A$33:$A$776,$A91,СВЦЭМ!$B$33:$B$776,Y$83)+'СЕТ СН'!$H$9+СВЦЭМ!$D$10+'СЕТ СН'!$H$6-'СЕТ СН'!$H$19</f>
        <v>874.56935306000003</v>
      </c>
    </row>
    <row r="92" spans="1:25" ht="15.75" x14ac:dyDescent="0.2">
      <c r="A92" s="35">
        <f t="shared" si="2"/>
        <v>43655</v>
      </c>
      <c r="B92" s="36">
        <f>SUMIFS(СВЦЭМ!$C$33:$C$776,СВЦЭМ!$A$33:$A$776,$A92,СВЦЭМ!$B$33:$B$776,B$83)+'СЕТ СН'!$H$9+СВЦЭМ!$D$10+'СЕТ СН'!$H$6-'СЕТ СН'!$H$19</f>
        <v>954.54629384999998</v>
      </c>
      <c r="C92" s="36">
        <f>SUMIFS(СВЦЭМ!$C$33:$C$776,СВЦЭМ!$A$33:$A$776,$A92,СВЦЭМ!$B$33:$B$776,C$83)+'СЕТ СН'!$H$9+СВЦЭМ!$D$10+'СЕТ СН'!$H$6-'СЕТ СН'!$H$19</f>
        <v>990.60694180999997</v>
      </c>
      <c r="D92" s="36">
        <f>SUMIFS(СВЦЭМ!$C$33:$C$776,СВЦЭМ!$A$33:$A$776,$A92,СВЦЭМ!$B$33:$B$776,D$83)+'СЕТ СН'!$H$9+СВЦЭМ!$D$10+'СЕТ СН'!$H$6-'СЕТ СН'!$H$19</f>
        <v>1007.94953579</v>
      </c>
      <c r="E92" s="36">
        <f>SUMIFS(СВЦЭМ!$C$33:$C$776,СВЦЭМ!$A$33:$A$776,$A92,СВЦЭМ!$B$33:$B$776,E$83)+'СЕТ СН'!$H$9+СВЦЭМ!$D$10+'СЕТ СН'!$H$6-'СЕТ СН'!$H$19</f>
        <v>1026.98456605</v>
      </c>
      <c r="F92" s="36">
        <f>SUMIFS(СВЦЭМ!$C$33:$C$776,СВЦЭМ!$A$33:$A$776,$A92,СВЦЭМ!$B$33:$B$776,F$83)+'СЕТ СН'!$H$9+СВЦЭМ!$D$10+'СЕТ СН'!$H$6-'СЕТ СН'!$H$19</f>
        <v>1026.3477686800002</v>
      </c>
      <c r="G92" s="36">
        <f>SUMIFS(СВЦЭМ!$C$33:$C$776,СВЦЭМ!$A$33:$A$776,$A92,СВЦЭМ!$B$33:$B$776,G$83)+'СЕТ СН'!$H$9+СВЦЭМ!$D$10+'СЕТ СН'!$H$6-'СЕТ СН'!$H$19</f>
        <v>1014.84893317</v>
      </c>
      <c r="H92" s="36">
        <f>SUMIFS(СВЦЭМ!$C$33:$C$776,СВЦЭМ!$A$33:$A$776,$A92,СВЦЭМ!$B$33:$B$776,H$83)+'СЕТ СН'!$H$9+СВЦЭМ!$D$10+'СЕТ СН'!$H$6-'СЕТ СН'!$H$19</f>
        <v>965.37045791000003</v>
      </c>
      <c r="I92" s="36">
        <f>SUMIFS(СВЦЭМ!$C$33:$C$776,СВЦЭМ!$A$33:$A$776,$A92,СВЦЭМ!$B$33:$B$776,I$83)+'СЕТ СН'!$H$9+СВЦЭМ!$D$10+'СЕТ СН'!$H$6-'СЕТ СН'!$H$19</f>
        <v>945.96642744999997</v>
      </c>
      <c r="J92" s="36">
        <f>SUMIFS(СВЦЭМ!$C$33:$C$776,СВЦЭМ!$A$33:$A$776,$A92,СВЦЭМ!$B$33:$B$776,J$83)+'СЕТ СН'!$H$9+СВЦЭМ!$D$10+'СЕТ СН'!$H$6-'СЕТ СН'!$H$19</f>
        <v>915.15936633000001</v>
      </c>
      <c r="K92" s="36">
        <f>SUMIFS(СВЦЭМ!$C$33:$C$776,СВЦЭМ!$A$33:$A$776,$A92,СВЦЭМ!$B$33:$B$776,K$83)+'СЕТ СН'!$H$9+СВЦЭМ!$D$10+'СЕТ СН'!$H$6-'СЕТ СН'!$H$19</f>
        <v>897.30635672000005</v>
      </c>
      <c r="L92" s="36">
        <f>SUMIFS(СВЦЭМ!$C$33:$C$776,СВЦЭМ!$A$33:$A$776,$A92,СВЦЭМ!$B$33:$B$776,L$83)+'СЕТ СН'!$H$9+СВЦЭМ!$D$10+'СЕТ СН'!$H$6-'СЕТ СН'!$H$19</f>
        <v>895.65235152000002</v>
      </c>
      <c r="M92" s="36">
        <f>SUMIFS(СВЦЭМ!$C$33:$C$776,СВЦЭМ!$A$33:$A$776,$A92,СВЦЭМ!$B$33:$B$776,M$83)+'СЕТ СН'!$H$9+СВЦЭМ!$D$10+'СЕТ СН'!$H$6-'СЕТ СН'!$H$19</f>
        <v>885.87930900000003</v>
      </c>
      <c r="N92" s="36">
        <f>SUMIFS(СВЦЭМ!$C$33:$C$776,СВЦЭМ!$A$33:$A$776,$A92,СВЦЭМ!$B$33:$B$776,N$83)+'СЕТ СН'!$H$9+СВЦЭМ!$D$10+'СЕТ СН'!$H$6-'СЕТ СН'!$H$19</f>
        <v>894.43126580000001</v>
      </c>
      <c r="O92" s="36">
        <f>SUMIFS(СВЦЭМ!$C$33:$C$776,СВЦЭМ!$A$33:$A$776,$A92,СВЦЭМ!$B$33:$B$776,O$83)+'СЕТ СН'!$H$9+СВЦЭМ!$D$10+'СЕТ СН'!$H$6-'СЕТ СН'!$H$19</f>
        <v>886.61449457000003</v>
      </c>
      <c r="P92" s="36">
        <f>SUMIFS(СВЦЭМ!$C$33:$C$776,СВЦЭМ!$A$33:$A$776,$A92,СВЦЭМ!$B$33:$B$776,P$83)+'СЕТ СН'!$H$9+СВЦЭМ!$D$10+'СЕТ СН'!$H$6-'СЕТ СН'!$H$19</f>
        <v>896.00830231999998</v>
      </c>
      <c r="Q92" s="36">
        <f>SUMIFS(СВЦЭМ!$C$33:$C$776,СВЦЭМ!$A$33:$A$776,$A92,СВЦЭМ!$B$33:$B$776,Q$83)+'СЕТ СН'!$H$9+СВЦЭМ!$D$10+'СЕТ СН'!$H$6-'СЕТ СН'!$H$19</f>
        <v>913.81420522999997</v>
      </c>
      <c r="R92" s="36">
        <f>SUMIFS(СВЦЭМ!$C$33:$C$776,СВЦЭМ!$A$33:$A$776,$A92,СВЦЭМ!$B$33:$B$776,R$83)+'СЕТ СН'!$H$9+СВЦЭМ!$D$10+'СЕТ СН'!$H$6-'СЕТ СН'!$H$19</f>
        <v>877.96145264000006</v>
      </c>
      <c r="S92" s="36">
        <f>SUMIFS(СВЦЭМ!$C$33:$C$776,СВЦЭМ!$A$33:$A$776,$A92,СВЦЭМ!$B$33:$B$776,S$83)+'СЕТ СН'!$H$9+СВЦЭМ!$D$10+'СЕТ СН'!$H$6-'СЕТ СН'!$H$19</f>
        <v>844.48153643000001</v>
      </c>
      <c r="T92" s="36">
        <f>SUMIFS(СВЦЭМ!$C$33:$C$776,СВЦЭМ!$A$33:$A$776,$A92,СВЦЭМ!$B$33:$B$776,T$83)+'СЕТ СН'!$H$9+СВЦЭМ!$D$10+'СЕТ СН'!$H$6-'СЕТ СН'!$H$19</f>
        <v>843.39767815000005</v>
      </c>
      <c r="U92" s="36">
        <f>SUMIFS(СВЦЭМ!$C$33:$C$776,СВЦЭМ!$A$33:$A$776,$A92,СВЦЭМ!$B$33:$B$776,U$83)+'СЕТ СН'!$H$9+СВЦЭМ!$D$10+'СЕТ СН'!$H$6-'СЕТ СН'!$H$19</f>
        <v>833.98965584000007</v>
      </c>
      <c r="V92" s="36">
        <f>SUMIFS(СВЦЭМ!$C$33:$C$776,СВЦЭМ!$A$33:$A$776,$A92,СВЦЭМ!$B$33:$B$776,V$83)+'СЕТ СН'!$H$9+СВЦЭМ!$D$10+'СЕТ СН'!$H$6-'СЕТ СН'!$H$19</f>
        <v>838.19125563</v>
      </c>
      <c r="W92" s="36">
        <f>SUMIFS(СВЦЭМ!$C$33:$C$776,СВЦЭМ!$A$33:$A$776,$A92,СВЦЭМ!$B$33:$B$776,W$83)+'СЕТ СН'!$H$9+СВЦЭМ!$D$10+'СЕТ СН'!$H$6-'СЕТ СН'!$H$19</f>
        <v>811.94681442000001</v>
      </c>
      <c r="X92" s="36">
        <f>SUMIFS(СВЦЭМ!$C$33:$C$776,СВЦЭМ!$A$33:$A$776,$A92,СВЦЭМ!$B$33:$B$776,X$83)+'СЕТ СН'!$H$9+СВЦЭМ!$D$10+'СЕТ СН'!$H$6-'СЕТ СН'!$H$19</f>
        <v>829.15538967999998</v>
      </c>
      <c r="Y92" s="36">
        <f>SUMIFS(СВЦЭМ!$C$33:$C$776,СВЦЭМ!$A$33:$A$776,$A92,СВЦЭМ!$B$33:$B$776,Y$83)+'СЕТ СН'!$H$9+СВЦЭМ!$D$10+'СЕТ СН'!$H$6-'СЕТ СН'!$H$19</f>
        <v>898.66588827999999</v>
      </c>
    </row>
    <row r="93" spans="1:25" ht="15.75" x14ac:dyDescent="0.2">
      <c r="A93" s="35">
        <f t="shared" si="2"/>
        <v>43656</v>
      </c>
      <c r="B93" s="36">
        <f>SUMIFS(СВЦЭМ!$C$33:$C$776,СВЦЭМ!$A$33:$A$776,$A93,СВЦЭМ!$B$33:$B$776,B$83)+'СЕТ СН'!$H$9+СВЦЭМ!$D$10+'СЕТ СН'!$H$6-'СЕТ СН'!$H$19</f>
        <v>970.26224811999998</v>
      </c>
      <c r="C93" s="36">
        <f>SUMIFS(СВЦЭМ!$C$33:$C$776,СВЦЭМ!$A$33:$A$776,$A93,СВЦЭМ!$B$33:$B$776,C$83)+'СЕТ СН'!$H$9+СВЦЭМ!$D$10+'СЕТ СН'!$H$6-'СЕТ СН'!$H$19</f>
        <v>1001.92648036</v>
      </c>
      <c r="D93" s="36">
        <f>SUMIFS(СВЦЭМ!$C$33:$C$776,СВЦЭМ!$A$33:$A$776,$A93,СВЦЭМ!$B$33:$B$776,D$83)+'СЕТ СН'!$H$9+СВЦЭМ!$D$10+'СЕТ СН'!$H$6-'СЕТ СН'!$H$19</f>
        <v>1017.89984659</v>
      </c>
      <c r="E93" s="36">
        <f>SUMIFS(СВЦЭМ!$C$33:$C$776,СВЦЭМ!$A$33:$A$776,$A93,СВЦЭМ!$B$33:$B$776,E$83)+'СЕТ СН'!$H$9+СВЦЭМ!$D$10+'СЕТ СН'!$H$6-'СЕТ СН'!$H$19</f>
        <v>1033.9662327600001</v>
      </c>
      <c r="F93" s="36">
        <f>SUMIFS(СВЦЭМ!$C$33:$C$776,СВЦЭМ!$A$33:$A$776,$A93,СВЦЭМ!$B$33:$B$776,F$83)+'СЕТ СН'!$H$9+СВЦЭМ!$D$10+'СЕТ СН'!$H$6-'СЕТ СН'!$H$19</f>
        <v>1018.6461096</v>
      </c>
      <c r="G93" s="36">
        <f>SUMIFS(СВЦЭМ!$C$33:$C$776,СВЦЭМ!$A$33:$A$776,$A93,СВЦЭМ!$B$33:$B$776,G$83)+'СЕТ СН'!$H$9+СВЦЭМ!$D$10+'СЕТ СН'!$H$6-'СЕТ СН'!$H$19</f>
        <v>1029.5135359400001</v>
      </c>
      <c r="H93" s="36">
        <f>SUMIFS(СВЦЭМ!$C$33:$C$776,СВЦЭМ!$A$33:$A$776,$A93,СВЦЭМ!$B$33:$B$776,H$83)+'СЕТ СН'!$H$9+СВЦЭМ!$D$10+'СЕТ СН'!$H$6-'СЕТ СН'!$H$19</f>
        <v>997.76245288999996</v>
      </c>
      <c r="I93" s="36">
        <f>SUMIFS(СВЦЭМ!$C$33:$C$776,СВЦЭМ!$A$33:$A$776,$A93,СВЦЭМ!$B$33:$B$776,I$83)+'СЕТ СН'!$H$9+СВЦЭМ!$D$10+'СЕТ СН'!$H$6-'СЕТ СН'!$H$19</f>
        <v>961.63312085999996</v>
      </c>
      <c r="J93" s="36">
        <f>SUMIFS(СВЦЭМ!$C$33:$C$776,СВЦЭМ!$A$33:$A$776,$A93,СВЦЭМ!$B$33:$B$776,J$83)+'СЕТ СН'!$H$9+СВЦЭМ!$D$10+'СЕТ СН'!$H$6-'СЕТ СН'!$H$19</f>
        <v>936.73175356000002</v>
      </c>
      <c r="K93" s="36">
        <f>SUMIFS(СВЦЭМ!$C$33:$C$776,СВЦЭМ!$A$33:$A$776,$A93,СВЦЭМ!$B$33:$B$776,K$83)+'СЕТ СН'!$H$9+СВЦЭМ!$D$10+'СЕТ СН'!$H$6-'СЕТ СН'!$H$19</f>
        <v>929.73117250999996</v>
      </c>
      <c r="L93" s="36">
        <f>SUMIFS(СВЦЭМ!$C$33:$C$776,СВЦЭМ!$A$33:$A$776,$A93,СВЦЭМ!$B$33:$B$776,L$83)+'СЕТ СН'!$H$9+СВЦЭМ!$D$10+'СЕТ СН'!$H$6-'СЕТ СН'!$H$19</f>
        <v>925.13766232</v>
      </c>
      <c r="M93" s="36">
        <f>SUMIFS(СВЦЭМ!$C$33:$C$776,СВЦЭМ!$A$33:$A$776,$A93,СВЦЭМ!$B$33:$B$776,M$83)+'СЕТ СН'!$H$9+СВЦЭМ!$D$10+'СЕТ СН'!$H$6-'СЕТ СН'!$H$19</f>
        <v>907.51705063999998</v>
      </c>
      <c r="N93" s="36">
        <f>SUMIFS(СВЦЭМ!$C$33:$C$776,СВЦЭМ!$A$33:$A$776,$A93,СВЦЭМ!$B$33:$B$776,N$83)+'СЕТ СН'!$H$9+СВЦЭМ!$D$10+'СЕТ СН'!$H$6-'СЕТ СН'!$H$19</f>
        <v>907.41391933</v>
      </c>
      <c r="O93" s="36">
        <f>SUMIFS(СВЦЭМ!$C$33:$C$776,СВЦЭМ!$A$33:$A$776,$A93,СВЦЭМ!$B$33:$B$776,O$83)+'СЕТ СН'!$H$9+СВЦЭМ!$D$10+'СЕТ СН'!$H$6-'СЕТ СН'!$H$19</f>
        <v>897.10601165000003</v>
      </c>
      <c r="P93" s="36">
        <f>SUMIFS(СВЦЭМ!$C$33:$C$776,СВЦЭМ!$A$33:$A$776,$A93,СВЦЭМ!$B$33:$B$776,P$83)+'СЕТ СН'!$H$9+СВЦЭМ!$D$10+'СЕТ СН'!$H$6-'СЕТ СН'!$H$19</f>
        <v>895.25131356999998</v>
      </c>
      <c r="Q93" s="36">
        <f>SUMIFS(СВЦЭМ!$C$33:$C$776,СВЦЭМ!$A$33:$A$776,$A93,СВЦЭМ!$B$33:$B$776,Q$83)+'СЕТ СН'!$H$9+СВЦЭМ!$D$10+'СЕТ СН'!$H$6-'СЕТ СН'!$H$19</f>
        <v>903.97909259000005</v>
      </c>
      <c r="R93" s="36">
        <f>SUMIFS(СВЦЭМ!$C$33:$C$776,СВЦЭМ!$A$33:$A$776,$A93,СВЦЭМ!$B$33:$B$776,R$83)+'СЕТ СН'!$H$9+СВЦЭМ!$D$10+'СЕТ СН'!$H$6-'СЕТ СН'!$H$19</f>
        <v>858.80561968000006</v>
      </c>
      <c r="S93" s="36">
        <f>SUMIFS(СВЦЭМ!$C$33:$C$776,СВЦЭМ!$A$33:$A$776,$A93,СВЦЭМ!$B$33:$B$776,S$83)+'СЕТ СН'!$H$9+СВЦЭМ!$D$10+'СЕТ СН'!$H$6-'СЕТ СН'!$H$19</f>
        <v>837.58287693</v>
      </c>
      <c r="T93" s="36">
        <f>SUMIFS(СВЦЭМ!$C$33:$C$776,СВЦЭМ!$A$33:$A$776,$A93,СВЦЭМ!$B$33:$B$776,T$83)+'СЕТ СН'!$H$9+СВЦЭМ!$D$10+'СЕТ СН'!$H$6-'СЕТ СН'!$H$19</f>
        <v>837.52788080000005</v>
      </c>
      <c r="U93" s="36">
        <f>SUMIFS(СВЦЭМ!$C$33:$C$776,СВЦЭМ!$A$33:$A$776,$A93,СВЦЭМ!$B$33:$B$776,U$83)+'СЕТ СН'!$H$9+СВЦЭМ!$D$10+'СЕТ СН'!$H$6-'СЕТ СН'!$H$19</f>
        <v>854.11934636000001</v>
      </c>
      <c r="V93" s="36">
        <f>SUMIFS(СВЦЭМ!$C$33:$C$776,СВЦЭМ!$A$33:$A$776,$A93,СВЦЭМ!$B$33:$B$776,V$83)+'СЕТ СН'!$H$9+СВЦЭМ!$D$10+'СЕТ СН'!$H$6-'СЕТ СН'!$H$19</f>
        <v>846.26797640000007</v>
      </c>
      <c r="W93" s="36">
        <f>SUMIFS(СВЦЭМ!$C$33:$C$776,СВЦЭМ!$A$33:$A$776,$A93,СВЦЭМ!$B$33:$B$776,W$83)+'СЕТ СН'!$H$9+СВЦЭМ!$D$10+'СЕТ СН'!$H$6-'СЕТ СН'!$H$19</f>
        <v>817.65290891000006</v>
      </c>
      <c r="X93" s="36">
        <f>SUMIFS(СВЦЭМ!$C$33:$C$776,СВЦЭМ!$A$33:$A$776,$A93,СВЦЭМ!$B$33:$B$776,X$83)+'СЕТ СН'!$H$9+СВЦЭМ!$D$10+'СЕТ СН'!$H$6-'СЕТ СН'!$H$19</f>
        <v>823.98135994000006</v>
      </c>
      <c r="Y93" s="36">
        <f>SUMIFS(СВЦЭМ!$C$33:$C$776,СВЦЭМ!$A$33:$A$776,$A93,СВЦЭМ!$B$33:$B$776,Y$83)+'СЕТ СН'!$H$9+СВЦЭМ!$D$10+'СЕТ СН'!$H$6-'СЕТ СН'!$H$19</f>
        <v>920.08768106000002</v>
      </c>
    </row>
    <row r="94" spans="1:25" ht="15.75" x14ac:dyDescent="0.2">
      <c r="A94" s="35">
        <f t="shared" si="2"/>
        <v>43657</v>
      </c>
      <c r="B94" s="36">
        <f>SUMIFS(СВЦЭМ!$C$33:$C$776,СВЦЭМ!$A$33:$A$776,$A94,СВЦЭМ!$B$33:$B$776,B$83)+'СЕТ СН'!$H$9+СВЦЭМ!$D$10+'СЕТ СН'!$H$6-'СЕТ СН'!$H$19</f>
        <v>976.35426176999999</v>
      </c>
      <c r="C94" s="36">
        <f>SUMIFS(СВЦЭМ!$C$33:$C$776,СВЦЭМ!$A$33:$A$776,$A94,СВЦЭМ!$B$33:$B$776,C$83)+'СЕТ СН'!$H$9+СВЦЭМ!$D$10+'СЕТ СН'!$H$6-'СЕТ СН'!$H$19</f>
        <v>1022.92447767</v>
      </c>
      <c r="D94" s="36">
        <f>SUMIFS(СВЦЭМ!$C$33:$C$776,СВЦЭМ!$A$33:$A$776,$A94,СВЦЭМ!$B$33:$B$776,D$83)+'СЕТ СН'!$H$9+СВЦЭМ!$D$10+'СЕТ СН'!$H$6-'СЕТ СН'!$H$19</f>
        <v>1043.34163175</v>
      </c>
      <c r="E94" s="36">
        <f>SUMIFS(СВЦЭМ!$C$33:$C$776,СВЦЭМ!$A$33:$A$776,$A94,СВЦЭМ!$B$33:$B$776,E$83)+'СЕТ СН'!$H$9+СВЦЭМ!$D$10+'СЕТ СН'!$H$6-'СЕТ СН'!$H$19</f>
        <v>1066.2423863900001</v>
      </c>
      <c r="F94" s="36">
        <f>SUMIFS(СВЦЭМ!$C$33:$C$776,СВЦЭМ!$A$33:$A$776,$A94,СВЦЭМ!$B$33:$B$776,F$83)+'СЕТ СН'!$H$9+СВЦЭМ!$D$10+'СЕТ СН'!$H$6-'СЕТ СН'!$H$19</f>
        <v>1074.1329979100001</v>
      </c>
      <c r="G94" s="36">
        <f>SUMIFS(СВЦЭМ!$C$33:$C$776,СВЦЭМ!$A$33:$A$776,$A94,СВЦЭМ!$B$33:$B$776,G$83)+'СЕТ СН'!$H$9+СВЦЭМ!$D$10+'СЕТ СН'!$H$6-'СЕТ СН'!$H$19</f>
        <v>1063.90405528</v>
      </c>
      <c r="H94" s="36">
        <f>SUMIFS(СВЦЭМ!$C$33:$C$776,СВЦЭМ!$A$33:$A$776,$A94,СВЦЭМ!$B$33:$B$776,H$83)+'СЕТ СН'!$H$9+СВЦЭМ!$D$10+'СЕТ СН'!$H$6-'СЕТ СН'!$H$19</f>
        <v>1002.7074614000001</v>
      </c>
      <c r="I94" s="36">
        <f>SUMIFS(СВЦЭМ!$C$33:$C$776,СВЦЭМ!$A$33:$A$776,$A94,СВЦЭМ!$B$33:$B$776,I$83)+'СЕТ СН'!$H$9+СВЦЭМ!$D$10+'СЕТ СН'!$H$6-'СЕТ СН'!$H$19</f>
        <v>994.05870587000004</v>
      </c>
      <c r="J94" s="36">
        <f>SUMIFS(СВЦЭМ!$C$33:$C$776,СВЦЭМ!$A$33:$A$776,$A94,СВЦЭМ!$B$33:$B$776,J$83)+'СЕТ СН'!$H$9+СВЦЭМ!$D$10+'СЕТ СН'!$H$6-'СЕТ СН'!$H$19</f>
        <v>939.20428876000005</v>
      </c>
      <c r="K94" s="36">
        <f>SUMIFS(СВЦЭМ!$C$33:$C$776,СВЦЭМ!$A$33:$A$776,$A94,СВЦЭМ!$B$33:$B$776,K$83)+'СЕТ СН'!$H$9+СВЦЭМ!$D$10+'СЕТ СН'!$H$6-'СЕТ СН'!$H$19</f>
        <v>926.87678961000006</v>
      </c>
      <c r="L94" s="36">
        <f>SUMIFS(СВЦЭМ!$C$33:$C$776,СВЦЭМ!$A$33:$A$776,$A94,СВЦЭМ!$B$33:$B$776,L$83)+'СЕТ СН'!$H$9+СВЦЭМ!$D$10+'СЕТ СН'!$H$6-'СЕТ СН'!$H$19</f>
        <v>909.56357119000006</v>
      </c>
      <c r="M94" s="36">
        <f>SUMIFS(СВЦЭМ!$C$33:$C$776,СВЦЭМ!$A$33:$A$776,$A94,СВЦЭМ!$B$33:$B$776,M$83)+'СЕТ СН'!$H$9+СВЦЭМ!$D$10+'СЕТ СН'!$H$6-'СЕТ СН'!$H$19</f>
        <v>903.63339776999999</v>
      </c>
      <c r="N94" s="36">
        <f>SUMIFS(СВЦЭМ!$C$33:$C$776,СВЦЭМ!$A$33:$A$776,$A94,СВЦЭМ!$B$33:$B$776,N$83)+'СЕТ СН'!$H$9+СВЦЭМ!$D$10+'СЕТ СН'!$H$6-'СЕТ СН'!$H$19</f>
        <v>897.45604963000005</v>
      </c>
      <c r="O94" s="36">
        <f>SUMIFS(СВЦЭМ!$C$33:$C$776,СВЦЭМ!$A$33:$A$776,$A94,СВЦЭМ!$B$33:$B$776,O$83)+'СЕТ СН'!$H$9+СВЦЭМ!$D$10+'СЕТ СН'!$H$6-'СЕТ СН'!$H$19</f>
        <v>897.20220592999999</v>
      </c>
      <c r="P94" s="36">
        <f>SUMIFS(СВЦЭМ!$C$33:$C$776,СВЦЭМ!$A$33:$A$776,$A94,СВЦЭМ!$B$33:$B$776,P$83)+'СЕТ СН'!$H$9+СВЦЭМ!$D$10+'СЕТ СН'!$H$6-'СЕТ СН'!$H$19</f>
        <v>903.52452417000006</v>
      </c>
      <c r="Q94" s="36">
        <f>SUMIFS(СВЦЭМ!$C$33:$C$776,СВЦЭМ!$A$33:$A$776,$A94,СВЦЭМ!$B$33:$B$776,Q$83)+'СЕТ СН'!$H$9+СВЦЭМ!$D$10+'СЕТ СН'!$H$6-'СЕТ СН'!$H$19</f>
        <v>904.25003719000006</v>
      </c>
      <c r="R94" s="36">
        <f>SUMIFS(СВЦЭМ!$C$33:$C$776,СВЦЭМ!$A$33:$A$776,$A94,СВЦЭМ!$B$33:$B$776,R$83)+'СЕТ СН'!$H$9+СВЦЭМ!$D$10+'СЕТ СН'!$H$6-'СЕТ СН'!$H$19</f>
        <v>856.90244084000005</v>
      </c>
      <c r="S94" s="36">
        <f>SUMIFS(СВЦЭМ!$C$33:$C$776,СВЦЭМ!$A$33:$A$776,$A94,СВЦЭМ!$B$33:$B$776,S$83)+'СЕТ СН'!$H$9+СВЦЭМ!$D$10+'СЕТ СН'!$H$6-'СЕТ СН'!$H$19</f>
        <v>833.13614423000001</v>
      </c>
      <c r="T94" s="36">
        <f>SUMIFS(СВЦЭМ!$C$33:$C$776,СВЦЭМ!$A$33:$A$776,$A94,СВЦЭМ!$B$33:$B$776,T$83)+'СЕТ СН'!$H$9+СВЦЭМ!$D$10+'СЕТ СН'!$H$6-'СЕТ СН'!$H$19</f>
        <v>828.69815749999998</v>
      </c>
      <c r="U94" s="36">
        <f>SUMIFS(СВЦЭМ!$C$33:$C$776,СВЦЭМ!$A$33:$A$776,$A94,СВЦЭМ!$B$33:$B$776,U$83)+'СЕТ СН'!$H$9+СВЦЭМ!$D$10+'СЕТ СН'!$H$6-'СЕТ СН'!$H$19</f>
        <v>819.51196690000006</v>
      </c>
      <c r="V94" s="36">
        <f>SUMIFS(СВЦЭМ!$C$33:$C$776,СВЦЭМ!$A$33:$A$776,$A94,СВЦЭМ!$B$33:$B$776,V$83)+'СЕТ СН'!$H$9+СВЦЭМ!$D$10+'СЕТ СН'!$H$6-'СЕТ СН'!$H$19</f>
        <v>833.85413445000006</v>
      </c>
      <c r="W94" s="36">
        <f>SUMIFS(СВЦЭМ!$C$33:$C$776,СВЦЭМ!$A$33:$A$776,$A94,СВЦЭМ!$B$33:$B$776,W$83)+'СЕТ СН'!$H$9+СВЦЭМ!$D$10+'СЕТ СН'!$H$6-'СЕТ СН'!$H$19</f>
        <v>839.29382311000006</v>
      </c>
      <c r="X94" s="36">
        <f>SUMIFS(СВЦЭМ!$C$33:$C$776,СВЦЭМ!$A$33:$A$776,$A94,СВЦЭМ!$B$33:$B$776,X$83)+'СЕТ СН'!$H$9+СВЦЭМ!$D$10+'СЕТ СН'!$H$6-'СЕТ СН'!$H$19</f>
        <v>848.31176366</v>
      </c>
      <c r="Y94" s="36">
        <f>SUMIFS(СВЦЭМ!$C$33:$C$776,СВЦЭМ!$A$33:$A$776,$A94,СВЦЭМ!$B$33:$B$776,Y$83)+'СЕТ СН'!$H$9+СВЦЭМ!$D$10+'СЕТ СН'!$H$6-'СЕТ СН'!$H$19</f>
        <v>934.92219009000007</v>
      </c>
    </row>
    <row r="95" spans="1:25" ht="15.75" x14ac:dyDescent="0.2">
      <c r="A95" s="35">
        <f t="shared" si="2"/>
        <v>43658</v>
      </c>
      <c r="B95" s="36">
        <f>SUMIFS(СВЦЭМ!$C$33:$C$776,СВЦЭМ!$A$33:$A$776,$A95,СВЦЭМ!$B$33:$B$776,B$83)+'СЕТ СН'!$H$9+СВЦЭМ!$D$10+'СЕТ СН'!$H$6-'СЕТ СН'!$H$19</f>
        <v>977.83163416000002</v>
      </c>
      <c r="C95" s="36">
        <f>SUMIFS(СВЦЭМ!$C$33:$C$776,СВЦЭМ!$A$33:$A$776,$A95,СВЦЭМ!$B$33:$B$776,C$83)+'СЕТ СН'!$H$9+СВЦЭМ!$D$10+'СЕТ СН'!$H$6-'СЕТ СН'!$H$19</f>
        <v>1016.54735823</v>
      </c>
      <c r="D95" s="36">
        <f>SUMIFS(СВЦЭМ!$C$33:$C$776,СВЦЭМ!$A$33:$A$776,$A95,СВЦЭМ!$B$33:$B$776,D$83)+'СЕТ СН'!$H$9+СВЦЭМ!$D$10+'СЕТ СН'!$H$6-'СЕТ СН'!$H$19</f>
        <v>1048.6330358100001</v>
      </c>
      <c r="E95" s="36">
        <f>SUMIFS(СВЦЭМ!$C$33:$C$776,СВЦЭМ!$A$33:$A$776,$A95,СВЦЭМ!$B$33:$B$776,E$83)+'СЕТ СН'!$H$9+СВЦЭМ!$D$10+'СЕТ СН'!$H$6-'СЕТ СН'!$H$19</f>
        <v>1054.7449244700001</v>
      </c>
      <c r="F95" s="36">
        <f>SUMIFS(СВЦЭМ!$C$33:$C$776,СВЦЭМ!$A$33:$A$776,$A95,СВЦЭМ!$B$33:$B$776,F$83)+'СЕТ СН'!$H$9+СВЦЭМ!$D$10+'СЕТ СН'!$H$6-'СЕТ СН'!$H$19</f>
        <v>1050.12094295</v>
      </c>
      <c r="G95" s="36">
        <f>SUMIFS(СВЦЭМ!$C$33:$C$776,СВЦЭМ!$A$33:$A$776,$A95,СВЦЭМ!$B$33:$B$776,G$83)+'СЕТ СН'!$H$9+СВЦЭМ!$D$10+'СЕТ СН'!$H$6-'СЕТ СН'!$H$19</f>
        <v>1056.70888614</v>
      </c>
      <c r="H95" s="36">
        <f>SUMIFS(СВЦЭМ!$C$33:$C$776,СВЦЭМ!$A$33:$A$776,$A95,СВЦЭМ!$B$33:$B$776,H$83)+'СЕТ СН'!$H$9+СВЦЭМ!$D$10+'СЕТ СН'!$H$6-'СЕТ СН'!$H$19</f>
        <v>1028.43055265</v>
      </c>
      <c r="I95" s="36">
        <f>SUMIFS(СВЦЭМ!$C$33:$C$776,СВЦЭМ!$A$33:$A$776,$A95,СВЦЭМ!$B$33:$B$776,I$83)+'СЕТ СН'!$H$9+СВЦЭМ!$D$10+'СЕТ СН'!$H$6-'СЕТ СН'!$H$19</f>
        <v>993.51950607000003</v>
      </c>
      <c r="J95" s="36">
        <f>SUMIFS(СВЦЭМ!$C$33:$C$776,СВЦЭМ!$A$33:$A$776,$A95,СВЦЭМ!$B$33:$B$776,J$83)+'СЕТ СН'!$H$9+СВЦЭМ!$D$10+'СЕТ СН'!$H$6-'СЕТ СН'!$H$19</f>
        <v>949.31775564999998</v>
      </c>
      <c r="K95" s="36">
        <f>SUMIFS(СВЦЭМ!$C$33:$C$776,СВЦЭМ!$A$33:$A$776,$A95,СВЦЭМ!$B$33:$B$776,K$83)+'СЕТ СН'!$H$9+СВЦЭМ!$D$10+'СЕТ СН'!$H$6-'СЕТ СН'!$H$19</f>
        <v>945.14691929000003</v>
      </c>
      <c r="L95" s="36">
        <f>SUMIFS(СВЦЭМ!$C$33:$C$776,СВЦЭМ!$A$33:$A$776,$A95,СВЦЭМ!$B$33:$B$776,L$83)+'СЕТ СН'!$H$9+СВЦЭМ!$D$10+'СЕТ СН'!$H$6-'СЕТ СН'!$H$19</f>
        <v>916.59625860000006</v>
      </c>
      <c r="M95" s="36">
        <f>SUMIFS(СВЦЭМ!$C$33:$C$776,СВЦЭМ!$A$33:$A$776,$A95,СВЦЭМ!$B$33:$B$776,M$83)+'СЕТ СН'!$H$9+СВЦЭМ!$D$10+'СЕТ СН'!$H$6-'СЕТ СН'!$H$19</f>
        <v>925.58292215000006</v>
      </c>
      <c r="N95" s="36">
        <f>SUMIFS(СВЦЭМ!$C$33:$C$776,СВЦЭМ!$A$33:$A$776,$A95,СВЦЭМ!$B$33:$B$776,N$83)+'СЕТ СН'!$H$9+СВЦЭМ!$D$10+'СЕТ СН'!$H$6-'СЕТ СН'!$H$19</f>
        <v>916.70101584999998</v>
      </c>
      <c r="O95" s="36">
        <f>SUMIFS(СВЦЭМ!$C$33:$C$776,СВЦЭМ!$A$33:$A$776,$A95,СВЦЭМ!$B$33:$B$776,O$83)+'СЕТ СН'!$H$9+СВЦЭМ!$D$10+'СЕТ СН'!$H$6-'СЕТ СН'!$H$19</f>
        <v>937.31111865000003</v>
      </c>
      <c r="P95" s="36">
        <f>SUMIFS(СВЦЭМ!$C$33:$C$776,СВЦЭМ!$A$33:$A$776,$A95,СВЦЭМ!$B$33:$B$776,P$83)+'СЕТ СН'!$H$9+СВЦЭМ!$D$10+'СЕТ СН'!$H$6-'СЕТ СН'!$H$19</f>
        <v>931.30070039999998</v>
      </c>
      <c r="Q95" s="36">
        <f>SUMIFS(СВЦЭМ!$C$33:$C$776,СВЦЭМ!$A$33:$A$776,$A95,СВЦЭМ!$B$33:$B$776,Q$83)+'СЕТ СН'!$H$9+СВЦЭМ!$D$10+'СЕТ СН'!$H$6-'СЕТ СН'!$H$19</f>
        <v>939.93532722999998</v>
      </c>
      <c r="R95" s="36">
        <f>SUMIFS(СВЦЭМ!$C$33:$C$776,СВЦЭМ!$A$33:$A$776,$A95,СВЦЭМ!$B$33:$B$776,R$83)+'СЕТ СН'!$H$9+СВЦЭМ!$D$10+'СЕТ СН'!$H$6-'СЕТ СН'!$H$19</f>
        <v>874.57960036999998</v>
      </c>
      <c r="S95" s="36">
        <f>SUMIFS(СВЦЭМ!$C$33:$C$776,СВЦЭМ!$A$33:$A$776,$A95,СВЦЭМ!$B$33:$B$776,S$83)+'СЕТ СН'!$H$9+СВЦЭМ!$D$10+'СЕТ СН'!$H$6-'СЕТ СН'!$H$19</f>
        <v>861.04239796000002</v>
      </c>
      <c r="T95" s="36">
        <f>SUMIFS(СВЦЭМ!$C$33:$C$776,СВЦЭМ!$A$33:$A$776,$A95,СВЦЭМ!$B$33:$B$776,T$83)+'СЕТ СН'!$H$9+СВЦЭМ!$D$10+'СЕТ СН'!$H$6-'СЕТ СН'!$H$19</f>
        <v>848.58465051000007</v>
      </c>
      <c r="U95" s="36">
        <f>SUMIFS(СВЦЭМ!$C$33:$C$776,СВЦЭМ!$A$33:$A$776,$A95,СВЦЭМ!$B$33:$B$776,U$83)+'СЕТ СН'!$H$9+СВЦЭМ!$D$10+'СЕТ СН'!$H$6-'СЕТ СН'!$H$19</f>
        <v>839.39019055000006</v>
      </c>
      <c r="V95" s="36">
        <f>SUMIFS(СВЦЭМ!$C$33:$C$776,СВЦЭМ!$A$33:$A$776,$A95,СВЦЭМ!$B$33:$B$776,V$83)+'СЕТ СН'!$H$9+СВЦЭМ!$D$10+'СЕТ СН'!$H$6-'СЕТ СН'!$H$19</f>
        <v>825.84963188000006</v>
      </c>
      <c r="W95" s="36">
        <f>SUMIFS(СВЦЭМ!$C$33:$C$776,СВЦЭМ!$A$33:$A$776,$A95,СВЦЭМ!$B$33:$B$776,W$83)+'СЕТ СН'!$H$9+СВЦЭМ!$D$10+'СЕТ СН'!$H$6-'СЕТ СН'!$H$19</f>
        <v>802.11173410000004</v>
      </c>
      <c r="X95" s="36">
        <f>SUMIFS(СВЦЭМ!$C$33:$C$776,СВЦЭМ!$A$33:$A$776,$A95,СВЦЭМ!$B$33:$B$776,X$83)+'СЕТ СН'!$H$9+СВЦЭМ!$D$10+'СЕТ СН'!$H$6-'СЕТ СН'!$H$19</f>
        <v>786.20653977000006</v>
      </c>
      <c r="Y95" s="36">
        <f>SUMIFS(СВЦЭМ!$C$33:$C$776,СВЦЭМ!$A$33:$A$776,$A95,СВЦЭМ!$B$33:$B$776,Y$83)+'СЕТ СН'!$H$9+СВЦЭМ!$D$10+'СЕТ СН'!$H$6-'СЕТ СН'!$H$19</f>
        <v>876.01137410000001</v>
      </c>
    </row>
    <row r="96" spans="1:25" ht="15.75" x14ac:dyDescent="0.2">
      <c r="A96" s="35">
        <f t="shared" si="2"/>
        <v>43659</v>
      </c>
      <c r="B96" s="36">
        <f>SUMIFS(СВЦЭМ!$C$33:$C$776,СВЦЭМ!$A$33:$A$776,$A96,СВЦЭМ!$B$33:$B$776,B$83)+'СЕТ СН'!$H$9+СВЦЭМ!$D$10+'СЕТ СН'!$H$6-'СЕТ СН'!$H$19</f>
        <v>875.92189035000001</v>
      </c>
      <c r="C96" s="36">
        <f>SUMIFS(СВЦЭМ!$C$33:$C$776,СВЦЭМ!$A$33:$A$776,$A96,СВЦЭМ!$B$33:$B$776,C$83)+'СЕТ СН'!$H$9+СВЦЭМ!$D$10+'СЕТ СН'!$H$6-'СЕТ СН'!$H$19</f>
        <v>901.71769801000005</v>
      </c>
      <c r="D96" s="36">
        <f>SUMIFS(СВЦЭМ!$C$33:$C$776,СВЦЭМ!$A$33:$A$776,$A96,СВЦЭМ!$B$33:$B$776,D$83)+'СЕТ СН'!$H$9+СВЦЭМ!$D$10+'СЕТ СН'!$H$6-'СЕТ СН'!$H$19</f>
        <v>940.55286408000006</v>
      </c>
      <c r="E96" s="36">
        <f>SUMIFS(СВЦЭМ!$C$33:$C$776,СВЦЭМ!$A$33:$A$776,$A96,СВЦЭМ!$B$33:$B$776,E$83)+'СЕТ СН'!$H$9+СВЦЭМ!$D$10+'СЕТ СН'!$H$6-'СЕТ СН'!$H$19</f>
        <v>950.89586156999997</v>
      </c>
      <c r="F96" s="36">
        <f>SUMIFS(СВЦЭМ!$C$33:$C$776,СВЦЭМ!$A$33:$A$776,$A96,СВЦЭМ!$B$33:$B$776,F$83)+'СЕТ СН'!$H$9+СВЦЭМ!$D$10+'СЕТ СН'!$H$6-'СЕТ СН'!$H$19</f>
        <v>966.68938290000006</v>
      </c>
      <c r="G96" s="36">
        <f>SUMIFS(СВЦЭМ!$C$33:$C$776,СВЦЭМ!$A$33:$A$776,$A96,СВЦЭМ!$B$33:$B$776,G$83)+'СЕТ СН'!$H$9+СВЦЭМ!$D$10+'СЕТ СН'!$H$6-'СЕТ СН'!$H$19</f>
        <v>977.32321966000006</v>
      </c>
      <c r="H96" s="36">
        <f>SUMIFS(СВЦЭМ!$C$33:$C$776,СВЦЭМ!$A$33:$A$776,$A96,СВЦЭМ!$B$33:$B$776,H$83)+'СЕТ СН'!$H$9+СВЦЭМ!$D$10+'СЕТ СН'!$H$6-'СЕТ СН'!$H$19</f>
        <v>967.29942655000002</v>
      </c>
      <c r="I96" s="36">
        <f>SUMIFS(СВЦЭМ!$C$33:$C$776,СВЦЭМ!$A$33:$A$776,$A96,СВЦЭМ!$B$33:$B$776,I$83)+'СЕТ СН'!$H$9+СВЦЭМ!$D$10+'СЕТ СН'!$H$6-'СЕТ СН'!$H$19</f>
        <v>984.90029899000001</v>
      </c>
      <c r="J96" s="36">
        <f>SUMIFS(СВЦЭМ!$C$33:$C$776,СВЦЭМ!$A$33:$A$776,$A96,СВЦЭМ!$B$33:$B$776,J$83)+'СЕТ СН'!$H$9+СВЦЭМ!$D$10+'СЕТ СН'!$H$6-'СЕТ СН'!$H$19</f>
        <v>952.00492625000004</v>
      </c>
      <c r="K96" s="36">
        <f>SUMIFS(СВЦЭМ!$C$33:$C$776,СВЦЭМ!$A$33:$A$776,$A96,СВЦЭМ!$B$33:$B$776,K$83)+'СЕТ СН'!$H$9+СВЦЭМ!$D$10+'СЕТ СН'!$H$6-'СЕТ СН'!$H$19</f>
        <v>870.72230482999998</v>
      </c>
      <c r="L96" s="36">
        <f>SUMIFS(СВЦЭМ!$C$33:$C$776,СВЦЭМ!$A$33:$A$776,$A96,СВЦЭМ!$B$33:$B$776,L$83)+'СЕТ СН'!$H$9+СВЦЭМ!$D$10+'СЕТ СН'!$H$6-'СЕТ СН'!$H$19</f>
        <v>847.64290526000002</v>
      </c>
      <c r="M96" s="36">
        <f>SUMIFS(СВЦЭМ!$C$33:$C$776,СВЦЭМ!$A$33:$A$776,$A96,СВЦЭМ!$B$33:$B$776,M$83)+'СЕТ СН'!$H$9+СВЦЭМ!$D$10+'СЕТ СН'!$H$6-'СЕТ СН'!$H$19</f>
        <v>842.10175402000004</v>
      </c>
      <c r="N96" s="36">
        <f>SUMIFS(СВЦЭМ!$C$33:$C$776,СВЦЭМ!$A$33:$A$776,$A96,СВЦЭМ!$B$33:$B$776,N$83)+'СЕТ СН'!$H$9+СВЦЭМ!$D$10+'СЕТ СН'!$H$6-'СЕТ СН'!$H$19</f>
        <v>846.89547307999999</v>
      </c>
      <c r="O96" s="36">
        <f>SUMIFS(СВЦЭМ!$C$33:$C$776,СВЦЭМ!$A$33:$A$776,$A96,СВЦЭМ!$B$33:$B$776,O$83)+'СЕТ СН'!$H$9+СВЦЭМ!$D$10+'СЕТ СН'!$H$6-'СЕТ СН'!$H$19</f>
        <v>845.61078028999998</v>
      </c>
      <c r="P96" s="36">
        <f>SUMIFS(СВЦЭМ!$C$33:$C$776,СВЦЭМ!$A$33:$A$776,$A96,СВЦЭМ!$B$33:$B$776,P$83)+'СЕТ СН'!$H$9+СВЦЭМ!$D$10+'СЕТ СН'!$H$6-'СЕТ СН'!$H$19</f>
        <v>861.83837093</v>
      </c>
      <c r="Q96" s="36">
        <f>SUMIFS(СВЦЭМ!$C$33:$C$776,СВЦЭМ!$A$33:$A$776,$A96,СВЦЭМ!$B$33:$B$776,Q$83)+'СЕТ СН'!$H$9+СВЦЭМ!$D$10+'СЕТ СН'!$H$6-'СЕТ СН'!$H$19</f>
        <v>870.41146101000004</v>
      </c>
      <c r="R96" s="36">
        <f>SUMIFS(СВЦЭМ!$C$33:$C$776,СВЦЭМ!$A$33:$A$776,$A96,СВЦЭМ!$B$33:$B$776,R$83)+'СЕТ СН'!$H$9+СВЦЭМ!$D$10+'СЕТ СН'!$H$6-'СЕТ СН'!$H$19</f>
        <v>832.61435140000003</v>
      </c>
      <c r="S96" s="36">
        <f>SUMIFS(СВЦЭМ!$C$33:$C$776,СВЦЭМ!$A$33:$A$776,$A96,СВЦЭМ!$B$33:$B$776,S$83)+'СЕТ СН'!$H$9+СВЦЭМ!$D$10+'СЕТ СН'!$H$6-'СЕТ СН'!$H$19</f>
        <v>803.89135855000006</v>
      </c>
      <c r="T96" s="36">
        <f>SUMIFS(СВЦЭМ!$C$33:$C$776,СВЦЭМ!$A$33:$A$776,$A96,СВЦЭМ!$B$33:$B$776,T$83)+'СЕТ СН'!$H$9+СВЦЭМ!$D$10+'СЕТ СН'!$H$6-'СЕТ СН'!$H$19</f>
        <v>789.4395313</v>
      </c>
      <c r="U96" s="36">
        <f>SUMIFS(СВЦЭМ!$C$33:$C$776,СВЦЭМ!$A$33:$A$776,$A96,СВЦЭМ!$B$33:$B$776,U$83)+'СЕТ СН'!$H$9+СВЦЭМ!$D$10+'СЕТ СН'!$H$6-'СЕТ СН'!$H$19</f>
        <v>781.59888881000006</v>
      </c>
      <c r="V96" s="36">
        <f>SUMIFS(СВЦЭМ!$C$33:$C$776,СВЦЭМ!$A$33:$A$776,$A96,СВЦЭМ!$B$33:$B$776,V$83)+'СЕТ СН'!$H$9+СВЦЭМ!$D$10+'СЕТ СН'!$H$6-'СЕТ СН'!$H$19</f>
        <v>775.05329903000006</v>
      </c>
      <c r="W96" s="36">
        <f>SUMIFS(СВЦЭМ!$C$33:$C$776,СВЦЭМ!$A$33:$A$776,$A96,СВЦЭМ!$B$33:$B$776,W$83)+'СЕТ СН'!$H$9+СВЦЭМ!$D$10+'СЕТ СН'!$H$6-'СЕТ СН'!$H$19</f>
        <v>764.17473288999997</v>
      </c>
      <c r="X96" s="36">
        <f>SUMIFS(СВЦЭМ!$C$33:$C$776,СВЦЭМ!$A$33:$A$776,$A96,СВЦЭМ!$B$33:$B$776,X$83)+'СЕТ СН'!$H$9+СВЦЭМ!$D$10+'СЕТ СН'!$H$6-'СЕТ СН'!$H$19</f>
        <v>774.83552764000001</v>
      </c>
      <c r="Y96" s="36">
        <f>SUMIFS(СВЦЭМ!$C$33:$C$776,СВЦЭМ!$A$33:$A$776,$A96,СВЦЭМ!$B$33:$B$776,Y$83)+'СЕТ СН'!$H$9+СВЦЭМ!$D$10+'СЕТ СН'!$H$6-'СЕТ СН'!$H$19</f>
        <v>851.07978791000005</v>
      </c>
    </row>
    <row r="97" spans="1:25" ht="15.75" x14ac:dyDescent="0.2">
      <c r="A97" s="35">
        <f t="shared" si="2"/>
        <v>43660</v>
      </c>
      <c r="B97" s="36">
        <f>SUMIFS(СВЦЭМ!$C$33:$C$776,СВЦЭМ!$A$33:$A$776,$A97,СВЦЭМ!$B$33:$B$776,B$83)+'СЕТ СН'!$H$9+СВЦЭМ!$D$10+'СЕТ СН'!$H$6-'СЕТ СН'!$H$19</f>
        <v>908.64500607000002</v>
      </c>
      <c r="C97" s="36">
        <f>SUMIFS(СВЦЭМ!$C$33:$C$776,СВЦЭМ!$A$33:$A$776,$A97,СВЦЭМ!$B$33:$B$776,C$83)+'СЕТ СН'!$H$9+СВЦЭМ!$D$10+'СЕТ СН'!$H$6-'СЕТ СН'!$H$19</f>
        <v>949.42054953000002</v>
      </c>
      <c r="D97" s="36">
        <f>SUMIFS(СВЦЭМ!$C$33:$C$776,СВЦЭМ!$A$33:$A$776,$A97,СВЦЭМ!$B$33:$B$776,D$83)+'СЕТ СН'!$H$9+СВЦЭМ!$D$10+'СЕТ СН'!$H$6-'СЕТ СН'!$H$19</f>
        <v>989.05422765000003</v>
      </c>
      <c r="E97" s="36">
        <f>SUMIFS(СВЦЭМ!$C$33:$C$776,СВЦЭМ!$A$33:$A$776,$A97,СВЦЭМ!$B$33:$B$776,E$83)+'СЕТ СН'!$H$9+СВЦЭМ!$D$10+'СЕТ СН'!$H$6-'СЕТ СН'!$H$19</f>
        <v>998.79135184000006</v>
      </c>
      <c r="F97" s="36">
        <f>SUMIFS(СВЦЭМ!$C$33:$C$776,СВЦЭМ!$A$33:$A$776,$A97,СВЦЭМ!$B$33:$B$776,F$83)+'СЕТ СН'!$H$9+СВЦЭМ!$D$10+'СЕТ СН'!$H$6-'СЕТ СН'!$H$19</f>
        <v>997.99577139000007</v>
      </c>
      <c r="G97" s="36">
        <f>SUMIFS(СВЦЭМ!$C$33:$C$776,СВЦЭМ!$A$33:$A$776,$A97,СВЦЭМ!$B$33:$B$776,G$83)+'СЕТ СН'!$H$9+СВЦЭМ!$D$10+'СЕТ СН'!$H$6-'СЕТ СН'!$H$19</f>
        <v>996.47255699000004</v>
      </c>
      <c r="H97" s="36">
        <f>SUMIFS(СВЦЭМ!$C$33:$C$776,СВЦЭМ!$A$33:$A$776,$A97,СВЦЭМ!$B$33:$B$776,H$83)+'СЕТ СН'!$H$9+СВЦЭМ!$D$10+'СЕТ СН'!$H$6-'СЕТ СН'!$H$19</f>
        <v>975.33263321000004</v>
      </c>
      <c r="I97" s="36">
        <f>SUMIFS(СВЦЭМ!$C$33:$C$776,СВЦЭМ!$A$33:$A$776,$A97,СВЦЭМ!$B$33:$B$776,I$83)+'СЕТ СН'!$H$9+СВЦЭМ!$D$10+'СЕТ СН'!$H$6-'СЕТ СН'!$H$19</f>
        <v>944.11711083</v>
      </c>
      <c r="J97" s="36">
        <f>SUMIFS(СВЦЭМ!$C$33:$C$776,СВЦЭМ!$A$33:$A$776,$A97,СВЦЭМ!$B$33:$B$776,J$83)+'СЕТ СН'!$H$9+СВЦЭМ!$D$10+'СЕТ СН'!$H$6-'СЕТ СН'!$H$19</f>
        <v>896.49846719000004</v>
      </c>
      <c r="K97" s="36">
        <f>SUMIFS(СВЦЭМ!$C$33:$C$776,СВЦЭМ!$A$33:$A$776,$A97,СВЦЭМ!$B$33:$B$776,K$83)+'СЕТ СН'!$H$9+СВЦЭМ!$D$10+'СЕТ СН'!$H$6-'СЕТ СН'!$H$19</f>
        <v>1067.2019692900001</v>
      </c>
      <c r="L97" s="36">
        <f>SUMIFS(СВЦЭМ!$C$33:$C$776,СВЦЭМ!$A$33:$A$776,$A97,СВЦЭМ!$B$33:$B$776,L$83)+'СЕТ СН'!$H$9+СВЦЭМ!$D$10+'СЕТ СН'!$H$6-'СЕТ СН'!$H$19</f>
        <v>800.23390847999997</v>
      </c>
      <c r="M97" s="36">
        <f>SUMIFS(СВЦЭМ!$C$33:$C$776,СВЦЭМ!$A$33:$A$776,$A97,СВЦЭМ!$B$33:$B$776,M$83)+'СЕТ СН'!$H$9+СВЦЭМ!$D$10+'СЕТ СН'!$H$6-'СЕТ СН'!$H$19</f>
        <v>791.31687750000003</v>
      </c>
      <c r="N97" s="36">
        <f>SUMIFS(СВЦЭМ!$C$33:$C$776,СВЦЭМ!$A$33:$A$776,$A97,СВЦЭМ!$B$33:$B$776,N$83)+'СЕТ СН'!$H$9+СВЦЭМ!$D$10+'СЕТ СН'!$H$6-'СЕТ СН'!$H$19</f>
        <v>791.34090319000006</v>
      </c>
      <c r="O97" s="36">
        <f>SUMIFS(СВЦЭМ!$C$33:$C$776,СВЦЭМ!$A$33:$A$776,$A97,СВЦЭМ!$B$33:$B$776,O$83)+'СЕТ СН'!$H$9+СВЦЭМ!$D$10+'СЕТ СН'!$H$6-'СЕТ СН'!$H$19</f>
        <v>803.68213887000002</v>
      </c>
      <c r="P97" s="36">
        <f>SUMIFS(СВЦЭМ!$C$33:$C$776,СВЦЭМ!$A$33:$A$776,$A97,СВЦЭМ!$B$33:$B$776,P$83)+'СЕТ СН'!$H$9+СВЦЭМ!$D$10+'СЕТ СН'!$H$6-'СЕТ СН'!$H$19</f>
        <v>817.55663176000007</v>
      </c>
      <c r="Q97" s="36">
        <f>SUMIFS(СВЦЭМ!$C$33:$C$776,СВЦЭМ!$A$33:$A$776,$A97,СВЦЭМ!$B$33:$B$776,Q$83)+'СЕТ СН'!$H$9+СВЦЭМ!$D$10+'СЕТ СН'!$H$6-'СЕТ СН'!$H$19</f>
        <v>828.67273901999999</v>
      </c>
      <c r="R97" s="36">
        <f>SUMIFS(СВЦЭМ!$C$33:$C$776,СВЦЭМ!$A$33:$A$776,$A97,СВЦЭМ!$B$33:$B$776,R$83)+'СЕТ СН'!$H$9+СВЦЭМ!$D$10+'СЕТ СН'!$H$6-'СЕТ СН'!$H$19</f>
        <v>839.02321988000006</v>
      </c>
      <c r="S97" s="36">
        <f>SUMIFS(СВЦЭМ!$C$33:$C$776,СВЦЭМ!$A$33:$A$776,$A97,СВЦЭМ!$B$33:$B$776,S$83)+'СЕТ СН'!$H$9+СВЦЭМ!$D$10+'СЕТ СН'!$H$6-'СЕТ СН'!$H$19</f>
        <v>790.51773328000002</v>
      </c>
      <c r="T97" s="36">
        <f>SUMIFS(СВЦЭМ!$C$33:$C$776,СВЦЭМ!$A$33:$A$776,$A97,СВЦЭМ!$B$33:$B$776,T$83)+'СЕТ СН'!$H$9+СВЦЭМ!$D$10+'СЕТ СН'!$H$6-'СЕТ СН'!$H$19</f>
        <v>784.55045547999998</v>
      </c>
      <c r="U97" s="36">
        <f>SUMIFS(СВЦЭМ!$C$33:$C$776,СВЦЭМ!$A$33:$A$776,$A97,СВЦЭМ!$B$33:$B$776,U$83)+'СЕТ СН'!$H$9+СВЦЭМ!$D$10+'СЕТ СН'!$H$6-'СЕТ СН'!$H$19</f>
        <v>774.69696899999997</v>
      </c>
      <c r="V97" s="36">
        <f>SUMIFS(СВЦЭМ!$C$33:$C$776,СВЦЭМ!$A$33:$A$776,$A97,СВЦЭМ!$B$33:$B$776,V$83)+'СЕТ СН'!$H$9+СВЦЭМ!$D$10+'СЕТ СН'!$H$6-'СЕТ СН'!$H$19</f>
        <v>763.65727170000002</v>
      </c>
      <c r="W97" s="36">
        <f>SUMIFS(СВЦЭМ!$C$33:$C$776,СВЦЭМ!$A$33:$A$776,$A97,СВЦЭМ!$B$33:$B$776,W$83)+'СЕТ СН'!$H$9+СВЦЭМ!$D$10+'СЕТ СН'!$H$6-'СЕТ СН'!$H$19</f>
        <v>756.81258500000001</v>
      </c>
      <c r="X97" s="36">
        <f>SUMIFS(СВЦЭМ!$C$33:$C$776,СВЦЭМ!$A$33:$A$776,$A97,СВЦЭМ!$B$33:$B$776,X$83)+'СЕТ СН'!$H$9+СВЦЭМ!$D$10+'СЕТ СН'!$H$6-'СЕТ СН'!$H$19</f>
        <v>779.17910404999998</v>
      </c>
      <c r="Y97" s="36">
        <f>SUMIFS(СВЦЭМ!$C$33:$C$776,СВЦЭМ!$A$33:$A$776,$A97,СВЦЭМ!$B$33:$B$776,Y$83)+'СЕТ СН'!$H$9+СВЦЭМ!$D$10+'СЕТ СН'!$H$6-'СЕТ СН'!$H$19</f>
        <v>850.33890027000007</v>
      </c>
    </row>
    <row r="98" spans="1:25" ht="15.75" x14ac:dyDescent="0.2">
      <c r="A98" s="35">
        <f t="shared" si="2"/>
        <v>43661</v>
      </c>
      <c r="B98" s="36">
        <f>SUMIFS(СВЦЭМ!$C$33:$C$776,СВЦЭМ!$A$33:$A$776,$A98,СВЦЭМ!$B$33:$B$776,B$83)+'СЕТ СН'!$H$9+СВЦЭМ!$D$10+'СЕТ СН'!$H$6-'СЕТ СН'!$H$19</f>
        <v>932.96931913000003</v>
      </c>
      <c r="C98" s="36">
        <f>SUMIFS(СВЦЭМ!$C$33:$C$776,СВЦЭМ!$A$33:$A$776,$A98,СВЦЭМ!$B$33:$B$776,C$83)+'СЕТ СН'!$H$9+СВЦЭМ!$D$10+'СЕТ СН'!$H$6-'СЕТ СН'!$H$19</f>
        <v>950.59566138000002</v>
      </c>
      <c r="D98" s="36">
        <f>SUMIFS(СВЦЭМ!$C$33:$C$776,СВЦЭМ!$A$33:$A$776,$A98,СВЦЭМ!$B$33:$B$776,D$83)+'СЕТ СН'!$H$9+СВЦЭМ!$D$10+'СЕТ СН'!$H$6-'СЕТ СН'!$H$19</f>
        <v>961.43286062000004</v>
      </c>
      <c r="E98" s="36">
        <f>SUMIFS(СВЦЭМ!$C$33:$C$776,СВЦЭМ!$A$33:$A$776,$A98,СВЦЭМ!$B$33:$B$776,E$83)+'СЕТ СН'!$H$9+СВЦЭМ!$D$10+'СЕТ СН'!$H$6-'СЕТ СН'!$H$19</f>
        <v>982.64244695000002</v>
      </c>
      <c r="F98" s="36">
        <f>SUMIFS(СВЦЭМ!$C$33:$C$776,СВЦЭМ!$A$33:$A$776,$A98,СВЦЭМ!$B$33:$B$776,F$83)+'СЕТ СН'!$H$9+СВЦЭМ!$D$10+'СЕТ СН'!$H$6-'СЕТ СН'!$H$19</f>
        <v>997.98489095000002</v>
      </c>
      <c r="G98" s="36">
        <f>SUMIFS(СВЦЭМ!$C$33:$C$776,СВЦЭМ!$A$33:$A$776,$A98,СВЦЭМ!$B$33:$B$776,G$83)+'СЕТ СН'!$H$9+СВЦЭМ!$D$10+'СЕТ СН'!$H$6-'СЕТ СН'!$H$19</f>
        <v>982.68950373000007</v>
      </c>
      <c r="H98" s="36">
        <f>SUMIFS(СВЦЭМ!$C$33:$C$776,СВЦЭМ!$A$33:$A$776,$A98,СВЦЭМ!$B$33:$B$776,H$83)+'СЕТ СН'!$H$9+СВЦЭМ!$D$10+'СЕТ СН'!$H$6-'СЕТ СН'!$H$19</f>
        <v>962.95563213000003</v>
      </c>
      <c r="I98" s="36">
        <f>SUMIFS(СВЦЭМ!$C$33:$C$776,СВЦЭМ!$A$33:$A$776,$A98,СВЦЭМ!$B$33:$B$776,I$83)+'СЕТ СН'!$H$9+СВЦЭМ!$D$10+'СЕТ СН'!$H$6-'СЕТ СН'!$H$19</f>
        <v>934.97325539999997</v>
      </c>
      <c r="J98" s="36">
        <f>SUMIFS(СВЦЭМ!$C$33:$C$776,СВЦЭМ!$A$33:$A$776,$A98,СВЦЭМ!$B$33:$B$776,J$83)+'СЕТ СН'!$H$9+СВЦЭМ!$D$10+'СЕТ СН'!$H$6-'СЕТ СН'!$H$19</f>
        <v>892.96513296000001</v>
      </c>
      <c r="K98" s="36">
        <f>SUMIFS(СВЦЭМ!$C$33:$C$776,СВЦЭМ!$A$33:$A$776,$A98,СВЦЭМ!$B$33:$B$776,K$83)+'СЕТ СН'!$H$9+СВЦЭМ!$D$10+'СЕТ СН'!$H$6-'СЕТ СН'!$H$19</f>
        <v>842.39864325999997</v>
      </c>
      <c r="L98" s="36">
        <f>SUMIFS(СВЦЭМ!$C$33:$C$776,СВЦЭМ!$A$33:$A$776,$A98,СВЦЭМ!$B$33:$B$776,L$83)+'СЕТ СН'!$H$9+СВЦЭМ!$D$10+'СЕТ СН'!$H$6-'СЕТ СН'!$H$19</f>
        <v>835.22406675000002</v>
      </c>
      <c r="M98" s="36">
        <f>SUMIFS(СВЦЭМ!$C$33:$C$776,СВЦЭМ!$A$33:$A$776,$A98,СВЦЭМ!$B$33:$B$776,M$83)+'СЕТ СН'!$H$9+СВЦЭМ!$D$10+'СЕТ СН'!$H$6-'СЕТ СН'!$H$19</f>
        <v>840.23312570999997</v>
      </c>
      <c r="N98" s="36">
        <f>SUMIFS(СВЦЭМ!$C$33:$C$776,СВЦЭМ!$A$33:$A$776,$A98,СВЦЭМ!$B$33:$B$776,N$83)+'СЕТ СН'!$H$9+СВЦЭМ!$D$10+'СЕТ СН'!$H$6-'СЕТ СН'!$H$19</f>
        <v>861.66768637000007</v>
      </c>
      <c r="O98" s="36">
        <f>SUMIFS(СВЦЭМ!$C$33:$C$776,СВЦЭМ!$A$33:$A$776,$A98,СВЦЭМ!$B$33:$B$776,O$83)+'СЕТ СН'!$H$9+СВЦЭМ!$D$10+'СЕТ СН'!$H$6-'СЕТ СН'!$H$19</f>
        <v>858.67889093999997</v>
      </c>
      <c r="P98" s="36">
        <f>SUMIFS(СВЦЭМ!$C$33:$C$776,СВЦЭМ!$A$33:$A$776,$A98,СВЦЭМ!$B$33:$B$776,P$83)+'СЕТ СН'!$H$9+СВЦЭМ!$D$10+'СЕТ СН'!$H$6-'СЕТ СН'!$H$19</f>
        <v>842.41584609000006</v>
      </c>
      <c r="Q98" s="36">
        <f>SUMIFS(СВЦЭМ!$C$33:$C$776,СВЦЭМ!$A$33:$A$776,$A98,СВЦЭМ!$B$33:$B$776,Q$83)+'СЕТ СН'!$H$9+СВЦЭМ!$D$10+'СЕТ СН'!$H$6-'СЕТ СН'!$H$19</f>
        <v>826.60519270999998</v>
      </c>
      <c r="R98" s="36">
        <f>SUMIFS(СВЦЭМ!$C$33:$C$776,СВЦЭМ!$A$33:$A$776,$A98,СВЦЭМ!$B$33:$B$776,R$83)+'СЕТ СН'!$H$9+СВЦЭМ!$D$10+'СЕТ СН'!$H$6-'СЕТ СН'!$H$19</f>
        <v>780.24737365999999</v>
      </c>
      <c r="S98" s="36">
        <f>SUMIFS(СВЦЭМ!$C$33:$C$776,СВЦЭМ!$A$33:$A$776,$A98,СВЦЭМ!$B$33:$B$776,S$83)+'СЕТ СН'!$H$9+СВЦЭМ!$D$10+'СЕТ СН'!$H$6-'СЕТ СН'!$H$19</f>
        <v>763.09024139999997</v>
      </c>
      <c r="T98" s="36">
        <f>SUMIFS(СВЦЭМ!$C$33:$C$776,СВЦЭМ!$A$33:$A$776,$A98,СВЦЭМ!$B$33:$B$776,T$83)+'СЕТ СН'!$H$9+СВЦЭМ!$D$10+'СЕТ СН'!$H$6-'СЕТ СН'!$H$19</f>
        <v>766.23095854999997</v>
      </c>
      <c r="U98" s="36">
        <f>SUMIFS(СВЦЭМ!$C$33:$C$776,СВЦЭМ!$A$33:$A$776,$A98,СВЦЭМ!$B$33:$B$776,U$83)+'СЕТ СН'!$H$9+СВЦЭМ!$D$10+'СЕТ СН'!$H$6-'СЕТ СН'!$H$19</f>
        <v>766.87352074</v>
      </c>
      <c r="V98" s="36">
        <f>SUMIFS(СВЦЭМ!$C$33:$C$776,СВЦЭМ!$A$33:$A$776,$A98,СВЦЭМ!$B$33:$B$776,V$83)+'СЕТ СН'!$H$9+СВЦЭМ!$D$10+'СЕТ СН'!$H$6-'СЕТ СН'!$H$19</f>
        <v>761.33148719000008</v>
      </c>
      <c r="W98" s="36">
        <f>SUMIFS(СВЦЭМ!$C$33:$C$776,СВЦЭМ!$A$33:$A$776,$A98,СВЦЭМ!$B$33:$B$776,W$83)+'СЕТ СН'!$H$9+СВЦЭМ!$D$10+'СЕТ СН'!$H$6-'СЕТ СН'!$H$19</f>
        <v>758.47060220000003</v>
      </c>
      <c r="X98" s="36">
        <f>SUMIFS(СВЦЭМ!$C$33:$C$776,СВЦЭМ!$A$33:$A$776,$A98,СВЦЭМ!$B$33:$B$776,X$83)+'СЕТ СН'!$H$9+СВЦЭМ!$D$10+'СЕТ СН'!$H$6-'СЕТ СН'!$H$19</f>
        <v>773.33832165000001</v>
      </c>
      <c r="Y98" s="36">
        <f>SUMIFS(СВЦЭМ!$C$33:$C$776,СВЦЭМ!$A$33:$A$776,$A98,СВЦЭМ!$B$33:$B$776,Y$83)+'СЕТ СН'!$H$9+СВЦЭМ!$D$10+'СЕТ СН'!$H$6-'СЕТ СН'!$H$19</f>
        <v>848.98565941000004</v>
      </c>
    </row>
    <row r="99" spans="1:25" ht="15.75" x14ac:dyDescent="0.2">
      <c r="A99" s="35">
        <f t="shared" si="2"/>
        <v>43662</v>
      </c>
      <c r="B99" s="36">
        <f>SUMIFS(СВЦЭМ!$C$33:$C$776,СВЦЭМ!$A$33:$A$776,$A99,СВЦЭМ!$B$33:$B$776,B$83)+'СЕТ СН'!$H$9+СВЦЭМ!$D$10+'СЕТ СН'!$H$6-'СЕТ СН'!$H$19</f>
        <v>957.79239808</v>
      </c>
      <c r="C99" s="36">
        <f>SUMIFS(СВЦЭМ!$C$33:$C$776,СВЦЭМ!$A$33:$A$776,$A99,СВЦЭМ!$B$33:$B$776,C$83)+'СЕТ СН'!$H$9+СВЦЭМ!$D$10+'СЕТ СН'!$H$6-'СЕТ СН'!$H$19</f>
        <v>965.43480955999996</v>
      </c>
      <c r="D99" s="36">
        <f>SUMIFS(СВЦЭМ!$C$33:$C$776,СВЦЭМ!$A$33:$A$776,$A99,СВЦЭМ!$B$33:$B$776,D$83)+'СЕТ СН'!$H$9+СВЦЭМ!$D$10+'СЕТ СН'!$H$6-'СЕТ СН'!$H$19</f>
        <v>952.53915609000001</v>
      </c>
      <c r="E99" s="36">
        <f>SUMIFS(СВЦЭМ!$C$33:$C$776,СВЦЭМ!$A$33:$A$776,$A99,СВЦЭМ!$B$33:$B$776,E$83)+'СЕТ СН'!$H$9+СВЦЭМ!$D$10+'СЕТ СН'!$H$6-'СЕТ СН'!$H$19</f>
        <v>938.62340430000006</v>
      </c>
      <c r="F99" s="36">
        <f>SUMIFS(СВЦЭМ!$C$33:$C$776,СВЦЭМ!$A$33:$A$776,$A99,СВЦЭМ!$B$33:$B$776,F$83)+'СЕТ СН'!$H$9+СВЦЭМ!$D$10+'СЕТ СН'!$H$6-'СЕТ СН'!$H$19</f>
        <v>960.19774864999999</v>
      </c>
      <c r="G99" s="36">
        <f>SUMIFS(СВЦЭМ!$C$33:$C$776,СВЦЭМ!$A$33:$A$776,$A99,СВЦЭМ!$B$33:$B$776,G$83)+'СЕТ СН'!$H$9+СВЦЭМ!$D$10+'СЕТ СН'!$H$6-'СЕТ СН'!$H$19</f>
        <v>949.75518553000006</v>
      </c>
      <c r="H99" s="36">
        <f>SUMIFS(СВЦЭМ!$C$33:$C$776,СВЦЭМ!$A$33:$A$776,$A99,СВЦЭМ!$B$33:$B$776,H$83)+'СЕТ СН'!$H$9+СВЦЭМ!$D$10+'СЕТ СН'!$H$6-'СЕТ СН'!$H$19</f>
        <v>962.41809073000002</v>
      </c>
      <c r="I99" s="36">
        <f>SUMIFS(СВЦЭМ!$C$33:$C$776,СВЦЭМ!$A$33:$A$776,$A99,СВЦЭМ!$B$33:$B$776,I$83)+'СЕТ СН'!$H$9+СВЦЭМ!$D$10+'СЕТ СН'!$H$6-'СЕТ СН'!$H$19</f>
        <v>946.8808358</v>
      </c>
      <c r="J99" s="36">
        <f>SUMIFS(СВЦЭМ!$C$33:$C$776,СВЦЭМ!$A$33:$A$776,$A99,СВЦЭМ!$B$33:$B$776,J$83)+'СЕТ СН'!$H$9+СВЦЭМ!$D$10+'СЕТ СН'!$H$6-'СЕТ СН'!$H$19</f>
        <v>911.52272501000004</v>
      </c>
      <c r="K99" s="36">
        <f>SUMIFS(СВЦЭМ!$C$33:$C$776,СВЦЭМ!$A$33:$A$776,$A99,СВЦЭМ!$B$33:$B$776,K$83)+'СЕТ СН'!$H$9+СВЦЭМ!$D$10+'СЕТ СН'!$H$6-'СЕТ СН'!$H$19</f>
        <v>871.46752172000004</v>
      </c>
      <c r="L99" s="36">
        <f>SUMIFS(СВЦЭМ!$C$33:$C$776,СВЦЭМ!$A$33:$A$776,$A99,СВЦЭМ!$B$33:$B$776,L$83)+'СЕТ СН'!$H$9+СВЦЭМ!$D$10+'СЕТ СН'!$H$6-'СЕТ СН'!$H$19</f>
        <v>856.89771942000004</v>
      </c>
      <c r="M99" s="36">
        <f>SUMIFS(СВЦЭМ!$C$33:$C$776,СВЦЭМ!$A$33:$A$776,$A99,СВЦЭМ!$B$33:$B$776,M$83)+'СЕТ СН'!$H$9+СВЦЭМ!$D$10+'СЕТ СН'!$H$6-'СЕТ СН'!$H$19</f>
        <v>853.47569176000002</v>
      </c>
      <c r="N99" s="36">
        <f>SUMIFS(СВЦЭМ!$C$33:$C$776,СВЦЭМ!$A$33:$A$776,$A99,СВЦЭМ!$B$33:$B$776,N$83)+'СЕТ СН'!$H$9+СВЦЭМ!$D$10+'СЕТ СН'!$H$6-'СЕТ СН'!$H$19</f>
        <v>852.81454158999998</v>
      </c>
      <c r="O99" s="36">
        <f>SUMIFS(СВЦЭМ!$C$33:$C$776,СВЦЭМ!$A$33:$A$776,$A99,СВЦЭМ!$B$33:$B$776,O$83)+'СЕТ СН'!$H$9+СВЦЭМ!$D$10+'СЕТ СН'!$H$6-'СЕТ СН'!$H$19</f>
        <v>850.89120378000007</v>
      </c>
      <c r="P99" s="36">
        <f>SUMIFS(СВЦЭМ!$C$33:$C$776,СВЦЭМ!$A$33:$A$776,$A99,СВЦЭМ!$B$33:$B$776,P$83)+'СЕТ СН'!$H$9+СВЦЭМ!$D$10+'СЕТ СН'!$H$6-'СЕТ СН'!$H$19</f>
        <v>851.30128846000002</v>
      </c>
      <c r="Q99" s="36">
        <f>SUMIFS(СВЦЭМ!$C$33:$C$776,СВЦЭМ!$A$33:$A$776,$A99,СВЦЭМ!$B$33:$B$776,Q$83)+'СЕТ СН'!$H$9+СВЦЭМ!$D$10+'СЕТ СН'!$H$6-'СЕТ СН'!$H$19</f>
        <v>851.93938450999997</v>
      </c>
      <c r="R99" s="36">
        <f>SUMIFS(СВЦЭМ!$C$33:$C$776,СВЦЭМ!$A$33:$A$776,$A99,СВЦЭМ!$B$33:$B$776,R$83)+'СЕТ СН'!$H$9+СВЦЭМ!$D$10+'СЕТ СН'!$H$6-'СЕТ СН'!$H$19</f>
        <v>812.57999654000002</v>
      </c>
      <c r="S99" s="36">
        <f>SUMIFS(СВЦЭМ!$C$33:$C$776,СВЦЭМ!$A$33:$A$776,$A99,СВЦЭМ!$B$33:$B$776,S$83)+'СЕТ СН'!$H$9+СВЦЭМ!$D$10+'СЕТ СН'!$H$6-'СЕТ СН'!$H$19</f>
        <v>799.38439616000005</v>
      </c>
      <c r="T99" s="36">
        <f>SUMIFS(СВЦЭМ!$C$33:$C$776,СВЦЭМ!$A$33:$A$776,$A99,СВЦЭМ!$B$33:$B$776,T$83)+'СЕТ СН'!$H$9+СВЦЭМ!$D$10+'СЕТ СН'!$H$6-'СЕТ СН'!$H$19</f>
        <v>801.96390922000001</v>
      </c>
      <c r="U99" s="36">
        <f>SUMIFS(СВЦЭМ!$C$33:$C$776,СВЦЭМ!$A$33:$A$776,$A99,СВЦЭМ!$B$33:$B$776,U$83)+'СЕТ СН'!$H$9+СВЦЭМ!$D$10+'СЕТ СН'!$H$6-'СЕТ СН'!$H$19</f>
        <v>800.22719874000006</v>
      </c>
      <c r="V99" s="36">
        <f>SUMIFS(СВЦЭМ!$C$33:$C$776,СВЦЭМ!$A$33:$A$776,$A99,СВЦЭМ!$B$33:$B$776,V$83)+'СЕТ СН'!$H$9+СВЦЭМ!$D$10+'СЕТ СН'!$H$6-'СЕТ СН'!$H$19</f>
        <v>797.05596388000004</v>
      </c>
      <c r="W99" s="36">
        <f>SUMIFS(СВЦЭМ!$C$33:$C$776,СВЦЭМ!$A$33:$A$776,$A99,СВЦЭМ!$B$33:$B$776,W$83)+'СЕТ СН'!$H$9+СВЦЭМ!$D$10+'СЕТ СН'!$H$6-'СЕТ СН'!$H$19</f>
        <v>787.99018883999997</v>
      </c>
      <c r="X99" s="36">
        <f>SUMIFS(СВЦЭМ!$C$33:$C$776,СВЦЭМ!$A$33:$A$776,$A99,СВЦЭМ!$B$33:$B$776,X$83)+'СЕТ СН'!$H$9+СВЦЭМ!$D$10+'СЕТ СН'!$H$6-'СЕТ СН'!$H$19</f>
        <v>804.91442441000004</v>
      </c>
      <c r="Y99" s="36">
        <f>SUMIFS(СВЦЭМ!$C$33:$C$776,СВЦЭМ!$A$33:$A$776,$A99,СВЦЭМ!$B$33:$B$776,Y$83)+'СЕТ СН'!$H$9+СВЦЭМ!$D$10+'СЕТ СН'!$H$6-'СЕТ СН'!$H$19</f>
        <v>853.92057098999999</v>
      </c>
    </row>
    <row r="100" spans="1:25" ht="15.75" x14ac:dyDescent="0.2">
      <c r="A100" s="35">
        <f t="shared" si="2"/>
        <v>43663</v>
      </c>
      <c r="B100" s="36">
        <f>SUMIFS(СВЦЭМ!$C$33:$C$776,СВЦЭМ!$A$33:$A$776,$A100,СВЦЭМ!$B$33:$B$776,B$83)+'СЕТ СН'!$H$9+СВЦЭМ!$D$10+'СЕТ СН'!$H$6-'СЕТ СН'!$H$19</f>
        <v>940.06482844000004</v>
      </c>
      <c r="C100" s="36">
        <f>SUMIFS(СВЦЭМ!$C$33:$C$776,СВЦЭМ!$A$33:$A$776,$A100,СВЦЭМ!$B$33:$B$776,C$83)+'СЕТ СН'!$H$9+СВЦЭМ!$D$10+'СЕТ СН'!$H$6-'СЕТ СН'!$H$19</f>
        <v>965.19234942000003</v>
      </c>
      <c r="D100" s="36">
        <f>SUMIFS(СВЦЭМ!$C$33:$C$776,СВЦЭМ!$A$33:$A$776,$A100,СВЦЭМ!$B$33:$B$776,D$83)+'СЕТ СН'!$H$9+СВЦЭМ!$D$10+'СЕТ СН'!$H$6-'СЕТ СН'!$H$19</f>
        <v>993.13692596999999</v>
      </c>
      <c r="E100" s="36">
        <f>SUMIFS(СВЦЭМ!$C$33:$C$776,СВЦЭМ!$A$33:$A$776,$A100,СВЦЭМ!$B$33:$B$776,E$83)+'СЕТ СН'!$H$9+СВЦЭМ!$D$10+'СЕТ СН'!$H$6-'СЕТ СН'!$H$19</f>
        <v>1015.35372395</v>
      </c>
      <c r="F100" s="36">
        <f>SUMIFS(СВЦЭМ!$C$33:$C$776,СВЦЭМ!$A$33:$A$776,$A100,СВЦЭМ!$B$33:$B$776,F$83)+'СЕТ СН'!$H$9+СВЦЭМ!$D$10+'СЕТ СН'!$H$6-'СЕТ СН'!$H$19</f>
        <v>1052.7023164300001</v>
      </c>
      <c r="G100" s="36">
        <f>SUMIFS(СВЦЭМ!$C$33:$C$776,СВЦЭМ!$A$33:$A$776,$A100,СВЦЭМ!$B$33:$B$776,G$83)+'СЕТ СН'!$H$9+СВЦЭМ!$D$10+'СЕТ СН'!$H$6-'СЕТ СН'!$H$19</f>
        <v>1003.19383484</v>
      </c>
      <c r="H100" s="36">
        <f>SUMIFS(СВЦЭМ!$C$33:$C$776,СВЦЭМ!$A$33:$A$776,$A100,СВЦЭМ!$B$33:$B$776,H$83)+'СЕТ СН'!$H$9+СВЦЭМ!$D$10+'СЕТ СН'!$H$6-'СЕТ СН'!$H$19</f>
        <v>976.20183635000001</v>
      </c>
      <c r="I100" s="36">
        <f>SUMIFS(СВЦЭМ!$C$33:$C$776,СВЦЭМ!$A$33:$A$776,$A100,СВЦЭМ!$B$33:$B$776,I$83)+'СЕТ СН'!$H$9+СВЦЭМ!$D$10+'СЕТ СН'!$H$6-'СЕТ СН'!$H$19</f>
        <v>949.78658203999998</v>
      </c>
      <c r="J100" s="36">
        <f>SUMIFS(СВЦЭМ!$C$33:$C$776,СВЦЭМ!$A$33:$A$776,$A100,СВЦЭМ!$B$33:$B$776,J$83)+'СЕТ СН'!$H$9+СВЦЭМ!$D$10+'СЕТ СН'!$H$6-'СЕТ СН'!$H$19</f>
        <v>924.30791588</v>
      </c>
      <c r="K100" s="36">
        <f>SUMIFS(СВЦЭМ!$C$33:$C$776,СВЦЭМ!$A$33:$A$776,$A100,СВЦЭМ!$B$33:$B$776,K$83)+'СЕТ СН'!$H$9+СВЦЭМ!$D$10+'СЕТ СН'!$H$6-'СЕТ СН'!$H$19</f>
        <v>876.11059409000006</v>
      </c>
      <c r="L100" s="36">
        <f>SUMIFS(СВЦЭМ!$C$33:$C$776,СВЦЭМ!$A$33:$A$776,$A100,СВЦЭМ!$B$33:$B$776,L$83)+'СЕТ СН'!$H$9+СВЦЭМ!$D$10+'СЕТ СН'!$H$6-'СЕТ СН'!$H$19</f>
        <v>872.72812032000002</v>
      </c>
      <c r="M100" s="36">
        <f>SUMIFS(СВЦЭМ!$C$33:$C$776,СВЦЭМ!$A$33:$A$776,$A100,СВЦЭМ!$B$33:$B$776,M$83)+'СЕТ СН'!$H$9+СВЦЭМ!$D$10+'СЕТ СН'!$H$6-'СЕТ СН'!$H$19</f>
        <v>874.33532407000007</v>
      </c>
      <c r="N100" s="36">
        <f>SUMIFS(СВЦЭМ!$C$33:$C$776,СВЦЭМ!$A$33:$A$776,$A100,СВЦЭМ!$B$33:$B$776,N$83)+'СЕТ СН'!$H$9+СВЦЭМ!$D$10+'СЕТ СН'!$H$6-'СЕТ СН'!$H$19</f>
        <v>881.64628204999997</v>
      </c>
      <c r="O100" s="36">
        <f>SUMIFS(СВЦЭМ!$C$33:$C$776,СВЦЭМ!$A$33:$A$776,$A100,СВЦЭМ!$B$33:$B$776,O$83)+'СЕТ СН'!$H$9+СВЦЭМ!$D$10+'СЕТ СН'!$H$6-'СЕТ СН'!$H$19</f>
        <v>874.55177979000007</v>
      </c>
      <c r="P100" s="36">
        <f>SUMIFS(СВЦЭМ!$C$33:$C$776,СВЦЭМ!$A$33:$A$776,$A100,СВЦЭМ!$B$33:$B$776,P$83)+'СЕТ СН'!$H$9+СВЦЭМ!$D$10+'СЕТ СН'!$H$6-'СЕТ СН'!$H$19</f>
        <v>872.79352374999996</v>
      </c>
      <c r="Q100" s="36">
        <f>SUMIFS(СВЦЭМ!$C$33:$C$776,СВЦЭМ!$A$33:$A$776,$A100,СВЦЭМ!$B$33:$B$776,Q$83)+'СЕТ СН'!$H$9+СВЦЭМ!$D$10+'СЕТ СН'!$H$6-'СЕТ СН'!$H$19</f>
        <v>874.78010882000001</v>
      </c>
      <c r="R100" s="36">
        <f>SUMIFS(СВЦЭМ!$C$33:$C$776,СВЦЭМ!$A$33:$A$776,$A100,СВЦЭМ!$B$33:$B$776,R$83)+'СЕТ СН'!$H$9+СВЦЭМ!$D$10+'СЕТ СН'!$H$6-'СЕТ СН'!$H$19</f>
        <v>830.9842668</v>
      </c>
      <c r="S100" s="36">
        <f>SUMIFS(СВЦЭМ!$C$33:$C$776,СВЦЭМ!$A$33:$A$776,$A100,СВЦЭМ!$B$33:$B$776,S$83)+'СЕТ СН'!$H$9+СВЦЭМ!$D$10+'СЕТ СН'!$H$6-'СЕТ СН'!$H$19</f>
        <v>811.56772424000008</v>
      </c>
      <c r="T100" s="36">
        <f>SUMIFS(СВЦЭМ!$C$33:$C$776,СВЦЭМ!$A$33:$A$776,$A100,СВЦЭМ!$B$33:$B$776,T$83)+'СЕТ СН'!$H$9+СВЦЭМ!$D$10+'СЕТ СН'!$H$6-'СЕТ СН'!$H$19</f>
        <v>816.01739840000005</v>
      </c>
      <c r="U100" s="36">
        <f>SUMIFS(СВЦЭМ!$C$33:$C$776,СВЦЭМ!$A$33:$A$776,$A100,СВЦЭМ!$B$33:$B$776,U$83)+'СЕТ СН'!$H$9+СВЦЭМ!$D$10+'СЕТ СН'!$H$6-'СЕТ СН'!$H$19</f>
        <v>811.42341780000004</v>
      </c>
      <c r="V100" s="36">
        <f>SUMIFS(СВЦЭМ!$C$33:$C$776,СВЦЭМ!$A$33:$A$776,$A100,СВЦЭМ!$B$33:$B$776,V$83)+'СЕТ СН'!$H$9+СВЦЭМ!$D$10+'СЕТ СН'!$H$6-'СЕТ СН'!$H$19</f>
        <v>815.29167029000007</v>
      </c>
      <c r="W100" s="36">
        <f>SUMIFS(СВЦЭМ!$C$33:$C$776,СВЦЭМ!$A$33:$A$776,$A100,СВЦЭМ!$B$33:$B$776,W$83)+'СЕТ СН'!$H$9+СВЦЭМ!$D$10+'СЕТ СН'!$H$6-'СЕТ СН'!$H$19</f>
        <v>809.15171040000007</v>
      </c>
      <c r="X100" s="36">
        <f>SUMIFS(СВЦЭМ!$C$33:$C$776,СВЦЭМ!$A$33:$A$776,$A100,СВЦЭМ!$B$33:$B$776,X$83)+'СЕТ СН'!$H$9+СВЦЭМ!$D$10+'СЕТ СН'!$H$6-'СЕТ СН'!$H$19</f>
        <v>782.99800181000001</v>
      </c>
      <c r="Y100" s="36">
        <f>SUMIFS(СВЦЭМ!$C$33:$C$776,СВЦЭМ!$A$33:$A$776,$A100,СВЦЭМ!$B$33:$B$776,Y$83)+'СЕТ СН'!$H$9+СВЦЭМ!$D$10+'СЕТ СН'!$H$6-'СЕТ СН'!$H$19</f>
        <v>812.03173092999998</v>
      </c>
    </row>
    <row r="101" spans="1:25" ht="15.75" x14ac:dyDescent="0.2">
      <c r="A101" s="35">
        <f t="shared" si="2"/>
        <v>43664</v>
      </c>
      <c r="B101" s="36">
        <f>SUMIFS(СВЦЭМ!$C$33:$C$776,СВЦЭМ!$A$33:$A$776,$A101,СВЦЭМ!$B$33:$B$776,B$83)+'СЕТ СН'!$H$9+СВЦЭМ!$D$10+'СЕТ СН'!$H$6-'СЕТ СН'!$H$19</f>
        <v>903.95786642999997</v>
      </c>
      <c r="C101" s="36">
        <f>SUMIFS(СВЦЭМ!$C$33:$C$776,СВЦЭМ!$A$33:$A$776,$A101,СВЦЭМ!$B$33:$B$776,C$83)+'СЕТ СН'!$H$9+СВЦЭМ!$D$10+'СЕТ СН'!$H$6-'СЕТ СН'!$H$19</f>
        <v>891.89912756000001</v>
      </c>
      <c r="D101" s="36">
        <f>SUMIFS(СВЦЭМ!$C$33:$C$776,СВЦЭМ!$A$33:$A$776,$A101,СВЦЭМ!$B$33:$B$776,D$83)+'СЕТ СН'!$H$9+СВЦЭМ!$D$10+'СЕТ СН'!$H$6-'СЕТ СН'!$H$19</f>
        <v>901.57141721000005</v>
      </c>
      <c r="E101" s="36">
        <f>SUMIFS(СВЦЭМ!$C$33:$C$776,СВЦЭМ!$A$33:$A$776,$A101,СВЦЭМ!$B$33:$B$776,E$83)+'СЕТ СН'!$H$9+СВЦЭМ!$D$10+'СЕТ СН'!$H$6-'СЕТ СН'!$H$19</f>
        <v>937.94894197999997</v>
      </c>
      <c r="F101" s="36">
        <f>SUMIFS(СВЦЭМ!$C$33:$C$776,СВЦЭМ!$A$33:$A$776,$A101,СВЦЭМ!$B$33:$B$776,F$83)+'СЕТ СН'!$H$9+СВЦЭМ!$D$10+'СЕТ СН'!$H$6-'СЕТ СН'!$H$19</f>
        <v>977.90755243000001</v>
      </c>
      <c r="G101" s="36">
        <f>SUMIFS(СВЦЭМ!$C$33:$C$776,СВЦЭМ!$A$33:$A$776,$A101,СВЦЭМ!$B$33:$B$776,G$83)+'СЕТ СН'!$H$9+СВЦЭМ!$D$10+'СЕТ СН'!$H$6-'СЕТ СН'!$H$19</f>
        <v>1014.86836336</v>
      </c>
      <c r="H101" s="36">
        <f>SUMIFS(СВЦЭМ!$C$33:$C$776,СВЦЭМ!$A$33:$A$776,$A101,СВЦЭМ!$B$33:$B$776,H$83)+'СЕТ СН'!$H$9+СВЦЭМ!$D$10+'СЕТ СН'!$H$6-'СЕТ СН'!$H$19</f>
        <v>983.83107356000005</v>
      </c>
      <c r="I101" s="36">
        <f>SUMIFS(СВЦЭМ!$C$33:$C$776,СВЦЭМ!$A$33:$A$776,$A101,СВЦЭМ!$B$33:$B$776,I$83)+'СЕТ СН'!$H$9+СВЦЭМ!$D$10+'СЕТ СН'!$H$6-'СЕТ СН'!$H$19</f>
        <v>954.95252074999996</v>
      </c>
      <c r="J101" s="36">
        <f>SUMIFS(СВЦЭМ!$C$33:$C$776,СВЦЭМ!$A$33:$A$776,$A101,СВЦЭМ!$B$33:$B$776,J$83)+'СЕТ СН'!$H$9+СВЦЭМ!$D$10+'СЕТ СН'!$H$6-'СЕТ СН'!$H$19</f>
        <v>953.73881260999997</v>
      </c>
      <c r="K101" s="36">
        <f>SUMIFS(СВЦЭМ!$C$33:$C$776,СВЦЭМ!$A$33:$A$776,$A101,СВЦЭМ!$B$33:$B$776,K$83)+'СЕТ СН'!$H$9+СВЦЭМ!$D$10+'СЕТ СН'!$H$6-'СЕТ СН'!$H$19</f>
        <v>916.20868661999998</v>
      </c>
      <c r="L101" s="36">
        <f>SUMIFS(СВЦЭМ!$C$33:$C$776,СВЦЭМ!$A$33:$A$776,$A101,СВЦЭМ!$B$33:$B$776,L$83)+'СЕТ СН'!$H$9+СВЦЭМ!$D$10+'СЕТ СН'!$H$6-'СЕТ СН'!$H$19</f>
        <v>902.46691930999998</v>
      </c>
      <c r="M101" s="36">
        <f>SUMIFS(СВЦЭМ!$C$33:$C$776,СВЦЭМ!$A$33:$A$776,$A101,СВЦЭМ!$B$33:$B$776,M$83)+'СЕТ СН'!$H$9+СВЦЭМ!$D$10+'СЕТ СН'!$H$6-'СЕТ СН'!$H$19</f>
        <v>906.70783824</v>
      </c>
      <c r="N101" s="36">
        <f>SUMIFS(СВЦЭМ!$C$33:$C$776,СВЦЭМ!$A$33:$A$776,$A101,СВЦЭМ!$B$33:$B$776,N$83)+'СЕТ СН'!$H$9+СВЦЭМ!$D$10+'СЕТ СН'!$H$6-'СЕТ СН'!$H$19</f>
        <v>929.94392640000001</v>
      </c>
      <c r="O101" s="36">
        <f>SUMIFS(СВЦЭМ!$C$33:$C$776,СВЦЭМ!$A$33:$A$776,$A101,СВЦЭМ!$B$33:$B$776,O$83)+'СЕТ СН'!$H$9+СВЦЭМ!$D$10+'СЕТ СН'!$H$6-'СЕТ СН'!$H$19</f>
        <v>925.60939540000004</v>
      </c>
      <c r="P101" s="36">
        <f>SUMIFS(СВЦЭМ!$C$33:$C$776,СВЦЭМ!$A$33:$A$776,$A101,СВЦЭМ!$B$33:$B$776,P$83)+'СЕТ СН'!$H$9+СВЦЭМ!$D$10+'СЕТ СН'!$H$6-'СЕТ СН'!$H$19</f>
        <v>939.32951392000007</v>
      </c>
      <c r="Q101" s="36">
        <f>SUMIFS(СВЦЭМ!$C$33:$C$776,СВЦЭМ!$A$33:$A$776,$A101,СВЦЭМ!$B$33:$B$776,Q$83)+'СЕТ СН'!$H$9+СВЦЭМ!$D$10+'СЕТ СН'!$H$6-'СЕТ СН'!$H$19</f>
        <v>948.66224033000003</v>
      </c>
      <c r="R101" s="36">
        <f>SUMIFS(СВЦЭМ!$C$33:$C$776,СВЦЭМ!$A$33:$A$776,$A101,СВЦЭМ!$B$33:$B$776,R$83)+'СЕТ СН'!$H$9+СВЦЭМ!$D$10+'СЕТ СН'!$H$6-'СЕТ СН'!$H$19</f>
        <v>865.45180441000002</v>
      </c>
      <c r="S101" s="36">
        <f>SUMIFS(СВЦЭМ!$C$33:$C$776,СВЦЭМ!$A$33:$A$776,$A101,СВЦЭМ!$B$33:$B$776,S$83)+'СЕТ СН'!$H$9+СВЦЭМ!$D$10+'СЕТ СН'!$H$6-'СЕТ СН'!$H$19</f>
        <v>784.84920029</v>
      </c>
      <c r="T101" s="36">
        <f>SUMIFS(СВЦЭМ!$C$33:$C$776,СВЦЭМ!$A$33:$A$776,$A101,СВЦЭМ!$B$33:$B$776,T$83)+'СЕТ СН'!$H$9+СВЦЭМ!$D$10+'СЕТ СН'!$H$6-'СЕТ СН'!$H$19</f>
        <v>785.14657996000005</v>
      </c>
      <c r="U101" s="36">
        <f>SUMIFS(СВЦЭМ!$C$33:$C$776,СВЦЭМ!$A$33:$A$776,$A101,СВЦЭМ!$B$33:$B$776,U$83)+'СЕТ СН'!$H$9+СВЦЭМ!$D$10+'СЕТ СН'!$H$6-'СЕТ СН'!$H$19</f>
        <v>769.45841164000001</v>
      </c>
      <c r="V101" s="36">
        <f>SUMIFS(СВЦЭМ!$C$33:$C$776,СВЦЭМ!$A$33:$A$776,$A101,СВЦЭМ!$B$33:$B$776,V$83)+'СЕТ СН'!$H$9+СВЦЭМ!$D$10+'СЕТ СН'!$H$6-'СЕТ СН'!$H$19</f>
        <v>772.38039191999997</v>
      </c>
      <c r="W101" s="36">
        <f>SUMIFS(СВЦЭМ!$C$33:$C$776,СВЦЭМ!$A$33:$A$776,$A101,СВЦЭМ!$B$33:$B$776,W$83)+'СЕТ СН'!$H$9+СВЦЭМ!$D$10+'СЕТ СН'!$H$6-'СЕТ СН'!$H$19</f>
        <v>770.14500601999998</v>
      </c>
      <c r="X101" s="36">
        <f>SUMIFS(СВЦЭМ!$C$33:$C$776,СВЦЭМ!$A$33:$A$776,$A101,СВЦЭМ!$B$33:$B$776,X$83)+'СЕТ СН'!$H$9+СВЦЭМ!$D$10+'СЕТ СН'!$H$6-'СЕТ СН'!$H$19</f>
        <v>786.56598702999997</v>
      </c>
      <c r="Y101" s="36">
        <f>SUMIFS(СВЦЭМ!$C$33:$C$776,СВЦЭМ!$A$33:$A$776,$A101,СВЦЭМ!$B$33:$B$776,Y$83)+'СЕТ СН'!$H$9+СВЦЭМ!$D$10+'СЕТ СН'!$H$6-'СЕТ СН'!$H$19</f>
        <v>850.78198288999999</v>
      </c>
    </row>
    <row r="102" spans="1:25" ht="15.75" x14ac:dyDescent="0.2">
      <c r="A102" s="35">
        <f t="shared" si="2"/>
        <v>43665</v>
      </c>
      <c r="B102" s="36">
        <f>SUMIFS(СВЦЭМ!$C$33:$C$776,СВЦЭМ!$A$33:$A$776,$A102,СВЦЭМ!$B$33:$B$776,B$83)+'СЕТ СН'!$H$9+СВЦЭМ!$D$10+'СЕТ СН'!$H$6-'СЕТ СН'!$H$19</f>
        <v>927.73661684000001</v>
      </c>
      <c r="C102" s="36">
        <f>SUMIFS(СВЦЭМ!$C$33:$C$776,СВЦЭМ!$A$33:$A$776,$A102,СВЦЭМ!$B$33:$B$776,C$83)+'СЕТ СН'!$H$9+СВЦЭМ!$D$10+'СЕТ СН'!$H$6-'СЕТ СН'!$H$19</f>
        <v>919.42503955000006</v>
      </c>
      <c r="D102" s="36">
        <f>SUMIFS(СВЦЭМ!$C$33:$C$776,СВЦЭМ!$A$33:$A$776,$A102,СВЦЭМ!$B$33:$B$776,D$83)+'СЕТ СН'!$H$9+СВЦЭМ!$D$10+'СЕТ СН'!$H$6-'СЕТ СН'!$H$19</f>
        <v>949.87767847999999</v>
      </c>
      <c r="E102" s="36">
        <f>SUMIFS(СВЦЭМ!$C$33:$C$776,СВЦЭМ!$A$33:$A$776,$A102,СВЦЭМ!$B$33:$B$776,E$83)+'СЕТ СН'!$H$9+СВЦЭМ!$D$10+'СЕТ СН'!$H$6-'СЕТ СН'!$H$19</f>
        <v>969.13267644999996</v>
      </c>
      <c r="F102" s="36">
        <f>SUMIFS(СВЦЭМ!$C$33:$C$776,СВЦЭМ!$A$33:$A$776,$A102,СВЦЭМ!$B$33:$B$776,F$83)+'СЕТ СН'!$H$9+СВЦЭМ!$D$10+'СЕТ СН'!$H$6-'СЕТ СН'!$H$19</f>
        <v>962.67309484999998</v>
      </c>
      <c r="G102" s="36">
        <f>SUMIFS(СВЦЭМ!$C$33:$C$776,СВЦЭМ!$A$33:$A$776,$A102,СВЦЭМ!$B$33:$B$776,G$83)+'СЕТ СН'!$H$9+СВЦЭМ!$D$10+'СЕТ СН'!$H$6-'СЕТ СН'!$H$19</f>
        <v>956.36831887000005</v>
      </c>
      <c r="H102" s="36">
        <f>SUMIFS(СВЦЭМ!$C$33:$C$776,СВЦЭМ!$A$33:$A$776,$A102,СВЦЭМ!$B$33:$B$776,H$83)+'СЕТ СН'!$H$9+СВЦЭМ!$D$10+'СЕТ СН'!$H$6-'СЕТ СН'!$H$19</f>
        <v>915.72878483</v>
      </c>
      <c r="I102" s="36">
        <f>SUMIFS(СВЦЭМ!$C$33:$C$776,СВЦЭМ!$A$33:$A$776,$A102,СВЦЭМ!$B$33:$B$776,I$83)+'СЕТ СН'!$H$9+СВЦЭМ!$D$10+'СЕТ СН'!$H$6-'СЕТ СН'!$H$19</f>
        <v>891.55853987</v>
      </c>
      <c r="J102" s="36">
        <f>SUMIFS(СВЦЭМ!$C$33:$C$776,СВЦЭМ!$A$33:$A$776,$A102,СВЦЭМ!$B$33:$B$776,J$83)+'СЕТ СН'!$H$9+СВЦЭМ!$D$10+'СЕТ СН'!$H$6-'СЕТ СН'!$H$19</f>
        <v>890.49539264999999</v>
      </c>
      <c r="K102" s="36">
        <f>SUMIFS(СВЦЭМ!$C$33:$C$776,СВЦЭМ!$A$33:$A$776,$A102,СВЦЭМ!$B$33:$B$776,K$83)+'СЕТ СН'!$H$9+СВЦЭМ!$D$10+'СЕТ СН'!$H$6-'СЕТ СН'!$H$19</f>
        <v>860.18546005000007</v>
      </c>
      <c r="L102" s="36">
        <f>SUMIFS(СВЦЭМ!$C$33:$C$776,СВЦЭМ!$A$33:$A$776,$A102,СВЦЭМ!$B$33:$B$776,L$83)+'СЕТ СН'!$H$9+СВЦЭМ!$D$10+'СЕТ СН'!$H$6-'СЕТ СН'!$H$19</f>
        <v>843.47573025999998</v>
      </c>
      <c r="M102" s="36">
        <f>SUMIFS(СВЦЭМ!$C$33:$C$776,СВЦЭМ!$A$33:$A$776,$A102,СВЦЭМ!$B$33:$B$776,M$83)+'СЕТ СН'!$H$9+СВЦЭМ!$D$10+'СЕТ СН'!$H$6-'СЕТ СН'!$H$19</f>
        <v>851.36176251000006</v>
      </c>
      <c r="N102" s="36">
        <f>SUMIFS(СВЦЭМ!$C$33:$C$776,СВЦЭМ!$A$33:$A$776,$A102,СВЦЭМ!$B$33:$B$776,N$83)+'СЕТ СН'!$H$9+СВЦЭМ!$D$10+'СЕТ СН'!$H$6-'СЕТ СН'!$H$19</f>
        <v>864.70954732999996</v>
      </c>
      <c r="O102" s="36">
        <f>SUMIFS(СВЦЭМ!$C$33:$C$776,СВЦЭМ!$A$33:$A$776,$A102,СВЦЭМ!$B$33:$B$776,O$83)+'СЕТ СН'!$H$9+СВЦЭМ!$D$10+'СЕТ СН'!$H$6-'СЕТ СН'!$H$19</f>
        <v>859.20326511000007</v>
      </c>
      <c r="P102" s="36">
        <f>SUMIFS(СВЦЭМ!$C$33:$C$776,СВЦЭМ!$A$33:$A$776,$A102,СВЦЭМ!$B$33:$B$776,P$83)+'СЕТ СН'!$H$9+СВЦЭМ!$D$10+'СЕТ СН'!$H$6-'СЕТ СН'!$H$19</f>
        <v>866.91260194000006</v>
      </c>
      <c r="Q102" s="36">
        <f>SUMIFS(СВЦЭМ!$C$33:$C$776,СВЦЭМ!$A$33:$A$776,$A102,СВЦЭМ!$B$33:$B$776,Q$83)+'СЕТ СН'!$H$9+СВЦЭМ!$D$10+'СЕТ СН'!$H$6-'СЕТ СН'!$H$19</f>
        <v>873.35683374999996</v>
      </c>
      <c r="R102" s="36">
        <f>SUMIFS(СВЦЭМ!$C$33:$C$776,СВЦЭМ!$A$33:$A$776,$A102,СВЦЭМ!$B$33:$B$776,R$83)+'СЕТ СН'!$H$9+СВЦЭМ!$D$10+'СЕТ СН'!$H$6-'СЕТ СН'!$H$19</f>
        <v>824.61103437999998</v>
      </c>
      <c r="S102" s="36">
        <f>SUMIFS(СВЦЭМ!$C$33:$C$776,СВЦЭМ!$A$33:$A$776,$A102,СВЦЭМ!$B$33:$B$776,S$83)+'СЕТ СН'!$H$9+СВЦЭМ!$D$10+'СЕТ СН'!$H$6-'СЕТ СН'!$H$19</f>
        <v>805.74686422000002</v>
      </c>
      <c r="T102" s="36">
        <f>SUMIFS(СВЦЭМ!$C$33:$C$776,СВЦЭМ!$A$33:$A$776,$A102,СВЦЭМ!$B$33:$B$776,T$83)+'СЕТ СН'!$H$9+СВЦЭМ!$D$10+'СЕТ СН'!$H$6-'СЕТ СН'!$H$19</f>
        <v>799.95767879000005</v>
      </c>
      <c r="U102" s="36">
        <f>SUMIFS(СВЦЭМ!$C$33:$C$776,СВЦЭМ!$A$33:$A$776,$A102,СВЦЭМ!$B$33:$B$776,U$83)+'СЕТ СН'!$H$9+СВЦЭМ!$D$10+'СЕТ СН'!$H$6-'СЕТ СН'!$H$19</f>
        <v>791.49831874000006</v>
      </c>
      <c r="V102" s="36">
        <f>SUMIFS(СВЦЭМ!$C$33:$C$776,СВЦЭМ!$A$33:$A$776,$A102,СВЦЭМ!$B$33:$B$776,V$83)+'СЕТ СН'!$H$9+СВЦЭМ!$D$10+'СЕТ СН'!$H$6-'СЕТ СН'!$H$19</f>
        <v>799.14988010000002</v>
      </c>
      <c r="W102" s="36">
        <f>SUMIFS(СВЦЭМ!$C$33:$C$776,СВЦЭМ!$A$33:$A$776,$A102,СВЦЭМ!$B$33:$B$776,W$83)+'СЕТ СН'!$H$9+СВЦЭМ!$D$10+'СЕТ СН'!$H$6-'СЕТ СН'!$H$19</f>
        <v>801.09449103999998</v>
      </c>
      <c r="X102" s="36">
        <f>SUMIFS(СВЦЭМ!$C$33:$C$776,СВЦЭМ!$A$33:$A$776,$A102,СВЦЭМ!$B$33:$B$776,X$83)+'СЕТ СН'!$H$9+СВЦЭМ!$D$10+'СЕТ СН'!$H$6-'СЕТ СН'!$H$19</f>
        <v>796.68982002000007</v>
      </c>
      <c r="Y102" s="36">
        <f>SUMIFS(СВЦЭМ!$C$33:$C$776,СВЦЭМ!$A$33:$A$776,$A102,СВЦЭМ!$B$33:$B$776,Y$83)+'СЕТ СН'!$H$9+СВЦЭМ!$D$10+'СЕТ СН'!$H$6-'СЕТ СН'!$H$19</f>
        <v>813.61100159</v>
      </c>
    </row>
    <row r="103" spans="1:25" ht="15.75" x14ac:dyDescent="0.2">
      <c r="A103" s="35">
        <f t="shared" si="2"/>
        <v>43666</v>
      </c>
      <c r="B103" s="36">
        <f>SUMIFS(СВЦЭМ!$C$33:$C$776,СВЦЭМ!$A$33:$A$776,$A103,СВЦЭМ!$B$33:$B$776,B$83)+'СЕТ СН'!$H$9+СВЦЭМ!$D$10+'СЕТ СН'!$H$6-'СЕТ СН'!$H$19</f>
        <v>845.99173685000005</v>
      </c>
      <c r="C103" s="36">
        <f>SUMIFS(СВЦЭМ!$C$33:$C$776,СВЦЭМ!$A$33:$A$776,$A103,СВЦЭМ!$B$33:$B$776,C$83)+'СЕТ СН'!$H$9+СВЦЭМ!$D$10+'СЕТ СН'!$H$6-'СЕТ СН'!$H$19</f>
        <v>845.86893943999996</v>
      </c>
      <c r="D103" s="36">
        <f>SUMIFS(СВЦЭМ!$C$33:$C$776,СВЦЭМ!$A$33:$A$776,$A103,СВЦЭМ!$B$33:$B$776,D$83)+'СЕТ СН'!$H$9+СВЦЭМ!$D$10+'СЕТ СН'!$H$6-'СЕТ СН'!$H$19</f>
        <v>850.64404266999998</v>
      </c>
      <c r="E103" s="36">
        <f>SUMIFS(СВЦЭМ!$C$33:$C$776,СВЦЭМ!$A$33:$A$776,$A103,СВЦЭМ!$B$33:$B$776,E$83)+'СЕТ СН'!$H$9+СВЦЭМ!$D$10+'СЕТ СН'!$H$6-'СЕТ СН'!$H$19</f>
        <v>857.84826376000001</v>
      </c>
      <c r="F103" s="36">
        <f>SUMIFS(СВЦЭМ!$C$33:$C$776,СВЦЭМ!$A$33:$A$776,$A103,СВЦЭМ!$B$33:$B$776,F$83)+'СЕТ СН'!$H$9+СВЦЭМ!$D$10+'СЕТ СН'!$H$6-'СЕТ СН'!$H$19</f>
        <v>865.31846272000007</v>
      </c>
      <c r="G103" s="36">
        <f>SUMIFS(СВЦЭМ!$C$33:$C$776,СВЦЭМ!$A$33:$A$776,$A103,СВЦЭМ!$B$33:$B$776,G$83)+'СЕТ СН'!$H$9+СВЦЭМ!$D$10+'СЕТ СН'!$H$6-'СЕТ СН'!$H$19</f>
        <v>877.90453217000004</v>
      </c>
      <c r="H103" s="36">
        <f>SUMIFS(СВЦЭМ!$C$33:$C$776,СВЦЭМ!$A$33:$A$776,$A103,СВЦЭМ!$B$33:$B$776,H$83)+'СЕТ СН'!$H$9+СВЦЭМ!$D$10+'СЕТ СН'!$H$6-'СЕТ СН'!$H$19</f>
        <v>859.80024980000007</v>
      </c>
      <c r="I103" s="36">
        <f>SUMIFS(СВЦЭМ!$C$33:$C$776,СВЦЭМ!$A$33:$A$776,$A103,СВЦЭМ!$B$33:$B$776,I$83)+'СЕТ СН'!$H$9+СВЦЭМ!$D$10+'СЕТ СН'!$H$6-'СЕТ СН'!$H$19</f>
        <v>856.10929653000005</v>
      </c>
      <c r="J103" s="36">
        <f>SUMIFS(СВЦЭМ!$C$33:$C$776,СВЦЭМ!$A$33:$A$776,$A103,СВЦЭМ!$B$33:$B$776,J$83)+'СЕТ СН'!$H$9+СВЦЭМ!$D$10+'СЕТ СН'!$H$6-'СЕТ СН'!$H$19</f>
        <v>837.36712998000007</v>
      </c>
      <c r="K103" s="36">
        <f>SUMIFS(СВЦЭМ!$C$33:$C$776,СВЦЭМ!$A$33:$A$776,$A103,СВЦЭМ!$B$33:$B$776,K$83)+'СЕТ СН'!$H$9+СВЦЭМ!$D$10+'СЕТ СН'!$H$6-'СЕТ СН'!$H$19</f>
        <v>829.23247992000006</v>
      </c>
      <c r="L103" s="36">
        <f>SUMIFS(СВЦЭМ!$C$33:$C$776,СВЦЭМ!$A$33:$A$776,$A103,СВЦЭМ!$B$33:$B$776,L$83)+'СЕТ СН'!$H$9+СВЦЭМ!$D$10+'СЕТ СН'!$H$6-'СЕТ СН'!$H$19</f>
        <v>821.40300246000004</v>
      </c>
      <c r="M103" s="36">
        <f>SUMIFS(СВЦЭМ!$C$33:$C$776,СВЦЭМ!$A$33:$A$776,$A103,СВЦЭМ!$B$33:$B$776,M$83)+'СЕТ СН'!$H$9+СВЦЭМ!$D$10+'СЕТ СН'!$H$6-'СЕТ СН'!$H$19</f>
        <v>812.98600623000004</v>
      </c>
      <c r="N103" s="36">
        <f>SUMIFS(СВЦЭМ!$C$33:$C$776,СВЦЭМ!$A$33:$A$776,$A103,СВЦЭМ!$B$33:$B$776,N$83)+'СЕТ СН'!$H$9+СВЦЭМ!$D$10+'СЕТ СН'!$H$6-'СЕТ СН'!$H$19</f>
        <v>823.92232901</v>
      </c>
      <c r="O103" s="36">
        <f>SUMIFS(СВЦЭМ!$C$33:$C$776,СВЦЭМ!$A$33:$A$776,$A103,СВЦЭМ!$B$33:$B$776,O$83)+'СЕТ СН'!$H$9+СВЦЭМ!$D$10+'СЕТ СН'!$H$6-'СЕТ СН'!$H$19</f>
        <v>834.70195352999997</v>
      </c>
      <c r="P103" s="36">
        <f>SUMIFS(СВЦЭМ!$C$33:$C$776,СВЦЭМ!$A$33:$A$776,$A103,СВЦЭМ!$B$33:$B$776,P$83)+'СЕТ СН'!$H$9+СВЦЭМ!$D$10+'СЕТ СН'!$H$6-'СЕТ СН'!$H$19</f>
        <v>846.79453888</v>
      </c>
      <c r="Q103" s="36">
        <f>SUMIFS(СВЦЭМ!$C$33:$C$776,СВЦЭМ!$A$33:$A$776,$A103,СВЦЭМ!$B$33:$B$776,Q$83)+'СЕТ СН'!$H$9+СВЦЭМ!$D$10+'СЕТ СН'!$H$6-'СЕТ СН'!$H$19</f>
        <v>840.38132112000005</v>
      </c>
      <c r="R103" s="36">
        <f>SUMIFS(СВЦЭМ!$C$33:$C$776,СВЦЭМ!$A$33:$A$776,$A103,СВЦЭМ!$B$33:$B$776,R$83)+'СЕТ СН'!$H$9+СВЦЭМ!$D$10+'СЕТ СН'!$H$6-'СЕТ СН'!$H$19</f>
        <v>799.66135728000006</v>
      </c>
      <c r="S103" s="36">
        <f>SUMIFS(СВЦЭМ!$C$33:$C$776,СВЦЭМ!$A$33:$A$776,$A103,СВЦЭМ!$B$33:$B$776,S$83)+'СЕТ СН'!$H$9+СВЦЭМ!$D$10+'СЕТ СН'!$H$6-'СЕТ СН'!$H$19</f>
        <v>772.56570556999998</v>
      </c>
      <c r="T103" s="36">
        <f>SUMIFS(СВЦЭМ!$C$33:$C$776,СВЦЭМ!$A$33:$A$776,$A103,СВЦЭМ!$B$33:$B$776,T$83)+'СЕТ СН'!$H$9+СВЦЭМ!$D$10+'СЕТ СН'!$H$6-'СЕТ СН'!$H$19</f>
        <v>772.36170932000005</v>
      </c>
      <c r="U103" s="36">
        <f>SUMIFS(СВЦЭМ!$C$33:$C$776,СВЦЭМ!$A$33:$A$776,$A103,СВЦЭМ!$B$33:$B$776,U$83)+'СЕТ СН'!$H$9+СВЦЭМ!$D$10+'СЕТ СН'!$H$6-'СЕТ СН'!$H$19</f>
        <v>763.24038672000006</v>
      </c>
      <c r="V103" s="36">
        <f>SUMIFS(СВЦЭМ!$C$33:$C$776,СВЦЭМ!$A$33:$A$776,$A103,СВЦЭМ!$B$33:$B$776,V$83)+'СЕТ СН'!$H$9+СВЦЭМ!$D$10+'СЕТ СН'!$H$6-'СЕТ СН'!$H$19</f>
        <v>741.65910145999999</v>
      </c>
      <c r="W103" s="36">
        <f>SUMIFS(СВЦЭМ!$C$33:$C$776,СВЦЭМ!$A$33:$A$776,$A103,СВЦЭМ!$B$33:$B$776,W$83)+'СЕТ СН'!$H$9+СВЦЭМ!$D$10+'СЕТ СН'!$H$6-'СЕТ СН'!$H$19</f>
        <v>743.16531693000002</v>
      </c>
      <c r="X103" s="36">
        <f>SUMIFS(СВЦЭМ!$C$33:$C$776,СВЦЭМ!$A$33:$A$776,$A103,СВЦЭМ!$B$33:$B$776,X$83)+'СЕТ СН'!$H$9+СВЦЭМ!$D$10+'СЕТ СН'!$H$6-'СЕТ СН'!$H$19</f>
        <v>751.55642802</v>
      </c>
      <c r="Y103" s="36">
        <f>SUMIFS(СВЦЭМ!$C$33:$C$776,СВЦЭМ!$A$33:$A$776,$A103,СВЦЭМ!$B$33:$B$776,Y$83)+'СЕТ СН'!$H$9+СВЦЭМ!$D$10+'СЕТ СН'!$H$6-'СЕТ СН'!$H$19</f>
        <v>828.23261293999997</v>
      </c>
    </row>
    <row r="104" spans="1:25" ht="15.75" x14ac:dyDescent="0.2">
      <c r="A104" s="35">
        <f t="shared" si="2"/>
        <v>43667</v>
      </c>
      <c r="B104" s="36">
        <f>SUMIFS(СВЦЭМ!$C$33:$C$776,СВЦЭМ!$A$33:$A$776,$A104,СВЦЭМ!$B$33:$B$776,B$83)+'СЕТ СН'!$H$9+СВЦЭМ!$D$10+'СЕТ СН'!$H$6-'СЕТ СН'!$H$19</f>
        <v>851.38274216000002</v>
      </c>
      <c r="C104" s="36">
        <f>SUMIFS(СВЦЭМ!$C$33:$C$776,СВЦЭМ!$A$33:$A$776,$A104,СВЦЭМ!$B$33:$B$776,C$83)+'СЕТ СН'!$H$9+СВЦЭМ!$D$10+'СЕТ СН'!$H$6-'СЕТ СН'!$H$19</f>
        <v>876.72402282999997</v>
      </c>
      <c r="D104" s="36">
        <f>SUMIFS(СВЦЭМ!$C$33:$C$776,СВЦЭМ!$A$33:$A$776,$A104,СВЦЭМ!$B$33:$B$776,D$83)+'СЕТ СН'!$H$9+СВЦЭМ!$D$10+'СЕТ СН'!$H$6-'СЕТ СН'!$H$19</f>
        <v>898.70910717000004</v>
      </c>
      <c r="E104" s="36">
        <f>SUMIFS(СВЦЭМ!$C$33:$C$776,СВЦЭМ!$A$33:$A$776,$A104,СВЦЭМ!$B$33:$B$776,E$83)+'СЕТ СН'!$H$9+СВЦЭМ!$D$10+'СЕТ СН'!$H$6-'СЕТ СН'!$H$19</f>
        <v>901.48044303000006</v>
      </c>
      <c r="F104" s="36">
        <f>SUMIFS(СВЦЭМ!$C$33:$C$776,СВЦЭМ!$A$33:$A$776,$A104,СВЦЭМ!$B$33:$B$776,F$83)+'СЕТ СН'!$H$9+СВЦЭМ!$D$10+'СЕТ СН'!$H$6-'СЕТ СН'!$H$19</f>
        <v>883.86466527000005</v>
      </c>
      <c r="G104" s="36">
        <f>SUMIFS(СВЦЭМ!$C$33:$C$776,СВЦЭМ!$A$33:$A$776,$A104,СВЦЭМ!$B$33:$B$776,G$83)+'СЕТ СН'!$H$9+СВЦЭМ!$D$10+'СЕТ СН'!$H$6-'СЕТ СН'!$H$19</f>
        <v>893.80803795999998</v>
      </c>
      <c r="H104" s="36">
        <f>SUMIFS(СВЦЭМ!$C$33:$C$776,СВЦЭМ!$A$33:$A$776,$A104,СВЦЭМ!$B$33:$B$776,H$83)+'СЕТ СН'!$H$9+СВЦЭМ!$D$10+'СЕТ СН'!$H$6-'СЕТ СН'!$H$19</f>
        <v>892.36692598000002</v>
      </c>
      <c r="I104" s="36">
        <f>SUMIFS(СВЦЭМ!$C$33:$C$776,СВЦЭМ!$A$33:$A$776,$A104,СВЦЭМ!$B$33:$B$776,I$83)+'СЕТ СН'!$H$9+СВЦЭМ!$D$10+'СЕТ СН'!$H$6-'СЕТ СН'!$H$19</f>
        <v>883.36744211999996</v>
      </c>
      <c r="J104" s="36">
        <f>SUMIFS(СВЦЭМ!$C$33:$C$776,СВЦЭМ!$A$33:$A$776,$A104,СВЦЭМ!$B$33:$B$776,J$83)+'СЕТ СН'!$H$9+СВЦЭМ!$D$10+'СЕТ СН'!$H$6-'СЕТ СН'!$H$19</f>
        <v>865.64074911</v>
      </c>
      <c r="K104" s="36">
        <f>SUMIFS(СВЦЭМ!$C$33:$C$776,СВЦЭМ!$A$33:$A$776,$A104,СВЦЭМ!$B$33:$B$776,K$83)+'СЕТ СН'!$H$9+СВЦЭМ!$D$10+'СЕТ СН'!$H$6-'СЕТ СН'!$H$19</f>
        <v>833.25688788000002</v>
      </c>
      <c r="L104" s="36">
        <f>SUMIFS(СВЦЭМ!$C$33:$C$776,СВЦЭМ!$A$33:$A$776,$A104,СВЦЭМ!$B$33:$B$776,L$83)+'СЕТ СН'!$H$9+СВЦЭМ!$D$10+'СЕТ СН'!$H$6-'СЕТ СН'!$H$19</f>
        <v>811.86492756999996</v>
      </c>
      <c r="M104" s="36">
        <f>SUMIFS(СВЦЭМ!$C$33:$C$776,СВЦЭМ!$A$33:$A$776,$A104,СВЦЭМ!$B$33:$B$776,M$83)+'СЕТ СН'!$H$9+СВЦЭМ!$D$10+'СЕТ СН'!$H$6-'СЕТ СН'!$H$19</f>
        <v>799.95549591999998</v>
      </c>
      <c r="N104" s="36">
        <f>SUMIFS(СВЦЭМ!$C$33:$C$776,СВЦЭМ!$A$33:$A$776,$A104,СВЦЭМ!$B$33:$B$776,N$83)+'СЕТ СН'!$H$9+СВЦЭМ!$D$10+'СЕТ СН'!$H$6-'СЕТ СН'!$H$19</f>
        <v>810.36891668999999</v>
      </c>
      <c r="O104" s="36">
        <f>SUMIFS(СВЦЭМ!$C$33:$C$776,СВЦЭМ!$A$33:$A$776,$A104,СВЦЭМ!$B$33:$B$776,O$83)+'СЕТ СН'!$H$9+СВЦЭМ!$D$10+'СЕТ СН'!$H$6-'СЕТ СН'!$H$19</f>
        <v>810.48185691000003</v>
      </c>
      <c r="P104" s="36">
        <f>SUMIFS(СВЦЭМ!$C$33:$C$776,СВЦЭМ!$A$33:$A$776,$A104,СВЦЭМ!$B$33:$B$776,P$83)+'СЕТ СН'!$H$9+СВЦЭМ!$D$10+'СЕТ СН'!$H$6-'СЕТ СН'!$H$19</f>
        <v>817.20324479999999</v>
      </c>
      <c r="Q104" s="36">
        <f>SUMIFS(СВЦЭМ!$C$33:$C$776,СВЦЭМ!$A$33:$A$776,$A104,СВЦЭМ!$B$33:$B$776,Q$83)+'СЕТ СН'!$H$9+СВЦЭМ!$D$10+'СЕТ СН'!$H$6-'СЕТ СН'!$H$19</f>
        <v>812.68687227999999</v>
      </c>
      <c r="R104" s="36">
        <f>SUMIFS(СВЦЭМ!$C$33:$C$776,СВЦЭМ!$A$33:$A$776,$A104,СВЦЭМ!$B$33:$B$776,R$83)+'СЕТ СН'!$H$9+СВЦЭМ!$D$10+'СЕТ СН'!$H$6-'СЕТ СН'!$H$19</f>
        <v>765.88852057999998</v>
      </c>
      <c r="S104" s="36">
        <f>SUMIFS(СВЦЭМ!$C$33:$C$776,СВЦЭМ!$A$33:$A$776,$A104,СВЦЭМ!$B$33:$B$776,S$83)+'СЕТ СН'!$H$9+СВЦЭМ!$D$10+'СЕТ СН'!$H$6-'СЕТ СН'!$H$19</f>
        <v>740.07208630000002</v>
      </c>
      <c r="T104" s="36">
        <f>SUMIFS(СВЦЭМ!$C$33:$C$776,СВЦЭМ!$A$33:$A$776,$A104,СВЦЭМ!$B$33:$B$776,T$83)+'СЕТ СН'!$H$9+СВЦЭМ!$D$10+'СЕТ СН'!$H$6-'СЕТ СН'!$H$19</f>
        <v>736.91574161000005</v>
      </c>
      <c r="U104" s="36">
        <f>SUMIFS(СВЦЭМ!$C$33:$C$776,СВЦЭМ!$A$33:$A$776,$A104,СВЦЭМ!$B$33:$B$776,U$83)+'СЕТ СН'!$H$9+СВЦЭМ!$D$10+'СЕТ СН'!$H$6-'СЕТ СН'!$H$19</f>
        <v>732.69981171000006</v>
      </c>
      <c r="V104" s="36">
        <f>SUMIFS(СВЦЭМ!$C$33:$C$776,СВЦЭМ!$A$33:$A$776,$A104,СВЦЭМ!$B$33:$B$776,V$83)+'СЕТ СН'!$H$9+СВЦЭМ!$D$10+'СЕТ СН'!$H$6-'СЕТ СН'!$H$19</f>
        <v>724.97229546000005</v>
      </c>
      <c r="W104" s="36">
        <f>SUMIFS(СВЦЭМ!$C$33:$C$776,СВЦЭМ!$A$33:$A$776,$A104,СВЦЭМ!$B$33:$B$776,W$83)+'СЕТ СН'!$H$9+СВЦЭМ!$D$10+'СЕТ СН'!$H$6-'СЕТ СН'!$H$19</f>
        <v>742.14220968000006</v>
      </c>
      <c r="X104" s="36">
        <f>SUMIFS(СВЦЭМ!$C$33:$C$776,СВЦЭМ!$A$33:$A$776,$A104,СВЦЭМ!$B$33:$B$776,X$83)+'СЕТ СН'!$H$9+СВЦЭМ!$D$10+'СЕТ СН'!$H$6-'СЕТ СН'!$H$19</f>
        <v>744.17201229</v>
      </c>
      <c r="Y104" s="36">
        <f>SUMIFS(СВЦЭМ!$C$33:$C$776,СВЦЭМ!$A$33:$A$776,$A104,СВЦЭМ!$B$33:$B$776,Y$83)+'СЕТ СН'!$H$9+СВЦЭМ!$D$10+'СЕТ СН'!$H$6-'СЕТ СН'!$H$19</f>
        <v>817.41556202000004</v>
      </c>
    </row>
    <row r="105" spans="1:25" ht="15.75" x14ac:dyDescent="0.2">
      <c r="A105" s="35">
        <f t="shared" si="2"/>
        <v>43668</v>
      </c>
      <c r="B105" s="36">
        <f>SUMIFS(СВЦЭМ!$C$33:$C$776,СВЦЭМ!$A$33:$A$776,$A105,СВЦЭМ!$B$33:$B$776,B$83)+'СЕТ СН'!$H$9+СВЦЭМ!$D$10+'СЕТ СН'!$H$6-'СЕТ СН'!$H$19</f>
        <v>847.19695749000005</v>
      </c>
      <c r="C105" s="36">
        <f>SUMIFS(СВЦЭМ!$C$33:$C$776,СВЦЭМ!$A$33:$A$776,$A105,СВЦЭМ!$B$33:$B$776,C$83)+'СЕТ СН'!$H$9+СВЦЭМ!$D$10+'СЕТ СН'!$H$6-'СЕТ СН'!$H$19</f>
        <v>902.21712703000003</v>
      </c>
      <c r="D105" s="36">
        <f>SUMIFS(СВЦЭМ!$C$33:$C$776,СВЦЭМ!$A$33:$A$776,$A105,СВЦЭМ!$B$33:$B$776,D$83)+'СЕТ СН'!$H$9+СВЦЭМ!$D$10+'СЕТ СН'!$H$6-'СЕТ СН'!$H$19</f>
        <v>928.17997720000005</v>
      </c>
      <c r="E105" s="36">
        <f>SUMIFS(СВЦЭМ!$C$33:$C$776,СВЦЭМ!$A$33:$A$776,$A105,СВЦЭМ!$B$33:$B$776,E$83)+'СЕТ СН'!$H$9+СВЦЭМ!$D$10+'СЕТ СН'!$H$6-'СЕТ СН'!$H$19</f>
        <v>927.72000171000002</v>
      </c>
      <c r="F105" s="36">
        <f>SUMIFS(СВЦЭМ!$C$33:$C$776,СВЦЭМ!$A$33:$A$776,$A105,СВЦЭМ!$B$33:$B$776,F$83)+'СЕТ СН'!$H$9+СВЦЭМ!$D$10+'СЕТ СН'!$H$6-'СЕТ СН'!$H$19</f>
        <v>920.18158095000001</v>
      </c>
      <c r="G105" s="36">
        <f>SUMIFS(СВЦЭМ!$C$33:$C$776,СВЦЭМ!$A$33:$A$776,$A105,СВЦЭМ!$B$33:$B$776,G$83)+'СЕТ СН'!$H$9+СВЦЭМ!$D$10+'СЕТ СН'!$H$6-'СЕТ СН'!$H$19</f>
        <v>898.99285810000003</v>
      </c>
      <c r="H105" s="36">
        <f>SUMIFS(СВЦЭМ!$C$33:$C$776,СВЦЭМ!$A$33:$A$776,$A105,СВЦЭМ!$B$33:$B$776,H$83)+'СЕТ СН'!$H$9+СВЦЭМ!$D$10+'СЕТ СН'!$H$6-'СЕТ СН'!$H$19</f>
        <v>866.17213716000003</v>
      </c>
      <c r="I105" s="36">
        <f>SUMIFS(СВЦЭМ!$C$33:$C$776,СВЦЭМ!$A$33:$A$776,$A105,СВЦЭМ!$B$33:$B$776,I$83)+'СЕТ СН'!$H$9+СВЦЭМ!$D$10+'СЕТ СН'!$H$6-'СЕТ СН'!$H$19</f>
        <v>856.67470197</v>
      </c>
      <c r="J105" s="36">
        <f>SUMIFS(СВЦЭМ!$C$33:$C$776,СВЦЭМ!$A$33:$A$776,$A105,СВЦЭМ!$B$33:$B$776,J$83)+'СЕТ СН'!$H$9+СВЦЭМ!$D$10+'СЕТ СН'!$H$6-'СЕТ СН'!$H$19</f>
        <v>872.52104871000006</v>
      </c>
      <c r="K105" s="36">
        <f>SUMIFS(СВЦЭМ!$C$33:$C$776,СВЦЭМ!$A$33:$A$776,$A105,СВЦЭМ!$B$33:$B$776,K$83)+'СЕТ СН'!$H$9+СВЦЭМ!$D$10+'СЕТ СН'!$H$6-'СЕТ СН'!$H$19</f>
        <v>871.17352227000003</v>
      </c>
      <c r="L105" s="36">
        <f>SUMIFS(СВЦЭМ!$C$33:$C$776,СВЦЭМ!$A$33:$A$776,$A105,СВЦЭМ!$B$33:$B$776,L$83)+'СЕТ СН'!$H$9+СВЦЭМ!$D$10+'СЕТ СН'!$H$6-'СЕТ СН'!$H$19</f>
        <v>870.29126938000002</v>
      </c>
      <c r="M105" s="36">
        <f>SUMIFS(СВЦЭМ!$C$33:$C$776,СВЦЭМ!$A$33:$A$776,$A105,СВЦЭМ!$B$33:$B$776,M$83)+'СЕТ СН'!$H$9+СВЦЭМ!$D$10+'СЕТ СН'!$H$6-'СЕТ СН'!$H$19</f>
        <v>861.31746640000006</v>
      </c>
      <c r="N105" s="36">
        <f>SUMIFS(СВЦЭМ!$C$33:$C$776,СВЦЭМ!$A$33:$A$776,$A105,СВЦЭМ!$B$33:$B$776,N$83)+'СЕТ СН'!$H$9+СВЦЭМ!$D$10+'СЕТ СН'!$H$6-'СЕТ СН'!$H$19</f>
        <v>856.83593787000007</v>
      </c>
      <c r="O105" s="36">
        <f>SUMIFS(СВЦЭМ!$C$33:$C$776,СВЦЭМ!$A$33:$A$776,$A105,СВЦЭМ!$B$33:$B$776,O$83)+'СЕТ СН'!$H$9+СВЦЭМ!$D$10+'СЕТ СН'!$H$6-'СЕТ СН'!$H$19</f>
        <v>856.12229911999998</v>
      </c>
      <c r="P105" s="36">
        <f>SUMIFS(СВЦЭМ!$C$33:$C$776,СВЦЭМ!$A$33:$A$776,$A105,СВЦЭМ!$B$33:$B$776,P$83)+'СЕТ СН'!$H$9+СВЦЭМ!$D$10+'СЕТ СН'!$H$6-'СЕТ СН'!$H$19</f>
        <v>866.14018190000002</v>
      </c>
      <c r="Q105" s="36">
        <f>SUMIFS(СВЦЭМ!$C$33:$C$776,СВЦЭМ!$A$33:$A$776,$A105,СВЦЭМ!$B$33:$B$776,Q$83)+'СЕТ СН'!$H$9+СВЦЭМ!$D$10+'СЕТ СН'!$H$6-'СЕТ СН'!$H$19</f>
        <v>873.18914905999998</v>
      </c>
      <c r="R105" s="36">
        <f>SUMIFS(СВЦЭМ!$C$33:$C$776,СВЦЭМ!$A$33:$A$776,$A105,СВЦЭМ!$B$33:$B$776,R$83)+'СЕТ СН'!$H$9+СВЦЭМ!$D$10+'СЕТ СН'!$H$6-'СЕТ СН'!$H$19</f>
        <v>824.81133691000002</v>
      </c>
      <c r="S105" s="36">
        <f>SUMIFS(СВЦЭМ!$C$33:$C$776,СВЦЭМ!$A$33:$A$776,$A105,СВЦЭМ!$B$33:$B$776,S$83)+'СЕТ СН'!$H$9+СВЦЭМ!$D$10+'СЕТ СН'!$H$6-'СЕТ СН'!$H$19</f>
        <v>801.01153889</v>
      </c>
      <c r="T105" s="36">
        <f>SUMIFS(СВЦЭМ!$C$33:$C$776,СВЦЭМ!$A$33:$A$776,$A105,СВЦЭМ!$B$33:$B$776,T$83)+'СЕТ СН'!$H$9+СВЦЭМ!$D$10+'СЕТ СН'!$H$6-'СЕТ СН'!$H$19</f>
        <v>789.13716072</v>
      </c>
      <c r="U105" s="36">
        <f>SUMIFS(СВЦЭМ!$C$33:$C$776,СВЦЭМ!$A$33:$A$776,$A105,СВЦЭМ!$B$33:$B$776,U$83)+'СЕТ СН'!$H$9+СВЦЭМ!$D$10+'СЕТ СН'!$H$6-'СЕТ СН'!$H$19</f>
        <v>786.85343198999999</v>
      </c>
      <c r="V105" s="36">
        <f>SUMIFS(СВЦЭМ!$C$33:$C$776,СВЦЭМ!$A$33:$A$776,$A105,СВЦЭМ!$B$33:$B$776,V$83)+'СЕТ СН'!$H$9+СВЦЭМ!$D$10+'СЕТ СН'!$H$6-'СЕТ СН'!$H$19</f>
        <v>785.41424577999999</v>
      </c>
      <c r="W105" s="36">
        <f>SUMIFS(СВЦЭМ!$C$33:$C$776,СВЦЭМ!$A$33:$A$776,$A105,СВЦЭМ!$B$33:$B$776,W$83)+'СЕТ СН'!$H$9+СВЦЭМ!$D$10+'СЕТ СН'!$H$6-'СЕТ СН'!$H$19</f>
        <v>793.73881272000006</v>
      </c>
      <c r="X105" s="36">
        <f>SUMIFS(СВЦЭМ!$C$33:$C$776,СВЦЭМ!$A$33:$A$776,$A105,СВЦЭМ!$B$33:$B$776,X$83)+'СЕТ СН'!$H$9+СВЦЭМ!$D$10+'СЕТ СН'!$H$6-'СЕТ СН'!$H$19</f>
        <v>825.46715151000001</v>
      </c>
      <c r="Y105" s="36">
        <f>SUMIFS(СВЦЭМ!$C$33:$C$776,СВЦЭМ!$A$33:$A$776,$A105,СВЦЭМ!$B$33:$B$776,Y$83)+'СЕТ СН'!$H$9+СВЦЭМ!$D$10+'СЕТ СН'!$H$6-'СЕТ СН'!$H$19</f>
        <v>933.47358439000004</v>
      </c>
    </row>
    <row r="106" spans="1:25" ht="15.75" x14ac:dyDescent="0.2">
      <c r="A106" s="35">
        <f t="shared" si="2"/>
        <v>43669</v>
      </c>
      <c r="B106" s="36">
        <f>SUMIFS(СВЦЭМ!$C$33:$C$776,СВЦЭМ!$A$33:$A$776,$A106,СВЦЭМ!$B$33:$B$776,B$83)+'СЕТ СН'!$H$9+СВЦЭМ!$D$10+'СЕТ СН'!$H$6-'СЕТ СН'!$H$19</f>
        <v>944.87449364999998</v>
      </c>
      <c r="C106" s="36">
        <f>SUMIFS(СВЦЭМ!$C$33:$C$776,СВЦЭМ!$A$33:$A$776,$A106,СВЦЭМ!$B$33:$B$776,C$83)+'СЕТ СН'!$H$9+СВЦЭМ!$D$10+'СЕТ СН'!$H$6-'СЕТ СН'!$H$19</f>
        <v>983.84074411000006</v>
      </c>
      <c r="D106" s="36">
        <f>SUMIFS(СВЦЭМ!$C$33:$C$776,СВЦЭМ!$A$33:$A$776,$A106,СВЦЭМ!$B$33:$B$776,D$83)+'СЕТ СН'!$H$9+СВЦЭМ!$D$10+'СЕТ СН'!$H$6-'СЕТ СН'!$H$19</f>
        <v>1012.2807593700001</v>
      </c>
      <c r="E106" s="36">
        <f>SUMIFS(СВЦЭМ!$C$33:$C$776,СВЦЭМ!$A$33:$A$776,$A106,СВЦЭМ!$B$33:$B$776,E$83)+'СЕТ СН'!$H$9+СВЦЭМ!$D$10+'СЕТ СН'!$H$6-'СЕТ СН'!$H$19</f>
        <v>1029.18415953</v>
      </c>
      <c r="F106" s="36">
        <f>SUMIFS(СВЦЭМ!$C$33:$C$776,СВЦЭМ!$A$33:$A$776,$A106,СВЦЭМ!$B$33:$B$776,F$83)+'СЕТ СН'!$H$9+СВЦЭМ!$D$10+'СЕТ СН'!$H$6-'СЕТ СН'!$H$19</f>
        <v>1031.8671608300001</v>
      </c>
      <c r="G106" s="36">
        <f>SUMIFS(СВЦЭМ!$C$33:$C$776,СВЦЭМ!$A$33:$A$776,$A106,СВЦЭМ!$B$33:$B$776,G$83)+'СЕТ СН'!$H$9+СВЦЭМ!$D$10+'СЕТ СН'!$H$6-'СЕТ СН'!$H$19</f>
        <v>1012.08249583</v>
      </c>
      <c r="H106" s="36">
        <f>SUMIFS(СВЦЭМ!$C$33:$C$776,СВЦЭМ!$A$33:$A$776,$A106,СВЦЭМ!$B$33:$B$776,H$83)+'СЕТ СН'!$H$9+СВЦЭМ!$D$10+'СЕТ СН'!$H$6-'СЕТ СН'!$H$19</f>
        <v>970.57705349000003</v>
      </c>
      <c r="I106" s="36">
        <f>SUMIFS(СВЦЭМ!$C$33:$C$776,СВЦЭМ!$A$33:$A$776,$A106,СВЦЭМ!$B$33:$B$776,I$83)+'СЕТ СН'!$H$9+СВЦЭМ!$D$10+'СЕТ СН'!$H$6-'СЕТ СН'!$H$19</f>
        <v>924.74976315000004</v>
      </c>
      <c r="J106" s="36">
        <f>SUMIFS(СВЦЭМ!$C$33:$C$776,СВЦЭМ!$A$33:$A$776,$A106,СВЦЭМ!$B$33:$B$776,J$83)+'СЕТ СН'!$H$9+СВЦЭМ!$D$10+'СЕТ СН'!$H$6-'СЕТ СН'!$H$19</f>
        <v>910.04967820000002</v>
      </c>
      <c r="K106" s="36">
        <f>SUMIFS(СВЦЭМ!$C$33:$C$776,СВЦЭМ!$A$33:$A$776,$A106,СВЦЭМ!$B$33:$B$776,K$83)+'СЕТ СН'!$H$9+СВЦЭМ!$D$10+'СЕТ СН'!$H$6-'СЕТ СН'!$H$19</f>
        <v>844.84196506000001</v>
      </c>
      <c r="L106" s="36">
        <f>SUMIFS(СВЦЭМ!$C$33:$C$776,СВЦЭМ!$A$33:$A$776,$A106,СВЦЭМ!$B$33:$B$776,L$83)+'СЕТ СН'!$H$9+СВЦЭМ!$D$10+'СЕТ СН'!$H$6-'СЕТ СН'!$H$19</f>
        <v>851.46231926999997</v>
      </c>
      <c r="M106" s="36">
        <f>SUMIFS(СВЦЭМ!$C$33:$C$776,СВЦЭМ!$A$33:$A$776,$A106,СВЦЭМ!$B$33:$B$776,M$83)+'СЕТ СН'!$H$9+СВЦЭМ!$D$10+'СЕТ СН'!$H$6-'СЕТ СН'!$H$19</f>
        <v>862.89610069000003</v>
      </c>
      <c r="N106" s="36">
        <f>SUMIFS(СВЦЭМ!$C$33:$C$776,СВЦЭМ!$A$33:$A$776,$A106,СВЦЭМ!$B$33:$B$776,N$83)+'СЕТ СН'!$H$9+СВЦЭМ!$D$10+'СЕТ СН'!$H$6-'СЕТ СН'!$H$19</f>
        <v>870.49781587000007</v>
      </c>
      <c r="O106" s="36">
        <f>SUMIFS(СВЦЭМ!$C$33:$C$776,СВЦЭМ!$A$33:$A$776,$A106,СВЦЭМ!$B$33:$B$776,O$83)+'СЕТ СН'!$H$9+СВЦЭМ!$D$10+'СЕТ СН'!$H$6-'СЕТ СН'!$H$19</f>
        <v>881.83172216000003</v>
      </c>
      <c r="P106" s="36">
        <f>SUMIFS(СВЦЭМ!$C$33:$C$776,СВЦЭМ!$A$33:$A$776,$A106,СВЦЭМ!$B$33:$B$776,P$83)+'СЕТ СН'!$H$9+СВЦЭМ!$D$10+'СЕТ СН'!$H$6-'СЕТ СН'!$H$19</f>
        <v>886.28105312000002</v>
      </c>
      <c r="Q106" s="36">
        <f>SUMIFS(СВЦЭМ!$C$33:$C$776,СВЦЭМ!$A$33:$A$776,$A106,СВЦЭМ!$B$33:$B$776,Q$83)+'СЕТ СН'!$H$9+СВЦЭМ!$D$10+'СЕТ СН'!$H$6-'СЕТ СН'!$H$19</f>
        <v>889.29605350999998</v>
      </c>
      <c r="R106" s="36">
        <f>SUMIFS(СВЦЭМ!$C$33:$C$776,СВЦЭМ!$A$33:$A$776,$A106,СВЦЭМ!$B$33:$B$776,R$83)+'СЕТ СН'!$H$9+СВЦЭМ!$D$10+'СЕТ СН'!$H$6-'СЕТ СН'!$H$19</f>
        <v>835.77078107</v>
      </c>
      <c r="S106" s="36">
        <f>SUMIFS(СВЦЭМ!$C$33:$C$776,СВЦЭМ!$A$33:$A$776,$A106,СВЦЭМ!$B$33:$B$776,S$83)+'СЕТ СН'!$H$9+СВЦЭМ!$D$10+'СЕТ СН'!$H$6-'СЕТ СН'!$H$19</f>
        <v>798.56930751000004</v>
      </c>
      <c r="T106" s="36">
        <f>SUMIFS(СВЦЭМ!$C$33:$C$776,СВЦЭМ!$A$33:$A$776,$A106,СВЦЭМ!$B$33:$B$776,T$83)+'СЕТ СН'!$H$9+СВЦЭМ!$D$10+'СЕТ СН'!$H$6-'СЕТ СН'!$H$19</f>
        <v>801.94014156000003</v>
      </c>
      <c r="U106" s="36">
        <f>SUMIFS(СВЦЭМ!$C$33:$C$776,СВЦЭМ!$A$33:$A$776,$A106,СВЦЭМ!$B$33:$B$776,U$83)+'СЕТ СН'!$H$9+СВЦЭМ!$D$10+'СЕТ СН'!$H$6-'СЕТ СН'!$H$19</f>
        <v>795.36241630000006</v>
      </c>
      <c r="V106" s="36">
        <f>SUMIFS(СВЦЭМ!$C$33:$C$776,СВЦЭМ!$A$33:$A$776,$A106,СВЦЭМ!$B$33:$B$776,V$83)+'СЕТ СН'!$H$9+СВЦЭМ!$D$10+'СЕТ СН'!$H$6-'СЕТ СН'!$H$19</f>
        <v>799.28797285000007</v>
      </c>
      <c r="W106" s="36">
        <f>SUMIFS(СВЦЭМ!$C$33:$C$776,СВЦЭМ!$A$33:$A$776,$A106,СВЦЭМ!$B$33:$B$776,W$83)+'СЕТ СН'!$H$9+СВЦЭМ!$D$10+'СЕТ СН'!$H$6-'СЕТ СН'!$H$19</f>
        <v>797.88769788000002</v>
      </c>
      <c r="X106" s="36">
        <f>SUMIFS(СВЦЭМ!$C$33:$C$776,СВЦЭМ!$A$33:$A$776,$A106,СВЦЭМ!$B$33:$B$776,X$83)+'СЕТ СН'!$H$9+СВЦЭМ!$D$10+'СЕТ СН'!$H$6-'СЕТ СН'!$H$19</f>
        <v>798.71313439000005</v>
      </c>
      <c r="Y106" s="36">
        <f>SUMIFS(СВЦЭМ!$C$33:$C$776,СВЦЭМ!$A$33:$A$776,$A106,СВЦЭМ!$B$33:$B$776,Y$83)+'СЕТ СН'!$H$9+СВЦЭМ!$D$10+'СЕТ СН'!$H$6-'СЕТ СН'!$H$19</f>
        <v>841.33296590999998</v>
      </c>
    </row>
    <row r="107" spans="1:25" ht="15.75" x14ac:dyDescent="0.2">
      <c r="A107" s="35">
        <f t="shared" si="2"/>
        <v>43670</v>
      </c>
      <c r="B107" s="36">
        <f>SUMIFS(СВЦЭМ!$C$33:$C$776,СВЦЭМ!$A$33:$A$776,$A107,СВЦЭМ!$B$33:$B$776,B$83)+'СЕТ СН'!$H$9+СВЦЭМ!$D$10+'СЕТ СН'!$H$6-'СЕТ СН'!$H$19</f>
        <v>880.35613511999998</v>
      </c>
      <c r="C107" s="36">
        <f>SUMIFS(СВЦЭМ!$C$33:$C$776,СВЦЭМ!$A$33:$A$776,$A107,СВЦЭМ!$B$33:$B$776,C$83)+'СЕТ СН'!$H$9+СВЦЭМ!$D$10+'СЕТ СН'!$H$6-'СЕТ СН'!$H$19</f>
        <v>914.03519312000003</v>
      </c>
      <c r="D107" s="36">
        <f>SUMIFS(СВЦЭМ!$C$33:$C$776,СВЦЭМ!$A$33:$A$776,$A107,СВЦЭМ!$B$33:$B$776,D$83)+'СЕТ СН'!$H$9+СВЦЭМ!$D$10+'СЕТ СН'!$H$6-'СЕТ СН'!$H$19</f>
        <v>939.91351657999996</v>
      </c>
      <c r="E107" s="36">
        <f>SUMIFS(СВЦЭМ!$C$33:$C$776,СВЦЭМ!$A$33:$A$776,$A107,СВЦЭМ!$B$33:$B$776,E$83)+'СЕТ СН'!$H$9+СВЦЭМ!$D$10+'СЕТ СН'!$H$6-'СЕТ СН'!$H$19</f>
        <v>959.46332586000005</v>
      </c>
      <c r="F107" s="36">
        <f>SUMIFS(СВЦЭМ!$C$33:$C$776,СВЦЭМ!$A$33:$A$776,$A107,СВЦЭМ!$B$33:$B$776,F$83)+'СЕТ СН'!$H$9+СВЦЭМ!$D$10+'СЕТ СН'!$H$6-'СЕТ СН'!$H$19</f>
        <v>954.93732759</v>
      </c>
      <c r="G107" s="36">
        <f>SUMIFS(СВЦЭМ!$C$33:$C$776,СВЦЭМ!$A$33:$A$776,$A107,СВЦЭМ!$B$33:$B$776,G$83)+'СЕТ СН'!$H$9+СВЦЭМ!$D$10+'СЕТ СН'!$H$6-'СЕТ СН'!$H$19</f>
        <v>951.37910914999998</v>
      </c>
      <c r="H107" s="36">
        <f>SUMIFS(СВЦЭМ!$C$33:$C$776,СВЦЭМ!$A$33:$A$776,$A107,СВЦЭМ!$B$33:$B$776,H$83)+'СЕТ СН'!$H$9+СВЦЭМ!$D$10+'СЕТ СН'!$H$6-'СЕТ СН'!$H$19</f>
        <v>925.68008664000001</v>
      </c>
      <c r="I107" s="36">
        <f>SUMIFS(СВЦЭМ!$C$33:$C$776,СВЦЭМ!$A$33:$A$776,$A107,СВЦЭМ!$B$33:$B$776,I$83)+'СЕТ СН'!$H$9+СВЦЭМ!$D$10+'СЕТ СН'!$H$6-'СЕТ СН'!$H$19</f>
        <v>902.73255458000006</v>
      </c>
      <c r="J107" s="36">
        <f>SUMIFS(СВЦЭМ!$C$33:$C$776,СВЦЭМ!$A$33:$A$776,$A107,СВЦЭМ!$B$33:$B$776,J$83)+'СЕТ СН'!$H$9+СВЦЭМ!$D$10+'СЕТ СН'!$H$6-'СЕТ СН'!$H$19</f>
        <v>891.76096553000002</v>
      </c>
      <c r="K107" s="36">
        <f>SUMIFS(СВЦЭМ!$C$33:$C$776,СВЦЭМ!$A$33:$A$776,$A107,СВЦЭМ!$B$33:$B$776,K$83)+'СЕТ СН'!$H$9+СВЦЭМ!$D$10+'СЕТ СН'!$H$6-'СЕТ СН'!$H$19</f>
        <v>884.56247704999998</v>
      </c>
      <c r="L107" s="36">
        <f>SUMIFS(СВЦЭМ!$C$33:$C$776,СВЦЭМ!$A$33:$A$776,$A107,СВЦЭМ!$B$33:$B$776,L$83)+'СЕТ СН'!$H$9+СВЦЭМ!$D$10+'СЕТ СН'!$H$6-'СЕТ СН'!$H$19</f>
        <v>896.11793573</v>
      </c>
      <c r="M107" s="36">
        <f>SUMIFS(СВЦЭМ!$C$33:$C$776,СВЦЭМ!$A$33:$A$776,$A107,СВЦЭМ!$B$33:$B$776,M$83)+'СЕТ СН'!$H$9+СВЦЭМ!$D$10+'СЕТ СН'!$H$6-'СЕТ СН'!$H$19</f>
        <v>904.69254638000007</v>
      </c>
      <c r="N107" s="36">
        <f>SUMIFS(СВЦЭМ!$C$33:$C$776,СВЦЭМ!$A$33:$A$776,$A107,СВЦЭМ!$B$33:$B$776,N$83)+'СЕТ СН'!$H$9+СВЦЭМ!$D$10+'СЕТ СН'!$H$6-'СЕТ СН'!$H$19</f>
        <v>909.54481633</v>
      </c>
      <c r="O107" s="36">
        <f>SUMIFS(СВЦЭМ!$C$33:$C$776,СВЦЭМ!$A$33:$A$776,$A107,СВЦЭМ!$B$33:$B$776,O$83)+'СЕТ СН'!$H$9+СВЦЭМ!$D$10+'СЕТ СН'!$H$6-'СЕТ СН'!$H$19</f>
        <v>911.68049775999998</v>
      </c>
      <c r="P107" s="36">
        <f>SUMIFS(СВЦЭМ!$C$33:$C$776,СВЦЭМ!$A$33:$A$776,$A107,СВЦЭМ!$B$33:$B$776,P$83)+'СЕТ СН'!$H$9+СВЦЭМ!$D$10+'СЕТ СН'!$H$6-'СЕТ СН'!$H$19</f>
        <v>917.94750709000004</v>
      </c>
      <c r="Q107" s="36">
        <f>SUMIFS(СВЦЭМ!$C$33:$C$776,СВЦЭМ!$A$33:$A$776,$A107,СВЦЭМ!$B$33:$B$776,Q$83)+'СЕТ СН'!$H$9+СВЦЭМ!$D$10+'СЕТ СН'!$H$6-'СЕТ СН'!$H$19</f>
        <v>935.46119852000004</v>
      </c>
      <c r="R107" s="36">
        <f>SUMIFS(СВЦЭМ!$C$33:$C$776,СВЦЭМ!$A$33:$A$776,$A107,СВЦЭМ!$B$33:$B$776,R$83)+'СЕТ СН'!$H$9+СВЦЭМ!$D$10+'СЕТ СН'!$H$6-'СЕТ СН'!$H$19</f>
        <v>878.56582567999999</v>
      </c>
      <c r="S107" s="36">
        <f>SUMIFS(СВЦЭМ!$C$33:$C$776,СВЦЭМ!$A$33:$A$776,$A107,СВЦЭМ!$B$33:$B$776,S$83)+'СЕТ СН'!$H$9+СВЦЭМ!$D$10+'СЕТ СН'!$H$6-'СЕТ СН'!$H$19</f>
        <v>845.49407028000007</v>
      </c>
      <c r="T107" s="36">
        <f>SUMIFS(СВЦЭМ!$C$33:$C$776,СВЦЭМ!$A$33:$A$776,$A107,СВЦЭМ!$B$33:$B$776,T$83)+'СЕТ СН'!$H$9+СВЦЭМ!$D$10+'СЕТ СН'!$H$6-'СЕТ СН'!$H$19</f>
        <v>846.16284337000002</v>
      </c>
      <c r="U107" s="36">
        <f>SUMIFS(СВЦЭМ!$C$33:$C$776,СВЦЭМ!$A$33:$A$776,$A107,СВЦЭМ!$B$33:$B$776,U$83)+'СЕТ СН'!$H$9+СВЦЭМ!$D$10+'СЕТ СН'!$H$6-'СЕТ СН'!$H$19</f>
        <v>841.59767531</v>
      </c>
      <c r="V107" s="36">
        <f>SUMIFS(СВЦЭМ!$C$33:$C$776,СВЦЭМ!$A$33:$A$776,$A107,СВЦЭМ!$B$33:$B$776,V$83)+'СЕТ СН'!$H$9+СВЦЭМ!$D$10+'СЕТ СН'!$H$6-'СЕТ СН'!$H$19</f>
        <v>838.09222625000007</v>
      </c>
      <c r="W107" s="36">
        <f>SUMIFS(СВЦЭМ!$C$33:$C$776,СВЦЭМ!$A$33:$A$776,$A107,СВЦЭМ!$B$33:$B$776,W$83)+'СЕТ СН'!$H$9+СВЦЭМ!$D$10+'СЕТ СН'!$H$6-'СЕТ СН'!$H$19</f>
        <v>854.24179168000001</v>
      </c>
      <c r="X107" s="36">
        <f>SUMIFS(СВЦЭМ!$C$33:$C$776,СВЦЭМ!$A$33:$A$776,$A107,СВЦЭМ!$B$33:$B$776,X$83)+'СЕТ СН'!$H$9+СВЦЭМ!$D$10+'СЕТ СН'!$H$6-'СЕТ СН'!$H$19</f>
        <v>834.29789884000002</v>
      </c>
      <c r="Y107" s="36">
        <f>SUMIFS(СВЦЭМ!$C$33:$C$776,СВЦЭМ!$A$33:$A$776,$A107,СВЦЭМ!$B$33:$B$776,Y$83)+'СЕТ СН'!$H$9+СВЦЭМ!$D$10+'СЕТ СН'!$H$6-'СЕТ СН'!$H$19</f>
        <v>874.66442023000002</v>
      </c>
    </row>
    <row r="108" spans="1:25" ht="15.75" x14ac:dyDescent="0.2">
      <c r="A108" s="35">
        <f t="shared" si="2"/>
        <v>43671</v>
      </c>
      <c r="B108" s="36">
        <f>SUMIFS(СВЦЭМ!$C$33:$C$776,СВЦЭМ!$A$33:$A$776,$A108,СВЦЭМ!$B$33:$B$776,B$83)+'СЕТ СН'!$H$9+СВЦЭМ!$D$10+'СЕТ СН'!$H$6-'СЕТ СН'!$H$19</f>
        <v>951.72453684000004</v>
      </c>
      <c r="C108" s="36">
        <f>SUMIFS(СВЦЭМ!$C$33:$C$776,СВЦЭМ!$A$33:$A$776,$A108,СВЦЭМ!$B$33:$B$776,C$83)+'СЕТ СН'!$H$9+СВЦЭМ!$D$10+'СЕТ СН'!$H$6-'СЕТ СН'!$H$19</f>
        <v>977.52650590000007</v>
      </c>
      <c r="D108" s="36">
        <f>SUMIFS(СВЦЭМ!$C$33:$C$776,СВЦЭМ!$A$33:$A$776,$A108,СВЦЭМ!$B$33:$B$776,D$83)+'СЕТ СН'!$H$9+СВЦЭМ!$D$10+'СЕТ СН'!$H$6-'СЕТ СН'!$H$19</f>
        <v>948.88040511999998</v>
      </c>
      <c r="E108" s="36">
        <f>SUMIFS(СВЦЭМ!$C$33:$C$776,СВЦЭМ!$A$33:$A$776,$A108,СВЦЭМ!$B$33:$B$776,E$83)+'СЕТ СН'!$H$9+СВЦЭМ!$D$10+'СЕТ СН'!$H$6-'СЕТ СН'!$H$19</f>
        <v>945.94412255999998</v>
      </c>
      <c r="F108" s="36">
        <f>SUMIFS(СВЦЭМ!$C$33:$C$776,СВЦЭМ!$A$33:$A$776,$A108,СВЦЭМ!$B$33:$B$776,F$83)+'СЕТ СН'!$H$9+СВЦЭМ!$D$10+'СЕТ СН'!$H$6-'СЕТ СН'!$H$19</f>
        <v>927.41984368999999</v>
      </c>
      <c r="G108" s="36">
        <f>SUMIFS(СВЦЭМ!$C$33:$C$776,СВЦЭМ!$A$33:$A$776,$A108,СВЦЭМ!$B$33:$B$776,G$83)+'СЕТ СН'!$H$9+СВЦЭМ!$D$10+'СЕТ СН'!$H$6-'СЕТ СН'!$H$19</f>
        <v>941.42908798999997</v>
      </c>
      <c r="H108" s="36">
        <f>SUMIFS(СВЦЭМ!$C$33:$C$776,СВЦЭМ!$A$33:$A$776,$A108,СВЦЭМ!$B$33:$B$776,H$83)+'СЕТ СН'!$H$9+СВЦЭМ!$D$10+'СЕТ СН'!$H$6-'СЕТ СН'!$H$19</f>
        <v>966.76265341999999</v>
      </c>
      <c r="I108" s="36">
        <f>SUMIFS(СВЦЭМ!$C$33:$C$776,СВЦЭМ!$A$33:$A$776,$A108,СВЦЭМ!$B$33:$B$776,I$83)+'СЕТ СН'!$H$9+СВЦЭМ!$D$10+'СЕТ СН'!$H$6-'СЕТ СН'!$H$19</f>
        <v>1011.75057982</v>
      </c>
      <c r="J108" s="36">
        <f>SUMIFS(СВЦЭМ!$C$33:$C$776,СВЦЭМ!$A$33:$A$776,$A108,СВЦЭМ!$B$33:$B$776,J$83)+'СЕТ СН'!$H$9+СВЦЭМ!$D$10+'СЕТ СН'!$H$6-'СЕТ СН'!$H$19</f>
        <v>1017.9252351600001</v>
      </c>
      <c r="K108" s="36">
        <f>SUMIFS(СВЦЭМ!$C$33:$C$776,СВЦЭМ!$A$33:$A$776,$A108,СВЦЭМ!$B$33:$B$776,K$83)+'СЕТ СН'!$H$9+СВЦЭМ!$D$10+'СЕТ СН'!$H$6-'СЕТ СН'!$H$19</f>
        <v>985.40391118000002</v>
      </c>
      <c r="L108" s="36">
        <f>SUMIFS(СВЦЭМ!$C$33:$C$776,СВЦЭМ!$A$33:$A$776,$A108,СВЦЭМ!$B$33:$B$776,L$83)+'СЕТ СН'!$H$9+СВЦЭМ!$D$10+'СЕТ СН'!$H$6-'СЕТ СН'!$H$19</f>
        <v>980.31118828000001</v>
      </c>
      <c r="M108" s="36">
        <f>SUMIFS(СВЦЭМ!$C$33:$C$776,СВЦЭМ!$A$33:$A$776,$A108,СВЦЭМ!$B$33:$B$776,M$83)+'СЕТ СН'!$H$9+СВЦЭМ!$D$10+'СЕТ СН'!$H$6-'СЕТ СН'!$H$19</f>
        <v>979.19494808000002</v>
      </c>
      <c r="N108" s="36">
        <f>SUMIFS(СВЦЭМ!$C$33:$C$776,СВЦЭМ!$A$33:$A$776,$A108,СВЦЭМ!$B$33:$B$776,N$83)+'СЕТ СН'!$H$9+СВЦЭМ!$D$10+'СЕТ СН'!$H$6-'СЕТ СН'!$H$19</f>
        <v>982.01238031000003</v>
      </c>
      <c r="O108" s="36">
        <f>SUMIFS(СВЦЭМ!$C$33:$C$776,СВЦЭМ!$A$33:$A$776,$A108,СВЦЭМ!$B$33:$B$776,O$83)+'СЕТ СН'!$H$9+СВЦЭМ!$D$10+'СЕТ СН'!$H$6-'СЕТ СН'!$H$19</f>
        <v>973.71860448000007</v>
      </c>
      <c r="P108" s="36">
        <f>SUMIFS(СВЦЭМ!$C$33:$C$776,СВЦЭМ!$A$33:$A$776,$A108,СВЦЭМ!$B$33:$B$776,P$83)+'СЕТ СН'!$H$9+СВЦЭМ!$D$10+'СЕТ СН'!$H$6-'СЕТ СН'!$H$19</f>
        <v>984.83943292000004</v>
      </c>
      <c r="Q108" s="36">
        <f>SUMIFS(СВЦЭМ!$C$33:$C$776,СВЦЭМ!$A$33:$A$776,$A108,СВЦЭМ!$B$33:$B$776,Q$83)+'СЕТ СН'!$H$9+СВЦЭМ!$D$10+'СЕТ СН'!$H$6-'СЕТ СН'!$H$19</f>
        <v>997.53385300000002</v>
      </c>
      <c r="R108" s="36">
        <f>SUMIFS(СВЦЭМ!$C$33:$C$776,СВЦЭМ!$A$33:$A$776,$A108,СВЦЭМ!$B$33:$B$776,R$83)+'СЕТ СН'!$H$9+СВЦЭМ!$D$10+'СЕТ СН'!$H$6-'СЕТ СН'!$H$19</f>
        <v>934.24082761</v>
      </c>
      <c r="S108" s="36">
        <f>SUMIFS(СВЦЭМ!$C$33:$C$776,СВЦЭМ!$A$33:$A$776,$A108,СВЦЭМ!$B$33:$B$776,S$83)+'СЕТ СН'!$H$9+СВЦЭМ!$D$10+'СЕТ СН'!$H$6-'СЕТ СН'!$H$19</f>
        <v>911.44918617999997</v>
      </c>
      <c r="T108" s="36">
        <f>SUMIFS(СВЦЭМ!$C$33:$C$776,СВЦЭМ!$A$33:$A$776,$A108,СВЦЭМ!$B$33:$B$776,T$83)+'СЕТ СН'!$H$9+СВЦЭМ!$D$10+'СЕТ СН'!$H$6-'СЕТ СН'!$H$19</f>
        <v>909.76145827000005</v>
      </c>
      <c r="U108" s="36">
        <f>SUMIFS(СВЦЭМ!$C$33:$C$776,СВЦЭМ!$A$33:$A$776,$A108,СВЦЭМ!$B$33:$B$776,U$83)+'СЕТ СН'!$H$9+СВЦЭМ!$D$10+'СЕТ СН'!$H$6-'СЕТ СН'!$H$19</f>
        <v>902.05384514000002</v>
      </c>
      <c r="V108" s="36">
        <f>SUMIFS(СВЦЭМ!$C$33:$C$776,СВЦЭМ!$A$33:$A$776,$A108,СВЦЭМ!$B$33:$B$776,V$83)+'СЕТ СН'!$H$9+СВЦЭМ!$D$10+'СЕТ СН'!$H$6-'СЕТ СН'!$H$19</f>
        <v>892.30353875000003</v>
      </c>
      <c r="W108" s="36">
        <f>SUMIFS(СВЦЭМ!$C$33:$C$776,СВЦЭМ!$A$33:$A$776,$A108,СВЦЭМ!$B$33:$B$776,W$83)+'СЕТ СН'!$H$9+СВЦЭМ!$D$10+'СЕТ СН'!$H$6-'СЕТ СН'!$H$19</f>
        <v>885.72118805000002</v>
      </c>
      <c r="X108" s="36">
        <f>SUMIFS(СВЦЭМ!$C$33:$C$776,СВЦЭМ!$A$33:$A$776,$A108,СВЦЭМ!$B$33:$B$776,X$83)+'СЕТ СН'!$H$9+СВЦЭМ!$D$10+'СЕТ СН'!$H$6-'СЕТ СН'!$H$19</f>
        <v>884.72214272999997</v>
      </c>
      <c r="Y108" s="36">
        <f>SUMIFS(СВЦЭМ!$C$33:$C$776,СВЦЭМ!$A$33:$A$776,$A108,СВЦЭМ!$B$33:$B$776,Y$83)+'СЕТ СН'!$H$9+СВЦЭМ!$D$10+'СЕТ СН'!$H$6-'СЕТ СН'!$H$19</f>
        <v>924.98466939000002</v>
      </c>
    </row>
    <row r="109" spans="1:25" ht="15.75" x14ac:dyDescent="0.2">
      <c r="A109" s="35">
        <f t="shared" si="2"/>
        <v>43672</v>
      </c>
      <c r="B109" s="36">
        <f>SUMIFS(СВЦЭМ!$C$33:$C$776,СВЦЭМ!$A$33:$A$776,$A109,СВЦЭМ!$B$33:$B$776,B$83)+'СЕТ СН'!$H$9+СВЦЭМ!$D$10+'СЕТ СН'!$H$6-'СЕТ СН'!$H$19</f>
        <v>961.82334265999998</v>
      </c>
      <c r="C109" s="36">
        <f>SUMIFS(СВЦЭМ!$C$33:$C$776,СВЦЭМ!$A$33:$A$776,$A109,СВЦЭМ!$B$33:$B$776,C$83)+'СЕТ СН'!$H$9+СВЦЭМ!$D$10+'СЕТ СН'!$H$6-'СЕТ СН'!$H$19</f>
        <v>995.42109648000007</v>
      </c>
      <c r="D109" s="36">
        <f>SUMIFS(СВЦЭМ!$C$33:$C$776,СВЦЭМ!$A$33:$A$776,$A109,СВЦЭМ!$B$33:$B$776,D$83)+'СЕТ СН'!$H$9+СВЦЭМ!$D$10+'СЕТ СН'!$H$6-'СЕТ СН'!$H$19</f>
        <v>1031.8818037400001</v>
      </c>
      <c r="E109" s="36">
        <f>SUMIFS(СВЦЭМ!$C$33:$C$776,СВЦЭМ!$A$33:$A$776,$A109,СВЦЭМ!$B$33:$B$776,E$83)+'СЕТ СН'!$H$9+СВЦЭМ!$D$10+'СЕТ СН'!$H$6-'СЕТ СН'!$H$19</f>
        <v>1031.03353515</v>
      </c>
      <c r="F109" s="36">
        <f>SUMIFS(СВЦЭМ!$C$33:$C$776,СВЦЭМ!$A$33:$A$776,$A109,СВЦЭМ!$B$33:$B$776,F$83)+'СЕТ СН'!$H$9+СВЦЭМ!$D$10+'СЕТ СН'!$H$6-'СЕТ СН'!$H$19</f>
        <v>1030.37761649</v>
      </c>
      <c r="G109" s="36">
        <f>SUMIFS(СВЦЭМ!$C$33:$C$776,СВЦЭМ!$A$33:$A$776,$A109,СВЦЭМ!$B$33:$B$776,G$83)+'СЕТ СН'!$H$9+СВЦЭМ!$D$10+'СЕТ СН'!$H$6-'СЕТ СН'!$H$19</f>
        <v>1026.6940624800002</v>
      </c>
      <c r="H109" s="36">
        <f>SUMIFS(СВЦЭМ!$C$33:$C$776,СВЦЭМ!$A$33:$A$776,$A109,СВЦЭМ!$B$33:$B$776,H$83)+'СЕТ СН'!$H$9+СВЦЭМ!$D$10+'СЕТ СН'!$H$6-'СЕТ СН'!$H$19</f>
        <v>969.40637374000005</v>
      </c>
      <c r="I109" s="36">
        <f>SUMIFS(СВЦЭМ!$C$33:$C$776,СВЦЭМ!$A$33:$A$776,$A109,СВЦЭМ!$B$33:$B$776,I$83)+'СЕТ СН'!$H$9+СВЦЭМ!$D$10+'СЕТ СН'!$H$6-'СЕТ СН'!$H$19</f>
        <v>940.79548737000005</v>
      </c>
      <c r="J109" s="36">
        <f>SUMIFS(СВЦЭМ!$C$33:$C$776,СВЦЭМ!$A$33:$A$776,$A109,СВЦЭМ!$B$33:$B$776,J$83)+'СЕТ СН'!$H$9+СВЦЭМ!$D$10+'СЕТ СН'!$H$6-'СЕТ СН'!$H$19</f>
        <v>899.83436213000004</v>
      </c>
      <c r="K109" s="36">
        <f>SUMIFS(СВЦЭМ!$C$33:$C$776,СВЦЭМ!$A$33:$A$776,$A109,СВЦЭМ!$B$33:$B$776,K$83)+'СЕТ СН'!$H$9+СВЦЭМ!$D$10+'СЕТ СН'!$H$6-'СЕТ СН'!$H$19</f>
        <v>880.07978415000002</v>
      </c>
      <c r="L109" s="36">
        <f>SUMIFS(СВЦЭМ!$C$33:$C$776,СВЦЭМ!$A$33:$A$776,$A109,СВЦЭМ!$B$33:$B$776,L$83)+'СЕТ СН'!$H$9+СВЦЭМ!$D$10+'СЕТ СН'!$H$6-'СЕТ СН'!$H$19</f>
        <v>886.44811052</v>
      </c>
      <c r="M109" s="36">
        <f>SUMIFS(СВЦЭМ!$C$33:$C$776,СВЦЭМ!$A$33:$A$776,$A109,СВЦЭМ!$B$33:$B$776,M$83)+'СЕТ СН'!$H$9+СВЦЭМ!$D$10+'СЕТ СН'!$H$6-'СЕТ СН'!$H$19</f>
        <v>889.68039396000006</v>
      </c>
      <c r="N109" s="36">
        <f>SUMIFS(СВЦЭМ!$C$33:$C$776,СВЦЭМ!$A$33:$A$776,$A109,СВЦЭМ!$B$33:$B$776,N$83)+'СЕТ СН'!$H$9+СВЦЭМ!$D$10+'СЕТ СН'!$H$6-'СЕТ СН'!$H$19</f>
        <v>893.58946063999997</v>
      </c>
      <c r="O109" s="36">
        <f>SUMIFS(СВЦЭМ!$C$33:$C$776,СВЦЭМ!$A$33:$A$776,$A109,СВЦЭМ!$B$33:$B$776,O$83)+'СЕТ СН'!$H$9+СВЦЭМ!$D$10+'СЕТ СН'!$H$6-'СЕТ СН'!$H$19</f>
        <v>890.88097662999996</v>
      </c>
      <c r="P109" s="36">
        <f>SUMIFS(СВЦЭМ!$C$33:$C$776,СВЦЭМ!$A$33:$A$776,$A109,СВЦЭМ!$B$33:$B$776,P$83)+'СЕТ СН'!$H$9+СВЦЭМ!$D$10+'СЕТ СН'!$H$6-'СЕТ СН'!$H$19</f>
        <v>892.51100429999997</v>
      </c>
      <c r="Q109" s="36">
        <f>SUMIFS(СВЦЭМ!$C$33:$C$776,СВЦЭМ!$A$33:$A$776,$A109,СВЦЭМ!$B$33:$B$776,Q$83)+'СЕТ СН'!$H$9+СВЦЭМ!$D$10+'СЕТ СН'!$H$6-'СЕТ СН'!$H$19</f>
        <v>895.88683456000001</v>
      </c>
      <c r="R109" s="36">
        <f>SUMIFS(СВЦЭМ!$C$33:$C$776,СВЦЭМ!$A$33:$A$776,$A109,СВЦЭМ!$B$33:$B$776,R$83)+'СЕТ СН'!$H$9+СВЦЭМ!$D$10+'СЕТ СН'!$H$6-'СЕТ СН'!$H$19</f>
        <v>845.34071490999997</v>
      </c>
      <c r="S109" s="36">
        <f>SUMIFS(СВЦЭМ!$C$33:$C$776,СВЦЭМ!$A$33:$A$776,$A109,СВЦЭМ!$B$33:$B$776,S$83)+'СЕТ СН'!$H$9+СВЦЭМ!$D$10+'СЕТ СН'!$H$6-'СЕТ СН'!$H$19</f>
        <v>806.86407850000001</v>
      </c>
      <c r="T109" s="36">
        <f>SUMIFS(СВЦЭМ!$C$33:$C$776,СВЦЭМ!$A$33:$A$776,$A109,СВЦЭМ!$B$33:$B$776,T$83)+'СЕТ СН'!$H$9+СВЦЭМ!$D$10+'СЕТ СН'!$H$6-'СЕТ СН'!$H$19</f>
        <v>802.45001918000003</v>
      </c>
      <c r="U109" s="36">
        <f>SUMIFS(СВЦЭМ!$C$33:$C$776,СВЦЭМ!$A$33:$A$776,$A109,СВЦЭМ!$B$33:$B$776,U$83)+'СЕТ СН'!$H$9+СВЦЭМ!$D$10+'СЕТ СН'!$H$6-'СЕТ СН'!$H$19</f>
        <v>814.00718828000004</v>
      </c>
      <c r="V109" s="36">
        <f>SUMIFS(СВЦЭМ!$C$33:$C$776,СВЦЭМ!$A$33:$A$776,$A109,СВЦЭМ!$B$33:$B$776,V$83)+'СЕТ СН'!$H$9+СВЦЭМ!$D$10+'СЕТ СН'!$H$6-'СЕТ СН'!$H$19</f>
        <v>799.18776020000007</v>
      </c>
      <c r="W109" s="36">
        <f>SUMIFS(СВЦЭМ!$C$33:$C$776,СВЦЭМ!$A$33:$A$776,$A109,СВЦЭМ!$B$33:$B$776,W$83)+'СЕТ СН'!$H$9+СВЦЭМ!$D$10+'СЕТ СН'!$H$6-'СЕТ СН'!$H$19</f>
        <v>790.45213221000006</v>
      </c>
      <c r="X109" s="36">
        <f>SUMIFS(СВЦЭМ!$C$33:$C$776,СВЦЭМ!$A$33:$A$776,$A109,СВЦЭМ!$B$33:$B$776,X$83)+'СЕТ СН'!$H$9+СВЦЭМ!$D$10+'СЕТ СН'!$H$6-'СЕТ СН'!$H$19</f>
        <v>806.33750230999999</v>
      </c>
      <c r="Y109" s="36">
        <f>SUMIFS(СВЦЭМ!$C$33:$C$776,СВЦЭМ!$A$33:$A$776,$A109,СВЦЭМ!$B$33:$B$776,Y$83)+'СЕТ СН'!$H$9+СВЦЭМ!$D$10+'СЕТ СН'!$H$6-'СЕТ СН'!$H$19</f>
        <v>839.43443393000007</v>
      </c>
    </row>
    <row r="110" spans="1:25" ht="15.75" x14ac:dyDescent="0.2">
      <c r="A110" s="35">
        <f t="shared" si="2"/>
        <v>43673</v>
      </c>
      <c r="B110" s="36">
        <f>SUMIFS(СВЦЭМ!$C$33:$C$776,СВЦЭМ!$A$33:$A$776,$A110,СВЦЭМ!$B$33:$B$776,B$83)+'СЕТ СН'!$H$9+СВЦЭМ!$D$10+'СЕТ СН'!$H$6-'СЕТ СН'!$H$19</f>
        <v>805.51012851999997</v>
      </c>
      <c r="C110" s="36">
        <f>SUMIFS(СВЦЭМ!$C$33:$C$776,СВЦЭМ!$A$33:$A$776,$A110,СВЦЭМ!$B$33:$B$776,C$83)+'СЕТ СН'!$H$9+СВЦЭМ!$D$10+'СЕТ СН'!$H$6-'СЕТ СН'!$H$19</f>
        <v>830.51675940999996</v>
      </c>
      <c r="D110" s="36">
        <f>SUMIFS(СВЦЭМ!$C$33:$C$776,СВЦЭМ!$A$33:$A$776,$A110,СВЦЭМ!$B$33:$B$776,D$83)+'СЕТ СН'!$H$9+СВЦЭМ!$D$10+'СЕТ СН'!$H$6-'СЕТ СН'!$H$19</f>
        <v>841.94695314000001</v>
      </c>
      <c r="E110" s="36">
        <f>SUMIFS(СВЦЭМ!$C$33:$C$776,СВЦЭМ!$A$33:$A$776,$A110,СВЦЭМ!$B$33:$B$776,E$83)+'СЕТ СН'!$H$9+СВЦЭМ!$D$10+'СЕТ СН'!$H$6-'СЕТ СН'!$H$19</f>
        <v>846.33187198000007</v>
      </c>
      <c r="F110" s="36">
        <f>SUMIFS(СВЦЭМ!$C$33:$C$776,СВЦЭМ!$A$33:$A$776,$A110,СВЦЭМ!$B$33:$B$776,F$83)+'СЕТ СН'!$H$9+СВЦЭМ!$D$10+'СЕТ СН'!$H$6-'СЕТ СН'!$H$19</f>
        <v>850.06476338000004</v>
      </c>
      <c r="G110" s="36">
        <f>SUMIFS(СВЦЭМ!$C$33:$C$776,СВЦЭМ!$A$33:$A$776,$A110,СВЦЭМ!$B$33:$B$776,G$83)+'СЕТ СН'!$H$9+СВЦЭМ!$D$10+'СЕТ СН'!$H$6-'СЕТ СН'!$H$19</f>
        <v>890.42953831</v>
      </c>
      <c r="H110" s="36">
        <f>SUMIFS(СВЦЭМ!$C$33:$C$776,СВЦЭМ!$A$33:$A$776,$A110,СВЦЭМ!$B$33:$B$776,H$83)+'СЕТ СН'!$H$9+СВЦЭМ!$D$10+'СЕТ СН'!$H$6-'СЕТ СН'!$H$19</f>
        <v>916.94425478000005</v>
      </c>
      <c r="I110" s="36">
        <f>SUMIFS(СВЦЭМ!$C$33:$C$776,СВЦЭМ!$A$33:$A$776,$A110,СВЦЭМ!$B$33:$B$776,I$83)+'СЕТ СН'!$H$9+СВЦЭМ!$D$10+'СЕТ СН'!$H$6-'СЕТ СН'!$H$19</f>
        <v>902.07096947000002</v>
      </c>
      <c r="J110" s="36">
        <f>SUMIFS(СВЦЭМ!$C$33:$C$776,СВЦЭМ!$A$33:$A$776,$A110,СВЦЭМ!$B$33:$B$776,J$83)+'СЕТ СН'!$H$9+СВЦЭМ!$D$10+'СЕТ СН'!$H$6-'СЕТ СН'!$H$19</f>
        <v>900.59335365000004</v>
      </c>
      <c r="K110" s="36">
        <f>SUMIFS(СВЦЭМ!$C$33:$C$776,СВЦЭМ!$A$33:$A$776,$A110,СВЦЭМ!$B$33:$B$776,K$83)+'СЕТ СН'!$H$9+СВЦЭМ!$D$10+'СЕТ СН'!$H$6-'СЕТ СН'!$H$19</f>
        <v>866.74001043999999</v>
      </c>
      <c r="L110" s="36">
        <f>SUMIFS(СВЦЭМ!$C$33:$C$776,СВЦЭМ!$A$33:$A$776,$A110,СВЦЭМ!$B$33:$B$776,L$83)+'СЕТ СН'!$H$9+СВЦЭМ!$D$10+'СЕТ СН'!$H$6-'СЕТ СН'!$H$19</f>
        <v>877.66188607000004</v>
      </c>
      <c r="M110" s="36">
        <f>SUMIFS(СВЦЭМ!$C$33:$C$776,СВЦЭМ!$A$33:$A$776,$A110,СВЦЭМ!$B$33:$B$776,M$83)+'СЕТ СН'!$H$9+СВЦЭМ!$D$10+'СЕТ СН'!$H$6-'СЕТ СН'!$H$19</f>
        <v>873.32855522</v>
      </c>
      <c r="N110" s="36">
        <f>SUMIFS(СВЦЭМ!$C$33:$C$776,СВЦЭМ!$A$33:$A$776,$A110,СВЦЭМ!$B$33:$B$776,N$83)+'СЕТ СН'!$H$9+СВЦЭМ!$D$10+'СЕТ СН'!$H$6-'СЕТ СН'!$H$19</f>
        <v>867.42131829000004</v>
      </c>
      <c r="O110" s="36">
        <f>SUMIFS(СВЦЭМ!$C$33:$C$776,СВЦЭМ!$A$33:$A$776,$A110,СВЦЭМ!$B$33:$B$776,O$83)+'СЕТ СН'!$H$9+СВЦЭМ!$D$10+'СЕТ СН'!$H$6-'СЕТ СН'!$H$19</f>
        <v>865.38976796999998</v>
      </c>
      <c r="P110" s="36">
        <f>SUMIFS(СВЦЭМ!$C$33:$C$776,СВЦЭМ!$A$33:$A$776,$A110,СВЦЭМ!$B$33:$B$776,P$83)+'СЕТ СН'!$H$9+СВЦЭМ!$D$10+'СЕТ СН'!$H$6-'СЕТ СН'!$H$19</f>
        <v>864.19941174999997</v>
      </c>
      <c r="Q110" s="36">
        <f>SUMIFS(СВЦЭМ!$C$33:$C$776,СВЦЭМ!$A$33:$A$776,$A110,СВЦЭМ!$B$33:$B$776,Q$83)+'СЕТ СН'!$H$9+СВЦЭМ!$D$10+'СЕТ СН'!$H$6-'СЕТ СН'!$H$19</f>
        <v>865.73560771999996</v>
      </c>
      <c r="R110" s="36">
        <f>SUMIFS(СВЦЭМ!$C$33:$C$776,СВЦЭМ!$A$33:$A$776,$A110,СВЦЭМ!$B$33:$B$776,R$83)+'СЕТ СН'!$H$9+СВЦЭМ!$D$10+'СЕТ СН'!$H$6-'СЕТ СН'!$H$19</f>
        <v>823.70501429000001</v>
      </c>
      <c r="S110" s="36">
        <f>SUMIFS(СВЦЭМ!$C$33:$C$776,СВЦЭМ!$A$33:$A$776,$A110,СВЦЭМ!$B$33:$B$776,S$83)+'СЕТ СН'!$H$9+СВЦЭМ!$D$10+'СЕТ СН'!$H$6-'СЕТ СН'!$H$19</f>
        <v>807.53544734000002</v>
      </c>
      <c r="T110" s="36">
        <f>SUMIFS(СВЦЭМ!$C$33:$C$776,СВЦЭМ!$A$33:$A$776,$A110,СВЦЭМ!$B$33:$B$776,T$83)+'СЕТ СН'!$H$9+СВЦЭМ!$D$10+'СЕТ СН'!$H$6-'СЕТ СН'!$H$19</f>
        <v>806.08693447999997</v>
      </c>
      <c r="U110" s="36">
        <f>SUMIFS(СВЦЭМ!$C$33:$C$776,СВЦЭМ!$A$33:$A$776,$A110,СВЦЭМ!$B$33:$B$776,U$83)+'СЕТ СН'!$H$9+СВЦЭМ!$D$10+'СЕТ СН'!$H$6-'СЕТ СН'!$H$19</f>
        <v>793.64029575000006</v>
      </c>
      <c r="V110" s="36">
        <f>SUMIFS(СВЦЭМ!$C$33:$C$776,СВЦЭМ!$A$33:$A$776,$A110,СВЦЭМ!$B$33:$B$776,V$83)+'СЕТ СН'!$H$9+СВЦЭМ!$D$10+'СЕТ СН'!$H$6-'СЕТ СН'!$H$19</f>
        <v>790.91012443</v>
      </c>
      <c r="W110" s="36">
        <f>SUMIFS(СВЦЭМ!$C$33:$C$776,СВЦЭМ!$A$33:$A$776,$A110,СВЦЭМ!$B$33:$B$776,W$83)+'СЕТ СН'!$H$9+СВЦЭМ!$D$10+'СЕТ СН'!$H$6-'СЕТ СН'!$H$19</f>
        <v>802.00975550999999</v>
      </c>
      <c r="X110" s="36">
        <f>SUMIFS(СВЦЭМ!$C$33:$C$776,СВЦЭМ!$A$33:$A$776,$A110,СВЦЭМ!$B$33:$B$776,X$83)+'СЕТ СН'!$H$9+СВЦЭМ!$D$10+'СЕТ СН'!$H$6-'СЕТ СН'!$H$19</f>
        <v>787.33845465000002</v>
      </c>
      <c r="Y110" s="36">
        <f>SUMIFS(СВЦЭМ!$C$33:$C$776,СВЦЭМ!$A$33:$A$776,$A110,СВЦЭМ!$B$33:$B$776,Y$83)+'СЕТ СН'!$H$9+СВЦЭМ!$D$10+'СЕТ СН'!$H$6-'СЕТ СН'!$H$19</f>
        <v>845.46293949000005</v>
      </c>
    </row>
    <row r="111" spans="1:25" ht="15.75" x14ac:dyDescent="0.2">
      <c r="A111" s="35">
        <f t="shared" si="2"/>
        <v>43674</v>
      </c>
      <c r="B111" s="36">
        <f>SUMIFS(СВЦЭМ!$C$33:$C$776,СВЦЭМ!$A$33:$A$776,$A111,СВЦЭМ!$B$33:$B$776,B$83)+'СЕТ СН'!$H$9+СВЦЭМ!$D$10+'СЕТ СН'!$H$6-'СЕТ СН'!$H$19</f>
        <v>829.45405168000002</v>
      </c>
      <c r="C111" s="36">
        <f>SUMIFS(СВЦЭМ!$C$33:$C$776,СВЦЭМ!$A$33:$A$776,$A111,СВЦЭМ!$B$33:$B$776,C$83)+'СЕТ СН'!$H$9+СВЦЭМ!$D$10+'СЕТ СН'!$H$6-'СЕТ СН'!$H$19</f>
        <v>860.70305411000004</v>
      </c>
      <c r="D111" s="36">
        <f>SUMIFS(СВЦЭМ!$C$33:$C$776,СВЦЭМ!$A$33:$A$776,$A111,СВЦЭМ!$B$33:$B$776,D$83)+'СЕТ СН'!$H$9+СВЦЭМ!$D$10+'СЕТ СН'!$H$6-'СЕТ СН'!$H$19</f>
        <v>878.03301947</v>
      </c>
      <c r="E111" s="36">
        <f>SUMIFS(СВЦЭМ!$C$33:$C$776,СВЦЭМ!$A$33:$A$776,$A111,СВЦЭМ!$B$33:$B$776,E$83)+'СЕТ СН'!$H$9+СВЦЭМ!$D$10+'СЕТ СН'!$H$6-'СЕТ СН'!$H$19</f>
        <v>890.58385151000004</v>
      </c>
      <c r="F111" s="36">
        <f>SUMIFS(СВЦЭМ!$C$33:$C$776,СВЦЭМ!$A$33:$A$776,$A111,СВЦЭМ!$B$33:$B$776,F$83)+'СЕТ СН'!$H$9+СВЦЭМ!$D$10+'СЕТ СН'!$H$6-'СЕТ СН'!$H$19</f>
        <v>895.56804456999998</v>
      </c>
      <c r="G111" s="36">
        <f>SUMIFS(СВЦЭМ!$C$33:$C$776,СВЦЭМ!$A$33:$A$776,$A111,СВЦЭМ!$B$33:$B$776,G$83)+'СЕТ СН'!$H$9+СВЦЭМ!$D$10+'СЕТ СН'!$H$6-'СЕТ СН'!$H$19</f>
        <v>890.86930107000001</v>
      </c>
      <c r="H111" s="36">
        <f>SUMIFS(СВЦЭМ!$C$33:$C$776,СВЦЭМ!$A$33:$A$776,$A111,СВЦЭМ!$B$33:$B$776,H$83)+'СЕТ СН'!$H$9+СВЦЭМ!$D$10+'СЕТ СН'!$H$6-'СЕТ СН'!$H$19</f>
        <v>876.23126587000002</v>
      </c>
      <c r="I111" s="36">
        <f>SUMIFS(СВЦЭМ!$C$33:$C$776,СВЦЭМ!$A$33:$A$776,$A111,СВЦЭМ!$B$33:$B$776,I$83)+'СЕТ СН'!$H$9+СВЦЭМ!$D$10+'СЕТ СН'!$H$6-'СЕТ СН'!$H$19</f>
        <v>872.82426258999999</v>
      </c>
      <c r="J111" s="36">
        <f>SUMIFS(СВЦЭМ!$C$33:$C$776,СВЦЭМ!$A$33:$A$776,$A111,СВЦЭМ!$B$33:$B$776,J$83)+'СЕТ СН'!$H$9+СВЦЭМ!$D$10+'СЕТ СН'!$H$6-'СЕТ СН'!$H$19</f>
        <v>882.93485522000003</v>
      </c>
      <c r="K111" s="36">
        <f>SUMIFS(СВЦЭМ!$C$33:$C$776,СВЦЭМ!$A$33:$A$776,$A111,СВЦЭМ!$B$33:$B$776,K$83)+'СЕТ СН'!$H$9+СВЦЭМ!$D$10+'СЕТ СН'!$H$6-'СЕТ СН'!$H$19</f>
        <v>1899.8463550900001</v>
      </c>
      <c r="L111" s="36">
        <f>SUMIFS(СВЦЭМ!$C$33:$C$776,СВЦЭМ!$A$33:$A$776,$A111,СВЦЭМ!$B$33:$B$776,L$83)+'СЕТ СН'!$H$9+СВЦЭМ!$D$10+'СЕТ СН'!$H$6-'СЕТ СН'!$H$19</f>
        <v>860.99453117999997</v>
      </c>
      <c r="M111" s="36">
        <f>SUMIFS(СВЦЭМ!$C$33:$C$776,СВЦЭМ!$A$33:$A$776,$A111,СВЦЭМ!$B$33:$B$776,M$83)+'СЕТ СН'!$H$9+СВЦЭМ!$D$10+'СЕТ СН'!$H$6-'СЕТ СН'!$H$19</f>
        <v>838.36185360000002</v>
      </c>
      <c r="N111" s="36">
        <f>SUMIFS(СВЦЭМ!$C$33:$C$776,СВЦЭМ!$A$33:$A$776,$A111,СВЦЭМ!$B$33:$B$776,N$83)+'СЕТ СН'!$H$9+СВЦЭМ!$D$10+'СЕТ СН'!$H$6-'СЕТ СН'!$H$19</f>
        <v>835.84135519000006</v>
      </c>
      <c r="O111" s="36">
        <f>SUMIFS(СВЦЭМ!$C$33:$C$776,СВЦЭМ!$A$33:$A$776,$A111,СВЦЭМ!$B$33:$B$776,O$83)+'СЕТ СН'!$H$9+СВЦЭМ!$D$10+'СЕТ СН'!$H$6-'СЕТ СН'!$H$19</f>
        <v>834.25615898000001</v>
      </c>
      <c r="P111" s="36">
        <f>SUMIFS(СВЦЭМ!$C$33:$C$776,СВЦЭМ!$A$33:$A$776,$A111,СВЦЭМ!$B$33:$B$776,P$83)+'СЕТ СН'!$H$9+СВЦЭМ!$D$10+'СЕТ СН'!$H$6-'СЕТ СН'!$H$19</f>
        <v>836.35997754000005</v>
      </c>
      <c r="Q111" s="36">
        <f>SUMIFS(СВЦЭМ!$C$33:$C$776,СВЦЭМ!$A$33:$A$776,$A111,СВЦЭМ!$B$33:$B$776,Q$83)+'СЕТ СН'!$H$9+СВЦЭМ!$D$10+'СЕТ СН'!$H$6-'СЕТ СН'!$H$19</f>
        <v>830.95968868</v>
      </c>
      <c r="R111" s="36">
        <f>SUMIFS(СВЦЭМ!$C$33:$C$776,СВЦЭМ!$A$33:$A$776,$A111,СВЦЭМ!$B$33:$B$776,R$83)+'СЕТ СН'!$H$9+СВЦЭМ!$D$10+'СЕТ СН'!$H$6-'СЕТ СН'!$H$19</f>
        <v>807.06856632000006</v>
      </c>
      <c r="S111" s="36">
        <f>SUMIFS(СВЦЭМ!$C$33:$C$776,СВЦЭМ!$A$33:$A$776,$A111,СВЦЭМ!$B$33:$B$776,S$83)+'СЕТ СН'!$H$9+СВЦЭМ!$D$10+'СЕТ СН'!$H$6-'СЕТ СН'!$H$19</f>
        <v>816.75492020000002</v>
      </c>
      <c r="T111" s="36">
        <f>SUMIFS(СВЦЭМ!$C$33:$C$776,СВЦЭМ!$A$33:$A$776,$A111,СВЦЭМ!$B$33:$B$776,T$83)+'СЕТ СН'!$H$9+СВЦЭМ!$D$10+'СЕТ СН'!$H$6-'СЕТ СН'!$H$19</f>
        <v>818.49122199999999</v>
      </c>
      <c r="U111" s="36">
        <f>SUMIFS(СВЦЭМ!$C$33:$C$776,СВЦЭМ!$A$33:$A$776,$A111,СВЦЭМ!$B$33:$B$776,U$83)+'СЕТ СН'!$H$9+СВЦЭМ!$D$10+'СЕТ СН'!$H$6-'СЕТ СН'!$H$19</f>
        <v>813.73510150000004</v>
      </c>
      <c r="V111" s="36">
        <f>SUMIFS(СВЦЭМ!$C$33:$C$776,СВЦЭМ!$A$33:$A$776,$A111,СВЦЭМ!$B$33:$B$776,V$83)+'СЕТ СН'!$H$9+СВЦЭМ!$D$10+'СЕТ СН'!$H$6-'СЕТ СН'!$H$19</f>
        <v>799.97253966000005</v>
      </c>
      <c r="W111" s="36">
        <f>SUMIFS(СВЦЭМ!$C$33:$C$776,СВЦЭМ!$A$33:$A$776,$A111,СВЦЭМ!$B$33:$B$776,W$83)+'СЕТ СН'!$H$9+СВЦЭМ!$D$10+'СЕТ СН'!$H$6-'СЕТ СН'!$H$19</f>
        <v>814.80854609000005</v>
      </c>
      <c r="X111" s="36">
        <f>SUMIFS(СВЦЭМ!$C$33:$C$776,СВЦЭМ!$A$33:$A$776,$A111,СВЦЭМ!$B$33:$B$776,X$83)+'СЕТ СН'!$H$9+СВЦЭМ!$D$10+'СЕТ СН'!$H$6-'СЕТ СН'!$H$19</f>
        <v>793.19162669000002</v>
      </c>
      <c r="Y111" s="36">
        <f>SUMIFS(СВЦЭМ!$C$33:$C$776,СВЦЭМ!$A$33:$A$776,$A111,СВЦЭМ!$B$33:$B$776,Y$83)+'СЕТ СН'!$H$9+СВЦЭМ!$D$10+'СЕТ СН'!$H$6-'СЕТ СН'!$H$19</f>
        <v>817.36382585000001</v>
      </c>
    </row>
    <row r="112" spans="1:25" ht="15.75" x14ac:dyDescent="0.2">
      <c r="A112" s="35">
        <f t="shared" si="2"/>
        <v>43675</v>
      </c>
      <c r="B112" s="36">
        <f>SUMIFS(СВЦЭМ!$C$33:$C$776,СВЦЭМ!$A$33:$A$776,$A112,СВЦЭМ!$B$33:$B$776,B$83)+'СЕТ СН'!$H$9+СВЦЭМ!$D$10+'СЕТ СН'!$H$6-'СЕТ СН'!$H$19</f>
        <v>873.87666361000004</v>
      </c>
      <c r="C112" s="36">
        <f>SUMIFS(СВЦЭМ!$C$33:$C$776,СВЦЭМ!$A$33:$A$776,$A112,СВЦЭМ!$B$33:$B$776,C$83)+'СЕТ СН'!$H$9+СВЦЭМ!$D$10+'СЕТ СН'!$H$6-'СЕТ СН'!$H$19</f>
        <v>877.05410402999996</v>
      </c>
      <c r="D112" s="36">
        <f>SUMIFS(СВЦЭМ!$C$33:$C$776,СВЦЭМ!$A$33:$A$776,$A112,СВЦЭМ!$B$33:$B$776,D$83)+'СЕТ СН'!$H$9+СВЦЭМ!$D$10+'СЕТ СН'!$H$6-'СЕТ СН'!$H$19</f>
        <v>889.78459415999998</v>
      </c>
      <c r="E112" s="36">
        <f>SUMIFS(СВЦЭМ!$C$33:$C$776,СВЦЭМ!$A$33:$A$776,$A112,СВЦЭМ!$B$33:$B$776,E$83)+'СЕТ СН'!$H$9+СВЦЭМ!$D$10+'СЕТ СН'!$H$6-'СЕТ СН'!$H$19</f>
        <v>890.42646840999998</v>
      </c>
      <c r="F112" s="36">
        <f>SUMIFS(СВЦЭМ!$C$33:$C$776,СВЦЭМ!$A$33:$A$776,$A112,СВЦЭМ!$B$33:$B$776,F$83)+'СЕТ СН'!$H$9+СВЦЭМ!$D$10+'СЕТ СН'!$H$6-'СЕТ СН'!$H$19</f>
        <v>914.19974963000004</v>
      </c>
      <c r="G112" s="36">
        <f>SUMIFS(СВЦЭМ!$C$33:$C$776,СВЦЭМ!$A$33:$A$776,$A112,СВЦЭМ!$B$33:$B$776,G$83)+'СЕТ СН'!$H$9+СВЦЭМ!$D$10+'СЕТ СН'!$H$6-'СЕТ СН'!$H$19</f>
        <v>900.65118533999998</v>
      </c>
      <c r="H112" s="36">
        <f>SUMIFS(СВЦЭМ!$C$33:$C$776,СВЦЭМ!$A$33:$A$776,$A112,СВЦЭМ!$B$33:$B$776,H$83)+'СЕТ СН'!$H$9+СВЦЭМ!$D$10+'СЕТ СН'!$H$6-'СЕТ СН'!$H$19</f>
        <v>872.98179290999997</v>
      </c>
      <c r="I112" s="36">
        <f>SUMIFS(СВЦЭМ!$C$33:$C$776,СВЦЭМ!$A$33:$A$776,$A112,СВЦЭМ!$B$33:$B$776,I$83)+'СЕТ СН'!$H$9+СВЦЭМ!$D$10+'СЕТ СН'!$H$6-'СЕТ СН'!$H$19</f>
        <v>862.77231117999997</v>
      </c>
      <c r="J112" s="36">
        <f>SUMIFS(СВЦЭМ!$C$33:$C$776,СВЦЭМ!$A$33:$A$776,$A112,СВЦЭМ!$B$33:$B$776,J$83)+'СЕТ СН'!$H$9+СВЦЭМ!$D$10+'СЕТ СН'!$H$6-'СЕТ СН'!$H$19</f>
        <v>827.97296862000007</v>
      </c>
      <c r="K112" s="36">
        <f>SUMIFS(СВЦЭМ!$C$33:$C$776,СВЦЭМ!$A$33:$A$776,$A112,СВЦЭМ!$B$33:$B$776,K$83)+'СЕТ СН'!$H$9+СВЦЭМ!$D$10+'СЕТ СН'!$H$6-'СЕТ СН'!$H$19</f>
        <v>822.61575260000006</v>
      </c>
      <c r="L112" s="36">
        <f>SUMIFS(СВЦЭМ!$C$33:$C$776,СВЦЭМ!$A$33:$A$776,$A112,СВЦЭМ!$B$33:$B$776,L$83)+'СЕТ СН'!$H$9+СВЦЭМ!$D$10+'СЕТ СН'!$H$6-'СЕТ СН'!$H$19</f>
        <v>819.06153084000005</v>
      </c>
      <c r="M112" s="36">
        <f>SUMIFS(СВЦЭМ!$C$33:$C$776,СВЦЭМ!$A$33:$A$776,$A112,СВЦЭМ!$B$33:$B$776,M$83)+'СЕТ СН'!$H$9+СВЦЭМ!$D$10+'СЕТ СН'!$H$6-'СЕТ СН'!$H$19</f>
        <v>826.01770003000001</v>
      </c>
      <c r="N112" s="36">
        <f>SUMIFS(СВЦЭМ!$C$33:$C$776,СВЦЭМ!$A$33:$A$776,$A112,СВЦЭМ!$B$33:$B$776,N$83)+'СЕТ СН'!$H$9+СВЦЭМ!$D$10+'СЕТ СН'!$H$6-'СЕТ СН'!$H$19</f>
        <v>814.93624383999997</v>
      </c>
      <c r="O112" s="36">
        <f>SUMIFS(СВЦЭМ!$C$33:$C$776,СВЦЭМ!$A$33:$A$776,$A112,СВЦЭМ!$B$33:$B$776,O$83)+'СЕТ СН'!$H$9+СВЦЭМ!$D$10+'СЕТ СН'!$H$6-'СЕТ СН'!$H$19</f>
        <v>823.52130098999999</v>
      </c>
      <c r="P112" s="36">
        <f>SUMIFS(СВЦЭМ!$C$33:$C$776,СВЦЭМ!$A$33:$A$776,$A112,СВЦЭМ!$B$33:$B$776,P$83)+'СЕТ СН'!$H$9+СВЦЭМ!$D$10+'СЕТ СН'!$H$6-'СЕТ СН'!$H$19</f>
        <v>825.18072015000007</v>
      </c>
      <c r="Q112" s="36">
        <f>SUMIFS(СВЦЭМ!$C$33:$C$776,СВЦЭМ!$A$33:$A$776,$A112,СВЦЭМ!$B$33:$B$776,Q$83)+'СЕТ СН'!$H$9+СВЦЭМ!$D$10+'СЕТ СН'!$H$6-'СЕТ СН'!$H$19</f>
        <v>818.21524766000005</v>
      </c>
      <c r="R112" s="36">
        <f>SUMIFS(СВЦЭМ!$C$33:$C$776,СВЦЭМ!$A$33:$A$776,$A112,СВЦЭМ!$B$33:$B$776,R$83)+'СЕТ СН'!$H$9+СВЦЭМ!$D$10+'СЕТ СН'!$H$6-'СЕТ СН'!$H$19</f>
        <v>777.89039649000006</v>
      </c>
      <c r="S112" s="36">
        <f>SUMIFS(СВЦЭМ!$C$33:$C$776,СВЦЭМ!$A$33:$A$776,$A112,СВЦЭМ!$B$33:$B$776,S$83)+'СЕТ СН'!$H$9+СВЦЭМ!$D$10+'СЕТ СН'!$H$6-'СЕТ СН'!$H$19</f>
        <v>758.84808098999997</v>
      </c>
      <c r="T112" s="36">
        <f>SUMIFS(СВЦЭМ!$C$33:$C$776,СВЦЭМ!$A$33:$A$776,$A112,СВЦЭМ!$B$33:$B$776,T$83)+'СЕТ СН'!$H$9+СВЦЭМ!$D$10+'СЕТ СН'!$H$6-'СЕТ СН'!$H$19</f>
        <v>759.16352103999998</v>
      </c>
      <c r="U112" s="36">
        <f>SUMIFS(СВЦЭМ!$C$33:$C$776,СВЦЭМ!$A$33:$A$776,$A112,СВЦЭМ!$B$33:$B$776,U$83)+'СЕТ СН'!$H$9+СВЦЭМ!$D$10+'СЕТ СН'!$H$6-'СЕТ СН'!$H$19</f>
        <v>759.77510500000005</v>
      </c>
      <c r="V112" s="36">
        <f>SUMIFS(СВЦЭМ!$C$33:$C$776,СВЦЭМ!$A$33:$A$776,$A112,СВЦЭМ!$B$33:$B$776,V$83)+'СЕТ СН'!$H$9+СВЦЭМ!$D$10+'СЕТ СН'!$H$6-'СЕТ СН'!$H$19</f>
        <v>761.97134796</v>
      </c>
      <c r="W112" s="36">
        <f>SUMIFS(СВЦЭМ!$C$33:$C$776,СВЦЭМ!$A$33:$A$776,$A112,СВЦЭМ!$B$33:$B$776,W$83)+'СЕТ СН'!$H$9+СВЦЭМ!$D$10+'СЕТ СН'!$H$6-'СЕТ СН'!$H$19</f>
        <v>762.08830370999999</v>
      </c>
      <c r="X112" s="36">
        <f>SUMIFS(СВЦЭМ!$C$33:$C$776,СВЦЭМ!$A$33:$A$776,$A112,СВЦЭМ!$B$33:$B$776,X$83)+'СЕТ СН'!$H$9+СВЦЭМ!$D$10+'СЕТ СН'!$H$6-'СЕТ СН'!$H$19</f>
        <v>756.90364535000003</v>
      </c>
      <c r="Y112" s="36">
        <f>SUMIFS(СВЦЭМ!$C$33:$C$776,СВЦЭМ!$A$33:$A$776,$A112,СВЦЭМ!$B$33:$B$776,Y$83)+'СЕТ СН'!$H$9+СВЦЭМ!$D$10+'СЕТ СН'!$H$6-'СЕТ СН'!$H$19</f>
        <v>834.60096335000003</v>
      </c>
    </row>
    <row r="113" spans="1:27" ht="15.75" x14ac:dyDescent="0.2">
      <c r="A113" s="35">
        <f t="shared" si="2"/>
        <v>43676</v>
      </c>
      <c r="B113" s="36">
        <f>SUMIFS(СВЦЭМ!$C$33:$C$776,СВЦЭМ!$A$33:$A$776,$A113,СВЦЭМ!$B$33:$B$776,B$83)+'СЕТ СН'!$H$9+СВЦЭМ!$D$10+'СЕТ СН'!$H$6-'СЕТ СН'!$H$19</f>
        <v>894.28714367999999</v>
      </c>
      <c r="C113" s="36">
        <f>SUMIFS(СВЦЭМ!$C$33:$C$776,СВЦЭМ!$A$33:$A$776,$A113,СВЦЭМ!$B$33:$B$776,C$83)+'СЕТ СН'!$H$9+СВЦЭМ!$D$10+'СЕТ СН'!$H$6-'СЕТ СН'!$H$19</f>
        <v>893.31521438000004</v>
      </c>
      <c r="D113" s="36">
        <f>SUMIFS(СВЦЭМ!$C$33:$C$776,СВЦЭМ!$A$33:$A$776,$A113,СВЦЭМ!$B$33:$B$776,D$83)+'СЕТ СН'!$H$9+СВЦЭМ!$D$10+'СЕТ СН'!$H$6-'СЕТ СН'!$H$19</f>
        <v>898.57818079000003</v>
      </c>
      <c r="E113" s="36">
        <f>SUMIFS(СВЦЭМ!$C$33:$C$776,СВЦЭМ!$A$33:$A$776,$A113,СВЦЭМ!$B$33:$B$776,E$83)+'СЕТ СН'!$H$9+СВЦЭМ!$D$10+'СЕТ СН'!$H$6-'СЕТ СН'!$H$19</f>
        <v>922.6571917</v>
      </c>
      <c r="F113" s="36">
        <f>SUMIFS(СВЦЭМ!$C$33:$C$776,СВЦЭМ!$A$33:$A$776,$A113,СВЦЭМ!$B$33:$B$776,F$83)+'СЕТ СН'!$H$9+СВЦЭМ!$D$10+'СЕТ СН'!$H$6-'СЕТ СН'!$H$19</f>
        <v>917.80473627000003</v>
      </c>
      <c r="G113" s="36">
        <f>SUMIFS(СВЦЭМ!$C$33:$C$776,СВЦЭМ!$A$33:$A$776,$A113,СВЦЭМ!$B$33:$B$776,G$83)+'СЕТ СН'!$H$9+СВЦЭМ!$D$10+'СЕТ СН'!$H$6-'СЕТ СН'!$H$19</f>
        <v>906.98348798000006</v>
      </c>
      <c r="H113" s="36">
        <f>SUMIFS(СВЦЭМ!$C$33:$C$776,СВЦЭМ!$A$33:$A$776,$A113,СВЦЭМ!$B$33:$B$776,H$83)+'СЕТ СН'!$H$9+СВЦЭМ!$D$10+'СЕТ СН'!$H$6-'СЕТ СН'!$H$19</f>
        <v>911.04923336000002</v>
      </c>
      <c r="I113" s="36">
        <f>SUMIFS(СВЦЭМ!$C$33:$C$776,СВЦЭМ!$A$33:$A$776,$A113,СВЦЭМ!$B$33:$B$776,I$83)+'СЕТ СН'!$H$9+СВЦЭМ!$D$10+'СЕТ СН'!$H$6-'СЕТ СН'!$H$19</f>
        <v>853.81539873999998</v>
      </c>
      <c r="J113" s="36">
        <f>SUMIFS(СВЦЭМ!$C$33:$C$776,СВЦЭМ!$A$33:$A$776,$A113,СВЦЭМ!$B$33:$B$776,J$83)+'СЕТ СН'!$H$9+СВЦЭМ!$D$10+'СЕТ СН'!$H$6-'СЕТ СН'!$H$19</f>
        <v>823.06554386000005</v>
      </c>
      <c r="K113" s="36">
        <f>SUMIFS(СВЦЭМ!$C$33:$C$776,СВЦЭМ!$A$33:$A$776,$A113,СВЦЭМ!$B$33:$B$776,K$83)+'СЕТ СН'!$H$9+СВЦЭМ!$D$10+'СЕТ СН'!$H$6-'СЕТ СН'!$H$19</f>
        <v>851.73336701000005</v>
      </c>
      <c r="L113" s="36">
        <f>SUMIFS(СВЦЭМ!$C$33:$C$776,СВЦЭМ!$A$33:$A$776,$A113,СВЦЭМ!$B$33:$B$776,L$83)+'СЕТ СН'!$H$9+СВЦЭМ!$D$10+'СЕТ СН'!$H$6-'СЕТ СН'!$H$19</f>
        <v>858.15991899000005</v>
      </c>
      <c r="M113" s="36">
        <f>SUMIFS(СВЦЭМ!$C$33:$C$776,СВЦЭМ!$A$33:$A$776,$A113,СВЦЭМ!$B$33:$B$776,M$83)+'СЕТ СН'!$H$9+СВЦЭМ!$D$10+'СЕТ СН'!$H$6-'СЕТ СН'!$H$19</f>
        <v>858.39661323000007</v>
      </c>
      <c r="N113" s="36">
        <f>SUMIFS(СВЦЭМ!$C$33:$C$776,СВЦЭМ!$A$33:$A$776,$A113,СВЦЭМ!$B$33:$B$776,N$83)+'СЕТ СН'!$H$9+СВЦЭМ!$D$10+'СЕТ СН'!$H$6-'СЕТ СН'!$H$19</f>
        <v>852.00060705999999</v>
      </c>
      <c r="O113" s="36">
        <f>SUMIFS(СВЦЭМ!$C$33:$C$776,СВЦЭМ!$A$33:$A$776,$A113,СВЦЭМ!$B$33:$B$776,O$83)+'СЕТ СН'!$H$9+СВЦЭМ!$D$10+'СЕТ СН'!$H$6-'СЕТ СН'!$H$19</f>
        <v>859.13998991000005</v>
      </c>
      <c r="P113" s="36">
        <f>SUMIFS(СВЦЭМ!$C$33:$C$776,СВЦЭМ!$A$33:$A$776,$A113,СВЦЭМ!$B$33:$B$776,P$83)+'СЕТ СН'!$H$9+СВЦЭМ!$D$10+'СЕТ СН'!$H$6-'СЕТ СН'!$H$19</f>
        <v>864.54371738999998</v>
      </c>
      <c r="Q113" s="36">
        <f>SUMIFS(СВЦЭМ!$C$33:$C$776,СВЦЭМ!$A$33:$A$776,$A113,СВЦЭМ!$B$33:$B$776,Q$83)+'СЕТ СН'!$H$9+СВЦЭМ!$D$10+'СЕТ СН'!$H$6-'СЕТ СН'!$H$19</f>
        <v>865.62269562000006</v>
      </c>
      <c r="R113" s="36">
        <f>SUMIFS(СВЦЭМ!$C$33:$C$776,СВЦЭМ!$A$33:$A$776,$A113,СВЦЭМ!$B$33:$B$776,R$83)+'СЕТ СН'!$H$9+СВЦЭМ!$D$10+'СЕТ СН'!$H$6-'СЕТ СН'!$H$19</f>
        <v>811.79279586000007</v>
      </c>
      <c r="S113" s="36">
        <f>SUMIFS(СВЦЭМ!$C$33:$C$776,СВЦЭМ!$A$33:$A$776,$A113,СВЦЭМ!$B$33:$B$776,S$83)+'СЕТ СН'!$H$9+СВЦЭМ!$D$10+'СЕТ СН'!$H$6-'СЕТ СН'!$H$19</f>
        <v>781.11578786999996</v>
      </c>
      <c r="T113" s="36">
        <f>SUMIFS(СВЦЭМ!$C$33:$C$776,СВЦЭМ!$A$33:$A$776,$A113,СВЦЭМ!$B$33:$B$776,T$83)+'СЕТ СН'!$H$9+СВЦЭМ!$D$10+'СЕТ СН'!$H$6-'СЕТ СН'!$H$19</f>
        <v>777.00387367999997</v>
      </c>
      <c r="U113" s="36">
        <f>SUMIFS(СВЦЭМ!$C$33:$C$776,СВЦЭМ!$A$33:$A$776,$A113,СВЦЭМ!$B$33:$B$776,U$83)+'СЕТ СН'!$H$9+СВЦЭМ!$D$10+'СЕТ СН'!$H$6-'СЕТ СН'!$H$19</f>
        <v>778.77827483999999</v>
      </c>
      <c r="V113" s="36">
        <f>SUMIFS(СВЦЭМ!$C$33:$C$776,СВЦЭМ!$A$33:$A$776,$A113,СВЦЭМ!$B$33:$B$776,V$83)+'СЕТ СН'!$H$9+СВЦЭМ!$D$10+'СЕТ СН'!$H$6-'СЕТ СН'!$H$19</f>
        <v>749.8026732300001</v>
      </c>
      <c r="W113" s="36">
        <f>SUMIFS(СВЦЭМ!$C$33:$C$776,СВЦЭМ!$A$33:$A$776,$A113,СВЦЭМ!$B$33:$B$776,W$83)+'СЕТ СН'!$H$9+СВЦЭМ!$D$10+'СЕТ СН'!$H$6-'СЕТ СН'!$H$19</f>
        <v>740.70462750000002</v>
      </c>
      <c r="X113" s="36">
        <f>SUMIFS(СВЦЭМ!$C$33:$C$776,СВЦЭМ!$A$33:$A$776,$A113,СВЦЭМ!$B$33:$B$776,X$83)+'СЕТ СН'!$H$9+СВЦЭМ!$D$10+'СЕТ СН'!$H$6-'СЕТ СН'!$H$19</f>
        <v>750.18745696999997</v>
      </c>
      <c r="Y113" s="36">
        <f>SUMIFS(СВЦЭМ!$C$33:$C$776,СВЦЭМ!$A$33:$A$776,$A113,СВЦЭМ!$B$33:$B$776,Y$83)+'СЕТ СН'!$H$9+СВЦЭМ!$D$10+'СЕТ СН'!$H$6-'СЕТ СН'!$H$19</f>
        <v>817.82858002</v>
      </c>
      <c r="AA113" s="37"/>
    </row>
    <row r="114" spans="1:27" ht="15.75" x14ac:dyDescent="0.2">
      <c r="A114" s="35">
        <f t="shared" si="2"/>
        <v>43677</v>
      </c>
      <c r="B114" s="36">
        <f>SUMIFS(СВЦЭМ!$C$33:$C$776,СВЦЭМ!$A$33:$A$776,$A114,СВЦЭМ!$B$33:$B$776,B$83)+'СЕТ СН'!$H$9+СВЦЭМ!$D$10+'СЕТ СН'!$H$6-'СЕТ СН'!$H$19</f>
        <v>908.72314790000007</v>
      </c>
      <c r="C114" s="36">
        <f>SUMIFS(СВЦЭМ!$C$33:$C$776,СВЦЭМ!$A$33:$A$776,$A114,СВЦЭМ!$B$33:$B$776,C$83)+'СЕТ СН'!$H$9+СВЦЭМ!$D$10+'СЕТ СН'!$H$6-'СЕТ СН'!$H$19</f>
        <v>922.93178381000007</v>
      </c>
      <c r="D114" s="36">
        <f>SUMIFS(СВЦЭМ!$C$33:$C$776,СВЦЭМ!$A$33:$A$776,$A114,СВЦЭМ!$B$33:$B$776,D$83)+'СЕТ СН'!$H$9+СВЦЭМ!$D$10+'СЕТ СН'!$H$6-'СЕТ СН'!$H$19</f>
        <v>931.23933094000006</v>
      </c>
      <c r="E114" s="36">
        <f>SUMIFS(СВЦЭМ!$C$33:$C$776,СВЦЭМ!$A$33:$A$776,$A114,СВЦЭМ!$B$33:$B$776,E$83)+'СЕТ СН'!$H$9+СВЦЭМ!$D$10+'СЕТ СН'!$H$6-'СЕТ СН'!$H$19</f>
        <v>934.84988759999999</v>
      </c>
      <c r="F114" s="36">
        <f>SUMIFS(СВЦЭМ!$C$33:$C$776,СВЦЭМ!$A$33:$A$776,$A114,СВЦЭМ!$B$33:$B$776,F$83)+'СЕТ СН'!$H$9+СВЦЭМ!$D$10+'СЕТ СН'!$H$6-'СЕТ СН'!$H$19</f>
        <v>943.85399574000007</v>
      </c>
      <c r="G114" s="36">
        <f>SUMIFS(СВЦЭМ!$C$33:$C$776,СВЦЭМ!$A$33:$A$776,$A114,СВЦЭМ!$B$33:$B$776,G$83)+'СЕТ СН'!$H$9+СВЦЭМ!$D$10+'СЕТ СН'!$H$6-'СЕТ СН'!$H$19</f>
        <v>927.21866302000001</v>
      </c>
      <c r="H114" s="36">
        <f>SUMIFS(СВЦЭМ!$C$33:$C$776,СВЦЭМ!$A$33:$A$776,$A114,СВЦЭМ!$B$33:$B$776,H$83)+'СЕТ СН'!$H$9+СВЦЭМ!$D$10+'СЕТ СН'!$H$6-'СЕТ СН'!$H$19</f>
        <v>908.38901081000006</v>
      </c>
      <c r="I114" s="36">
        <f>SUMIFS(СВЦЭМ!$C$33:$C$776,СВЦЭМ!$A$33:$A$776,$A114,СВЦЭМ!$B$33:$B$776,I$83)+'СЕТ СН'!$H$9+СВЦЭМ!$D$10+'СЕТ СН'!$H$6-'СЕТ СН'!$H$19</f>
        <v>892.34132046000002</v>
      </c>
      <c r="J114" s="36">
        <f>SUMIFS(СВЦЭМ!$C$33:$C$776,СВЦЭМ!$A$33:$A$776,$A114,СВЦЭМ!$B$33:$B$776,J$83)+'СЕТ СН'!$H$9+СВЦЭМ!$D$10+'СЕТ СН'!$H$6-'СЕТ СН'!$H$19</f>
        <v>882.92562298999997</v>
      </c>
      <c r="K114" s="36">
        <f>SUMIFS(СВЦЭМ!$C$33:$C$776,СВЦЭМ!$A$33:$A$776,$A114,СВЦЭМ!$B$33:$B$776,K$83)+'СЕТ СН'!$H$9+СВЦЭМ!$D$10+'СЕТ СН'!$H$6-'СЕТ СН'!$H$19</f>
        <v>890.87236301999997</v>
      </c>
      <c r="L114" s="36">
        <f>SUMIFS(СВЦЭМ!$C$33:$C$776,СВЦЭМ!$A$33:$A$776,$A114,СВЦЭМ!$B$33:$B$776,L$83)+'СЕТ СН'!$H$9+СВЦЭМ!$D$10+'СЕТ СН'!$H$6-'СЕТ СН'!$H$19</f>
        <v>892.47501675000001</v>
      </c>
      <c r="M114" s="36">
        <f>SUMIFS(СВЦЭМ!$C$33:$C$776,СВЦЭМ!$A$33:$A$776,$A114,СВЦЭМ!$B$33:$B$776,M$83)+'СЕТ СН'!$H$9+СВЦЭМ!$D$10+'СЕТ СН'!$H$6-'СЕТ СН'!$H$19</f>
        <v>892.53169104000006</v>
      </c>
      <c r="N114" s="36">
        <f>SUMIFS(СВЦЭМ!$C$33:$C$776,СВЦЭМ!$A$33:$A$776,$A114,СВЦЭМ!$B$33:$B$776,N$83)+'СЕТ СН'!$H$9+СВЦЭМ!$D$10+'СЕТ СН'!$H$6-'СЕТ СН'!$H$19</f>
        <v>880.22164925000004</v>
      </c>
      <c r="O114" s="36">
        <f>SUMIFS(СВЦЭМ!$C$33:$C$776,СВЦЭМ!$A$33:$A$776,$A114,СВЦЭМ!$B$33:$B$776,O$83)+'СЕТ СН'!$H$9+СВЦЭМ!$D$10+'СЕТ СН'!$H$6-'СЕТ СН'!$H$19</f>
        <v>895.29559130000007</v>
      </c>
      <c r="P114" s="36">
        <f>SUMIFS(СВЦЭМ!$C$33:$C$776,СВЦЭМ!$A$33:$A$776,$A114,СВЦЭМ!$B$33:$B$776,P$83)+'СЕТ СН'!$H$9+СВЦЭМ!$D$10+'СЕТ СН'!$H$6-'СЕТ СН'!$H$19</f>
        <v>906.99447393000003</v>
      </c>
      <c r="Q114" s="36">
        <f>SUMIFS(СВЦЭМ!$C$33:$C$776,СВЦЭМ!$A$33:$A$776,$A114,СВЦЭМ!$B$33:$B$776,Q$83)+'СЕТ СН'!$H$9+СВЦЭМ!$D$10+'СЕТ СН'!$H$6-'СЕТ СН'!$H$19</f>
        <v>917.251394</v>
      </c>
      <c r="R114" s="36">
        <f>SUMIFS(СВЦЭМ!$C$33:$C$776,СВЦЭМ!$A$33:$A$776,$A114,СВЦЭМ!$B$33:$B$776,R$83)+'СЕТ СН'!$H$9+СВЦЭМ!$D$10+'СЕТ СН'!$H$6-'СЕТ СН'!$H$19</f>
        <v>857.90334949999999</v>
      </c>
      <c r="S114" s="36">
        <f>SUMIFS(СВЦЭМ!$C$33:$C$776,СВЦЭМ!$A$33:$A$776,$A114,СВЦЭМ!$B$33:$B$776,S$83)+'СЕТ СН'!$H$9+СВЦЭМ!$D$10+'СЕТ СН'!$H$6-'СЕТ СН'!$H$19</f>
        <v>834.83491368</v>
      </c>
      <c r="T114" s="36">
        <f>SUMIFS(СВЦЭМ!$C$33:$C$776,СВЦЭМ!$A$33:$A$776,$A114,СВЦЭМ!$B$33:$B$776,T$83)+'СЕТ СН'!$H$9+СВЦЭМ!$D$10+'СЕТ СН'!$H$6-'СЕТ СН'!$H$19</f>
        <v>817.42690809999999</v>
      </c>
      <c r="U114" s="36">
        <f>SUMIFS(СВЦЭМ!$C$33:$C$776,СВЦЭМ!$A$33:$A$776,$A114,СВЦЭМ!$B$33:$B$776,U$83)+'СЕТ СН'!$H$9+СВЦЭМ!$D$10+'СЕТ СН'!$H$6-'СЕТ СН'!$H$19</f>
        <v>881.22046081999997</v>
      </c>
      <c r="V114" s="36">
        <f>SUMIFS(СВЦЭМ!$C$33:$C$776,СВЦЭМ!$A$33:$A$776,$A114,СВЦЭМ!$B$33:$B$776,V$83)+'СЕТ СН'!$H$9+СВЦЭМ!$D$10+'СЕТ СН'!$H$6-'СЕТ СН'!$H$19</f>
        <v>802.18098617999999</v>
      </c>
      <c r="W114" s="36">
        <f>SUMIFS(СВЦЭМ!$C$33:$C$776,СВЦЭМ!$A$33:$A$776,$A114,СВЦЭМ!$B$33:$B$776,W$83)+'СЕТ СН'!$H$9+СВЦЭМ!$D$10+'СЕТ СН'!$H$6-'СЕТ СН'!$H$19</f>
        <v>806.94539035000003</v>
      </c>
      <c r="X114" s="36">
        <f>SUMIFS(СВЦЭМ!$C$33:$C$776,СВЦЭМ!$A$33:$A$776,$A114,СВЦЭМ!$B$33:$B$776,X$83)+'СЕТ СН'!$H$9+СВЦЭМ!$D$10+'СЕТ СН'!$H$6-'СЕТ СН'!$H$19</f>
        <v>794.72812027999998</v>
      </c>
      <c r="Y114" s="36">
        <f>SUMIFS(СВЦЭМ!$C$33:$C$776,СВЦЭМ!$A$33:$A$776,$A114,СВЦЭМ!$B$33:$B$776,Y$83)+'СЕТ СН'!$H$9+СВЦЭМ!$D$10+'СЕТ СН'!$H$6-'СЕТ СН'!$H$19</f>
        <v>841.67814180000005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01.07.2019</v>
      </c>
      <c r="B120" s="36">
        <f>SUMIFS(СВЦЭМ!$C$33:$C$776,СВЦЭМ!$A$33:$A$776,$A120,СВЦЭМ!$B$33:$B$776,B$119)+'СЕТ СН'!$I$9+СВЦЭМ!$D$10+'СЕТ СН'!$I$6-'СЕТ СН'!$I$19</f>
        <v>1207.7084656700001</v>
      </c>
      <c r="C120" s="36">
        <f>SUMIFS(СВЦЭМ!$C$33:$C$776,СВЦЭМ!$A$33:$A$776,$A120,СВЦЭМ!$B$33:$B$776,C$119)+'СЕТ СН'!$I$9+СВЦЭМ!$D$10+'СЕТ СН'!$I$6-'СЕТ СН'!$I$19</f>
        <v>1323.73384057</v>
      </c>
      <c r="D120" s="36">
        <f>SUMIFS(СВЦЭМ!$C$33:$C$776,СВЦЭМ!$A$33:$A$776,$A120,СВЦЭМ!$B$33:$B$776,D$119)+'СЕТ СН'!$I$9+СВЦЭМ!$D$10+'СЕТ СН'!$I$6-'СЕТ СН'!$I$19</f>
        <v>1350.21886954</v>
      </c>
      <c r="E120" s="36">
        <f>SUMIFS(СВЦЭМ!$C$33:$C$776,СВЦЭМ!$A$33:$A$776,$A120,СВЦЭМ!$B$33:$B$776,E$119)+'СЕТ СН'!$I$9+СВЦЭМ!$D$10+'СЕТ СН'!$I$6-'СЕТ СН'!$I$19</f>
        <v>1376.39887673</v>
      </c>
      <c r="F120" s="36">
        <f>SUMIFS(СВЦЭМ!$C$33:$C$776,СВЦЭМ!$A$33:$A$776,$A120,СВЦЭМ!$B$33:$B$776,F$119)+'СЕТ СН'!$I$9+СВЦЭМ!$D$10+'СЕТ СН'!$I$6-'СЕТ СН'!$I$19</f>
        <v>1387.19240143</v>
      </c>
      <c r="G120" s="36">
        <f>SUMIFS(СВЦЭМ!$C$33:$C$776,СВЦЭМ!$A$33:$A$776,$A120,СВЦЭМ!$B$33:$B$776,G$119)+'СЕТ СН'!$I$9+СВЦЭМ!$D$10+'СЕТ СН'!$I$6-'СЕТ СН'!$I$19</f>
        <v>1362.0387109000001</v>
      </c>
      <c r="H120" s="36">
        <f>SUMIFS(СВЦЭМ!$C$33:$C$776,СВЦЭМ!$A$33:$A$776,$A120,СВЦЭМ!$B$33:$B$776,H$119)+'СЕТ СН'!$I$9+СВЦЭМ!$D$10+'СЕТ СН'!$I$6-'СЕТ СН'!$I$19</f>
        <v>1311.7681565600001</v>
      </c>
      <c r="I120" s="36">
        <f>SUMIFS(СВЦЭМ!$C$33:$C$776,СВЦЭМ!$A$33:$A$776,$A120,СВЦЭМ!$B$33:$B$776,I$119)+'СЕТ СН'!$I$9+СВЦЭМ!$D$10+'СЕТ СН'!$I$6-'СЕТ СН'!$I$19</f>
        <v>1245.29785494</v>
      </c>
      <c r="J120" s="36">
        <f>SUMIFS(СВЦЭМ!$C$33:$C$776,СВЦЭМ!$A$33:$A$776,$A120,СВЦЭМ!$B$33:$B$776,J$119)+'СЕТ СН'!$I$9+СВЦЭМ!$D$10+'СЕТ СН'!$I$6-'СЕТ СН'!$I$19</f>
        <v>1232.80030188</v>
      </c>
      <c r="K120" s="36">
        <f>SUMIFS(СВЦЭМ!$C$33:$C$776,СВЦЭМ!$A$33:$A$776,$A120,СВЦЭМ!$B$33:$B$776,K$119)+'СЕТ СН'!$I$9+СВЦЭМ!$D$10+'СЕТ СН'!$I$6-'СЕТ СН'!$I$19</f>
        <v>1237.0161507600001</v>
      </c>
      <c r="L120" s="36">
        <f>SUMIFS(СВЦЭМ!$C$33:$C$776,СВЦЭМ!$A$33:$A$776,$A120,СВЦЭМ!$B$33:$B$776,L$119)+'СЕТ СН'!$I$9+СВЦЭМ!$D$10+'СЕТ СН'!$I$6-'СЕТ СН'!$I$19</f>
        <v>1240.8260599400001</v>
      </c>
      <c r="M120" s="36">
        <f>SUMIFS(СВЦЭМ!$C$33:$C$776,СВЦЭМ!$A$33:$A$776,$A120,СВЦЭМ!$B$33:$B$776,M$119)+'СЕТ СН'!$I$9+СВЦЭМ!$D$10+'СЕТ СН'!$I$6-'СЕТ СН'!$I$19</f>
        <v>1231.1488092500001</v>
      </c>
      <c r="N120" s="36">
        <f>SUMIFS(СВЦЭМ!$C$33:$C$776,СВЦЭМ!$A$33:$A$776,$A120,СВЦЭМ!$B$33:$B$776,N$119)+'СЕТ СН'!$I$9+СВЦЭМ!$D$10+'СЕТ СН'!$I$6-'СЕТ СН'!$I$19</f>
        <v>1217.2277554</v>
      </c>
      <c r="O120" s="36">
        <f>SUMIFS(СВЦЭМ!$C$33:$C$776,СВЦЭМ!$A$33:$A$776,$A120,СВЦЭМ!$B$33:$B$776,O$119)+'СЕТ СН'!$I$9+СВЦЭМ!$D$10+'СЕТ СН'!$I$6-'СЕТ СН'!$I$19</f>
        <v>1205.95156548</v>
      </c>
      <c r="P120" s="36">
        <f>SUMIFS(СВЦЭМ!$C$33:$C$776,СВЦЭМ!$A$33:$A$776,$A120,СВЦЭМ!$B$33:$B$776,P$119)+'СЕТ СН'!$I$9+СВЦЭМ!$D$10+'СЕТ СН'!$I$6-'СЕТ СН'!$I$19</f>
        <v>1204.8766348300001</v>
      </c>
      <c r="Q120" s="36">
        <f>SUMIFS(СВЦЭМ!$C$33:$C$776,СВЦЭМ!$A$33:$A$776,$A120,СВЦЭМ!$B$33:$B$776,Q$119)+'СЕТ СН'!$I$9+СВЦЭМ!$D$10+'СЕТ СН'!$I$6-'СЕТ СН'!$I$19</f>
        <v>1188.88603655</v>
      </c>
      <c r="R120" s="36">
        <f>SUMIFS(СВЦЭМ!$C$33:$C$776,СВЦЭМ!$A$33:$A$776,$A120,СВЦЭМ!$B$33:$B$776,R$119)+'СЕТ СН'!$I$9+СВЦЭМ!$D$10+'СЕТ СН'!$I$6-'СЕТ СН'!$I$19</f>
        <v>1137.6329854600001</v>
      </c>
      <c r="S120" s="36">
        <f>SUMIFS(СВЦЭМ!$C$33:$C$776,СВЦЭМ!$A$33:$A$776,$A120,СВЦЭМ!$B$33:$B$776,S$119)+'СЕТ СН'!$I$9+СВЦЭМ!$D$10+'СЕТ СН'!$I$6-'СЕТ СН'!$I$19</f>
        <v>1135.30911472</v>
      </c>
      <c r="T120" s="36">
        <f>SUMIFS(СВЦЭМ!$C$33:$C$776,СВЦЭМ!$A$33:$A$776,$A120,СВЦЭМ!$B$33:$B$776,T$119)+'СЕТ СН'!$I$9+СВЦЭМ!$D$10+'СЕТ СН'!$I$6-'СЕТ СН'!$I$19</f>
        <v>1136.2023716000001</v>
      </c>
      <c r="U120" s="36">
        <f>SUMIFS(СВЦЭМ!$C$33:$C$776,СВЦЭМ!$A$33:$A$776,$A120,СВЦЭМ!$B$33:$B$776,U$119)+'СЕТ СН'!$I$9+СВЦЭМ!$D$10+'СЕТ СН'!$I$6-'СЕТ СН'!$I$19</f>
        <v>1137.01261114</v>
      </c>
      <c r="V120" s="36">
        <f>SUMIFS(СВЦЭМ!$C$33:$C$776,СВЦЭМ!$A$33:$A$776,$A120,СВЦЭМ!$B$33:$B$776,V$119)+'СЕТ СН'!$I$9+СВЦЭМ!$D$10+'СЕТ СН'!$I$6-'СЕТ СН'!$I$19</f>
        <v>1144.08519755</v>
      </c>
      <c r="W120" s="36">
        <f>SUMIFS(СВЦЭМ!$C$33:$C$776,СВЦЭМ!$A$33:$A$776,$A120,СВЦЭМ!$B$33:$B$776,W$119)+'СЕТ СН'!$I$9+СВЦЭМ!$D$10+'СЕТ СН'!$I$6-'СЕТ СН'!$I$19</f>
        <v>1161.35166134</v>
      </c>
      <c r="X120" s="36">
        <f>SUMIFS(СВЦЭМ!$C$33:$C$776,СВЦЭМ!$A$33:$A$776,$A120,СВЦЭМ!$B$33:$B$776,X$119)+'СЕТ СН'!$I$9+СВЦЭМ!$D$10+'СЕТ СН'!$I$6-'СЕТ СН'!$I$19</f>
        <v>1137.8831301600001</v>
      </c>
      <c r="Y120" s="36">
        <f>SUMIFS(СВЦЭМ!$C$33:$C$776,СВЦЭМ!$A$33:$A$776,$A120,СВЦЭМ!$B$33:$B$776,Y$119)+'СЕТ СН'!$I$9+СВЦЭМ!$D$10+'СЕТ СН'!$I$6-'СЕТ СН'!$I$19</f>
        <v>1137.7392431600001</v>
      </c>
    </row>
    <row r="121" spans="1:27" ht="15.75" x14ac:dyDescent="0.2">
      <c r="A121" s="35">
        <f>A120+1</f>
        <v>43648</v>
      </c>
      <c r="B121" s="36">
        <f>SUMIFS(СВЦЭМ!$C$33:$C$776,СВЦЭМ!$A$33:$A$776,$A121,СВЦЭМ!$B$33:$B$776,B$119)+'СЕТ СН'!$I$9+СВЦЭМ!$D$10+'СЕТ СН'!$I$6-'СЕТ СН'!$I$19</f>
        <v>1291.2878382600002</v>
      </c>
      <c r="C121" s="36">
        <f>SUMIFS(СВЦЭМ!$C$33:$C$776,СВЦЭМ!$A$33:$A$776,$A121,СВЦЭМ!$B$33:$B$776,C$119)+'СЕТ СН'!$I$9+СВЦЭМ!$D$10+'СЕТ СН'!$I$6-'СЕТ СН'!$I$19</f>
        <v>1401.7152619400001</v>
      </c>
      <c r="D121" s="36">
        <f>SUMIFS(СВЦЭМ!$C$33:$C$776,СВЦЭМ!$A$33:$A$776,$A121,СВЦЭМ!$B$33:$B$776,D$119)+'СЕТ СН'!$I$9+СВЦЭМ!$D$10+'СЕТ СН'!$I$6-'СЕТ СН'!$I$19</f>
        <v>1423.2683553200002</v>
      </c>
      <c r="E121" s="36">
        <f>SUMIFS(СВЦЭМ!$C$33:$C$776,СВЦЭМ!$A$33:$A$776,$A121,СВЦЭМ!$B$33:$B$776,E$119)+'СЕТ СН'!$I$9+СВЦЭМ!$D$10+'СЕТ СН'!$I$6-'СЕТ СН'!$I$19</f>
        <v>1450.2563851700002</v>
      </c>
      <c r="F121" s="36">
        <f>SUMIFS(СВЦЭМ!$C$33:$C$776,СВЦЭМ!$A$33:$A$776,$A121,СВЦЭМ!$B$33:$B$776,F$119)+'СЕТ СН'!$I$9+СВЦЭМ!$D$10+'СЕТ СН'!$I$6-'СЕТ СН'!$I$19</f>
        <v>1445.1537937800001</v>
      </c>
      <c r="G121" s="36">
        <f>SUMIFS(СВЦЭМ!$C$33:$C$776,СВЦЭМ!$A$33:$A$776,$A121,СВЦЭМ!$B$33:$B$776,G$119)+'СЕТ СН'!$I$9+СВЦЭМ!$D$10+'СЕТ СН'!$I$6-'СЕТ СН'!$I$19</f>
        <v>1430.9541849</v>
      </c>
      <c r="H121" s="36">
        <f>SUMIFS(СВЦЭМ!$C$33:$C$776,СВЦЭМ!$A$33:$A$776,$A121,СВЦЭМ!$B$33:$B$776,H$119)+'СЕТ СН'!$I$9+СВЦЭМ!$D$10+'СЕТ СН'!$I$6-'СЕТ СН'!$I$19</f>
        <v>1377.25679934</v>
      </c>
      <c r="I121" s="36">
        <f>SUMIFS(СВЦЭМ!$C$33:$C$776,СВЦЭМ!$A$33:$A$776,$A121,СВЦЭМ!$B$33:$B$776,I$119)+'СЕТ СН'!$I$9+СВЦЭМ!$D$10+'СЕТ СН'!$I$6-'СЕТ СН'!$I$19</f>
        <v>1307.67686671</v>
      </c>
      <c r="J121" s="36">
        <f>SUMIFS(СВЦЭМ!$C$33:$C$776,СВЦЭМ!$A$33:$A$776,$A121,СВЦЭМ!$B$33:$B$776,J$119)+'СЕТ СН'!$I$9+СВЦЭМ!$D$10+'СЕТ СН'!$I$6-'СЕТ СН'!$I$19</f>
        <v>1259.3867914</v>
      </c>
      <c r="K121" s="36">
        <f>SUMIFS(СВЦЭМ!$C$33:$C$776,СВЦЭМ!$A$33:$A$776,$A121,СВЦЭМ!$B$33:$B$776,K$119)+'СЕТ СН'!$I$9+СВЦЭМ!$D$10+'СЕТ СН'!$I$6-'СЕТ СН'!$I$19</f>
        <v>1224.68260235</v>
      </c>
      <c r="L121" s="36">
        <f>SUMIFS(СВЦЭМ!$C$33:$C$776,СВЦЭМ!$A$33:$A$776,$A121,СВЦЭМ!$B$33:$B$776,L$119)+'СЕТ СН'!$I$9+СВЦЭМ!$D$10+'СЕТ СН'!$I$6-'СЕТ СН'!$I$19</f>
        <v>1211.48749759</v>
      </c>
      <c r="M121" s="36">
        <f>SUMIFS(СВЦЭМ!$C$33:$C$776,СВЦЭМ!$A$33:$A$776,$A121,СВЦЭМ!$B$33:$B$776,M$119)+'СЕТ СН'!$I$9+СВЦЭМ!$D$10+'СЕТ СН'!$I$6-'СЕТ СН'!$I$19</f>
        <v>1214.3250136500001</v>
      </c>
      <c r="N121" s="36">
        <f>SUMIFS(СВЦЭМ!$C$33:$C$776,СВЦЭМ!$A$33:$A$776,$A121,СВЦЭМ!$B$33:$B$776,N$119)+'СЕТ СН'!$I$9+СВЦЭМ!$D$10+'СЕТ СН'!$I$6-'СЕТ СН'!$I$19</f>
        <v>1238.2440249600002</v>
      </c>
      <c r="O121" s="36">
        <f>SUMIFS(СВЦЭМ!$C$33:$C$776,СВЦЭМ!$A$33:$A$776,$A121,СВЦЭМ!$B$33:$B$776,O$119)+'СЕТ СН'!$I$9+СВЦЭМ!$D$10+'СЕТ СН'!$I$6-'СЕТ СН'!$I$19</f>
        <v>1228.7759545900001</v>
      </c>
      <c r="P121" s="36">
        <f>SUMIFS(СВЦЭМ!$C$33:$C$776,СВЦЭМ!$A$33:$A$776,$A121,СВЦЭМ!$B$33:$B$776,P$119)+'СЕТ СН'!$I$9+СВЦЭМ!$D$10+'СЕТ СН'!$I$6-'СЕТ СН'!$I$19</f>
        <v>1226.01007056</v>
      </c>
      <c r="Q121" s="36">
        <f>SUMIFS(СВЦЭМ!$C$33:$C$776,СВЦЭМ!$A$33:$A$776,$A121,СВЦЭМ!$B$33:$B$776,Q$119)+'СЕТ СН'!$I$9+СВЦЭМ!$D$10+'СЕТ СН'!$I$6-'СЕТ СН'!$I$19</f>
        <v>1213.4610876900001</v>
      </c>
      <c r="R121" s="36">
        <f>SUMIFS(СВЦЭМ!$C$33:$C$776,СВЦЭМ!$A$33:$A$776,$A121,СВЦЭМ!$B$33:$B$776,R$119)+'СЕТ СН'!$I$9+СВЦЭМ!$D$10+'СЕТ СН'!$I$6-'СЕТ СН'!$I$19</f>
        <v>1169.5423195000001</v>
      </c>
      <c r="S121" s="36">
        <f>SUMIFS(СВЦЭМ!$C$33:$C$776,СВЦЭМ!$A$33:$A$776,$A121,СВЦЭМ!$B$33:$B$776,S$119)+'СЕТ СН'!$I$9+СВЦЭМ!$D$10+'СЕТ СН'!$I$6-'СЕТ СН'!$I$19</f>
        <v>1170.4775367</v>
      </c>
      <c r="T121" s="36">
        <f>SUMIFS(СВЦЭМ!$C$33:$C$776,СВЦЭМ!$A$33:$A$776,$A121,СВЦЭМ!$B$33:$B$776,T$119)+'СЕТ СН'!$I$9+СВЦЭМ!$D$10+'СЕТ СН'!$I$6-'СЕТ СН'!$I$19</f>
        <v>1159.69627932</v>
      </c>
      <c r="U121" s="36">
        <f>SUMIFS(СВЦЭМ!$C$33:$C$776,СВЦЭМ!$A$33:$A$776,$A121,СВЦЭМ!$B$33:$B$776,U$119)+'СЕТ СН'!$I$9+СВЦЭМ!$D$10+'СЕТ СН'!$I$6-'СЕТ СН'!$I$19</f>
        <v>1155.7778804500001</v>
      </c>
      <c r="V121" s="36">
        <f>SUMIFS(СВЦЭМ!$C$33:$C$776,СВЦЭМ!$A$33:$A$776,$A121,СВЦЭМ!$B$33:$B$776,V$119)+'СЕТ СН'!$I$9+СВЦЭМ!$D$10+'СЕТ СН'!$I$6-'СЕТ СН'!$I$19</f>
        <v>1151.53505096</v>
      </c>
      <c r="W121" s="36">
        <f>SUMIFS(СВЦЭМ!$C$33:$C$776,СВЦЭМ!$A$33:$A$776,$A121,СВЦЭМ!$B$33:$B$776,W$119)+'СЕТ СН'!$I$9+СВЦЭМ!$D$10+'СЕТ СН'!$I$6-'СЕТ СН'!$I$19</f>
        <v>1142.1429779100001</v>
      </c>
      <c r="X121" s="36">
        <f>SUMIFS(СВЦЭМ!$C$33:$C$776,СВЦЭМ!$A$33:$A$776,$A121,СВЦЭМ!$B$33:$B$776,X$119)+'СЕТ СН'!$I$9+СВЦЭМ!$D$10+'СЕТ СН'!$I$6-'СЕТ СН'!$I$19</f>
        <v>1192.1182230000002</v>
      </c>
      <c r="Y121" s="36">
        <f>SUMIFS(СВЦЭМ!$C$33:$C$776,СВЦЭМ!$A$33:$A$776,$A121,СВЦЭМ!$B$33:$B$776,Y$119)+'СЕТ СН'!$I$9+СВЦЭМ!$D$10+'СЕТ СН'!$I$6-'СЕТ СН'!$I$19</f>
        <v>1208.6090807400001</v>
      </c>
    </row>
    <row r="122" spans="1:27" ht="15.75" x14ac:dyDescent="0.2">
      <c r="A122" s="35">
        <f t="shared" ref="A122:A150" si="3">A121+1</f>
        <v>43649</v>
      </c>
      <c r="B122" s="36">
        <f>SUMIFS(СВЦЭМ!$C$33:$C$776,СВЦЭМ!$A$33:$A$776,$A122,СВЦЭМ!$B$33:$B$776,B$119)+'СЕТ СН'!$I$9+СВЦЭМ!$D$10+'СЕТ СН'!$I$6-'СЕТ СН'!$I$19</f>
        <v>1220.80336941</v>
      </c>
      <c r="C122" s="36">
        <f>SUMIFS(СВЦЭМ!$C$33:$C$776,СВЦЭМ!$A$33:$A$776,$A122,СВЦЭМ!$B$33:$B$776,C$119)+'СЕТ СН'!$I$9+СВЦЭМ!$D$10+'СЕТ СН'!$I$6-'СЕТ СН'!$I$19</f>
        <v>1321.8448704300001</v>
      </c>
      <c r="D122" s="36">
        <f>SUMIFS(СВЦЭМ!$C$33:$C$776,СВЦЭМ!$A$33:$A$776,$A122,СВЦЭМ!$B$33:$B$776,D$119)+'СЕТ СН'!$I$9+СВЦЭМ!$D$10+'СЕТ СН'!$I$6-'СЕТ СН'!$I$19</f>
        <v>1354.4163180300002</v>
      </c>
      <c r="E122" s="36">
        <f>SUMIFS(СВЦЭМ!$C$33:$C$776,СВЦЭМ!$A$33:$A$776,$A122,СВЦЭМ!$B$33:$B$776,E$119)+'СЕТ СН'!$I$9+СВЦЭМ!$D$10+'СЕТ СН'!$I$6-'СЕТ СН'!$I$19</f>
        <v>1366.7078249400001</v>
      </c>
      <c r="F122" s="36">
        <f>SUMIFS(СВЦЭМ!$C$33:$C$776,СВЦЭМ!$A$33:$A$776,$A122,СВЦЭМ!$B$33:$B$776,F$119)+'СЕТ СН'!$I$9+СВЦЭМ!$D$10+'СЕТ СН'!$I$6-'СЕТ СН'!$I$19</f>
        <v>1356.97655704</v>
      </c>
      <c r="G122" s="36">
        <f>SUMIFS(СВЦЭМ!$C$33:$C$776,СВЦЭМ!$A$33:$A$776,$A122,СВЦЭМ!$B$33:$B$776,G$119)+'СЕТ СН'!$I$9+СВЦЭМ!$D$10+'СЕТ СН'!$I$6-'СЕТ СН'!$I$19</f>
        <v>1349.32828632</v>
      </c>
      <c r="H122" s="36">
        <f>SUMIFS(СВЦЭМ!$C$33:$C$776,СВЦЭМ!$A$33:$A$776,$A122,СВЦЭМ!$B$33:$B$776,H$119)+'СЕТ СН'!$I$9+СВЦЭМ!$D$10+'СЕТ СН'!$I$6-'СЕТ СН'!$I$19</f>
        <v>1317.8058916100001</v>
      </c>
      <c r="I122" s="36">
        <f>SUMIFS(СВЦЭМ!$C$33:$C$776,СВЦЭМ!$A$33:$A$776,$A122,СВЦЭМ!$B$33:$B$776,I$119)+'СЕТ СН'!$I$9+СВЦЭМ!$D$10+'СЕТ СН'!$I$6-'СЕТ СН'!$I$19</f>
        <v>1283.6746295</v>
      </c>
      <c r="J122" s="36">
        <f>SUMIFS(СВЦЭМ!$C$33:$C$776,СВЦЭМ!$A$33:$A$776,$A122,СВЦЭМ!$B$33:$B$776,J$119)+'СЕТ СН'!$I$9+СВЦЭМ!$D$10+'СЕТ СН'!$I$6-'СЕТ СН'!$I$19</f>
        <v>1238.35188752</v>
      </c>
      <c r="K122" s="36">
        <f>SUMIFS(СВЦЭМ!$C$33:$C$776,СВЦЭМ!$A$33:$A$776,$A122,СВЦЭМ!$B$33:$B$776,K$119)+'СЕТ СН'!$I$9+СВЦЭМ!$D$10+'СЕТ СН'!$I$6-'СЕТ СН'!$I$19</f>
        <v>1231.5258935000002</v>
      </c>
      <c r="L122" s="36">
        <f>SUMIFS(СВЦЭМ!$C$33:$C$776,СВЦЭМ!$A$33:$A$776,$A122,СВЦЭМ!$B$33:$B$776,L$119)+'СЕТ СН'!$I$9+СВЦЭМ!$D$10+'СЕТ СН'!$I$6-'СЕТ СН'!$I$19</f>
        <v>1235.4849100200001</v>
      </c>
      <c r="M122" s="36">
        <f>SUMIFS(СВЦЭМ!$C$33:$C$776,СВЦЭМ!$A$33:$A$776,$A122,СВЦЭМ!$B$33:$B$776,M$119)+'СЕТ СН'!$I$9+СВЦЭМ!$D$10+'СЕТ СН'!$I$6-'СЕТ СН'!$I$19</f>
        <v>1232.3679456100001</v>
      </c>
      <c r="N122" s="36">
        <f>SUMIFS(СВЦЭМ!$C$33:$C$776,СВЦЭМ!$A$33:$A$776,$A122,СВЦЭМ!$B$33:$B$776,N$119)+'СЕТ СН'!$I$9+СВЦЭМ!$D$10+'СЕТ СН'!$I$6-'СЕТ СН'!$I$19</f>
        <v>1233.26257777</v>
      </c>
      <c r="O122" s="36">
        <f>SUMIFS(СВЦЭМ!$C$33:$C$776,СВЦЭМ!$A$33:$A$776,$A122,СВЦЭМ!$B$33:$B$776,O$119)+'СЕТ СН'!$I$9+СВЦЭМ!$D$10+'СЕТ СН'!$I$6-'СЕТ СН'!$I$19</f>
        <v>1228.5756548900001</v>
      </c>
      <c r="P122" s="36">
        <f>SUMIFS(СВЦЭМ!$C$33:$C$776,СВЦЭМ!$A$33:$A$776,$A122,СВЦЭМ!$B$33:$B$776,P$119)+'СЕТ СН'!$I$9+СВЦЭМ!$D$10+'СЕТ СН'!$I$6-'СЕТ СН'!$I$19</f>
        <v>1253.98817067</v>
      </c>
      <c r="Q122" s="36">
        <f>SUMIFS(СВЦЭМ!$C$33:$C$776,СВЦЭМ!$A$33:$A$776,$A122,СВЦЭМ!$B$33:$B$776,Q$119)+'СЕТ СН'!$I$9+СВЦЭМ!$D$10+'СЕТ СН'!$I$6-'СЕТ СН'!$I$19</f>
        <v>1246.9145396600002</v>
      </c>
      <c r="R122" s="36">
        <f>SUMIFS(СВЦЭМ!$C$33:$C$776,СВЦЭМ!$A$33:$A$776,$A122,СВЦЭМ!$B$33:$B$776,R$119)+'СЕТ СН'!$I$9+СВЦЭМ!$D$10+'СЕТ СН'!$I$6-'СЕТ СН'!$I$19</f>
        <v>1189.78875118</v>
      </c>
      <c r="S122" s="36">
        <f>SUMIFS(СВЦЭМ!$C$33:$C$776,СВЦЭМ!$A$33:$A$776,$A122,СВЦЭМ!$B$33:$B$776,S$119)+'СЕТ СН'!$I$9+СВЦЭМ!$D$10+'СЕТ СН'!$I$6-'СЕТ СН'!$I$19</f>
        <v>1199.90024423</v>
      </c>
      <c r="T122" s="36">
        <f>SUMIFS(СВЦЭМ!$C$33:$C$776,СВЦЭМ!$A$33:$A$776,$A122,СВЦЭМ!$B$33:$B$776,T$119)+'СЕТ СН'!$I$9+СВЦЭМ!$D$10+'СЕТ СН'!$I$6-'СЕТ СН'!$I$19</f>
        <v>1190.1959157900001</v>
      </c>
      <c r="U122" s="36">
        <f>SUMIFS(СВЦЭМ!$C$33:$C$776,СВЦЭМ!$A$33:$A$776,$A122,СВЦЭМ!$B$33:$B$776,U$119)+'СЕТ СН'!$I$9+СВЦЭМ!$D$10+'СЕТ СН'!$I$6-'СЕТ СН'!$I$19</f>
        <v>1168.0359782200001</v>
      </c>
      <c r="V122" s="36">
        <f>SUMIFS(СВЦЭМ!$C$33:$C$776,СВЦЭМ!$A$33:$A$776,$A122,СВЦЭМ!$B$33:$B$776,V$119)+'СЕТ СН'!$I$9+СВЦЭМ!$D$10+'СЕТ СН'!$I$6-'СЕТ СН'!$I$19</f>
        <v>1159.2024572600001</v>
      </c>
      <c r="W122" s="36">
        <f>SUMIFS(СВЦЭМ!$C$33:$C$776,СВЦЭМ!$A$33:$A$776,$A122,СВЦЭМ!$B$33:$B$776,W$119)+'СЕТ СН'!$I$9+СВЦЭМ!$D$10+'СЕТ СН'!$I$6-'СЕТ СН'!$I$19</f>
        <v>1153.4406395800002</v>
      </c>
      <c r="X122" s="36">
        <f>SUMIFS(СВЦЭМ!$C$33:$C$776,СВЦЭМ!$A$33:$A$776,$A122,СВЦЭМ!$B$33:$B$776,X$119)+'СЕТ СН'!$I$9+СВЦЭМ!$D$10+'СЕТ СН'!$I$6-'СЕТ СН'!$I$19</f>
        <v>1170.7480090900001</v>
      </c>
      <c r="Y122" s="36">
        <f>SUMIFS(СВЦЭМ!$C$33:$C$776,СВЦЭМ!$A$33:$A$776,$A122,СВЦЭМ!$B$33:$B$776,Y$119)+'СЕТ СН'!$I$9+СВЦЭМ!$D$10+'СЕТ СН'!$I$6-'СЕТ СН'!$I$19</f>
        <v>1211.1069089100001</v>
      </c>
    </row>
    <row r="123" spans="1:27" ht="15.75" x14ac:dyDescent="0.2">
      <c r="A123" s="35">
        <f t="shared" si="3"/>
        <v>43650</v>
      </c>
      <c r="B123" s="36">
        <f>SUMIFS(СВЦЭМ!$C$33:$C$776,СВЦЭМ!$A$33:$A$776,$A123,СВЦЭМ!$B$33:$B$776,B$119)+'СЕТ СН'!$I$9+СВЦЭМ!$D$10+'СЕТ СН'!$I$6-'СЕТ СН'!$I$19</f>
        <v>1271.2232364500001</v>
      </c>
      <c r="C123" s="36">
        <f>SUMIFS(СВЦЭМ!$C$33:$C$776,СВЦЭМ!$A$33:$A$776,$A123,СВЦЭМ!$B$33:$B$776,C$119)+'СЕТ СН'!$I$9+СВЦЭМ!$D$10+'СЕТ СН'!$I$6-'СЕТ СН'!$I$19</f>
        <v>1392.1051055400001</v>
      </c>
      <c r="D123" s="36">
        <f>SUMIFS(СВЦЭМ!$C$33:$C$776,СВЦЭМ!$A$33:$A$776,$A123,СВЦЭМ!$B$33:$B$776,D$119)+'СЕТ СН'!$I$9+СВЦЭМ!$D$10+'СЕТ СН'!$I$6-'СЕТ СН'!$I$19</f>
        <v>1423.8357451500001</v>
      </c>
      <c r="E123" s="36">
        <f>SUMIFS(СВЦЭМ!$C$33:$C$776,СВЦЭМ!$A$33:$A$776,$A123,СВЦЭМ!$B$33:$B$776,E$119)+'СЕТ СН'!$I$9+СВЦЭМ!$D$10+'СЕТ СН'!$I$6-'СЕТ СН'!$I$19</f>
        <v>1487.0622778000002</v>
      </c>
      <c r="F123" s="36">
        <f>SUMIFS(СВЦЭМ!$C$33:$C$776,СВЦЭМ!$A$33:$A$776,$A123,СВЦЭМ!$B$33:$B$776,F$119)+'СЕТ СН'!$I$9+СВЦЭМ!$D$10+'СЕТ СН'!$I$6-'СЕТ СН'!$I$19</f>
        <v>1416.49832711</v>
      </c>
      <c r="G123" s="36">
        <f>SUMIFS(СВЦЭМ!$C$33:$C$776,СВЦЭМ!$A$33:$A$776,$A123,СВЦЭМ!$B$33:$B$776,G$119)+'СЕТ СН'!$I$9+СВЦЭМ!$D$10+'СЕТ СН'!$I$6-'СЕТ СН'!$I$19</f>
        <v>1381.3947444400001</v>
      </c>
      <c r="H123" s="36">
        <f>SUMIFS(СВЦЭМ!$C$33:$C$776,СВЦЭМ!$A$33:$A$776,$A123,СВЦЭМ!$B$33:$B$776,H$119)+'СЕТ СН'!$I$9+СВЦЭМ!$D$10+'СЕТ СН'!$I$6-'СЕТ СН'!$I$19</f>
        <v>1356.98760019</v>
      </c>
      <c r="I123" s="36">
        <f>SUMIFS(СВЦЭМ!$C$33:$C$776,СВЦЭМ!$A$33:$A$776,$A123,СВЦЭМ!$B$33:$B$776,I$119)+'СЕТ СН'!$I$9+СВЦЭМ!$D$10+'СЕТ СН'!$I$6-'СЕТ СН'!$I$19</f>
        <v>1283.0467254300002</v>
      </c>
      <c r="J123" s="36">
        <f>SUMIFS(СВЦЭМ!$C$33:$C$776,СВЦЭМ!$A$33:$A$776,$A123,СВЦЭМ!$B$33:$B$776,J$119)+'СЕТ СН'!$I$9+СВЦЭМ!$D$10+'СЕТ СН'!$I$6-'СЕТ СН'!$I$19</f>
        <v>1254.57404453</v>
      </c>
      <c r="K123" s="36">
        <f>SUMIFS(СВЦЭМ!$C$33:$C$776,СВЦЭМ!$A$33:$A$776,$A123,СВЦЭМ!$B$33:$B$776,K$119)+'СЕТ СН'!$I$9+СВЦЭМ!$D$10+'СЕТ СН'!$I$6-'СЕТ СН'!$I$19</f>
        <v>1227.1402885300001</v>
      </c>
      <c r="L123" s="36">
        <f>SUMIFS(СВЦЭМ!$C$33:$C$776,СВЦЭМ!$A$33:$A$776,$A123,СВЦЭМ!$B$33:$B$776,L$119)+'СЕТ СН'!$I$9+СВЦЭМ!$D$10+'СЕТ СН'!$I$6-'СЕТ СН'!$I$19</f>
        <v>1226.2524764700001</v>
      </c>
      <c r="M123" s="36">
        <f>SUMIFS(СВЦЭМ!$C$33:$C$776,СВЦЭМ!$A$33:$A$776,$A123,СВЦЭМ!$B$33:$B$776,M$119)+'СЕТ СН'!$I$9+СВЦЭМ!$D$10+'СЕТ СН'!$I$6-'СЕТ СН'!$I$19</f>
        <v>1227.3560775200001</v>
      </c>
      <c r="N123" s="36">
        <f>SUMIFS(СВЦЭМ!$C$33:$C$776,СВЦЭМ!$A$33:$A$776,$A123,СВЦЭМ!$B$33:$B$776,N$119)+'СЕТ СН'!$I$9+СВЦЭМ!$D$10+'СЕТ СН'!$I$6-'СЕТ СН'!$I$19</f>
        <v>1237.2498569700001</v>
      </c>
      <c r="O123" s="36">
        <f>SUMIFS(СВЦЭМ!$C$33:$C$776,СВЦЭМ!$A$33:$A$776,$A123,СВЦЭМ!$B$33:$B$776,O$119)+'СЕТ СН'!$I$9+СВЦЭМ!$D$10+'СЕТ СН'!$I$6-'СЕТ СН'!$I$19</f>
        <v>1244.4915733</v>
      </c>
      <c r="P123" s="36">
        <f>SUMIFS(СВЦЭМ!$C$33:$C$776,СВЦЭМ!$A$33:$A$776,$A123,СВЦЭМ!$B$33:$B$776,P$119)+'СЕТ СН'!$I$9+СВЦЭМ!$D$10+'СЕТ СН'!$I$6-'СЕТ СН'!$I$19</f>
        <v>1243.1167525000001</v>
      </c>
      <c r="Q123" s="36">
        <f>SUMIFS(СВЦЭМ!$C$33:$C$776,СВЦЭМ!$A$33:$A$776,$A123,СВЦЭМ!$B$33:$B$776,Q$119)+'СЕТ СН'!$I$9+СВЦЭМ!$D$10+'СЕТ СН'!$I$6-'СЕТ СН'!$I$19</f>
        <v>1237.30976925</v>
      </c>
      <c r="R123" s="36">
        <f>SUMIFS(СВЦЭМ!$C$33:$C$776,СВЦЭМ!$A$33:$A$776,$A123,СВЦЭМ!$B$33:$B$776,R$119)+'СЕТ СН'!$I$9+СВЦЭМ!$D$10+'СЕТ СН'!$I$6-'СЕТ СН'!$I$19</f>
        <v>1183.1396588100001</v>
      </c>
      <c r="S123" s="36">
        <f>SUMIFS(СВЦЭМ!$C$33:$C$776,СВЦЭМ!$A$33:$A$776,$A123,СВЦЭМ!$B$33:$B$776,S$119)+'СЕТ СН'!$I$9+СВЦЭМ!$D$10+'СЕТ СН'!$I$6-'СЕТ СН'!$I$19</f>
        <v>1184.0316005700001</v>
      </c>
      <c r="T123" s="36">
        <f>SUMIFS(СВЦЭМ!$C$33:$C$776,СВЦЭМ!$A$33:$A$776,$A123,СВЦЭМ!$B$33:$B$776,T$119)+'СЕТ СН'!$I$9+СВЦЭМ!$D$10+'СЕТ СН'!$I$6-'СЕТ СН'!$I$19</f>
        <v>1176.9807113200002</v>
      </c>
      <c r="U123" s="36">
        <f>SUMIFS(СВЦЭМ!$C$33:$C$776,СВЦЭМ!$A$33:$A$776,$A123,СВЦЭМ!$B$33:$B$776,U$119)+'СЕТ СН'!$I$9+СВЦЭМ!$D$10+'СЕТ СН'!$I$6-'СЕТ СН'!$I$19</f>
        <v>1154.36976325</v>
      </c>
      <c r="V123" s="36">
        <f>SUMIFS(СВЦЭМ!$C$33:$C$776,СВЦЭМ!$A$33:$A$776,$A123,СВЦЭМ!$B$33:$B$776,V$119)+'СЕТ СН'!$I$9+СВЦЭМ!$D$10+'СЕТ СН'!$I$6-'СЕТ СН'!$I$19</f>
        <v>1172.0926850600001</v>
      </c>
      <c r="W123" s="36">
        <f>SUMIFS(СВЦЭМ!$C$33:$C$776,СВЦЭМ!$A$33:$A$776,$A123,СВЦЭМ!$B$33:$B$776,W$119)+'СЕТ СН'!$I$9+СВЦЭМ!$D$10+'СЕТ СН'!$I$6-'СЕТ СН'!$I$19</f>
        <v>1209.4110214700002</v>
      </c>
      <c r="X123" s="36">
        <f>SUMIFS(СВЦЭМ!$C$33:$C$776,СВЦЭМ!$A$33:$A$776,$A123,СВЦЭМ!$B$33:$B$776,X$119)+'СЕТ СН'!$I$9+СВЦЭМ!$D$10+'СЕТ СН'!$I$6-'СЕТ СН'!$I$19</f>
        <v>1201.9394235</v>
      </c>
      <c r="Y123" s="36">
        <f>SUMIFS(СВЦЭМ!$C$33:$C$776,СВЦЭМ!$A$33:$A$776,$A123,СВЦЭМ!$B$33:$B$776,Y$119)+'СЕТ СН'!$I$9+СВЦЭМ!$D$10+'СЕТ СН'!$I$6-'СЕТ СН'!$I$19</f>
        <v>1197.9489916500002</v>
      </c>
    </row>
    <row r="124" spans="1:27" ht="15.75" x14ac:dyDescent="0.2">
      <c r="A124" s="35">
        <f t="shared" si="3"/>
        <v>43651</v>
      </c>
      <c r="B124" s="36">
        <f>SUMIFS(СВЦЭМ!$C$33:$C$776,СВЦЭМ!$A$33:$A$776,$A124,СВЦЭМ!$B$33:$B$776,B$119)+'СЕТ СН'!$I$9+СВЦЭМ!$D$10+'СЕТ СН'!$I$6-'СЕТ СН'!$I$19</f>
        <v>1191.4180970300001</v>
      </c>
      <c r="C124" s="36">
        <f>SUMIFS(СВЦЭМ!$C$33:$C$776,СВЦЭМ!$A$33:$A$776,$A124,СВЦЭМ!$B$33:$B$776,C$119)+'СЕТ СН'!$I$9+СВЦЭМ!$D$10+'СЕТ СН'!$I$6-'СЕТ СН'!$I$19</f>
        <v>1295.7330596500001</v>
      </c>
      <c r="D124" s="36">
        <f>SUMIFS(СВЦЭМ!$C$33:$C$776,СВЦЭМ!$A$33:$A$776,$A124,СВЦЭМ!$B$33:$B$776,D$119)+'СЕТ СН'!$I$9+СВЦЭМ!$D$10+'СЕТ СН'!$I$6-'СЕТ СН'!$I$19</f>
        <v>1328.45328255</v>
      </c>
      <c r="E124" s="36">
        <f>SUMIFS(СВЦЭМ!$C$33:$C$776,СВЦЭМ!$A$33:$A$776,$A124,СВЦЭМ!$B$33:$B$776,E$119)+'СЕТ СН'!$I$9+СВЦЭМ!$D$10+'СЕТ СН'!$I$6-'СЕТ СН'!$I$19</f>
        <v>1326.93559882</v>
      </c>
      <c r="F124" s="36">
        <f>SUMIFS(СВЦЭМ!$C$33:$C$776,СВЦЭМ!$A$33:$A$776,$A124,СВЦЭМ!$B$33:$B$776,F$119)+'СЕТ СН'!$I$9+СВЦЭМ!$D$10+'СЕТ СН'!$I$6-'СЕТ СН'!$I$19</f>
        <v>1323.6638806400001</v>
      </c>
      <c r="G124" s="36">
        <f>SUMIFS(СВЦЭМ!$C$33:$C$776,СВЦЭМ!$A$33:$A$776,$A124,СВЦЭМ!$B$33:$B$776,G$119)+'СЕТ СН'!$I$9+СВЦЭМ!$D$10+'СЕТ СН'!$I$6-'СЕТ СН'!$I$19</f>
        <v>1319.4856118</v>
      </c>
      <c r="H124" s="36">
        <f>SUMIFS(СВЦЭМ!$C$33:$C$776,СВЦЭМ!$A$33:$A$776,$A124,СВЦЭМ!$B$33:$B$776,H$119)+'СЕТ СН'!$I$9+СВЦЭМ!$D$10+'СЕТ СН'!$I$6-'СЕТ СН'!$I$19</f>
        <v>1281.93308454</v>
      </c>
      <c r="I124" s="36">
        <f>SUMIFS(СВЦЭМ!$C$33:$C$776,СВЦЭМ!$A$33:$A$776,$A124,СВЦЭМ!$B$33:$B$776,I$119)+'СЕТ СН'!$I$9+СВЦЭМ!$D$10+'СЕТ СН'!$I$6-'СЕТ СН'!$I$19</f>
        <v>1234.5637716800002</v>
      </c>
      <c r="J124" s="36">
        <f>SUMIFS(СВЦЭМ!$C$33:$C$776,СВЦЭМ!$A$33:$A$776,$A124,СВЦЭМ!$B$33:$B$776,J$119)+'СЕТ СН'!$I$9+СВЦЭМ!$D$10+'СЕТ СН'!$I$6-'СЕТ СН'!$I$19</f>
        <v>1217.0688598200002</v>
      </c>
      <c r="K124" s="36">
        <f>SUMIFS(СВЦЭМ!$C$33:$C$776,СВЦЭМ!$A$33:$A$776,$A124,СВЦЭМ!$B$33:$B$776,K$119)+'СЕТ СН'!$I$9+СВЦЭМ!$D$10+'СЕТ СН'!$I$6-'СЕТ СН'!$I$19</f>
        <v>1210.8246057400002</v>
      </c>
      <c r="L124" s="36">
        <f>SUMIFS(СВЦЭМ!$C$33:$C$776,СВЦЭМ!$A$33:$A$776,$A124,СВЦЭМ!$B$33:$B$776,L$119)+'СЕТ СН'!$I$9+СВЦЭМ!$D$10+'СЕТ СН'!$I$6-'СЕТ СН'!$I$19</f>
        <v>1218.81536499</v>
      </c>
      <c r="M124" s="36">
        <f>SUMIFS(СВЦЭМ!$C$33:$C$776,СВЦЭМ!$A$33:$A$776,$A124,СВЦЭМ!$B$33:$B$776,M$119)+'СЕТ СН'!$I$9+СВЦЭМ!$D$10+'СЕТ СН'!$I$6-'СЕТ СН'!$I$19</f>
        <v>1220.52574968</v>
      </c>
      <c r="N124" s="36">
        <f>SUMIFS(СВЦЭМ!$C$33:$C$776,СВЦЭМ!$A$33:$A$776,$A124,СВЦЭМ!$B$33:$B$776,N$119)+'СЕТ СН'!$I$9+СВЦЭМ!$D$10+'СЕТ СН'!$I$6-'СЕТ СН'!$I$19</f>
        <v>1217.1014464300001</v>
      </c>
      <c r="O124" s="36">
        <f>SUMIFS(СВЦЭМ!$C$33:$C$776,СВЦЭМ!$A$33:$A$776,$A124,СВЦЭМ!$B$33:$B$776,O$119)+'СЕТ СН'!$I$9+СВЦЭМ!$D$10+'СЕТ СН'!$I$6-'СЕТ СН'!$I$19</f>
        <v>1224.4500338800001</v>
      </c>
      <c r="P124" s="36">
        <f>SUMIFS(СВЦЭМ!$C$33:$C$776,СВЦЭМ!$A$33:$A$776,$A124,СВЦЭМ!$B$33:$B$776,P$119)+'СЕТ СН'!$I$9+СВЦЭМ!$D$10+'СЕТ СН'!$I$6-'СЕТ СН'!$I$19</f>
        <v>1218.5850240700001</v>
      </c>
      <c r="Q124" s="36">
        <f>SUMIFS(СВЦЭМ!$C$33:$C$776,СВЦЭМ!$A$33:$A$776,$A124,СВЦЭМ!$B$33:$B$776,Q$119)+'СЕТ СН'!$I$9+СВЦЭМ!$D$10+'СЕТ СН'!$I$6-'СЕТ СН'!$I$19</f>
        <v>1204.7595238000001</v>
      </c>
      <c r="R124" s="36">
        <f>SUMIFS(СВЦЭМ!$C$33:$C$776,СВЦЭМ!$A$33:$A$776,$A124,СВЦЭМ!$B$33:$B$776,R$119)+'СЕТ СН'!$I$9+СВЦЭМ!$D$10+'СЕТ СН'!$I$6-'СЕТ СН'!$I$19</f>
        <v>1105.9022286500001</v>
      </c>
      <c r="S124" s="36">
        <f>SUMIFS(СВЦЭМ!$C$33:$C$776,СВЦЭМ!$A$33:$A$776,$A124,СВЦЭМ!$B$33:$B$776,S$119)+'СЕТ СН'!$I$9+СВЦЭМ!$D$10+'СЕТ СН'!$I$6-'СЕТ СН'!$I$19</f>
        <v>1095.1485052400001</v>
      </c>
      <c r="T124" s="36">
        <f>SUMIFS(СВЦЭМ!$C$33:$C$776,СВЦЭМ!$A$33:$A$776,$A124,СВЦЭМ!$B$33:$B$776,T$119)+'СЕТ СН'!$I$9+СВЦЭМ!$D$10+'СЕТ СН'!$I$6-'СЕТ СН'!$I$19</f>
        <v>1095.1026891900001</v>
      </c>
      <c r="U124" s="36">
        <f>SUMIFS(СВЦЭМ!$C$33:$C$776,СВЦЭМ!$A$33:$A$776,$A124,СВЦЭМ!$B$33:$B$776,U$119)+'СЕТ СН'!$I$9+СВЦЭМ!$D$10+'СЕТ СН'!$I$6-'СЕТ СН'!$I$19</f>
        <v>1093.00999155</v>
      </c>
      <c r="V124" s="36">
        <f>SUMIFS(СВЦЭМ!$C$33:$C$776,СВЦЭМ!$A$33:$A$776,$A124,СВЦЭМ!$B$33:$B$776,V$119)+'СЕТ СН'!$I$9+СВЦЭМ!$D$10+'СЕТ СН'!$I$6-'СЕТ СН'!$I$19</f>
        <v>1094.0510600100001</v>
      </c>
      <c r="W124" s="36">
        <f>SUMIFS(СВЦЭМ!$C$33:$C$776,СВЦЭМ!$A$33:$A$776,$A124,СВЦЭМ!$B$33:$B$776,W$119)+'СЕТ СН'!$I$9+СВЦЭМ!$D$10+'СЕТ СН'!$I$6-'СЕТ СН'!$I$19</f>
        <v>1087.4025215000001</v>
      </c>
      <c r="X124" s="36">
        <f>SUMIFS(СВЦЭМ!$C$33:$C$776,СВЦЭМ!$A$33:$A$776,$A124,СВЦЭМ!$B$33:$B$776,X$119)+'СЕТ СН'!$I$9+СВЦЭМ!$D$10+'СЕТ СН'!$I$6-'СЕТ СН'!$I$19</f>
        <v>1073.29602116</v>
      </c>
      <c r="Y124" s="36">
        <f>SUMIFS(СВЦЭМ!$C$33:$C$776,СВЦЭМ!$A$33:$A$776,$A124,СВЦЭМ!$B$33:$B$776,Y$119)+'СЕТ СН'!$I$9+СВЦЭМ!$D$10+'СЕТ СН'!$I$6-'СЕТ СН'!$I$19</f>
        <v>1101.7561434900001</v>
      </c>
    </row>
    <row r="125" spans="1:27" ht="15.75" x14ac:dyDescent="0.2">
      <c r="A125" s="35">
        <f t="shared" si="3"/>
        <v>43652</v>
      </c>
      <c r="B125" s="36">
        <f>SUMIFS(СВЦЭМ!$C$33:$C$776,СВЦЭМ!$A$33:$A$776,$A125,СВЦЭМ!$B$33:$B$776,B$119)+'СЕТ СН'!$I$9+СВЦЭМ!$D$10+'СЕТ СН'!$I$6-'СЕТ СН'!$I$19</f>
        <v>1206.57803154</v>
      </c>
      <c r="C125" s="36">
        <f>SUMIFS(СВЦЭМ!$C$33:$C$776,СВЦЭМ!$A$33:$A$776,$A125,СВЦЭМ!$B$33:$B$776,C$119)+'СЕТ СН'!$I$9+СВЦЭМ!$D$10+'СЕТ СН'!$I$6-'СЕТ СН'!$I$19</f>
        <v>1311.6582289200001</v>
      </c>
      <c r="D125" s="36">
        <f>SUMIFS(СВЦЭМ!$C$33:$C$776,СВЦЭМ!$A$33:$A$776,$A125,СВЦЭМ!$B$33:$B$776,D$119)+'СЕТ СН'!$I$9+СВЦЭМ!$D$10+'СЕТ СН'!$I$6-'СЕТ СН'!$I$19</f>
        <v>1349.6202419800002</v>
      </c>
      <c r="E125" s="36">
        <f>SUMIFS(СВЦЭМ!$C$33:$C$776,СВЦЭМ!$A$33:$A$776,$A125,СВЦЭМ!$B$33:$B$776,E$119)+'СЕТ СН'!$I$9+СВЦЭМ!$D$10+'СЕТ СН'!$I$6-'СЕТ СН'!$I$19</f>
        <v>1365.53276147</v>
      </c>
      <c r="F125" s="36">
        <f>SUMIFS(СВЦЭМ!$C$33:$C$776,СВЦЭМ!$A$33:$A$776,$A125,СВЦЭМ!$B$33:$B$776,F$119)+'СЕТ СН'!$I$9+СВЦЭМ!$D$10+'СЕТ СН'!$I$6-'СЕТ СН'!$I$19</f>
        <v>1366.06958104</v>
      </c>
      <c r="G125" s="36">
        <f>SUMIFS(СВЦЭМ!$C$33:$C$776,СВЦЭМ!$A$33:$A$776,$A125,СВЦЭМ!$B$33:$B$776,G$119)+'СЕТ СН'!$I$9+СВЦЭМ!$D$10+'СЕТ СН'!$I$6-'СЕТ СН'!$I$19</f>
        <v>1349.1424535200001</v>
      </c>
      <c r="H125" s="36">
        <f>SUMIFS(СВЦЭМ!$C$33:$C$776,СВЦЭМ!$A$33:$A$776,$A125,СВЦЭМ!$B$33:$B$776,H$119)+'СЕТ СН'!$I$9+СВЦЭМ!$D$10+'СЕТ СН'!$I$6-'СЕТ СН'!$I$19</f>
        <v>1307.56880628</v>
      </c>
      <c r="I125" s="36">
        <f>SUMIFS(СВЦЭМ!$C$33:$C$776,СВЦЭМ!$A$33:$A$776,$A125,СВЦЭМ!$B$33:$B$776,I$119)+'СЕТ СН'!$I$9+СВЦЭМ!$D$10+'СЕТ СН'!$I$6-'СЕТ СН'!$I$19</f>
        <v>1254.0909363200001</v>
      </c>
      <c r="J125" s="36">
        <f>SUMIFS(СВЦЭМ!$C$33:$C$776,СВЦЭМ!$A$33:$A$776,$A125,СВЦЭМ!$B$33:$B$776,J$119)+'СЕТ СН'!$I$9+СВЦЭМ!$D$10+'СЕТ СН'!$I$6-'СЕТ СН'!$I$19</f>
        <v>1207.21393571</v>
      </c>
      <c r="K125" s="36">
        <f>SUMIFS(СВЦЭМ!$C$33:$C$776,СВЦЭМ!$A$33:$A$776,$A125,СВЦЭМ!$B$33:$B$776,K$119)+'СЕТ СН'!$I$9+СВЦЭМ!$D$10+'СЕТ СН'!$I$6-'СЕТ СН'!$I$19</f>
        <v>1181.1791858700001</v>
      </c>
      <c r="L125" s="36">
        <f>SUMIFS(СВЦЭМ!$C$33:$C$776,СВЦЭМ!$A$33:$A$776,$A125,СВЦЭМ!$B$33:$B$776,L$119)+'СЕТ СН'!$I$9+СВЦЭМ!$D$10+'СЕТ СН'!$I$6-'СЕТ СН'!$I$19</f>
        <v>1150.61163831</v>
      </c>
      <c r="M125" s="36">
        <f>SUMIFS(СВЦЭМ!$C$33:$C$776,СВЦЭМ!$A$33:$A$776,$A125,СВЦЭМ!$B$33:$B$776,M$119)+'СЕТ СН'!$I$9+СВЦЭМ!$D$10+'СЕТ СН'!$I$6-'СЕТ СН'!$I$19</f>
        <v>1137.7683409900001</v>
      </c>
      <c r="N125" s="36">
        <f>SUMIFS(СВЦЭМ!$C$33:$C$776,СВЦЭМ!$A$33:$A$776,$A125,СВЦЭМ!$B$33:$B$776,N$119)+'СЕТ СН'!$I$9+СВЦЭМ!$D$10+'СЕТ СН'!$I$6-'СЕТ СН'!$I$19</f>
        <v>1157.7947120600002</v>
      </c>
      <c r="O125" s="36">
        <f>SUMIFS(СВЦЭМ!$C$33:$C$776,СВЦЭМ!$A$33:$A$776,$A125,СВЦЭМ!$B$33:$B$776,O$119)+'СЕТ СН'!$I$9+СВЦЭМ!$D$10+'СЕТ СН'!$I$6-'СЕТ СН'!$I$19</f>
        <v>1168.6986480800001</v>
      </c>
      <c r="P125" s="36">
        <f>SUMIFS(СВЦЭМ!$C$33:$C$776,СВЦЭМ!$A$33:$A$776,$A125,СВЦЭМ!$B$33:$B$776,P$119)+'СЕТ СН'!$I$9+СВЦЭМ!$D$10+'СЕТ СН'!$I$6-'СЕТ СН'!$I$19</f>
        <v>1180.2883325100001</v>
      </c>
      <c r="Q125" s="36">
        <f>SUMIFS(СВЦЭМ!$C$33:$C$776,СВЦЭМ!$A$33:$A$776,$A125,СВЦЭМ!$B$33:$B$776,Q$119)+'СЕТ СН'!$I$9+СВЦЭМ!$D$10+'СЕТ СН'!$I$6-'СЕТ СН'!$I$19</f>
        <v>1171.35325461</v>
      </c>
      <c r="R125" s="36">
        <f>SUMIFS(СВЦЭМ!$C$33:$C$776,СВЦЭМ!$A$33:$A$776,$A125,СВЦЭМ!$B$33:$B$776,R$119)+'СЕТ СН'!$I$9+СВЦЭМ!$D$10+'СЕТ СН'!$I$6-'СЕТ СН'!$I$19</f>
        <v>1117.8341094800001</v>
      </c>
      <c r="S125" s="36">
        <f>SUMIFS(СВЦЭМ!$C$33:$C$776,СВЦЭМ!$A$33:$A$776,$A125,СВЦЭМ!$B$33:$B$776,S$119)+'СЕТ СН'!$I$9+СВЦЭМ!$D$10+'СЕТ СН'!$I$6-'СЕТ СН'!$I$19</f>
        <v>1124.88485593</v>
      </c>
      <c r="T125" s="36">
        <f>SUMIFS(СВЦЭМ!$C$33:$C$776,СВЦЭМ!$A$33:$A$776,$A125,СВЦЭМ!$B$33:$B$776,T$119)+'СЕТ СН'!$I$9+СВЦЭМ!$D$10+'СЕТ СН'!$I$6-'СЕТ СН'!$I$19</f>
        <v>1112.35964584</v>
      </c>
      <c r="U125" s="36">
        <f>SUMIFS(СВЦЭМ!$C$33:$C$776,СВЦЭМ!$A$33:$A$776,$A125,СВЦЭМ!$B$33:$B$776,U$119)+'СЕТ СН'!$I$9+СВЦЭМ!$D$10+'СЕТ СН'!$I$6-'СЕТ СН'!$I$19</f>
        <v>1096.59809941</v>
      </c>
      <c r="V125" s="36">
        <f>SUMIFS(СВЦЭМ!$C$33:$C$776,СВЦЭМ!$A$33:$A$776,$A125,СВЦЭМ!$B$33:$B$776,V$119)+'СЕТ СН'!$I$9+СВЦЭМ!$D$10+'СЕТ СН'!$I$6-'СЕТ СН'!$I$19</f>
        <v>1107.9495392600002</v>
      </c>
      <c r="W125" s="36">
        <f>SUMIFS(СВЦЭМ!$C$33:$C$776,СВЦЭМ!$A$33:$A$776,$A125,СВЦЭМ!$B$33:$B$776,W$119)+'СЕТ СН'!$I$9+СВЦЭМ!$D$10+'СЕТ СН'!$I$6-'СЕТ СН'!$I$19</f>
        <v>1115.4480274</v>
      </c>
      <c r="X125" s="36">
        <f>SUMIFS(СВЦЭМ!$C$33:$C$776,СВЦЭМ!$A$33:$A$776,$A125,СВЦЭМ!$B$33:$B$776,X$119)+'СЕТ СН'!$I$9+СВЦЭМ!$D$10+'СЕТ СН'!$I$6-'СЕТ СН'!$I$19</f>
        <v>1114.0104577900001</v>
      </c>
      <c r="Y125" s="36">
        <f>SUMIFS(СВЦЭМ!$C$33:$C$776,СВЦЭМ!$A$33:$A$776,$A125,СВЦЭМ!$B$33:$B$776,Y$119)+'СЕТ СН'!$I$9+СВЦЭМ!$D$10+'СЕТ СН'!$I$6-'СЕТ СН'!$I$19</f>
        <v>1144.21033141</v>
      </c>
    </row>
    <row r="126" spans="1:27" ht="15.75" x14ac:dyDescent="0.2">
      <c r="A126" s="35">
        <f t="shared" si="3"/>
        <v>43653</v>
      </c>
      <c r="B126" s="36">
        <f>SUMIFS(СВЦЭМ!$C$33:$C$776,СВЦЭМ!$A$33:$A$776,$A126,СВЦЭМ!$B$33:$B$776,B$119)+'СЕТ СН'!$I$9+СВЦЭМ!$D$10+'СЕТ СН'!$I$6-'СЕТ СН'!$I$19</f>
        <v>1233.0644708500001</v>
      </c>
      <c r="C126" s="36">
        <f>SUMIFS(СВЦЭМ!$C$33:$C$776,СВЦЭМ!$A$33:$A$776,$A126,СВЦЭМ!$B$33:$B$776,C$119)+'СЕТ СН'!$I$9+СВЦЭМ!$D$10+'СЕТ СН'!$I$6-'СЕТ СН'!$I$19</f>
        <v>1348.5637211800001</v>
      </c>
      <c r="D126" s="36">
        <f>SUMIFS(СВЦЭМ!$C$33:$C$776,СВЦЭМ!$A$33:$A$776,$A126,СВЦЭМ!$B$33:$B$776,D$119)+'СЕТ СН'!$I$9+СВЦЭМ!$D$10+'СЕТ СН'!$I$6-'СЕТ СН'!$I$19</f>
        <v>1375.67036211</v>
      </c>
      <c r="E126" s="36">
        <f>SUMIFS(СВЦЭМ!$C$33:$C$776,СВЦЭМ!$A$33:$A$776,$A126,СВЦЭМ!$B$33:$B$776,E$119)+'СЕТ СН'!$I$9+СВЦЭМ!$D$10+'СЕТ СН'!$I$6-'СЕТ СН'!$I$19</f>
        <v>1395.1964059000002</v>
      </c>
      <c r="F126" s="36">
        <f>SUMIFS(СВЦЭМ!$C$33:$C$776,СВЦЭМ!$A$33:$A$776,$A126,СВЦЭМ!$B$33:$B$776,F$119)+'СЕТ СН'!$I$9+СВЦЭМ!$D$10+'СЕТ СН'!$I$6-'СЕТ СН'!$I$19</f>
        <v>1406.78766245</v>
      </c>
      <c r="G126" s="36">
        <f>SUMIFS(СВЦЭМ!$C$33:$C$776,СВЦЭМ!$A$33:$A$776,$A126,СВЦЭМ!$B$33:$B$776,G$119)+'СЕТ СН'!$I$9+СВЦЭМ!$D$10+'СЕТ СН'!$I$6-'СЕТ СН'!$I$19</f>
        <v>1403.4751530200001</v>
      </c>
      <c r="H126" s="36">
        <f>SUMIFS(СВЦЭМ!$C$33:$C$776,СВЦЭМ!$A$33:$A$776,$A126,СВЦЭМ!$B$33:$B$776,H$119)+'СЕТ СН'!$I$9+СВЦЭМ!$D$10+'СЕТ СН'!$I$6-'СЕТ СН'!$I$19</f>
        <v>1361.7034153300001</v>
      </c>
      <c r="I126" s="36">
        <f>SUMIFS(СВЦЭМ!$C$33:$C$776,СВЦЭМ!$A$33:$A$776,$A126,СВЦЭМ!$B$33:$B$776,I$119)+'СЕТ СН'!$I$9+СВЦЭМ!$D$10+'СЕТ СН'!$I$6-'СЕТ СН'!$I$19</f>
        <v>1316.6916525700001</v>
      </c>
      <c r="J126" s="36">
        <f>SUMIFS(СВЦЭМ!$C$33:$C$776,СВЦЭМ!$A$33:$A$776,$A126,СВЦЭМ!$B$33:$B$776,J$119)+'СЕТ СН'!$I$9+СВЦЭМ!$D$10+'СЕТ СН'!$I$6-'СЕТ СН'!$I$19</f>
        <v>1250.6453847100001</v>
      </c>
      <c r="K126" s="36">
        <f>SUMIFS(СВЦЭМ!$C$33:$C$776,СВЦЭМ!$A$33:$A$776,$A126,СВЦЭМ!$B$33:$B$776,K$119)+'СЕТ СН'!$I$9+СВЦЭМ!$D$10+'СЕТ СН'!$I$6-'СЕТ СН'!$I$19</f>
        <v>1191.30683133</v>
      </c>
      <c r="L126" s="36">
        <f>SUMIFS(СВЦЭМ!$C$33:$C$776,СВЦЭМ!$A$33:$A$776,$A126,СВЦЭМ!$B$33:$B$776,L$119)+'СЕТ СН'!$I$9+СВЦЭМ!$D$10+'СЕТ СН'!$I$6-'СЕТ СН'!$I$19</f>
        <v>1155.2528402400001</v>
      </c>
      <c r="M126" s="36">
        <f>SUMIFS(СВЦЭМ!$C$33:$C$776,СВЦЭМ!$A$33:$A$776,$A126,СВЦЭМ!$B$33:$B$776,M$119)+'СЕТ СН'!$I$9+СВЦЭМ!$D$10+'СЕТ СН'!$I$6-'СЕТ СН'!$I$19</f>
        <v>1154.67082506</v>
      </c>
      <c r="N126" s="36">
        <f>SUMIFS(СВЦЭМ!$C$33:$C$776,СВЦЭМ!$A$33:$A$776,$A126,СВЦЭМ!$B$33:$B$776,N$119)+'СЕТ СН'!$I$9+СВЦЭМ!$D$10+'СЕТ СН'!$I$6-'СЕТ СН'!$I$19</f>
        <v>1159.5245143100001</v>
      </c>
      <c r="O126" s="36">
        <f>SUMIFS(СВЦЭМ!$C$33:$C$776,СВЦЭМ!$A$33:$A$776,$A126,СВЦЭМ!$B$33:$B$776,O$119)+'СЕТ СН'!$I$9+СВЦЭМ!$D$10+'СЕТ СН'!$I$6-'СЕТ СН'!$I$19</f>
        <v>1156.70951917</v>
      </c>
      <c r="P126" s="36">
        <f>SUMIFS(СВЦЭМ!$C$33:$C$776,СВЦЭМ!$A$33:$A$776,$A126,СВЦЭМ!$B$33:$B$776,P$119)+'СЕТ СН'!$I$9+СВЦЭМ!$D$10+'СЕТ СН'!$I$6-'СЕТ СН'!$I$19</f>
        <v>1166.35174951</v>
      </c>
      <c r="Q126" s="36">
        <f>SUMIFS(СВЦЭМ!$C$33:$C$776,СВЦЭМ!$A$33:$A$776,$A126,СВЦЭМ!$B$33:$B$776,Q$119)+'СЕТ СН'!$I$9+СВЦЭМ!$D$10+'СЕТ СН'!$I$6-'СЕТ СН'!$I$19</f>
        <v>1154.0904740800001</v>
      </c>
      <c r="R126" s="36">
        <f>SUMIFS(СВЦЭМ!$C$33:$C$776,СВЦЭМ!$A$33:$A$776,$A126,СВЦЭМ!$B$33:$B$776,R$119)+'СЕТ СН'!$I$9+СВЦЭМ!$D$10+'СЕТ СН'!$I$6-'СЕТ СН'!$I$19</f>
        <v>1104.7961400400002</v>
      </c>
      <c r="S126" s="36">
        <f>SUMIFS(СВЦЭМ!$C$33:$C$776,СВЦЭМ!$A$33:$A$776,$A126,СВЦЭМ!$B$33:$B$776,S$119)+'СЕТ СН'!$I$9+СВЦЭМ!$D$10+'СЕТ СН'!$I$6-'СЕТ СН'!$I$19</f>
        <v>1094.83880213</v>
      </c>
      <c r="T126" s="36">
        <f>SUMIFS(СВЦЭМ!$C$33:$C$776,СВЦЭМ!$A$33:$A$776,$A126,СВЦЭМ!$B$33:$B$776,T$119)+'СЕТ СН'!$I$9+СВЦЭМ!$D$10+'СЕТ СН'!$I$6-'СЕТ СН'!$I$19</f>
        <v>1092.6459608800001</v>
      </c>
      <c r="U126" s="36">
        <f>SUMIFS(СВЦЭМ!$C$33:$C$776,СВЦЭМ!$A$33:$A$776,$A126,СВЦЭМ!$B$33:$B$776,U$119)+'СЕТ СН'!$I$9+СВЦЭМ!$D$10+'СЕТ СН'!$I$6-'СЕТ СН'!$I$19</f>
        <v>1090.5295807500002</v>
      </c>
      <c r="V126" s="36">
        <f>SUMIFS(СВЦЭМ!$C$33:$C$776,СВЦЭМ!$A$33:$A$776,$A126,СВЦЭМ!$B$33:$B$776,V$119)+'СЕТ СН'!$I$9+СВЦЭМ!$D$10+'СЕТ СН'!$I$6-'СЕТ СН'!$I$19</f>
        <v>1088.8232134700002</v>
      </c>
      <c r="W126" s="36">
        <f>SUMIFS(СВЦЭМ!$C$33:$C$776,СВЦЭМ!$A$33:$A$776,$A126,СВЦЭМ!$B$33:$B$776,W$119)+'СЕТ СН'!$I$9+СВЦЭМ!$D$10+'СЕТ СН'!$I$6-'СЕТ СН'!$I$19</f>
        <v>1072.9998406700001</v>
      </c>
      <c r="X126" s="36">
        <f>SUMIFS(СВЦЭМ!$C$33:$C$776,СВЦЭМ!$A$33:$A$776,$A126,СВЦЭМ!$B$33:$B$776,X$119)+'СЕТ СН'!$I$9+СВЦЭМ!$D$10+'СЕТ СН'!$I$6-'СЕТ СН'!$I$19</f>
        <v>1088.3039503700002</v>
      </c>
      <c r="Y126" s="36">
        <f>SUMIFS(СВЦЭМ!$C$33:$C$776,СВЦЭМ!$A$33:$A$776,$A126,СВЦЭМ!$B$33:$B$776,Y$119)+'СЕТ СН'!$I$9+СВЦЭМ!$D$10+'СЕТ СН'!$I$6-'СЕТ СН'!$I$19</f>
        <v>1131.7948691500001</v>
      </c>
    </row>
    <row r="127" spans="1:27" ht="15.75" x14ac:dyDescent="0.2">
      <c r="A127" s="35">
        <f t="shared" si="3"/>
        <v>43654</v>
      </c>
      <c r="B127" s="36">
        <f>SUMIFS(СВЦЭМ!$C$33:$C$776,СВЦЭМ!$A$33:$A$776,$A127,СВЦЭМ!$B$33:$B$776,B$119)+'СЕТ СН'!$I$9+СВЦЭМ!$D$10+'СЕТ СН'!$I$6-'СЕТ СН'!$I$19</f>
        <v>1227.6522805700001</v>
      </c>
      <c r="C127" s="36">
        <f>SUMIFS(СВЦЭМ!$C$33:$C$776,СВЦЭМ!$A$33:$A$776,$A127,СВЦЭМ!$B$33:$B$776,C$119)+'СЕТ СН'!$I$9+СВЦЭМ!$D$10+'СЕТ СН'!$I$6-'СЕТ СН'!$I$19</f>
        <v>1332.1170363800002</v>
      </c>
      <c r="D127" s="36">
        <f>SUMIFS(СВЦЭМ!$C$33:$C$776,СВЦЭМ!$A$33:$A$776,$A127,СВЦЭМ!$B$33:$B$776,D$119)+'СЕТ СН'!$I$9+СВЦЭМ!$D$10+'СЕТ СН'!$I$6-'СЕТ СН'!$I$19</f>
        <v>1360.1468480000001</v>
      </c>
      <c r="E127" s="36">
        <f>SUMIFS(СВЦЭМ!$C$33:$C$776,СВЦЭМ!$A$33:$A$776,$A127,СВЦЭМ!$B$33:$B$776,E$119)+'СЕТ СН'!$I$9+СВЦЭМ!$D$10+'СЕТ СН'!$I$6-'СЕТ СН'!$I$19</f>
        <v>1380.1925664600001</v>
      </c>
      <c r="F127" s="36">
        <f>SUMIFS(СВЦЭМ!$C$33:$C$776,СВЦЭМ!$A$33:$A$776,$A127,СВЦЭМ!$B$33:$B$776,F$119)+'СЕТ СН'!$I$9+СВЦЭМ!$D$10+'СЕТ СН'!$I$6-'СЕТ СН'!$I$19</f>
        <v>1384.2377823500001</v>
      </c>
      <c r="G127" s="36">
        <f>SUMIFS(СВЦЭМ!$C$33:$C$776,СВЦЭМ!$A$33:$A$776,$A127,СВЦЭМ!$B$33:$B$776,G$119)+'СЕТ СН'!$I$9+СВЦЭМ!$D$10+'СЕТ СН'!$I$6-'СЕТ СН'!$I$19</f>
        <v>1361.60877297</v>
      </c>
      <c r="H127" s="36">
        <f>SUMIFS(СВЦЭМ!$C$33:$C$776,СВЦЭМ!$A$33:$A$776,$A127,СВЦЭМ!$B$33:$B$776,H$119)+'СЕТ СН'!$I$9+СВЦЭМ!$D$10+'СЕТ СН'!$I$6-'СЕТ СН'!$I$19</f>
        <v>1313.56068486</v>
      </c>
      <c r="I127" s="36">
        <f>SUMIFS(СВЦЭМ!$C$33:$C$776,СВЦЭМ!$A$33:$A$776,$A127,СВЦЭМ!$B$33:$B$776,I$119)+'СЕТ СН'!$I$9+СВЦЭМ!$D$10+'СЕТ СН'!$I$6-'СЕТ СН'!$I$19</f>
        <v>1277.3221489500002</v>
      </c>
      <c r="J127" s="36">
        <f>SUMIFS(СВЦЭМ!$C$33:$C$776,СВЦЭМ!$A$33:$A$776,$A127,СВЦЭМ!$B$33:$B$776,J$119)+'СЕТ СН'!$I$9+СВЦЭМ!$D$10+'СЕТ СН'!$I$6-'СЕТ СН'!$I$19</f>
        <v>1260.90605114</v>
      </c>
      <c r="K127" s="36">
        <f>SUMIFS(СВЦЭМ!$C$33:$C$776,СВЦЭМ!$A$33:$A$776,$A127,СВЦЭМ!$B$33:$B$776,K$119)+'СЕТ СН'!$I$9+СВЦЭМ!$D$10+'СЕТ СН'!$I$6-'СЕТ СН'!$I$19</f>
        <v>1255.6216969900001</v>
      </c>
      <c r="L127" s="36">
        <f>SUMIFS(СВЦЭМ!$C$33:$C$776,СВЦЭМ!$A$33:$A$776,$A127,СВЦЭМ!$B$33:$B$776,L$119)+'СЕТ СН'!$I$9+СВЦЭМ!$D$10+'СЕТ СН'!$I$6-'СЕТ СН'!$I$19</f>
        <v>1257.68562335</v>
      </c>
      <c r="M127" s="36">
        <f>SUMIFS(СВЦЭМ!$C$33:$C$776,СВЦЭМ!$A$33:$A$776,$A127,СВЦЭМ!$B$33:$B$776,M$119)+'СЕТ СН'!$I$9+СВЦЭМ!$D$10+'СЕТ СН'!$I$6-'СЕТ СН'!$I$19</f>
        <v>1213.38991358</v>
      </c>
      <c r="N127" s="36">
        <f>SUMIFS(СВЦЭМ!$C$33:$C$776,СВЦЭМ!$A$33:$A$776,$A127,СВЦЭМ!$B$33:$B$776,N$119)+'СЕТ СН'!$I$9+СВЦЭМ!$D$10+'СЕТ СН'!$I$6-'СЕТ СН'!$I$19</f>
        <v>1222.78558337</v>
      </c>
      <c r="O127" s="36">
        <f>SUMIFS(СВЦЭМ!$C$33:$C$776,СВЦЭМ!$A$33:$A$776,$A127,СВЦЭМ!$B$33:$B$776,O$119)+'СЕТ СН'!$I$9+СВЦЭМ!$D$10+'СЕТ СН'!$I$6-'СЕТ СН'!$I$19</f>
        <v>1206.0873512800001</v>
      </c>
      <c r="P127" s="36">
        <f>SUMIFS(СВЦЭМ!$C$33:$C$776,СВЦЭМ!$A$33:$A$776,$A127,СВЦЭМ!$B$33:$B$776,P$119)+'СЕТ СН'!$I$9+СВЦЭМ!$D$10+'СЕТ СН'!$I$6-'СЕТ СН'!$I$19</f>
        <v>1174.42850789</v>
      </c>
      <c r="Q127" s="36">
        <f>SUMIFS(СВЦЭМ!$C$33:$C$776,СВЦЭМ!$A$33:$A$776,$A127,СВЦЭМ!$B$33:$B$776,Q$119)+'СЕТ СН'!$I$9+СВЦЭМ!$D$10+'СЕТ СН'!$I$6-'СЕТ СН'!$I$19</f>
        <v>1148.3264109000002</v>
      </c>
      <c r="R127" s="36">
        <f>SUMIFS(СВЦЭМ!$C$33:$C$776,СВЦЭМ!$A$33:$A$776,$A127,СВЦЭМ!$B$33:$B$776,R$119)+'СЕТ СН'!$I$9+СВЦЭМ!$D$10+'СЕТ СН'!$I$6-'СЕТ СН'!$I$19</f>
        <v>1107.76721077</v>
      </c>
      <c r="S127" s="36">
        <f>SUMIFS(СВЦЭМ!$C$33:$C$776,СВЦЭМ!$A$33:$A$776,$A127,СВЦЭМ!$B$33:$B$776,S$119)+'СЕТ СН'!$I$9+СВЦЭМ!$D$10+'СЕТ СН'!$I$6-'СЕТ СН'!$I$19</f>
        <v>1115.95157337</v>
      </c>
      <c r="T127" s="36">
        <f>SUMIFS(СВЦЭМ!$C$33:$C$776,СВЦЭМ!$A$33:$A$776,$A127,СВЦЭМ!$B$33:$B$776,T$119)+'СЕТ СН'!$I$9+СВЦЭМ!$D$10+'СЕТ СН'!$I$6-'СЕТ СН'!$I$19</f>
        <v>1111.29062843</v>
      </c>
      <c r="U127" s="36">
        <f>SUMIFS(СВЦЭМ!$C$33:$C$776,СВЦЭМ!$A$33:$A$776,$A127,СВЦЭМ!$B$33:$B$776,U$119)+'СЕТ СН'!$I$9+СВЦЭМ!$D$10+'СЕТ СН'!$I$6-'СЕТ СН'!$I$19</f>
        <v>1111.83975717</v>
      </c>
      <c r="V127" s="36">
        <f>SUMIFS(СВЦЭМ!$C$33:$C$776,СВЦЭМ!$A$33:$A$776,$A127,СВЦЭМ!$B$33:$B$776,V$119)+'СЕТ СН'!$I$9+СВЦЭМ!$D$10+'СЕТ СН'!$I$6-'СЕТ СН'!$I$19</f>
        <v>1135.0833028500001</v>
      </c>
      <c r="W127" s="36">
        <f>SUMIFS(СВЦЭМ!$C$33:$C$776,СВЦЭМ!$A$33:$A$776,$A127,СВЦЭМ!$B$33:$B$776,W$119)+'СЕТ СН'!$I$9+СВЦЭМ!$D$10+'СЕТ СН'!$I$6-'СЕТ СН'!$I$19</f>
        <v>1161.51774669</v>
      </c>
      <c r="X127" s="36">
        <f>SUMIFS(СВЦЭМ!$C$33:$C$776,СВЦЭМ!$A$33:$A$776,$A127,СВЦЭМ!$B$33:$B$776,X$119)+'СЕТ СН'!$I$9+СВЦЭМ!$D$10+'СЕТ СН'!$I$6-'СЕТ СН'!$I$19</f>
        <v>1172.6197840100001</v>
      </c>
      <c r="Y127" s="36">
        <f>SUMIFS(СВЦЭМ!$C$33:$C$776,СВЦЭМ!$A$33:$A$776,$A127,СВЦЭМ!$B$33:$B$776,Y$119)+'СЕТ СН'!$I$9+СВЦЭМ!$D$10+'СЕТ СН'!$I$6-'СЕТ СН'!$I$19</f>
        <v>1194.19935306</v>
      </c>
    </row>
    <row r="128" spans="1:27" ht="15.75" x14ac:dyDescent="0.2">
      <c r="A128" s="35">
        <f t="shared" si="3"/>
        <v>43655</v>
      </c>
      <c r="B128" s="36">
        <f>SUMIFS(СВЦЭМ!$C$33:$C$776,СВЦЭМ!$A$33:$A$776,$A128,СВЦЭМ!$B$33:$B$776,B$119)+'СЕТ СН'!$I$9+СВЦЭМ!$D$10+'СЕТ СН'!$I$6-'СЕТ СН'!$I$19</f>
        <v>1274.1762938500001</v>
      </c>
      <c r="C128" s="36">
        <f>SUMIFS(СВЦЭМ!$C$33:$C$776,СВЦЭМ!$A$33:$A$776,$A128,СВЦЭМ!$B$33:$B$776,C$119)+'СЕТ СН'!$I$9+СВЦЭМ!$D$10+'СЕТ СН'!$I$6-'СЕТ СН'!$I$19</f>
        <v>1310.23694181</v>
      </c>
      <c r="D128" s="36">
        <f>SUMIFS(СВЦЭМ!$C$33:$C$776,СВЦЭМ!$A$33:$A$776,$A128,СВЦЭМ!$B$33:$B$776,D$119)+'СЕТ СН'!$I$9+СВЦЭМ!$D$10+'СЕТ СН'!$I$6-'СЕТ СН'!$I$19</f>
        <v>1327.5795357900001</v>
      </c>
      <c r="E128" s="36">
        <f>SUMIFS(СВЦЭМ!$C$33:$C$776,СВЦЭМ!$A$33:$A$776,$A128,СВЦЭМ!$B$33:$B$776,E$119)+'СЕТ СН'!$I$9+СВЦЭМ!$D$10+'СЕТ СН'!$I$6-'СЕТ СН'!$I$19</f>
        <v>1346.6145660500001</v>
      </c>
      <c r="F128" s="36">
        <f>SUMIFS(СВЦЭМ!$C$33:$C$776,СВЦЭМ!$A$33:$A$776,$A128,СВЦЭМ!$B$33:$B$776,F$119)+'СЕТ СН'!$I$9+СВЦЭМ!$D$10+'СЕТ СН'!$I$6-'СЕТ СН'!$I$19</f>
        <v>1345.9777686800001</v>
      </c>
      <c r="G128" s="36">
        <f>SUMIFS(СВЦЭМ!$C$33:$C$776,СВЦЭМ!$A$33:$A$776,$A128,СВЦЭМ!$B$33:$B$776,G$119)+'СЕТ СН'!$I$9+СВЦЭМ!$D$10+'СЕТ СН'!$I$6-'СЕТ СН'!$I$19</f>
        <v>1334.4789331700001</v>
      </c>
      <c r="H128" s="36">
        <f>SUMIFS(СВЦЭМ!$C$33:$C$776,СВЦЭМ!$A$33:$A$776,$A128,СВЦЭМ!$B$33:$B$776,H$119)+'СЕТ СН'!$I$9+СВЦЭМ!$D$10+'СЕТ СН'!$I$6-'СЕТ СН'!$I$19</f>
        <v>1285.00045791</v>
      </c>
      <c r="I128" s="36">
        <f>SUMIFS(СВЦЭМ!$C$33:$C$776,СВЦЭМ!$A$33:$A$776,$A128,СВЦЭМ!$B$33:$B$776,I$119)+'СЕТ СН'!$I$9+СВЦЭМ!$D$10+'СЕТ СН'!$I$6-'СЕТ СН'!$I$19</f>
        <v>1265.59642745</v>
      </c>
      <c r="J128" s="36">
        <f>SUMIFS(СВЦЭМ!$C$33:$C$776,СВЦЭМ!$A$33:$A$776,$A128,СВЦЭМ!$B$33:$B$776,J$119)+'СЕТ СН'!$I$9+СВЦЭМ!$D$10+'СЕТ СН'!$I$6-'СЕТ СН'!$I$19</f>
        <v>1234.7893663300001</v>
      </c>
      <c r="K128" s="36">
        <f>SUMIFS(СВЦЭМ!$C$33:$C$776,СВЦЭМ!$A$33:$A$776,$A128,СВЦЭМ!$B$33:$B$776,K$119)+'СЕТ СН'!$I$9+СВЦЭМ!$D$10+'СЕТ СН'!$I$6-'СЕТ СН'!$I$19</f>
        <v>1216.93635672</v>
      </c>
      <c r="L128" s="36">
        <f>SUMIFS(СВЦЭМ!$C$33:$C$776,СВЦЭМ!$A$33:$A$776,$A128,СВЦЭМ!$B$33:$B$776,L$119)+'СЕТ СН'!$I$9+СВЦЭМ!$D$10+'СЕТ СН'!$I$6-'СЕТ СН'!$I$19</f>
        <v>1215.28235152</v>
      </c>
      <c r="M128" s="36">
        <f>SUMIFS(СВЦЭМ!$C$33:$C$776,СВЦЭМ!$A$33:$A$776,$A128,СВЦЭМ!$B$33:$B$776,M$119)+'СЕТ СН'!$I$9+СВЦЭМ!$D$10+'СЕТ СН'!$I$6-'СЕТ СН'!$I$19</f>
        <v>1205.509309</v>
      </c>
      <c r="N128" s="36">
        <f>SUMIFS(СВЦЭМ!$C$33:$C$776,СВЦЭМ!$A$33:$A$776,$A128,СВЦЭМ!$B$33:$B$776,N$119)+'СЕТ СН'!$I$9+СВЦЭМ!$D$10+'СЕТ СН'!$I$6-'СЕТ СН'!$I$19</f>
        <v>1214.0612658</v>
      </c>
      <c r="O128" s="36">
        <f>SUMIFS(СВЦЭМ!$C$33:$C$776,СВЦЭМ!$A$33:$A$776,$A128,СВЦЭМ!$B$33:$B$776,O$119)+'СЕТ СН'!$I$9+СВЦЭМ!$D$10+'СЕТ СН'!$I$6-'СЕТ СН'!$I$19</f>
        <v>1206.2444945700001</v>
      </c>
      <c r="P128" s="36">
        <f>SUMIFS(СВЦЭМ!$C$33:$C$776,СВЦЭМ!$A$33:$A$776,$A128,СВЦЭМ!$B$33:$B$776,P$119)+'СЕТ СН'!$I$9+СВЦЭМ!$D$10+'СЕТ СН'!$I$6-'СЕТ СН'!$I$19</f>
        <v>1215.6383023200001</v>
      </c>
      <c r="Q128" s="36">
        <f>SUMIFS(СВЦЭМ!$C$33:$C$776,СВЦЭМ!$A$33:$A$776,$A128,СВЦЭМ!$B$33:$B$776,Q$119)+'СЕТ СН'!$I$9+СВЦЭМ!$D$10+'СЕТ СН'!$I$6-'СЕТ СН'!$I$19</f>
        <v>1233.4442052300001</v>
      </c>
      <c r="R128" s="36">
        <f>SUMIFS(СВЦЭМ!$C$33:$C$776,СВЦЭМ!$A$33:$A$776,$A128,СВЦЭМ!$B$33:$B$776,R$119)+'СЕТ СН'!$I$9+СВЦЭМ!$D$10+'СЕТ СН'!$I$6-'СЕТ СН'!$I$19</f>
        <v>1197.5914526400002</v>
      </c>
      <c r="S128" s="36">
        <f>SUMIFS(СВЦЭМ!$C$33:$C$776,СВЦЭМ!$A$33:$A$776,$A128,СВЦЭМ!$B$33:$B$776,S$119)+'СЕТ СН'!$I$9+СВЦЭМ!$D$10+'СЕТ СН'!$I$6-'СЕТ СН'!$I$19</f>
        <v>1164.1115364300001</v>
      </c>
      <c r="T128" s="36">
        <f>SUMIFS(СВЦЭМ!$C$33:$C$776,СВЦЭМ!$A$33:$A$776,$A128,СВЦЭМ!$B$33:$B$776,T$119)+'СЕТ СН'!$I$9+СВЦЭМ!$D$10+'СЕТ СН'!$I$6-'СЕТ СН'!$I$19</f>
        <v>1163.0276781500002</v>
      </c>
      <c r="U128" s="36">
        <f>SUMIFS(СВЦЭМ!$C$33:$C$776,СВЦЭМ!$A$33:$A$776,$A128,СВЦЭМ!$B$33:$B$776,U$119)+'СЕТ СН'!$I$9+СВЦЭМ!$D$10+'СЕТ СН'!$I$6-'СЕТ СН'!$I$19</f>
        <v>1153.6196558400002</v>
      </c>
      <c r="V128" s="36">
        <f>SUMIFS(СВЦЭМ!$C$33:$C$776,СВЦЭМ!$A$33:$A$776,$A128,СВЦЭМ!$B$33:$B$776,V$119)+'СЕТ СН'!$I$9+СВЦЭМ!$D$10+'СЕТ СН'!$I$6-'СЕТ СН'!$I$19</f>
        <v>1157.82125563</v>
      </c>
      <c r="W128" s="36">
        <f>SUMIFS(СВЦЭМ!$C$33:$C$776,СВЦЭМ!$A$33:$A$776,$A128,СВЦЭМ!$B$33:$B$776,W$119)+'СЕТ СН'!$I$9+СВЦЭМ!$D$10+'СЕТ СН'!$I$6-'СЕТ СН'!$I$19</f>
        <v>1131.5768144200001</v>
      </c>
      <c r="X128" s="36">
        <f>SUMIFS(СВЦЭМ!$C$33:$C$776,СВЦЭМ!$A$33:$A$776,$A128,СВЦЭМ!$B$33:$B$776,X$119)+'СЕТ СН'!$I$9+СВЦЭМ!$D$10+'СЕТ СН'!$I$6-'СЕТ СН'!$I$19</f>
        <v>1148.78538968</v>
      </c>
      <c r="Y128" s="36">
        <f>SUMIFS(СВЦЭМ!$C$33:$C$776,СВЦЭМ!$A$33:$A$776,$A128,СВЦЭМ!$B$33:$B$776,Y$119)+'СЕТ СН'!$I$9+СВЦЭМ!$D$10+'СЕТ СН'!$I$6-'СЕТ СН'!$I$19</f>
        <v>1218.2958882800001</v>
      </c>
    </row>
    <row r="129" spans="1:25" ht="15.75" x14ac:dyDescent="0.2">
      <c r="A129" s="35">
        <f t="shared" si="3"/>
        <v>43656</v>
      </c>
      <c r="B129" s="36">
        <f>SUMIFS(СВЦЭМ!$C$33:$C$776,СВЦЭМ!$A$33:$A$776,$A129,СВЦЭМ!$B$33:$B$776,B$119)+'СЕТ СН'!$I$9+СВЦЭМ!$D$10+'СЕТ СН'!$I$6-'СЕТ СН'!$I$19</f>
        <v>1289.89224812</v>
      </c>
      <c r="C129" s="36">
        <f>SUMIFS(СВЦЭМ!$C$33:$C$776,СВЦЭМ!$A$33:$A$776,$A129,СВЦЭМ!$B$33:$B$776,C$119)+'СЕТ СН'!$I$9+СВЦЭМ!$D$10+'СЕТ СН'!$I$6-'СЕТ СН'!$I$19</f>
        <v>1321.55648036</v>
      </c>
      <c r="D129" s="36">
        <f>SUMIFS(СВЦЭМ!$C$33:$C$776,СВЦЭМ!$A$33:$A$776,$A129,СВЦЭМ!$B$33:$B$776,D$119)+'СЕТ СН'!$I$9+СВЦЭМ!$D$10+'СЕТ СН'!$I$6-'СЕТ СН'!$I$19</f>
        <v>1337.52984659</v>
      </c>
      <c r="E129" s="36">
        <f>SUMIFS(СВЦЭМ!$C$33:$C$776,СВЦЭМ!$A$33:$A$776,$A129,СВЦЭМ!$B$33:$B$776,E$119)+'СЕТ СН'!$I$9+СВЦЭМ!$D$10+'СЕТ СН'!$I$6-'СЕТ СН'!$I$19</f>
        <v>1353.59623276</v>
      </c>
      <c r="F129" s="36">
        <f>SUMIFS(СВЦЭМ!$C$33:$C$776,СВЦЭМ!$A$33:$A$776,$A129,СВЦЭМ!$B$33:$B$776,F$119)+'СЕТ СН'!$I$9+СВЦЭМ!$D$10+'СЕТ СН'!$I$6-'СЕТ СН'!$I$19</f>
        <v>1338.2761096000002</v>
      </c>
      <c r="G129" s="36">
        <f>SUMIFS(СВЦЭМ!$C$33:$C$776,СВЦЭМ!$A$33:$A$776,$A129,СВЦЭМ!$B$33:$B$776,G$119)+'СЕТ СН'!$I$9+СВЦЭМ!$D$10+'СЕТ СН'!$I$6-'СЕТ СН'!$I$19</f>
        <v>1349.14353594</v>
      </c>
      <c r="H129" s="36">
        <f>SUMIFS(СВЦЭМ!$C$33:$C$776,СВЦЭМ!$A$33:$A$776,$A129,СВЦЭМ!$B$33:$B$776,H$119)+'СЕТ СН'!$I$9+СВЦЭМ!$D$10+'СЕТ СН'!$I$6-'СЕТ СН'!$I$19</f>
        <v>1317.39245289</v>
      </c>
      <c r="I129" s="36">
        <f>SUMIFS(СВЦЭМ!$C$33:$C$776,СВЦЭМ!$A$33:$A$776,$A129,СВЦЭМ!$B$33:$B$776,I$119)+'СЕТ СН'!$I$9+СВЦЭМ!$D$10+'СЕТ СН'!$I$6-'СЕТ СН'!$I$19</f>
        <v>1281.2631208600001</v>
      </c>
      <c r="J129" s="36">
        <f>SUMIFS(СВЦЭМ!$C$33:$C$776,СВЦЭМ!$A$33:$A$776,$A129,СВЦЭМ!$B$33:$B$776,J$119)+'СЕТ СН'!$I$9+СВЦЭМ!$D$10+'СЕТ СН'!$I$6-'СЕТ СН'!$I$19</f>
        <v>1256.3617535600001</v>
      </c>
      <c r="K129" s="36">
        <f>SUMIFS(СВЦЭМ!$C$33:$C$776,СВЦЭМ!$A$33:$A$776,$A129,СВЦЭМ!$B$33:$B$776,K$119)+'СЕТ СН'!$I$9+СВЦЭМ!$D$10+'СЕТ СН'!$I$6-'СЕТ СН'!$I$19</f>
        <v>1249.36117251</v>
      </c>
      <c r="L129" s="36">
        <f>SUMIFS(СВЦЭМ!$C$33:$C$776,СВЦЭМ!$A$33:$A$776,$A129,СВЦЭМ!$B$33:$B$776,L$119)+'СЕТ СН'!$I$9+СВЦЭМ!$D$10+'СЕТ СН'!$I$6-'СЕТ СН'!$I$19</f>
        <v>1244.76766232</v>
      </c>
      <c r="M129" s="36">
        <f>SUMIFS(СВЦЭМ!$C$33:$C$776,СВЦЭМ!$A$33:$A$776,$A129,СВЦЭМ!$B$33:$B$776,M$119)+'СЕТ СН'!$I$9+СВЦЭМ!$D$10+'СЕТ СН'!$I$6-'СЕТ СН'!$I$19</f>
        <v>1227.1470506400001</v>
      </c>
      <c r="N129" s="36">
        <f>SUMIFS(СВЦЭМ!$C$33:$C$776,СВЦЭМ!$A$33:$A$776,$A129,СВЦЭМ!$B$33:$B$776,N$119)+'СЕТ СН'!$I$9+СВЦЭМ!$D$10+'СЕТ СН'!$I$6-'СЕТ СН'!$I$19</f>
        <v>1227.0439193300001</v>
      </c>
      <c r="O129" s="36">
        <f>SUMIFS(СВЦЭМ!$C$33:$C$776,СВЦЭМ!$A$33:$A$776,$A129,СВЦЭМ!$B$33:$B$776,O$119)+'СЕТ СН'!$I$9+СВЦЭМ!$D$10+'СЕТ СН'!$I$6-'СЕТ СН'!$I$19</f>
        <v>1216.7360116500001</v>
      </c>
      <c r="P129" s="36">
        <f>SUMIFS(СВЦЭМ!$C$33:$C$776,СВЦЭМ!$A$33:$A$776,$A129,СВЦЭМ!$B$33:$B$776,P$119)+'СЕТ СН'!$I$9+СВЦЭМ!$D$10+'СЕТ СН'!$I$6-'СЕТ СН'!$I$19</f>
        <v>1214.88131357</v>
      </c>
      <c r="Q129" s="36">
        <f>SUMIFS(СВЦЭМ!$C$33:$C$776,СВЦЭМ!$A$33:$A$776,$A129,СВЦЭМ!$B$33:$B$776,Q$119)+'СЕТ СН'!$I$9+СВЦЭМ!$D$10+'СЕТ СН'!$I$6-'СЕТ СН'!$I$19</f>
        <v>1223.60909259</v>
      </c>
      <c r="R129" s="36">
        <f>SUMIFS(СВЦЭМ!$C$33:$C$776,СВЦЭМ!$A$33:$A$776,$A129,СВЦЭМ!$B$33:$B$776,R$119)+'СЕТ СН'!$I$9+СВЦЭМ!$D$10+'СЕТ СН'!$I$6-'СЕТ СН'!$I$19</f>
        <v>1178.4356196800002</v>
      </c>
      <c r="S129" s="36">
        <f>SUMIFS(СВЦЭМ!$C$33:$C$776,СВЦЭМ!$A$33:$A$776,$A129,СВЦЭМ!$B$33:$B$776,S$119)+'СЕТ СН'!$I$9+СВЦЭМ!$D$10+'СЕТ СН'!$I$6-'СЕТ СН'!$I$19</f>
        <v>1157.21287693</v>
      </c>
      <c r="T129" s="36">
        <f>SUMIFS(СВЦЭМ!$C$33:$C$776,СВЦЭМ!$A$33:$A$776,$A129,СВЦЭМ!$B$33:$B$776,T$119)+'СЕТ СН'!$I$9+СВЦЭМ!$D$10+'СЕТ СН'!$I$6-'СЕТ СН'!$I$19</f>
        <v>1157.1578808000002</v>
      </c>
      <c r="U129" s="36">
        <f>SUMIFS(СВЦЭМ!$C$33:$C$776,СВЦЭМ!$A$33:$A$776,$A129,СВЦЭМ!$B$33:$B$776,U$119)+'СЕТ СН'!$I$9+СВЦЭМ!$D$10+'СЕТ СН'!$I$6-'СЕТ СН'!$I$19</f>
        <v>1173.7493463600001</v>
      </c>
      <c r="V129" s="36">
        <f>SUMIFS(СВЦЭМ!$C$33:$C$776,СВЦЭМ!$A$33:$A$776,$A129,СВЦЭМ!$B$33:$B$776,V$119)+'СЕТ СН'!$I$9+СВЦЭМ!$D$10+'СЕТ СН'!$I$6-'СЕТ СН'!$I$19</f>
        <v>1165.8979764000001</v>
      </c>
      <c r="W129" s="36">
        <f>SUMIFS(СВЦЭМ!$C$33:$C$776,СВЦЭМ!$A$33:$A$776,$A129,СВЦЭМ!$B$33:$B$776,W$119)+'СЕТ СН'!$I$9+СВЦЭМ!$D$10+'СЕТ СН'!$I$6-'СЕТ СН'!$I$19</f>
        <v>1137.2829089100001</v>
      </c>
      <c r="X129" s="36">
        <f>SUMIFS(СВЦЭМ!$C$33:$C$776,СВЦЭМ!$A$33:$A$776,$A129,СВЦЭМ!$B$33:$B$776,X$119)+'СЕТ СН'!$I$9+СВЦЭМ!$D$10+'СЕТ СН'!$I$6-'СЕТ СН'!$I$19</f>
        <v>1143.6113599400001</v>
      </c>
      <c r="Y129" s="36">
        <f>SUMIFS(СВЦЭМ!$C$33:$C$776,СВЦЭМ!$A$33:$A$776,$A129,СВЦЭМ!$B$33:$B$776,Y$119)+'СЕТ СН'!$I$9+СВЦЭМ!$D$10+'СЕТ СН'!$I$6-'СЕТ СН'!$I$19</f>
        <v>1239.7176810600001</v>
      </c>
    </row>
    <row r="130" spans="1:25" ht="15.75" x14ac:dyDescent="0.2">
      <c r="A130" s="35">
        <f t="shared" si="3"/>
        <v>43657</v>
      </c>
      <c r="B130" s="36">
        <f>SUMIFS(СВЦЭМ!$C$33:$C$776,СВЦЭМ!$A$33:$A$776,$A130,СВЦЭМ!$B$33:$B$776,B$119)+'СЕТ СН'!$I$9+СВЦЭМ!$D$10+'СЕТ СН'!$I$6-'СЕТ СН'!$I$19</f>
        <v>1295.9842617700001</v>
      </c>
      <c r="C130" s="36">
        <f>SUMIFS(СВЦЭМ!$C$33:$C$776,СВЦЭМ!$A$33:$A$776,$A130,СВЦЭМ!$B$33:$B$776,C$119)+'СЕТ СН'!$I$9+СВЦЭМ!$D$10+'СЕТ СН'!$I$6-'СЕТ СН'!$I$19</f>
        <v>1342.5544776700001</v>
      </c>
      <c r="D130" s="36">
        <f>SUMIFS(СВЦЭМ!$C$33:$C$776,СВЦЭМ!$A$33:$A$776,$A130,СВЦЭМ!$B$33:$B$776,D$119)+'СЕТ СН'!$I$9+СВЦЭМ!$D$10+'СЕТ СН'!$I$6-'СЕТ СН'!$I$19</f>
        <v>1362.9716317500001</v>
      </c>
      <c r="E130" s="36">
        <f>SUMIFS(СВЦЭМ!$C$33:$C$776,СВЦЭМ!$A$33:$A$776,$A130,СВЦЭМ!$B$33:$B$776,E$119)+'СЕТ СН'!$I$9+СВЦЭМ!$D$10+'СЕТ СН'!$I$6-'СЕТ СН'!$I$19</f>
        <v>1385.87238639</v>
      </c>
      <c r="F130" s="36">
        <f>SUMIFS(СВЦЭМ!$C$33:$C$776,СВЦЭМ!$A$33:$A$776,$A130,СВЦЭМ!$B$33:$B$776,F$119)+'СЕТ СН'!$I$9+СВЦЭМ!$D$10+'СЕТ СН'!$I$6-'СЕТ СН'!$I$19</f>
        <v>1393.76299791</v>
      </c>
      <c r="G130" s="36">
        <f>SUMIFS(СВЦЭМ!$C$33:$C$776,СВЦЭМ!$A$33:$A$776,$A130,СВЦЭМ!$B$33:$B$776,G$119)+'СЕТ СН'!$I$9+СВЦЭМ!$D$10+'СЕТ СН'!$I$6-'СЕТ СН'!$I$19</f>
        <v>1383.5340552800001</v>
      </c>
      <c r="H130" s="36">
        <f>SUMIFS(СВЦЭМ!$C$33:$C$776,СВЦЭМ!$A$33:$A$776,$A130,СВЦЭМ!$B$33:$B$776,H$119)+'СЕТ СН'!$I$9+СВЦЭМ!$D$10+'СЕТ СН'!$I$6-'СЕТ СН'!$I$19</f>
        <v>1322.3374614000002</v>
      </c>
      <c r="I130" s="36">
        <f>SUMIFS(СВЦЭМ!$C$33:$C$776,СВЦЭМ!$A$33:$A$776,$A130,СВЦЭМ!$B$33:$B$776,I$119)+'СЕТ СН'!$I$9+СВЦЭМ!$D$10+'СЕТ СН'!$I$6-'СЕТ СН'!$I$19</f>
        <v>1313.6887058700001</v>
      </c>
      <c r="J130" s="36">
        <f>SUMIFS(СВЦЭМ!$C$33:$C$776,СВЦЭМ!$A$33:$A$776,$A130,СВЦЭМ!$B$33:$B$776,J$119)+'СЕТ СН'!$I$9+СВЦЭМ!$D$10+'СЕТ СН'!$I$6-'СЕТ СН'!$I$19</f>
        <v>1258.8342887600002</v>
      </c>
      <c r="K130" s="36">
        <f>SUMIFS(СВЦЭМ!$C$33:$C$776,СВЦЭМ!$A$33:$A$776,$A130,СВЦЭМ!$B$33:$B$776,K$119)+'СЕТ СН'!$I$9+СВЦЭМ!$D$10+'СЕТ СН'!$I$6-'СЕТ СН'!$I$19</f>
        <v>1246.5067896100002</v>
      </c>
      <c r="L130" s="36">
        <f>SUMIFS(СВЦЭМ!$C$33:$C$776,СВЦЭМ!$A$33:$A$776,$A130,СВЦЭМ!$B$33:$B$776,L$119)+'СЕТ СН'!$I$9+СВЦЭМ!$D$10+'СЕТ СН'!$I$6-'СЕТ СН'!$I$19</f>
        <v>1229.1935711900001</v>
      </c>
      <c r="M130" s="36">
        <f>SUMIFS(СВЦЭМ!$C$33:$C$776,СВЦЭМ!$A$33:$A$776,$A130,СВЦЭМ!$B$33:$B$776,M$119)+'СЕТ СН'!$I$9+СВЦЭМ!$D$10+'СЕТ СН'!$I$6-'СЕТ СН'!$I$19</f>
        <v>1223.26339777</v>
      </c>
      <c r="N130" s="36">
        <f>SUMIFS(СВЦЭМ!$C$33:$C$776,СВЦЭМ!$A$33:$A$776,$A130,СВЦЭМ!$B$33:$B$776,N$119)+'СЕТ СН'!$I$9+СВЦЭМ!$D$10+'СЕТ СН'!$I$6-'СЕТ СН'!$I$19</f>
        <v>1217.0860496300002</v>
      </c>
      <c r="O130" s="36">
        <f>SUMIFS(СВЦЭМ!$C$33:$C$776,СВЦЭМ!$A$33:$A$776,$A130,СВЦЭМ!$B$33:$B$776,O$119)+'СЕТ СН'!$I$9+СВЦЭМ!$D$10+'СЕТ СН'!$I$6-'СЕТ СН'!$I$19</f>
        <v>1216.8322059300001</v>
      </c>
      <c r="P130" s="36">
        <f>SUMIFS(СВЦЭМ!$C$33:$C$776,СВЦЭМ!$A$33:$A$776,$A130,СВЦЭМ!$B$33:$B$776,P$119)+'СЕТ СН'!$I$9+СВЦЭМ!$D$10+'СЕТ СН'!$I$6-'СЕТ СН'!$I$19</f>
        <v>1223.1545241700001</v>
      </c>
      <c r="Q130" s="36">
        <f>SUMIFS(СВЦЭМ!$C$33:$C$776,СВЦЭМ!$A$33:$A$776,$A130,СВЦЭМ!$B$33:$B$776,Q$119)+'СЕТ СН'!$I$9+СВЦЭМ!$D$10+'СЕТ СН'!$I$6-'СЕТ СН'!$I$19</f>
        <v>1223.8800371900002</v>
      </c>
      <c r="R130" s="36">
        <f>SUMIFS(СВЦЭМ!$C$33:$C$776,СВЦЭМ!$A$33:$A$776,$A130,СВЦЭМ!$B$33:$B$776,R$119)+'СЕТ СН'!$I$9+СВЦЭМ!$D$10+'СЕТ СН'!$I$6-'СЕТ СН'!$I$19</f>
        <v>1176.5324408400002</v>
      </c>
      <c r="S130" s="36">
        <f>SUMIFS(СВЦЭМ!$C$33:$C$776,СВЦЭМ!$A$33:$A$776,$A130,СВЦЭМ!$B$33:$B$776,S$119)+'СЕТ СН'!$I$9+СВЦЭМ!$D$10+'СЕТ СН'!$I$6-'СЕТ СН'!$I$19</f>
        <v>1152.76614423</v>
      </c>
      <c r="T130" s="36">
        <f>SUMIFS(СВЦЭМ!$C$33:$C$776,СВЦЭМ!$A$33:$A$776,$A130,СВЦЭМ!$B$33:$B$776,T$119)+'СЕТ СН'!$I$9+СВЦЭМ!$D$10+'СЕТ СН'!$I$6-'СЕТ СН'!$I$19</f>
        <v>1148.3281575000001</v>
      </c>
      <c r="U130" s="36">
        <f>SUMIFS(СВЦЭМ!$C$33:$C$776,СВЦЭМ!$A$33:$A$776,$A130,СВЦЭМ!$B$33:$B$776,U$119)+'СЕТ СН'!$I$9+СВЦЭМ!$D$10+'СЕТ СН'!$I$6-'СЕТ СН'!$I$19</f>
        <v>1139.1419669000002</v>
      </c>
      <c r="V130" s="36">
        <f>SUMIFS(СВЦЭМ!$C$33:$C$776,СВЦЭМ!$A$33:$A$776,$A130,СВЦЭМ!$B$33:$B$776,V$119)+'СЕТ СН'!$I$9+СВЦЭМ!$D$10+'СЕТ СН'!$I$6-'СЕТ СН'!$I$19</f>
        <v>1153.4841344500001</v>
      </c>
      <c r="W130" s="36">
        <f>SUMIFS(СВЦЭМ!$C$33:$C$776,СВЦЭМ!$A$33:$A$776,$A130,СВЦЭМ!$B$33:$B$776,W$119)+'СЕТ СН'!$I$9+СВЦЭМ!$D$10+'СЕТ СН'!$I$6-'СЕТ СН'!$I$19</f>
        <v>1158.9238231100001</v>
      </c>
      <c r="X130" s="36">
        <f>SUMIFS(СВЦЭМ!$C$33:$C$776,СВЦЭМ!$A$33:$A$776,$A130,СВЦЭМ!$B$33:$B$776,X$119)+'СЕТ СН'!$I$9+СВЦЭМ!$D$10+'СЕТ СН'!$I$6-'СЕТ СН'!$I$19</f>
        <v>1167.9417636600001</v>
      </c>
      <c r="Y130" s="36">
        <f>SUMIFS(СВЦЭМ!$C$33:$C$776,СВЦЭМ!$A$33:$A$776,$A130,СВЦЭМ!$B$33:$B$776,Y$119)+'СЕТ СН'!$I$9+СВЦЭМ!$D$10+'СЕТ СН'!$I$6-'СЕТ СН'!$I$19</f>
        <v>1254.5521900900001</v>
      </c>
    </row>
    <row r="131" spans="1:25" ht="15.75" x14ac:dyDescent="0.2">
      <c r="A131" s="35">
        <f t="shared" si="3"/>
        <v>43658</v>
      </c>
      <c r="B131" s="36">
        <f>SUMIFS(СВЦЭМ!$C$33:$C$776,СВЦЭМ!$A$33:$A$776,$A131,СВЦЭМ!$B$33:$B$776,B$119)+'СЕТ СН'!$I$9+СВЦЭМ!$D$10+'СЕТ СН'!$I$6-'СЕТ СН'!$I$19</f>
        <v>1297.4616341600001</v>
      </c>
      <c r="C131" s="36">
        <f>SUMIFS(СВЦЭМ!$C$33:$C$776,СВЦЭМ!$A$33:$A$776,$A131,СВЦЭМ!$B$33:$B$776,C$119)+'СЕТ СН'!$I$9+СВЦЭМ!$D$10+'СЕТ СН'!$I$6-'СЕТ СН'!$I$19</f>
        <v>1336.17735823</v>
      </c>
      <c r="D131" s="36">
        <f>SUMIFS(СВЦЭМ!$C$33:$C$776,СВЦЭМ!$A$33:$A$776,$A131,СВЦЭМ!$B$33:$B$776,D$119)+'СЕТ СН'!$I$9+СВЦЭМ!$D$10+'СЕТ СН'!$I$6-'СЕТ СН'!$I$19</f>
        <v>1368.26303581</v>
      </c>
      <c r="E131" s="36">
        <f>SUMIFS(СВЦЭМ!$C$33:$C$776,СВЦЭМ!$A$33:$A$776,$A131,СВЦЭМ!$B$33:$B$776,E$119)+'СЕТ СН'!$I$9+СВЦЭМ!$D$10+'СЕТ СН'!$I$6-'СЕТ СН'!$I$19</f>
        <v>1374.37492447</v>
      </c>
      <c r="F131" s="36">
        <f>SUMIFS(СВЦЭМ!$C$33:$C$776,СВЦЭМ!$A$33:$A$776,$A131,СВЦЭМ!$B$33:$B$776,F$119)+'СЕТ СН'!$I$9+СВЦЭМ!$D$10+'СЕТ СН'!$I$6-'СЕТ СН'!$I$19</f>
        <v>1369.7509429500001</v>
      </c>
      <c r="G131" s="36">
        <f>SUMIFS(СВЦЭМ!$C$33:$C$776,СВЦЭМ!$A$33:$A$776,$A131,СВЦЭМ!$B$33:$B$776,G$119)+'СЕТ СН'!$I$9+СВЦЭМ!$D$10+'СЕТ СН'!$I$6-'СЕТ СН'!$I$19</f>
        <v>1376.3388861400001</v>
      </c>
      <c r="H131" s="36">
        <f>SUMIFS(СВЦЭМ!$C$33:$C$776,СВЦЭМ!$A$33:$A$776,$A131,СВЦЭМ!$B$33:$B$776,H$119)+'СЕТ СН'!$I$9+СВЦЭМ!$D$10+'СЕТ СН'!$I$6-'СЕТ СН'!$I$19</f>
        <v>1348.0605526500001</v>
      </c>
      <c r="I131" s="36">
        <f>SUMIFS(СВЦЭМ!$C$33:$C$776,СВЦЭМ!$A$33:$A$776,$A131,СВЦЭМ!$B$33:$B$776,I$119)+'СЕТ СН'!$I$9+СВЦЭМ!$D$10+'СЕТ СН'!$I$6-'СЕТ СН'!$I$19</f>
        <v>1313.1495060700001</v>
      </c>
      <c r="J131" s="36">
        <f>SUMIFS(СВЦЭМ!$C$33:$C$776,СВЦЭМ!$A$33:$A$776,$A131,СВЦЭМ!$B$33:$B$776,J$119)+'СЕТ СН'!$I$9+СВЦЭМ!$D$10+'СЕТ СН'!$I$6-'СЕТ СН'!$I$19</f>
        <v>1268.9477556500001</v>
      </c>
      <c r="K131" s="36">
        <f>SUMIFS(СВЦЭМ!$C$33:$C$776,СВЦЭМ!$A$33:$A$776,$A131,СВЦЭМ!$B$33:$B$776,K$119)+'СЕТ СН'!$I$9+СВЦЭМ!$D$10+'СЕТ СН'!$I$6-'СЕТ СН'!$I$19</f>
        <v>1264.77691929</v>
      </c>
      <c r="L131" s="36">
        <f>SUMIFS(СВЦЭМ!$C$33:$C$776,СВЦЭМ!$A$33:$A$776,$A131,СВЦЭМ!$B$33:$B$776,L$119)+'СЕТ СН'!$I$9+СВЦЭМ!$D$10+'СЕТ СН'!$I$6-'СЕТ СН'!$I$19</f>
        <v>1236.2262586000002</v>
      </c>
      <c r="M131" s="36">
        <f>SUMIFS(СВЦЭМ!$C$33:$C$776,СВЦЭМ!$A$33:$A$776,$A131,СВЦЭМ!$B$33:$B$776,M$119)+'СЕТ СН'!$I$9+СВЦЭМ!$D$10+'СЕТ СН'!$I$6-'СЕТ СН'!$I$19</f>
        <v>1245.2129221500002</v>
      </c>
      <c r="N131" s="36">
        <f>SUMIFS(СВЦЭМ!$C$33:$C$776,СВЦЭМ!$A$33:$A$776,$A131,СВЦЭМ!$B$33:$B$776,N$119)+'СЕТ СН'!$I$9+СВЦЭМ!$D$10+'СЕТ СН'!$I$6-'СЕТ СН'!$I$19</f>
        <v>1236.3310158500001</v>
      </c>
      <c r="O131" s="36">
        <f>SUMIFS(СВЦЭМ!$C$33:$C$776,СВЦЭМ!$A$33:$A$776,$A131,СВЦЭМ!$B$33:$B$776,O$119)+'СЕТ СН'!$I$9+СВЦЭМ!$D$10+'СЕТ СН'!$I$6-'СЕТ СН'!$I$19</f>
        <v>1256.9411186500001</v>
      </c>
      <c r="P131" s="36">
        <f>SUMIFS(СВЦЭМ!$C$33:$C$776,СВЦЭМ!$A$33:$A$776,$A131,СВЦЭМ!$B$33:$B$776,P$119)+'СЕТ СН'!$I$9+СВЦЭМ!$D$10+'СЕТ СН'!$I$6-'СЕТ СН'!$I$19</f>
        <v>1250.9307004</v>
      </c>
      <c r="Q131" s="36">
        <f>SUMIFS(СВЦЭМ!$C$33:$C$776,СВЦЭМ!$A$33:$A$776,$A131,СВЦЭМ!$B$33:$B$776,Q$119)+'СЕТ СН'!$I$9+СВЦЭМ!$D$10+'СЕТ СН'!$I$6-'СЕТ СН'!$I$19</f>
        <v>1259.5653272300001</v>
      </c>
      <c r="R131" s="36">
        <f>SUMIFS(СВЦЭМ!$C$33:$C$776,СВЦЭМ!$A$33:$A$776,$A131,СВЦЭМ!$B$33:$B$776,R$119)+'СЕТ СН'!$I$9+СВЦЭМ!$D$10+'СЕТ СН'!$I$6-'СЕТ СН'!$I$19</f>
        <v>1194.2096003700001</v>
      </c>
      <c r="S131" s="36">
        <f>SUMIFS(СВЦЭМ!$C$33:$C$776,СВЦЭМ!$A$33:$A$776,$A131,СВЦЭМ!$B$33:$B$776,S$119)+'СЕТ СН'!$I$9+СВЦЭМ!$D$10+'СЕТ СН'!$I$6-'СЕТ СН'!$I$19</f>
        <v>1180.6723979600001</v>
      </c>
      <c r="T131" s="36">
        <f>SUMIFS(СВЦЭМ!$C$33:$C$776,СВЦЭМ!$A$33:$A$776,$A131,СВЦЭМ!$B$33:$B$776,T$119)+'СЕТ СН'!$I$9+СВЦЭМ!$D$10+'СЕТ СН'!$I$6-'СЕТ СН'!$I$19</f>
        <v>1168.2146505100002</v>
      </c>
      <c r="U131" s="36">
        <f>SUMIFS(СВЦЭМ!$C$33:$C$776,СВЦЭМ!$A$33:$A$776,$A131,СВЦЭМ!$B$33:$B$776,U$119)+'СЕТ СН'!$I$9+СВЦЭМ!$D$10+'СЕТ СН'!$I$6-'СЕТ СН'!$I$19</f>
        <v>1159.0201905500001</v>
      </c>
      <c r="V131" s="36">
        <f>SUMIFS(СВЦЭМ!$C$33:$C$776,СВЦЭМ!$A$33:$A$776,$A131,СВЦЭМ!$B$33:$B$776,V$119)+'СЕТ СН'!$I$9+СВЦЭМ!$D$10+'СЕТ СН'!$I$6-'СЕТ СН'!$I$19</f>
        <v>1145.4796318800002</v>
      </c>
      <c r="W131" s="36">
        <f>SUMIFS(СВЦЭМ!$C$33:$C$776,СВЦЭМ!$A$33:$A$776,$A131,СВЦЭМ!$B$33:$B$776,W$119)+'СЕТ СН'!$I$9+СВЦЭМ!$D$10+'СЕТ СН'!$I$6-'СЕТ СН'!$I$19</f>
        <v>1121.7417341</v>
      </c>
      <c r="X131" s="36">
        <f>SUMIFS(СВЦЭМ!$C$33:$C$776,СВЦЭМ!$A$33:$A$776,$A131,СВЦЭМ!$B$33:$B$776,X$119)+'СЕТ СН'!$I$9+СВЦЭМ!$D$10+'СЕТ СН'!$I$6-'СЕТ СН'!$I$19</f>
        <v>1105.8365397700002</v>
      </c>
      <c r="Y131" s="36">
        <f>SUMIFS(СВЦЭМ!$C$33:$C$776,СВЦЭМ!$A$33:$A$776,$A131,СВЦЭМ!$B$33:$B$776,Y$119)+'СЕТ СН'!$I$9+СВЦЭМ!$D$10+'СЕТ СН'!$I$6-'СЕТ СН'!$I$19</f>
        <v>1195.6413741000001</v>
      </c>
    </row>
    <row r="132" spans="1:25" ht="15.75" x14ac:dyDescent="0.2">
      <c r="A132" s="35">
        <f t="shared" si="3"/>
        <v>43659</v>
      </c>
      <c r="B132" s="36">
        <f>SUMIFS(СВЦЭМ!$C$33:$C$776,СВЦЭМ!$A$33:$A$776,$A132,СВЦЭМ!$B$33:$B$776,B$119)+'СЕТ СН'!$I$9+СВЦЭМ!$D$10+'СЕТ СН'!$I$6-'СЕТ СН'!$I$19</f>
        <v>1195.5518903500001</v>
      </c>
      <c r="C132" s="36">
        <f>SUMIFS(СВЦЭМ!$C$33:$C$776,СВЦЭМ!$A$33:$A$776,$A132,СВЦЭМ!$B$33:$B$776,C$119)+'СЕТ СН'!$I$9+СВЦЭМ!$D$10+'СЕТ СН'!$I$6-'СЕТ СН'!$I$19</f>
        <v>1221.3476980100002</v>
      </c>
      <c r="D132" s="36">
        <f>SUMIFS(СВЦЭМ!$C$33:$C$776,СВЦЭМ!$A$33:$A$776,$A132,СВЦЭМ!$B$33:$B$776,D$119)+'СЕТ СН'!$I$9+СВЦЭМ!$D$10+'СЕТ СН'!$I$6-'СЕТ СН'!$I$19</f>
        <v>1260.1828640800002</v>
      </c>
      <c r="E132" s="36">
        <f>SUMIFS(СВЦЭМ!$C$33:$C$776,СВЦЭМ!$A$33:$A$776,$A132,СВЦЭМ!$B$33:$B$776,E$119)+'СЕТ СН'!$I$9+СВЦЭМ!$D$10+'СЕТ СН'!$I$6-'СЕТ СН'!$I$19</f>
        <v>1270.52586157</v>
      </c>
      <c r="F132" s="36">
        <f>SUMIFS(СВЦЭМ!$C$33:$C$776,СВЦЭМ!$A$33:$A$776,$A132,СВЦЭМ!$B$33:$B$776,F$119)+'СЕТ СН'!$I$9+СВЦЭМ!$D$10+'СЕТ СН'!$I$6-'СЕТ СН'!$I$19</f>
        <v>1286.3193829000002</v>
      </c>
      <c r="G132" s="36">
        <f>SUMIFS(СВЦЭМ!$C$33:$C$776,СВЦЭМ!$A$33:$A$776,$A132,СВЦЭМ!$B$33:$B$776,G$119)+'СЕТ СН'!$I$9+СВЦЭМ!$D$10+'СЕТ СН'!$I$6-'СЕТ СН'!$I$19</f>
        <v>1296.9532196600001</v>
      </c>
      <c r="H132" s="36">
        <f>SUMIFS(СВЦЭМ!$C$33:$C$776,СВЦЭМ!$A$33:$A$776,$A132,СВЦЭМ!$B$33:$B$776,H$119)+'СЕТ СН'!$I$9+СВЦЭМ!$D$10+'СЕТ СН'!$I$6-'СЕТ СН'!$I$19</f>
        <v>1286.92942655</v>
      </c>
      <c r="I132" s="36">
        <f>SUMIFS(СВЦЭМ!$C$33:$C$776,СВЦЭМ!$A$33:$A$776,$A132,СВЦЭМ!$B$33:$B$776,I$119)+'СЕТ СН'!$I$9+СВЦЭМ!$D$10+'СЕТ СН'!$I$6-'СЕТ СН'!$I$19</f>
        <v>1304.5302989900001</v>
      </c>
      <c r="J132" s="36">
        <f>SUMIFS(СВЦЭМ!$C$33:$C$776,СВЦЭМ!$A$33:$A$776,$A132,СВЦЭМ!$B$33:$B$776,J$119)+'СЕТ СН'!$I$9+СВЦЭМ!$D$10+'СЕТ СН'!$I$6-'СЕТ СН'!$I$19</f>
        <v>1271.63492625</v>
      </c>
      <c r="K132" s="36">
        <f>SUMIFS(СВЦЭМ!$C$33:$C$776,СВЦЭМ!$A$33:$A$776,$A132,СВЦЭМ!$B$33:$B$776,K$119)+'СЕТ СН'!$I$9+СВЦЭМ!$D$10+'СЕТ СН'!$I$6-'СЕТ СН'!$I$19</f>
        <v>1190.3523048300001</v>
      </c>
      <c r="L132" s="36">
        <f>SUMIFS(СВЦЭМ!$C$33:$C$776,СВЦЭМ!$A$33:$A$776,$A132,СВЦЭМ!$B$33:$B$776,L$119)+'СЕТ СН'!$I$9+СВЦЭМ!$D$10+'СЕТ СН'!$I$6-'СЕТ СН'!$I$19</f>
        <v>1167.27290526</v>
      </c>
      <c r="M132" s="36">
        <f>SUMIFS(СВЦЭМ!$C$33:$C$776,СВЦЭМ!$A$33:$A$776,$A132,СВЦЭМ!$B$33:$B$776,M$119)+'СЕТ СН'!$I$9+СВЦЭМ!$D$10+'СЕТ СН'!$I$6-'СЕТ СН'!$I$19</f>
        <v>1161.7317540200002</v>
      </c>
      <c r="N132" s="36">
        <f>SUMIFS(СВЦЭМ!$C$33:$C$776,СВЦЭМ!$A$33:$A$776,$A132,СВЦЭМ!$B$33:$B$776,N$119)+'СЕТ СН'!$I$9+СВЦЭМ!$D$10+'СЕТ СН'!$I$6-'СЕТ СН'!$I$19</f>
        <v>1166.52547308</v>
      </c>
      <c r="O132" s="36">
        <f>SUMIFS(СВЦЭМ!$C$33:$C$776,СВЦЭМ!$A$33:$A$776,$A132,СВЦЭМ!$B$33:$B$776,O$119)+'СЕТ СН'!$I$9+СВЦЭМ!$D$10+'СЕТ СН'!$I$6-'СЕТ СН'!$I$19</f>
        <v>1165.24078029</v>
      </c>
      <c r="P132" s="36">
        <f>SUMIFS(СВЦЭМ!$C$33:$C$776,СВЦЭМ!$A$33:$A$776,$A132,СВЦЭМ!$B$33:$B$776,P$119)+'СЕТ СН'!$I$9+СВЦЭМ!$D$10+'СЕТ СН'!$I$6-'СЕТ СН'!$I$19</f>
        <v>1181.46837093</v>
      </c>
      <c r="Q132" s="36">
        <f>SUMIFS(СВЦЭМ!$C$33:$C$776,СВЦЭМ!$A$33:$A$776,$A132,СВЦЭМ!$B$33:$B$776,Q$119)+'СЕТ СН'!$I$9+СВЦЭМ!$D$10+'СЕТ СН'!$I$6-'СЕТ СН'!$I$19</f>
        <v>1190.0414610100001</v>
      </c>
      <c r="R132" s="36">
        <f>SUMIFS(СВЦЭМ!$C$33:$C$776,СВЦЭМ!$A$33:$A$776,$A132,СВЦЭМ!$B$33:$B$776,R$119)+'СЕТ СН'!$I$9+СВЦЭМ!$D$10+'СЕТ СН'!$I$6-'СЕТ СН'!$I$19</f>
        <v>1152.2443514000001</v>
      </c>
      <c r="S132" s="36">
        <f>SUMIFS(СВЦЭМ!$C$33:$C$776,СВЦЭМ!$A$33:$A$776,$A132,СВЦЭМ!$B$33:$B$776,S$119)+'СЕТ СН'!$I$9+СВЦЭМ!$D$10+'СЕТ СН'!$I$6-'СЕТ СН'!$I$19</f>
        <v>1123.5213585500001</v>
      </c>
      <c r="T132" s="36">
        <f>SUMIFS(СВЦЭМ!$C$33:$C$776,СВЦЭМ!$A$33:$A$776,$A132,СВЦЭМ!$B$33:$B$776,T$119)+'СЕТ СН'!$I$9+СВЦЭМ!$D$10+'СЕТ СН'!$I$6-'СЕТ СН'!$I$19</f>
        <v>1109.0695313000001</v>
      </c>
      <c r="U132" s="36">
        <f>SUMIFS(СВЦЭМ!$C$33:$C$776,СВЦЭМ!$A$33:$A$776,$A132,СВЦЭМ!$B$33:$B$776,U$119)+'СЕТ СН'!$I$9+СВЦЭМ!$D$10+'СЕТ СН'!$I$6-'СЕТ СН'!$I$19</f>
        <v>1101.2288888100002</v>
      </c>
      <c r="V132" s="36">
        <f>SUMIFS(СВЦЭМ!$C$33:$C$776,СВЦЭМ!$A$33:$A$776,$A132,СВЦЭМ!$B$33:$B$776,V$119)+'СЕТ СН'!$I$9+СВЦЭМ!$D$10+'СЕТ СН'!$I$6-'СЕТ СН'!$I$19</f>
        <v>1094.6832990300002</v>
      </c>
      <c r="W132" s="36">
        <f>SUMIFS(СВЦЭМ!$C$33:$C$776,СВЦЭМ!$A$33:$A$776,$A132,СВЦЭМ!$B$33:$B$776,W$119)+'СЕТ СН'!$I$9+СВЦЭМ!$D$10+'СЕТ СН'!$I$6-'СЕТ СН'!$I$19</f>
        <v>1083.80473289</v>
      </c>
      <c r="X132" s="36">
        <f>SUMIFS(СВЦЭМ!$C$33:$C$776,СВЦЭМ!$A$33:$A$776,$A132,СВЦЭМ!$B$33:$B$776,X$119)+'СЕТ СН'!$I$9+СВЦЭМ!$D$10+'СЕТ СН'!$I$6-'СЕТ СН'!$I$19</f>
        <v>1094.4655276400001</v>
      </c>
      <c r="Y132" s="36">
        <f>SUMIFS(СВЦЭМ!$C$33:$C$776,СВЦЭМ!$A$33:$A$776,$A132,СВЦЭМ!$B$33:$B$776,Y$119)+'СЕТ СН'!$I$9+СВЦЭМ!$D$10+'СЕТ СН'!$I$6-'СЕТ СН'!$I$19</f>
        <v>1170.7097879100002</v>
      </c>
    </row>
    <row r="133" spans="1:25" ht="15.75" x14ac:dyDescent="0.2">
      <c r="A133" s="35">
        <f t="shared" si="3"/>
        <v>43660</v>
      </c>
      <c r="B133" s="36">
        <f>SUMIFS(СВЦЭМ!$C$33:$C$776,СВЦЭМ!$A$33:$A$776,$A133,СВЦЭМ!$B$33:$B$776,B$119)+'СЕТ СН'!$I$9+СВЦЭМ!$D$10+'СЕТ СН'!$I$6-'СЕТ СН'!$I$19</f>
        <v>1228.27500607</v>
      </c>
      <c r="C133" s="36">
        <f>SUMIFS(СВЦЭМ!$C$33:$C$776,СВЦЭМ!$A$33:$A$776,$A133,СВЦЭМ!$B$33:$B$776,C$119)+'СЕТ СН'!$I$9+СВЦЭМ!$D$10+'СЕТ СН'!$I$6-'СЕТ СН'!$I$19</f>
        <v>1269.0505495300001</v>
      </c>
      <c r="D133" s="36">
        <f>SUMIFS(СВЦЭМ!$C$33:$C$776,СВЦЭМ!$A$33:$A$776,$A133,СВЦЭМ!$B$33:$B$776,D$119)+'СЕТ СН'!$I$9+СВЦЭМ!$D$10+'СЕТ СН'!$I$6-'СЕТ СН'!$I$19</f>
        <v>1308.6842276500001</v>
      </c>
      <c r="E133" s="36">
        <f>SUMIFS(СВЦЭМ!$C$33:$C$776,СВЦЭМ!$A$33:$A$776,$A133,СВЦЭМ!$B$33:$B$776,E$119)+'СЕТ СН'!$I$9+СВЦЭМ!$D$10+'СЕТ СН'!$I$6-'СЕТ СН'!$I$19</f>
        <v>1318.4213518400002</v>
      </c>
      <c r="F133" s="36">
        <f>SUMIFS(СВЦЭМ!$C$33:$C$776,СВЦЭМ!$A$33:$A$776,$A133,СВЦЭМ!$B$33:$B$776,F$119)+'СЕТ СН'!$I$9+СВЦЭМ!$D$10+'СЕТ СН'!$I$6-'СЕТ СН'!$I$19</f>
        <v>1317.6257713900002</v>
      </c>
      <c r="G133" s="36">
        <f>SUMIFS(СВЦЭМ!$C$33:$C$776,СВЦЭМ!$A$33:$A$776,$A133,СВЦЭМ!$B$33:$B$776,G$119)+'СЕТ СН'!$I$9+СВЦЭМ!$D$10+'СЕТ СН'!$I$6-'СЕТ СН'!$I$19</f>
        <v>1316.10255699</v>
      </c>
      <c r="H133" s="36">
        <f>SUMIFS(СВЦЭМ!$C$33:$C$776,СВЦЭМ!$A$33:$A$776,$A133,СВЦЭМ!$B$33:$B$776,H$119)+'СЕТ СН'!$I$9+СВЦЭМ!$D$10+'СЕТ СН'!$I$6-'СЕТ СН'!$I$19</f>
        <v>1294.9626332100001</v>
      </c>
      <c r="I133" s="36">
        <f>SUMIFS(СВЦЭМ!$C$33:$C$776,СВЦЭМ!$A$33:$A$776,$A133,СВЦЭМ!$B$33:$B$776,I$119)+'СЕТ СН'!$I$9+СВЦЭМ!$D$10+'СЕТ СН'!$I$6-'СЕТ СН'!$I$19</f>
        <v>1263.7471108300001</v>
      </c>
      <c r="J133" s="36">
        <f>SUMIFS(СВЦЭМ!$C$33:$C$776,СВЦЭМ!$A$33:$A$776,$A133,СВЦЭМ!$B$33:$B$776,J$119)+'СЕТ СН'!$I$9+СВЦЭМ!$D$10+'СЕТ СН'!$I$6-'СЕТ СН'!$I$19</f>
        <v>1216.12846719</v>
      </c>
      <c r="K133" s="36">
        <f>SUMIFS(СВЦЭМ!$C$33:$C$776,СВЦЭМ!$A$33:$A$776,$A133,СВЦЭМ!$B$33:$B$776,K$119)+'СЕТ СН'!$I$9+СВЦЭМ!$D$10+'СЕТ СН'!$I$6-'СЕТ СН'!$I$19</f>
        <v>1386.83196929</v>
      </c>
      <c r="L133" s="36">
        <f>SUMIFS(СВЦЭМ!$C$33:$C$776,СВЦЭМ!$A$33:$A$776,$A133,СВЦЭМ!$B$33:$B$776,L$119)+'СЕТ СН'!$I$9+СВЦЭМ!$D$10+'СЕТ СН'!$I$6-'СЕТ СН'!$I$19</f>
        <v>1119.86390848</v>
      </c>
      <c r="M133" s="36">
        <f>SUMIFS(СВЦЭМ!$C$33:$C$776,СВЦЭМ!$A$33:$A$776,$A133,СВЦЭМ!$B$33:$B$776,M$119)+'СЕТ СН'!$I$9+СВЦЭМ!$D$10+'СЕТ СН'!$I$6-'СЕТ СН'!$I$19</f>
        <v>1110.9468775</v>
      </c>
      <c r="N133" s="36">
        <f>SUMIFS(СВЦЭМ!$C$33:$C$776,СВЦЭМ!$A$33:$A$776,$A133,СВЦЭМ!$B$33:$B$776,N$119)+'СЕТ СН'!$I$9+СВЦЭМ!$D$10+'СЕТ СН'!$I$6-'СЕТ СН'!$I$19</f>
        <v>1110.9709031900002</v>
      </c>
      <c r="O133" s="36">
        <f>SUMIFS(СВЦЭМ!$C$33:$C$776,СВЦЭМ!$A$33:$A$776,$A133,СВЦЭМ!$B$33:$B$776,O$119)+'СЕТ СН'!$I$9+СВЦЭМ!$D$10+'СЕТ СН'!$I$6-'СЕТ СН'!$I$19</f>
        <v>1123.3121388700001</v>
      </c>
      <c r="P133" s="36">
        <f>SUMIFS(СВЦЭМ!$C$33:$C$776,СВЦЭМ!$A$33:$A$776,$A133,СВЦЭМ!$B$33:$B$776,P$119)+'СЕТ СН'!$I$9+СВЦЭМ!$D$10+'СЕТ СН'!$I$6-'СЕТ СН'!$I$19</f>
        <v>1137.1866317600002</v>
      </c>
      <c r="Q133" s="36">
        <f>SUMIFS(СВЦЭМ!$C$33:$C$776,СВЦЭМ!$A$33:$A$776,$A133,СВЦЭМ!$B$33:$B$776,Q$119)+'СЕТ СН'!$I$9+СВЦЭМ!$D$10+'СЕТ СН'!$I$6-'СЕТ СН'!$I$19</f>
        <v>1148.30273902</v>
      </c>
      <c r="R133" s="36">
        <f>SUMIFS(СВЦЭМ!$C$33:$C$776,СВЦЭМ!$A$33:$A$776,$A133,СВЦЭМ!$B$33:$B$776,R$119)+'СЕТ СН'!$I$9+СВЦЭМ!$D$10+'СЕТ СН'!$I$6-'СЕТ СН'!$I$19</f>
        <v>1158.6532198800001</v>
      </c>
      <c r="S133" s="36">
        <f>SUMIFS(СВЦЭМ!$C$33:$C$776,СВЦЭМ!$A$33:$A$776,$A133,СВЦЭМ!$B$33:$B$776,S$119)+'СЕТ СН'!$I$9+СВЦЭМ!$D$10+'СЕТ СН'!$I$6-'СЕТ СН'!$I$19</f>
        <v>1110.14773328</v>
      </c>
      <c r="T133" s="36">
        <f>SUMIFS(СВЦЭМ!$C$33:$C$776,СВЦЭМ!$A$33:$A$776,$A133,СВЦЭМ!$B$33:$B$776,T$119)+'СЕТ СН'!$I$9+СВЦЭМ!$D$10+'СЕТ СН'!$I$6-'СЕТ СН'!$I$19</f>
        <v>1104.1804554800001</v>
      </c>
      <c r="U133" s="36">
        <f>SUMIFS(СВЦЭМ!$C$33:$C$776,СВЦЭМ!$A$33:$A$776,$A133,СВЦЭМ!$B$33:$B$776,U$119)+'СЕТ СН'!$I$9+СВЦЭМ!$D$10+'СЕТ СН'!$I$6-'СЕТ СН'!$I$19</f>
        <v>1094.326969</v>
      </c>
      <c r="V133" s="36">
        <f>SUMIFS(СВЦЭМ!$C$33:$C$776,СВЦЭМ!$A$33:$A$776,$A133,СВЦЭМ!$B$33:$B$776,V$119)+'СЕТ СН'!$I$9+СВЦЭМ!$D$10+'СЕТ СН'!$I$6-'СЕТ СН'!$I$19</f>
        <v>1083.2872717</v>
      </c>
      <c r="W133" s="36">
        <f>SUMIFS(СВЦЭМ!$C$33:$C$776,СВЦЭМ!$A$33:$A$776,$A133,СВЦЭМ!$B$33:$B$776,W$119)+'СЕТ СН'!$I$9+СВЦЭМ!$D$10+'СЕТ СН'!$I$6-'СЕТ СН'!$I$19</f>
        <v>1076.442585</v>
      </c>
      <c r="X133" s="36">
        <f>SUMIFS(СВЦЭМ!$C$33:$C$776,СВЦЭМ!$A$33:$A$776,$A133,СВЦЭМ!$B$33:$B$776,X$119)+'СЕТ СН'!$I$9+СВЦЭМ!$D$10+'СЕТ СН'!$I$6-'СЕТ СН'!$I$19</f>
        <v>1098.8091040500001</v>
      </c>
      <c r="Y133" s="36">
        <f>SUMIFS(СВЦЭМ!$C$33:$C$776,СВЦЭМ!$A$33:$A$776,$A133,СВЦЭМ!$B$33:$B$776,Y$119)+'СЕТ СН'!$I$9+СВЦЭМ!$D$10+'СЕТ СН'!$I$6-'СЕТ СН'!$I$19</f>
        <v>1169.9689002700002</v>
      </c>
    </row>
    <row r="134" spans="1:25" ht="15.75" x14ac:dyDescent="0.2">
      <c r="A134" s="35">
        <f t="shared" si="3"/>
        <v>43661</v>
      </c>
      <c r="B134" s="36">
        <f>SUMIFS(СВЦЭМ!$C$33:$C$776,СВЦЭМ!$A$33:$A$776,$A134,СВЦЭМ!$B$33:$B$776,B$119)+'СЕТ СН'!$I$9+СВЦЭМ!$D$10+'СЕТ СН'!$I$6-'СЕТ СН'!$I$19</f>
        <v>1252.5993191300001</v>
      </c>
      <c r="C134" s="36">
        <f>SUMIFS(СВЦЭМ!$C$33:$C$776,СВЦЭМ!$A$33:$A$776,$A134,СВЦЭМ!$B$33:$B$776,C$119)+'СЕТ СН'!$I$9+СВЦЭМ!$D$10+'СЕТ СН'!$I$6-'СЕТ СН'!$I$19</f>
        <v>1270.22566138</v>
      </c>
      <c r="D134" s="36">
        <f>SUMIFS(СВЦЭМ!$C$33:$C$776,СВЦЭМ!$A$33:$A$776,$A134,СВЦЭМ!$B$33:$B$776,D$119)+'СЕТ СН'!$I$9+СВЦЭМ!$D$10+'СЕТ СН'!$I$6-'СЕТ СН'!$I$19</f>
        <v>1281.06286062</v>
      </c>
      <c r="E134" s="36">
        <f>SUMIFS(СВЦЭМ!$C$33:$C$776,СВЦЭМ!$A$33:$A$776,$A134,СВЦЭМ!$B$33:$B$776,E$119)+'СЕТ СН'!$I$9+СВЦЭМ!$D$10+'СЕТ СН'!$I$6-'СЕТ СН'!$I$19</f>
        <v>1302.2724469500001</v>
      </c>
      <c r="F134" s="36">
        <f>SUMIFS(СВЦЭМ!$C$33:$C$776,СВЦЭМ!$A$33:$A$776,$A134,СВЦЭМ!$B$33:$B$776,F$119)+'СЕТ СН'!$I$9+СВЦЭМ!$D$10+'СЕТ СН'!$I$6-'СЕТ СН'!$I$19</f>
        <v>1317.61489095</v>
      </c>
      <c r="G134" s="36">
        <f>SUMIFS(СВЦЭМ!$C$33:$C$776,СВЦЭМ!$A$33:$A$776,$A134,СВЦЭМ!$B$33:$B$776,G$119)+'СЕТ СН'!$I$9+СВЦЭМ!$D$10+'СЕТ СН'!$I$6-'СЕТ СН'!$I$19</f>
        <v>1302.3195037300002</v>
      </c>
      <c r="H134" s="36">
        <f>SUMIFS(СВЦЭМ!$C$33:$C$776,СВЦЭМ!$A$33:$A$776,$A134,СВЦЭМ!$B$33:$B$776,H$119)+'СЕТ СН'!$I$9+СВЦЭМ!$D$10+'СЕТ СН'!$I$6-'СЕТ СН'!$I$19</f>
        <v>1282.58563213</v>
      </c>
      <c r="I134" s="36">
        <f>SUMIFS(СВЦЭМ!$C$33:$C$776,СВЦЭМ!$A$33:$A$776,$A134,СВЦЭМ!$B$33:$B$776,I$119)+'СЕТ СН'!$I$9+СВЦЭМ!$D$10+'СЕТ СН'!$I$6-'СЕТ СН'!$I$19</f>
        <v>1254.6032554000001</v>
      </c>
      <c r="J134" s="36">
        <f>SUMIFS(СВЦЭМ!$C$33:$C$776,СВЦЭМ!$A$33:$A$776,$A134,СВЦЭМ!$B$33:$B$776,J$119)+'СЕТ СН'!$I$9+СВЦЭМ!$D$10+'СЕТ СН'!$I$6-'СЕТ СН'!$I$19</f>
        <v>1212.59513296</v>
      </c>
      <c r="K134" s="36">
        <f>SUMIFS(СВЦЭМ!$C$33:$C$776,СВЦЭМ!$A$33:$A$776,$A134,СВЦЭМ!$B$33:$B$776,K$119)+'СЕТ СН'!$I$9+СВЦЭМ!$D$10+'СЕТ СН'!$I$6-'СЕТ СН'!$I$19</f>
        <v>1162.0286432600001</v>
      </c>
      <c r="L134" s="36">
        <f>SUMIFS(СВЦЭМ!$C$33:$C$776,СВЦЭМ!$A$33:$A$776,$A134,СВЦЭМ!$B$33:$B$776,L$119)+'СЕТ СН'!$I$9+СВЦЭМ!$D$10+'СЕТ СН'!$I$6-'СЕТ СН'!$I$19</f>
        <v>1154.8540667500001</v>
      </c>
      <c r="M134" s="36">
        <f>SUMIFS(СВЦЭМ!$C$33:$C$776,СВЦЭМ!$A$33:$A$776,$A134,СВЦЭМ!$B$33:$B$776,M$119)+'СЕТ СН'!$I$9+СВЦЭМ!$D$10+'СЕТ СН'!$I$6-'СЕТ СН'!$I$19</f>
        <v>1159.8631257100001</v>
      </c>
      <c r="N134" s="36">
        <f>SUMIFS(СВЦЭМ!$C$33:$C$776,СВЦЭМ!$A$33:$A$776,$A134,СВЦЭМ!$B$33:$B$776,N$119)+'СЕТ СН'!$I$9+СВЦЭМ!$D$10+'СЕТ СН'!$I$6-'СЕТ СН'!$I$19</f>
        <v>1181.2976863700001</v>
      </c>
      <c r="O134" s="36">
        <f>SUMIFS(СВЦЭМ!$C$33:$C$776,СВЦЭМ!$A$33:$A$776,$A134,СВЦЭМ!$B$33:$B$776,O$119)+'СЕТ СН'!$I$9+СВЦЭМ!$D$10+'СЕТ СН'!$I$6-'СЕТ СН'!$I$19</f>
        <v>1178.3088909400001</v>
      </c>
      <c r="P134" s="36">
        <f>SUMIFS(СВЦЭМ!$C$33:$C$776,СВЦЭМ!$A$33:$A$776,$A134,СВЦЭМ!$B$33:$B$776,P$119)+'СЕТ СН'!$I$9+СВЦЭМ!$D$10+'СЕТ СН'!$I$6-'СЕТ СН'!$I$19</f>
        <v>1162.0458460900002</v>
      </c>
      <c r="Q134" s="36">
        <f>SUMIFS(СВЦЭМ!$C$33:$C$776,СВЦЭМ!$A$33:$A$776,$A134,СВЦЭМ!$B$33:$B$776,Q$119)+'СЕТ СН'!$I$9+СВЦЭМ!$D$10+'СЕТ СН'!$I$6-'СЕТ СН'!$I$19</f>
        <v>1146.2351927100001</v>
      </c>
      <c r="R134" s="36">
        <f>SUMIFS(СВЦЭМ!$C$33:$C$776,СВЦЭМ!$A$33:$A$776,$A134,СВЦЭМ!$B$33:$B$776,R$119)+'СЕТ СН'!$I$9+СВЦЭМ!$D$10+'СЕТ СН'!$I$6-'СЕТ СН'!$I$19</f>
        <v>1099.8773736600001</v>
      </c>
      <c r="S134" s="36">
        <f>SUMIFS(СВЦЭМ!$C$33:$C$776,СВЦЭМ!$A$33:$A$776,$A134,СВЦЭМ!$B$33:$B$776,S$119)+'СЕТ СН'!$I$9+СВЦЭМ!$D$10+'СЕТ СН'!$I$6-'СЕТ СН'!$I$19</f>
        <v>1082.7202414000001</v>
      </c>
      <c r="T134" s="36">
        <f>SUMIFS(СВЦЭМ!$C$33:$C$776,СВЦЭМ!$A$33:$A$776,$A134,СВЦЭМ!$B$33:$B$776,T$119)+'СЕТ СН'!$I$9+СВЦЭМ!$D$10+'СЕТ СН'!$I$6-'СЕТ СН'!$I$19</f>
        <v>1085.8609585500001</v>
      </c>
      <c r="U134" s="36">
        <f>SUMIFS(СВЦЭМ!$C$33:$C$776,СВЦЭМ!$A$33:$A$776,$A134,СВЦЭМ!$B$33:$B$776,U$119)+'СЕТ СН'!$I$9+СВЦЭМ!$D$10+'СЕТ СН'!$I$6-'СЕТ СН'!$I$19</f>
        <v>1086.5035207400001</v>
      </c>
      <c r="V134" s="36">
        <f>SUMIFS(СВЦЭМ!$C$33:$C$776,СВЦЭМ!$A$33:$A$776,$A134,СВЦЭМ!$B$33:$B$776,V$119)+'СЕТ СН'!$I$9+СВЦЭМ!$D$10+'СЕТ СН'!$I$6-'СЕТ СН'!$I$19</f>
        <v>1080.9614871900001</v>
      </c>
      <c r="W134" s="36">
        <f>SUMIFS(СВЦЭМ!$C$33:$C$776,СВЦЭМ!$A$33:$A$776,$A134,СВЦЭМ!$B$33:$B$776,W$119)+'СЕТ СН'!$I$9+СВЦЭМ!$D$10+'СЕТ СН'!$I$6-'СЕТ СН'!$I$19</f>
        <v>1078.1006022000001</v>
      </c>
      <c r="X134" s="36">
        <f>SUMIFS(СВЦЭМ!$C$33:$C$776,СВЦЭМ!$A$33:$A$776,$A134,СВЦЭМ!$B$33:$B$776,X$119)+'СЕТ СН'!$I$9+СВЦЭМ!$D$10+'СЕТ СН'!$I$6-'СЕТ СН'!$I$19</f>
        <v>1092.96832165</v>
      </c>
      <c r="Y134" s="36">
        <f>SUMIFS(СВЦЭМ!$C$33:$C$776,СВЦЭМ!$A$33:$A$776,$A134,СВЦЭМ!$B$33:$B$776,Y$119)+'СЕТ СН'!$I$9+СВЦЭМ!$D$10+'СЕТ СН'!$I$6-'СЕТ СН'!$I$19</f>
        <v>1168.61565941</v>
      </c>
    </row>
    <row r="135" spans="1:25" ht="15.75" x14ac:dyDescent="0.2">
      <c r="A135" s="35">
        <f t="shared" si="3"/>
        <v>43662</v>
      </c>
      <c r="B135" s="36">
        <f>SUMIFS(СВЦЭМ!$C$33:$C$776,СВЦЭМ!$A$33:$A$776,$A135,СВЦЭМ!$B$33:$B$776,B$119)+'СЕТ СН'!$I$9+СВЦЭМ!$D$10+'СЕТ СН'!$I$6-'СЕТ СН'!$I$19</f>
        <v>1277.42239808</v>
      </c>
      <c r="C135" s="36">
        <f>SUMIFS(СВЦЭМ!$C$33:$C$776,СВЦЭМ!$A$33:$A$776,$A135,СВЦЭМ!$B$33:$B$776,C$119)+'СЕТ СН'!$I$9+СВЦЭМ!$D$10+'СЕТ СН'!$I$6-'СЕТ СН'!$I$19</f>
        <v>1285.06480956</v>
      </c>
      <c r="D135" s="36">
        <f>SUMIFS(СВЦЭМ!$C$33:$C$776,СВЦЭМ!$A$33:$A$776,$A135,СВЦЭМ!$B$33:$B$776,D$119)+'СЕТ СН'!$I$9+СВЦЭМ!$D$10+'СЕТ СН'!$I$6-'СЕТ СН'!$I$19</f>
        <v>1272.1691560900001</v>
      </c>
      <c r="E135" s="36">
        <f>SUMIFS(СВЦЭМ!$C$33:$C$776,СВЦЭМ!$A$33:$A$776,$A135,СВЦЭМ!$B$33:$B$776,E$119)+'СЕТ СН'!$I$9+СВЦЭМ!$D$10+'СЕТ СН'!$I$6-'СЕТ СН'!$I$19</f>
        <v>1258.2534043000001</v>
      </c>
      <c r="F135" s="36">
        <f>SUMIFS(СВЦЭМ!$C$33:$C$776,СВЦЭМ!$A$33:$A$776,$A135,СВЦЭМ!$B$33:$B$776,F$119)+'СЕТ СН'!$I$9+СВЦЭМ!$D$10+'СЕТ СН'!$I$6-'СЕТ СН'!$I$19</f>
        <v>1279.8277486500001</v>
      </c>
      <c r="G135" s="36">
        <f>SUMIFS(СВЦЭМ!$C$33:$C$776,СВЦЭМ!$A$33:$A$776,$A135,СВЦЭМ!$B$33:$B$776,G$119)+'СЕТ СН'!$I$9+СВЦЭМ!$D$10+'СЕТ СН'!$I$6-'СЕТ СН'!$I$19</f>
        <v>1269.3851855300002</v>
      </c>
      <c r="H135" s="36">
        <f>SUMIFS(СВЦЭМ!$C$33:$C$776,СВЦЭМ!$A$33:$A$776,$A135,СВЦЭМ!$B$33:$B$776,H$119)+'СЕТ СН'!$I$9+СВЦЭМ!$D$10+'СЕТ СН'!$I$6-'СЕТ СН'!$I$19</f>
        <v>1282.04809073</v>
      </c>
      <c r="I135" s="36">
        <f>SUMIFS(СВЦЭМ!$C$33:$C$776,СВЦЭМ!$A$33:$A$776,$A135,СВЦЭМ!$B$33:$B$776,I$119)+'СЕТ СН'!$I$9+СВЦЭМ!$D$10+'СЕТ СН'!$I$6-'СЕТ СН'!$I$19</f>
        <v>1266.5108358</v>
      </c>
      <c r="J135" s="36">
        <f>SUMIFS(СВЦЭМ!$C$33:$C$776,СВЦЭМ!$A$33:$A$776,$A135,СВЦЭМ!$B$33:$B$776,J$119)+'СЕТ СН'!$I$9+СВЦЭМ!$D$10+'СЕТ СН'!$I$6-'СЕТ СН'!$I$19</f>
        <v>1231.15272501</v>
      </c>
      <c r="K135" s="36">
        <f>SUMIFS(СВЦЭМ!$C$33:$C$776,СВЦЭМ!$A$33:$A$776,$A135,СВЦЭМ!$B$33:$B$776,K$119)+'СЕТ СН'!$I$9+СВЦЭМ!$D$10+'СЕТ СН'!$I$6-'СЕТ СН'!$I$19</f>
        <v>1191.09752172</v>
      </c>
      <c r="L135" s="36">
        <f>SUMIFS(СВЦЭМ!$C$33:$C$776,СВЦЭМ!$A$33:$A$776,$A135,СВЦЭМ!$B$33:$B$776,L$119)+'СЕТ СН'!$I$9+СВЦЭМ!$D$10+'СЕТ СН'!$I$6-'СЕТ СН'!$I$19</f>
        <v>1176.52771942</v>
      </c>
      <c r="M135" s="36">
        <f>SUMIFS(СВЦЭМ!$C$33:$C$776,СВЦЭМ!$A$33:$A$776,$A135,СВЦЭМ!$B$33:$B$776,M$119)+'СЕТ СН'!$I$9+СВЦЭМ!$D$10+'СЕТ СН'!$I$6-'СЕТ СН'!$I$19</f>
        <v>1173.1056917600001</v>
      </c>
      <c r="N135" s="36">
        <f>SUMIFS(СВЦЭМ!$C$33:$C$776,СВЦЭМ!$A$33:$A$776,$A135,СВЦЭМ!$B$33:$B$776,N$119)+'СЕТ СН'!$I$9+СВЦЭМ!$D$10+'СЕТ СН'!$I$6-'СЕТ СН'!$I$19</f>
        <v>1172.44454159</v>
      </c>
      <c r="O135" s="36">
        <f>SUMIFS(СВЦЭМ!$C$33:$C$776,СВЦЭМ!$A$33:$A$776,$A135,СВЦЭМ!$B$33:$B$776,O$119)+'СЕТ СН'!$I$9+СВЦЭМ!$D$10+'СЕТ СН'!$I$6-'СЕТ СН'!$I$19</f>
        <v>1170.5212037800002</v>
      </c>
      <c r="P135" s="36">
        <f>SUMIFS(СВЦЭМ!$C$33:$C$776,СВЦЭМ!$A$33:$A$776,$A135,СВЦЭМ!$B$33:$B$776,P$119)+'СЕТ СН'!$I$9+СВЦЭМ!$D$10+'СЕТ СН'!$I$6-'СЕТ СН'!$I$19</f>
        <v>1170.9312884600001</v>
      </c>
      <c r="Q135" s="36">
        <f>SUMIFS(СВЦЭМ!$C$33:$C$776,СВЦЭМ!$A$33:$A$776,$A135,СВЦЭМ!$B$33:$B$776,Q$119)+'СЕТ СН'!$I$9+СВЦЭМ!$D$10+'СЕТ СН'!$I$6-'СЕТ СН'!$I$19</f>
        <v>1171.56938451</v>
      </c>
      <c r="R135" s="36">
        <f>SUMIFS(СВЦЭМ!$C$33:$C$776,СВЦЭМ!$A$33:$A$776,$A135,СВЦЭМ!$B$33:$B$776,R$119)+'СЕТ СН'!$I$9+СВЦЭМ!$D$10+'СЕТ СН'!$I$6-'СЕТ СН'!$I$19</f>
        <v>1132.20999654</v>
      </c>
      <c r="S135" s="36">
        <f>SUMIFS(СВЦЭМ!$C$33:$C$776,СВЦЭМ!$A$33:$A$776,$A135,СВЦЭМ!$B$33:$B$776,S$119)+'СЕТ СН'!$I$9+СВЦЭМ!$D$10+'СЕТ СН'!$I$6-'СЕТ СН'!$I$19</f>
        <v>1119.0143961600002</v>
      </c>
      <c r="T135" s="36">
        <f>SUMIFS(СВЦЭМ!$C$33:$C$776,СВЦЭМ!$A$33:$A$776,$A135,СВЦЭМ!$B$33:$B$776,T$119)+'СЕТ СН'!$I$9+СВЦЭМ!$D$10+'СЕТ СН'!$I$6-'СЕТ СН'!$I$19</f>
        <v>1121.5939092200001</v>
      </c>
      <c r="U135" s="36">
        <f>SUMIFS(СВЦЭМ!$C$33:$C$776,СВЦЭМ!$A$33:$A$776,$A135,СВЦЭМ!$B$33:$B$776,U$119)+'СЕТ СН'!$I$9+СВЦЭМ!$D$10+'СЕТ СН'!$I$6-'СЕТ СН'!$I$19</f>
        <v>1119.8571987400001</v>
      </c>
      <c r="V135" s="36">
        <f>SUMIFS(СВЦЭМ!$C$33:$C$776,СВЦЭМ!$A$33:$A$776,$A135,СВЦЭМ!$B$33:$B$776,V$119)+'СЕТ СН'!$I$9+СВЦЭМ!$D$10+'СЕТ СН'!$I$6-'СЕТ СН'!$I$19</f>
        <v>1116.6859638800001</v>
      </c>
      <c r="W135" s="36">
        <f>SUMIFS(СВЦЭМ!$C$33:$C$776,СВЦЭМ!$A$33:$A$776,$A135,СВЦЭМ!$B$33:$B$776,W$119)+'СЕТ СН'!$I$9+СВЦЭМ!$D$10+'СЕТ СН'!$I$6-'СЕТ СН'!$I$19</f>
        <v>1107.6201888400001</v>
      </c>
      <c r="X135" s="36">
        <f>SUMIFS(СВЦЭМ!$C$33:$C$776,СВЦЭМ!$A$33:$A$776,$A135,СВЦЭМ!$B$33:$B$776,X$119)+'СЕТ СН'!$I$9+СВЦЭМ!$D$10+'СЕТ СН'!$I$6-'СЕТ СН'!$I$19</f>
        <v>1124.5444244100001</v>
      </c>
      <c r="Y135" s="36">
        <f>SUMIFS(СВЦЭМ!$C$33:$C$776,СВЦЭМ!$A$33:$A$776,$A135,СВЦЭМ!$B$33:$B$776,Y$119)+'СЕТ СН'!$I$9+СВЦЭМ!$D$10+'СЕТ СН'!$I$6-'СЕТ СН'!$I$19</f>
        <v>1173.5505709900001</v>
      </c>
    </row>
    <row r="136" spans="1:25" ht="15.75" x14ac:dyDescent="0.2">
      <c r="A136" s="35">
        <f t="shared" si="3"/>
        <v>43663</v>
      </c>
      <c r="B136" s="36">
        <f>SUMIFS(СВЦЭМ!$C$33:$C$776,СВЦЭМ!$A$33:$A$776,$A136,СВЦЭМ!$B$33:$B$776,B$119)+'СЕТ СН'!$I$9+СВЦЭМ!$D$10+'СЕТ СН'!$I$6-'СЕТ СН'!$I$19</f>
        <v>1259.69482844</v>
      </c>
      <c r="C136" s="36">
        <f>SUMIFS(СВЦЭМ!$C$33:$C$776,СВЦЭМ!$A$33:$A$776,$A136,СВЦЭМ!$B$33:$B$776,C$119)+'СЕТ СН'!$I$9+СВЦЭМ!$D$10+'СЕТ СН'!$I$6-'СЕТ СН'!$I$19</f>
        <v>1284.8223494200001</v>
      </c>
      <c r="D136" s="36">
        <f>SUMIFS(СВЦЭМ!$C$33:$C$776,СВЦЭМ!$A$33:$A$776,$A136,СВЦЭМ!$B$33:$B$776,D$119)+'СЕТ СН'!$I$9+СВЦЭМ!$D$10+'СЕТ СН'!$I$6-'СЕТ СН'!$I$19</f>
        <v>1312.7669259700001</v>
      </c>
      <c r="E136" s="36">
        <f>SUMIFS(СВЦЭМ!$C$33:$C$776,СВЦЭМ!$A$33:$A$776,$A136,СВЦЭМ!$B$33:$B$776,E$119)+'СЕТ СН'!$I$9+СВЦЭМ!$D$10+'СЕТ СН'!$I$6-'СЕТ СН'!$I$19</f>
        <v>1334.98372395</v>
      </c>
      <c r="F136" s="36">
        <f>SUMIFS(СВЦЭМ!$C$33:$C$776,СВЦЭМ!$A$33:$A$776,$A136,СВЦЭМ!$B$33:$B$776,F$119)+'СЕТ СН'!$I$9+СВЦЭМ!$D$10+'СЕТ СН'!$I$6-'СЕТ СН'!$I$19</f>
        <v>1372.33231643</v>
      </c>
      <c r="G136" s="36">
        <f>SUMIFS(СВЦЭМ!$C$33:$C$776,СВЦЭМ!$A$33:$A$776,$A136,СВЦЭМ!$B$33:$B$776,G$119)+'СЕТ СН'!$I$9+СВЦЭМ!$D$10+'СЕТ СН'!$I$6-'СЕТ СН'!$I$19</f>
        <v>1322.82383484</v>
      </c>
      <c r="H136" s="36">
        <f>SUMIFS(СВЦЭМ!$C$33:$C$776,СВЦЭМ!$A$33:$A$776,$A136,СВЦЭМ!$B$33:$B$776,H$119)+'СЕТ СН'!$I$9+СВЦЭМ!$D$10+'СЕТ СН'!$I$6-'СЕТ СН'!$I$19</f>
        <v>1295.83183635</v>
      </c>
      <c r="I136" s="36">
        <f>SUMIFS(СВЦЭМ!$C$33:$C$776,СВЦЭМ!$A$33:$A$776,$A136,СВЦЭМ!$B$33:$B$776,I$119)+'СЕТ СН'!$I$9+СВЦЭМ!$D$10+'СЕТ СН'!$I$6-'СЕТ СН'!$I$19</f>
        <v>1269.4165820400001</v>
      </c>
      <c r="J136" s="36">
        <f>SUMIFS(СВЦЭМ!$C$33:$C$776,СВЦЭМ!$A$33:$A$776,$A136,СВЦЭМ!$B$33:$B$776,J$119)+'СЕТ СН'!$I$9+СВЦЭМ!$D$10+'СЕТ СН'!$I$6-'СЕТ СН'!$I$19</f>
        <v>1243.93791588</v>
      </c>
      <c r="K136" s="36">
        <f>SUMIFS(СВЦЭМ!$C$33:$C$776,СВЦЭМ!$A$33:$A$776,$A136,СВЦЭМ!$B$33:$B$776,K$119)+'СЕТ СН'!$I$9+СВЦЭМ!$D$10+'СЕТ СН'!$I$6-'СЕТ СН'!$I$19</f>
        <v>1195.7405940900001</v>
      </c>
      <c r="L136" s="36">
        <f>SUMIFS(СВЦЭМ!$C$33:$C$776,СВЦЭМ!$A$33:$A$776,$A136,СВЦЭМ!$B$33:$B$776,L$119)+'СЕТ СН'!$I$9+СВЦЭМ!$D$10+'СЕТ СН'!$I$6-'СЕТ СН'!$I$19</f>
        <v>1192.3581203200001</v>
      </c>
      <c r="M136" s="36">
        <f>SUMIFS(СВЦЭМ!$C$33:$C$776,СВЦЭМ!$A$33:$A$776,$A136,СВЦЭМ!$B$33:$B$776,M$119)+'СЕТ СН'!$I$9+СВЦЭМ!$D$10+'СЕТ СН'!$I$6-'СЕТ СН'!$I$19</f>
        <v>1193.9653240700002</v>
      </c>
      <c r="N136" s="36">
        <f>SUMIFS(СВЦЭМ!$C$33:$C$776,СВЦЭМ!$A$33:$A$776,$A136,СВЦЭМ!$B$33:$B$776,N$119)+'СЕТ СН'!$I$9+СВЦЭМ!$D$10+'СЕТ СН'!$I$6-'СЕТ СН'!$I$19</f>
        <v>1201.27628205</v>
      </c>
      <c r="O136" s="36">
        <f>SUMIFS(СВЦЭМ!$C$33:$C$776,СВЦЭМ!$A$33:$A$776,$A136,СВЦЭМ!$B$33:$B$776,O$119)+'СЕТ СН'!$I$9+СВЦЭМ!$D$10+'СЕТ СН'!$I$6-'СЕТ СН'!$I$19</f>
        <v>1194.1817797900001</v>
      </c>
      <c r="P136" s="36">
        <f>SUMIFS(СВЦЭМ!$C$33:$C$776,СВЦЭМ!$A$33:$A$776,$A136,СВЦЭМ!$B$33:$B$776,P$119)+'СЕТ СН'!$I$9+СВЦЭМ!$D$10+'СЕТ СН'!$I$6-'СЕТ СН'!$I$19</f>
        <v>1192.42352375</v>
      </c>
      <c r="Q136" s="36">
        <f>SUMIFS(СВЦЭМ!$C$33:$C$776,СВЦЭМ!$A$33:$A$776,$A136,СВЦЭМ!$B$33:$B$776,Q$119)+'СЕТ СН'!$I$9+СВЦЭМ!$D$10+'СЕТ СН'!$I$6-'СЕТ СН'!$I$19</f>
        <v>1194.41010882</v>
      </c>
      <c r="R136" s="36">
        <f>SUMIFS(СВЦЭМ!$C$33:$C$776,СВЦЭМ!$A$33:$A$776,$A136,СВЦЭМ!$B$33:$B$776,R$119)+'СЕТ СН'!$I$9+СВЦЭМ!$D$10+'СЕТ СН'!$I$6-'СЕТ СН'!$I$19</f>
        <v>1150.6142668</v>
      </c>
      <c r="S136" s="36">
        <f>SUMIFS(СВЦЭМ!$C$33:$C$776,СВЦЭМ!$A$33:$A$776,$A136,СВЦЭМ!$B$33:$B$776,S$119)+'СЕТ СН'!$I$9+СВЦЭМ!$D$10+'СЕТ СН'!$I$6-'СЕТ СН'!$I$19</f>
        <v>1131.1977242400001</v>
      </c>
      <c r="T136" s="36">
        <f>SUMIFS(СВЦЭМ!$C$33:$C$776,СВЦЭМ!$A$33:$A$776,$A136,СВЦЭМ!$B$33:$B$776,T$119)+'СЕТ СН'!$I$9+СВЦЭМ!$D$10+'СЕТ СН'!$I$6-'СЕТ СН'!$I$19</f>
        <v>1135.6473984000002</v>
      </c>
      <c r="U136" s="36">
        <f>SUMIFS(СВЦЭМ!$C$33:$C$776,СВЦЭМ!$A$33:$A$776,$A136,СВЦЭМ!$B$33:$B$776,U$119)+'СЕТ СН'!$I$9+СВЦЭМ!$D$10+'СЕТ СН'!$I$6-'СЕТ СН'!$I$19</f>
        <v>1131.0534178</v>
      </c>
      <c r="V136" s="36">
        <f>SUMIFS(СВЦЭМ!$C$33:$C$776,СВЦЭМ!$A$33:$A$776,$A136,СВЦЭМ!$B$33:$B$776,V$119)+'СЕТ СН'!$I$9+СВЦЭМ!$D$10+'СЕТ СН'!$I$6-'СЕТ СН'!$I$19</f>
        <v>1134.9216702900001</v>
      </c>
      <c r="W136" s="36">
        <f>SUMIFS(СВЦЭМ!$C$33:$C$776,СВЦЭМ!$A$33:$A$776,$A136,СВЦЭМ!$B$33:$B$776,W$119)+'СЕТ СН'!$I$9+СВЦЭМ!$D$10+'СЕТ СН'!$I$6-'СЕТ СН'!$I$19</f>
        <v>1128.7817104000001</v>
      </c>
      <c r="X136" s="36">
        <f>SUMIFS(СВЦЭМ!$C$33:$C$776,СВЦЭМ!$A$33:$A$776,$A136,СВЦЭМ!$B$33:$B$776,X$119)+'СЕТ СН'!$I$9+СВЦЭМ!$D$10+'СЕТ СН'!$I$6-'СЕТ СН'!$I$19</f>
        <v>1102.6280018100001</v>
      </c>
      <c r="Y136" s="36">
        <f>SUMIFS(СВЦЭМ!$C$33:$C$776,СВЦЭМ!$A$33:$A$776,$A136,СВЦЭМ!$B$33:$B$776,Y$119)+'СЕТ СН'!$I$9+СВЦЭМ!$D$10+'СЕТ СН'!$I$6-'СЕТ СН'!$I$19</f>
        <v>1131.66173093</v>
      </c>
    </row>
    <row r="137" spans="1:25" ht="15.75" x14ac:dyDescent="0.2">
      <c r="A137" s="35">
        <f t="shared" si="3"/>
        <v>43664</v>
      </c>
      <c r="B137" s="36">
        <f>SUMIFS(СВЦЭМ!$C$33:$C$776,СВЦЭМ!$A$33:$A$776,$A137,СВЦЭМ!$B$33:$B$776,B$119)+'СЕТ СН'!$I$9+СВЦЭМ!$D$10+'СЕТ СН'!$I$6-'СЕТ СН'!$I$19</f>
        <v>1223.5878664300001</v>
      </c>
      <c r="C137" s="36">
        <f>SUMIFS(СВЦЭМ!$C$33:$C$776,СВЦЭМ!$A$33:$A$776,$A137,СВЦЭМ!$B$33:$B$776,C$119)+'СЕТ СН'!$I$9+СВЦЭМ!$D$10+'СЕТ СН'!$I$6-'СЕТ СН'!$I$19</f>
        <v>1211.52912756</v>
      </c>
      <c r="D137" s="36">
        <f>SUMIFS(СВЦЭМ!$C$33:$C$776,СВЦЭМ!$A$33:$A$776,$A137,СВЦЭМ!$B$33:$B$776,D$119)+'СЕТ СН'!$I$9+СВЦЭМ!$D$10+'СЕТ СН'!$I$6-'СЕТ СН'!$I$19</f>
        <v>1221.20141721</v>
      </c>
      <c r="E137" s="36">
        <f>SUMIFS(СВЦЭМ!$C$33:$C$776,СВЦЭМ!$A$33:$A$776,$A137,СВЦЭМ!$B$33:$B$776,E$119)+'СЕТ СН'!$I$9+СВЦЭМ!$D$10+'СЕТ СН'!$I$6-'СЕТ СН'!$I$19</f>
        <v>1257.5789419800001</v>
      </c>
      <c r="F137" s="36">
        <f>SUMIFS(СВЦЭМ!$C$33:$C$776,СВЦЭМ!$A$33:$A$776,$A137,СВЦЭМ!$B$33:$B$776,F$119)+'СЕТ СН'!$I$9+СВЦЭМ!$D$10+'СЕТ СН'!$I$6-'СЕТ СН'!$I$19</f>
        <v>1297.53755243</v>
      </c>
      <c r="G137" s="36">
        <f>SUMIFS(СВЦЭМ!$C$33:$C$776,СВЦЭМ!$A$33:$A$776,$A137,СВЦЭМ!$B$33:$B$776,G$119)+'СЕТ СН'!$I$9+СВЦЭМ!$D$10+'СЕТ СН'!$I$6-'СЕТ СН'!$I$19</f>
        <v>1334.49836336</v>
      </c>
      <c r="H137" s="36">
        <f>SUMIFS(СВЦЭМ!$C$33:$C$776,СВЦЭМ!$A$33:$A$776,$A137,СВЦЭМ!$B$33:$B$776,H$119)+'СЕТ СН'!$I$9+СВЦЭМ!$D$10+'СЕТ СН'!$I$6-'СЕТ СН'!$I$19</f>
        <v>1303.4610735600002</v>
      </c>
      <c r="I137" s="36">
        <f>SUMIFS(СВЦЭМ!$C$33:$C$776,СВЦЭМ!$A$33:$A$776,$A137,СВЦЭМ!$B$33:$B$776,I$119)+'СЕТ СН'!$I$9+СВЦЭМ!$D$10+'СЕТ СН'!$I$6-'СЕТ СН'!$I$19</f>
        <v>1274.58252075</v>
      </c>
      <c r="J137" s="36">
        <f>SUMIFS(СВЦЭМ!$C$33:$C$776,СВЦЭМ!$A$33:$A$776,$A137,СВЦЭМ!$B$33:$B$776,J$119)+'СЕТ СН'!$I$9+СВЦЭМ!$D$10+'СЕТ СН'!$I$6-'СЕТ СН'!$I$19</f>
        <v>1273.3688126100001</v>
      </c>
      <c r="K137" s="36">
        <f>SUMIFS(СВЦЭМ!$C$33:$C$776,СВЦЭМ!$A$33:$A$776,$A137,СВЦЭМ!$B$33:$B$776,K$119)+'СЕТ СН'!$I$9+СВЦЭМ!$D$10+'СЕТ СН'!$I$6-'СЕТ СН'!$I$19</f>
        <v>1235.8386866200001</v>
      </c>
      <c r="L137" s="36">
        <f>SUMIFS(СВЦЭМ!$C$33:$C$776,СВЦЭМ!$A$33:$A$776,$A137,СВЦЭМ!$B$33:$B$776,L$119)+'СЕТ СН'!$I$9+СВЦЭМ!$D$10+'СЕТ СН'!$I$6-'СЕТ СН'!$I$19</f>
        <v>1222.09691931</v>
      </c>
      <c r="M137" s="36">
        <f>SUMIFS(СВЦЭМ!$C$33:$C$776,СВЦЭМ!$A$33:$A$776,$A137,СВЦЭМ!$B$33:$B$776,M$119)+'СЕТ СН'!$I$9+СВЦЭМ!$D$10+'СЕТ СН'!$I$6-'СЕТ СН'!$I$19</f>
        <v>1226.3378382400001</v>
      </c>
      <c r="N137" s="36">
        <f>SUMIFS(СВЦЭМ!$C$33:$C$776,СВЦЭМ!$A$33:$A$776,$A137,СВЦЭМ!$B$33:$B$776,N$119)+'СЕТ СН'!$I$9+СВЦЭМ!$D$10+'СЕТ СН'!$I$6-'СЕТ СН'!$I$19</f>
        <v>1249.5739264000001</v>
      </c>
      <c r="O137" s="36">
        <f>SUMIFS(СВЦЭМ!$C$33:$C$776,СВЦЭМ!$A$33:$A$776,$A137,СВЦЭМ!$B$33:$B$776,O$119)+'СЕТ СН'!$I$9+СВЦЭМ!$D$10+'СЕТ СН'!$I$6-'СЕТ СН'!$I$19</f>
        <v>1245.2393954000001</v>
      </c>
      <c r="P137" s="36">
        <f>SUMIFS(СВЦЭМ!$C$33:$C$776,СВЦЭМ!$A$33:$A$776,$A137,СВЦЭМ!$B$33:$B$776,P$119)+'СЕТ СН'!$I$9+СВЦЭМ!$D$10+'СЕТ СН'!$I$6-'СЕТ СН'!$I$19</f>
        <v>1258.9595139200001</v>
      </c>
      <c r="Q137" s="36">
        <f>SUMIFS(СВЦЭМ!$C$33:$C$776,СВЦЭМ!$A$33:$A$776,$A137,СВЦЭМ!$B$33:$B$776,Q$119)+'СЕТ СН'!$I$9+СВЦЭМ!$D$10+'СЕТ СН'!$I$6-'СЕТ СН'!$I$19</f>
        <v>1268.2922403300001</v>
      </c>
      <c r="R137" s="36">
        <f>SUMIFS(СВЦЭМ!$C$33:$C$776,СВЦЭМ!$A$33:$A$776,$A137,СВЦЭМ!$B$33:$B$776,R$119)+'СЕТ СН'!$I$9+СВЦЭМ!$D$10+'СЕТ СН'!$I$6-'СЕТ СН'!$I$19</f>
        <v>1185.0818044100001</v>
      </c>
      <c r="S137" s="36">
        <f>SUMIFS(СВЦЭМ!$C$33:$C$776,СВЦЭМ!$A$33:$A$776,$A137,СВЦЭМ!$B$33:$B$776,S$119)+'СЕТ СН'!$I$9+СВЦЭМ!$D$10+'СЕТ СН'!$I$6-'СЕТ СН'!$I$19</f>
        <v>1104.4792002900001</v>
      </c>
      <c r="T137" s="36">
        <f>SUMIFS(СВЦЭМ!$C$33:$C$776,СВЦЭМ!$A$33:$A$776,$A137,СВЦЭМ!$B$33:$B$776,T$119)+'СЕТ СН'!$I$9+СВЦЭМ!$D$10+'СЕТ СН'!$I$6-'СЕТ СН'!$I$19</f>
        <v>1104.7765799600002</v>
      </c>
      <c r="U137" s="36">
        <f>SUMIFS(СВЦЭМ!$C$33:$C$776,СВЦЭМ!$A$33:$A$776,$A137,СВЦЭМ!$B$33:$B$776,U$119)+'СЕТ СН'!$I$9+СВЦЭМ!$D$10+'СЕТ СН'!$I$6-'СЕТ СН'!$I$19</f>
        <v>1089.08841164</v>
      </c>
      <c r="V137" s="36">
        <f>SUMIFS(СВЦЭМ!$C$33:$C$776,СВЦЭМ!$A$33:$A$776,$A137,СВЦЭМ!$B$33:$B$776,V$119)+'СЕТ СН'!$I$9+СВЦЭМ!$D$10+'СЕТ СН'!$I$6-'СЕТ СН'!$I$19</f>
        <v>1092.0103919200001</v>
      </c>
      <c r="W137" s="36">
        <f>SUMIFS(СВЦЭМ!$C$33:$C$776,СВЦЭМ!$A$33:$A$776,$A137,СВЦЭМ!$B$33:$B$776,W$119)+'СЕТ СН'!$I$9+СВЦЭМ!$D$10+'СЕТ СН'!$I$6-'СЕТ СН'!$I$19</f>
        <v>1089.7750060200001</v>
      </c>
      <c r="X137" s="36">
        <f>SUMIFS(СВЦЭМ!$C$33:$C$776,СВЦЭМ!$A$33:$A$776,$A137,СВЦЭМ!$B$33:$B$776,X$119)+'СЕТ СН'!$I$9+СВЦЭМ!$D$10+'СЕТ СН'!$I$6-'СЕТ СН'!$I$19</f>
        <v>1106.19598703</v>
      </c>
      <c r="Y137" s="36">
        <f>SUMIFS(СВЦЭМ!$C$33:$C$776,СВЦЭМ!$A$33:$A$776,$A137,СВЦЭМ!$B$33:$B$776,Y$119)+'СЕТ СН'!$I$9+СВЦЭМ!$D$10+'СЕТ СН'!$I$6-'СЕТ СН'!$I$19</f>
        <v>1170.41198289</v>
      </c>
    </row>
    <row r="138" spans="1:25" ht="15.75" x14ac:dyDescent="0.2">
      <c r="A138" s="35">
        <f t="shared" si="3"/>
        <v>43665</v>
      </c>
      <c r="B138" s="36">
        <f>SUMIFS(СВЦЭМ!$C$33:$C$776,СВЦЭМ!$A$33:$A$776,$A138,СВЦЭМ!$B$33:$B$776,B$119)+'СЕТ СН'!$I$9+СВЦЭМ!$D$10+'СЕТ СН'!$I$6-'СЕТ СН'!$I$19</f>
        <v>1247.36661684</v>
      </c>
      <c r="C138" s="36">
        <f>SUMIFS(СВЦЭМ!$C$33:$C$776,СВЦЭМ!$A$33:$A$776,$A138,СВЦЭМ!$B$33:$B$776,C$119)+'СЕТ СН'!$I$9+СВЦЭМ!$D$10+'СЕТ СН'!$I$6-'СЕТ СН'!$I$19</f>
        <v>1239.0550395500002</v>
      </c>
      <c r="D138" s="36">
        <f>SUMIFS(СВЦЭМ!$C$33:$C$776,СВЦЭМ!$A$33:$A$776,$A138,СВЦЭМ!$B$33:$B$776,D$119)+'СЕТ СН'!$I$9+СВЦЭМ!$D$10+'СЕТ СН'!$I$6-'СЕТ СН'!$I$19</f>
        <v>1269.5076784800001</v>
      </c>
      <c r="E138" s="36">
        <f>SUMIFS(СВЦЭМ!$C$33:$C$776,СВЦЭМ!$A$33:$A$776,$A138,СВЦЭМ!$B$33:$B$776,E$119)+'СЕТ СН'!$I$9+СВЦЭМ!$D$10+'СЕТ СН'!$I$6-'СЕТ СН'!$I$19</f>
        <v>1288.7626764500001</v>
      </c>
      <c r="F138" s="36">
        <f>SUMIFS(СВЦЭМ!$C$33:$C$776,СВЦЭМ!$A$33:$A$776,$A138,СВЦЭМ!$B$33:$B$776,F$119)+'СЕТ СН'!$I$9+СВЦЭМ!$D$10+'СЕТ СН'!$I$6-'СЕТ СН'!$I$19</f>
        <v>1282.30309485</v>
      </c>
      <c r="G138" s="36">
        <f>SUMIFS(СВЦЭМ!$C$33:$C$776,СВЦЭМ!$A$33:$A$776,$A138,СВЦЭМ!$B$33:$B$776,G$119)+'СЕТ СН'!$I$9+СВЦЭМ!$D$10+'СЕТ СН'!$I$6-'СЕТ СН'!$I$19</f>
        <v>1275.99831887</v>
      </c>
      <c r="H138" s="36">
        <f>SUMIFS(СВЦЭМ!$C$33:$C$776,СВЦЭМ!$A$33:$A$776,$A138,СВЦЭМ!$B$33:$B$776,H$119)+'СЕТ СН'!$I$9+СВЦЭМ!$D$10+'СЕТ СН'!$I$6-'СЕТ СН'!$I$19</f>
        <v>1235.3587848300001</v>
      </c>
      <c r="I138" s="36">
        <f>SUMIFS(СВЦЭМ!$C$33:$C$776,СВЦЭМ!$A$33:$A$776,$A138,СВЦЭМ!$B$33:$B$776,I$119)+'СЕТ СН'!$I$9+СВЦЭМ!$D$10+'СЕТ СН'!$I$6-'СЕТ СН'!$I$19</f>
        <v>1211.1885398700001</v>
      </c>
      <c r="J138" s="36">
        <f>SUMIFS(СВЦЭМ!$C$33:$C$776,СВЦЭМ!$A$33:$A$776,$A138,СВЦЭМ!$B$33:$B$776,J$119)+'СЕТ СН'!$I$9+СВЦЭМ!$D$10+'СЕТ СН'!$I$6-'СЕТ СН'!$I$19</f>
        <v>1210.1253926500001</v>
      </c>
      <c r="K138" s="36">
        <f>SUMIFS(СВЦЭМ!$C$33:$C$776,СВЦЭМ!$A$33:$A$776,$A138,СВЦЭМ!$B$33:$B$776,K$119)+'СЕТ СН'!$I$9+СВЦЭМ!$D$10+'СЕТ СН'!$I$6-'СЕТ СН'!$I$19</f>
        <v>1179.8154600500002</v>
      </c>
      <c r="L138" s="36">
        <f>SUMIFS(СВЦЭМ!$C$33:$C$776,СВЦЭМ!$A$33:$A$776,$A138,СВЦЭМ!$B$33:$B$776,L$119)+'СЕТ СН'!$I$9+СВЦЭМ!$D$10+'СЕТ СН'!$I$6-'СЕТ СН'!$I$19</f>
        <v>1163.10573026</v>
      </c>
      <c r="M138" s="36">
        <f>SUMIFS(СВЦЭМ!$C$33:$C$776,СВЦЭМ!$A$33:$A$776,$A138,СВЦЭМ!$B$33:$B$776,M$119)+'СЕТ СН'!$I$9+СВЦЭМ!$D$10+'СЕТ СН'!$I$6-'СЕТ СН'!$I$19</f>
        <v>1170.9917625100002</v>
      </c>
      <c r="N138" s="36">
        <f>SUMIFS(СВЦЭМ!$C$33:$C$776,СВЦЭМ!$A$33:$A$776,$A138,СВЦЭМ!$B$33:$B$776,N$119)+'СЕТ СН'!$I$9+СВЦЭМ!$D$10+'СЕТ СН'!$I$6-'СЕТ СН'!$I$19</f>
        <v>1184.33954733</v>
      </c>
      <c r="O138" s="36">
        <f>SUMIFS(СВЦЭМ!$C$33:$C$776,СВЦЭМ!$A$33:$A$776,$A138,СВЦЭМ!$B$33:$B$776,O$119)+'СЕТ СН'!$I$9+СВЦЭМ!$D$10+'СЕТ СН'!$I$6-'СЕТ СН'!$I$19</f>
        <v>1178.8332651100002</v>
      </c>
      <c r="P138" s="36">
        <f>SUMIFS(СВЦЭМ!$C$33:$C$776,СВЦЭМ!$A$33:$A$776,$A138,СВЦЭМ!$B$33:$B$776,P$119)+'СЕТ СН'!$I$9+СВЦЭМ!$D$10+'СЕТ СН'!$I$6-'СЕТ СН'!$I$19</f>
        <v>1186.5426019400002</v>
      </c>
      <c r="Q138" s="36">
        <f>SUMIFS(СВЦЭМ!$C$33:$C$776,СВЦЭМ!$A$33:$A$776,$A138,СВЦЭМ!$B$33:$B$776,Q$119)+'СЕТ СН'!$I$9+СВЦЭМ!$D$10+'СЕТ СН'!$I$6-'СЕТ СН'!$I$19</f>
        <v>1192.98683375</v>
      </c>
      <c r="R138" s="36">
        <f>SUMIFS(СВЦЭМ!$C$33:$C$776,СВЦЭМ!$A$33:$A$776,$A138,СВЦЭМ!$B$33:$B$776,R$119)+'СЕТ СН'!$I$9+СВЦЭМ!$D$10+'СЕТ СН'!$I$6-'СЕТ СН'!$I$19</f>
        <v>1144.24103438</v>
      </c>
      <c r="S138" s="36">
        <f>SUMIFS(СВЦЭМ!$C$33:$C$776,СВЦЭМ!$A$33:$A$776,$A138,СВЦЭМ!$B$33:$B$776,S$119)+'СЕТ СН'!$I$9+СВЦЭМ!$D$10+'СЕТ СН'!$I$6-'СЕТ СН'!$I$19</f>
        <v>1125.37686422</v>
      </c>
      <c r="T138" s="36">
        <f>SUMIFS(СВЦЭМ!$C$33:$C$776,СВЦЭМ!$A$33:$A$776,$A138,СВЦЭМ!$B$33:$B$776,T$119)+'СЕТ СН'!$I$9+СВЦЭМ!$D$10+'СЕТ СН'!$I$6-'СЕТ СН'!$I$19</f>
        <v>1119.5876787900002</v>
      </c>
      <c r="U138" s="36">
        <f>SUMIFS(СВЦЭМ!$C$33:$C$776,СВЦЭМ!$A$33:$A$776,$A138,СВЦЭМ!$B$33:$B$776,U$119)+'СЕТ СН'!$I$9+СВЦЭМ!$D$10+'СЕТ СН'!$I$6-'СЕТ СН'!$I$19</f>
        <v>1111.1283187400002</v>
      </c>
      <c r="V138" s="36">
        <f>SUMIFS(СВЦЭМ!$C$33:$C$776,СВЦЭМ!$A$33:$A$776,$A138,СВЦЭМ!$B$33:$B$776,V$119)+'СЕТ СН'!$I$9+СВЦЭМ!$D$10+'СЕТ СН'!$I$6-'СЕТ СН'!$I$19</f>
        <v>1118.7798801000001</v>
      </c>
      <c r="W138" s="36">
        <f>SUMIFS(СВЦЭМ!$C$33:$C$776,СВЦЭМ!$A$33:$A$776,$A138,СВЦЭМ!$B$33:$B$776,W$119)+'СЕТ СН'!$I$9+СВЦЭМ!$D$10+'СЕТ СН'!$I$6-'СЕТ СН'!$I$19</f>
        <v>1120.72449104</v>
      </c>
      <c r="X138" s="36">
        <f>SUMIFS(СВЦЭМ!$C$33:$C$776,СВЦЭМ!$A$33:$A$776,$A138,СВЦЭМ!$B$33:$B$776,X$119)+'СЕТ СН'!$I$9+СВЦЭМ!$D$10+'СЕТ СН'!$I$6-'СЕТ СН'!$I$19</f>
        <v>1116.3198200200002</v>
      </c>
      <c r="Y138" s="36">
        <f>SUMIFS(СВЦЭМ!$C$33:$C$776,СВЦЭМ!$A$33:$A$776,$A138,СВЦЭМ!$B$33:$B$776,Y$119)+'СЕТ СН'!$I$9+СВЦЭМ!$D$10+'СЕТ СН'!$I$6-'СЕТ СН'!$I$19</f>
        <v>1133.24100159</v>
      </c>
    </row>
    <row r="139" spans="1:25" ht="15.75" x14ac:dyDescent="0.2">
      <c r="A139" s="35">
        <f t="shared" si="3"/>
        <v>43666</v>
      </c>
      <c r="B139" s="36">
        <f>SUMIFS(СВЦЭМ!$C$33:$C$776,СВЦЭМ!$A$33:$A$776,$A139,СВЦЭМ!$B$33:$B$776,B$119)+'СЕТ СН'!$I$9+СВЦЭМ!$D$10+'СЕТ СН'!$I$6-'СЕТ СН'!$I$19</f>
        <v>1165.6217368500002</v>
      </c>
      <c r="C139" s="36">
        <f>SUMIFS(СВЦЭМ!$C$33:$C$776,СВЦЭМ!$A$33:$A$776,$A139,СВЦЭМ!$B$33:$B$776,C$119)+'СЕТ СН'!$I$9+СВЦЭМ!$D$10+'СЕТ СН'!$I$6-'СЕТ СН'!$I$19</f>
        <v>1165.49893944</v>
      </c>
      <c r="D139" s="36">
        <f>SUMIFS(СВЦЭМ!$C$33:$C$776,СВЦЭМ!$A$33:$A$776,$A139,СВЦЭМ!$B$33:$B$776,D$119)+'СЕТ СН'!$I$9+СВЦЭМ!$D$10+'СЕТ СН'!$I$6-'СЕТ СН'!$I$19</f>
        <v>1170.27404267</v>
      </c>
      <c r="E139" s="36">
        <f>SUMIFS(СВЦЭМ!$C$33:$C$776,СВЦЭМ!$A$33:$A$776,$A139,СВЦЭМ!$B$33:$B$776,E$119)+'СЕТ СН'!$I$9+СВЦЭМ!$D$10+'СЕТ СН'!$I$6-'СЕТ СН'!$I$19</f>
        <v>1177.4782637600001</v>
      </c>
      <c r="F139" s="36">
        <f>SUMIFS(СВЦЭМ!$C$33:$C$776,СВЦЭМ!$A$33:$A$776,$A139,СВЦЭМ!$B$33:$B$776,F$119)+'СЕТ СН'!$I$9+СВЦЭМ!$D$10+'СЕТ СН'!$I$6-'СЕТ СН'!$I$19</f>
        <v>1184.9484627200002</v>
      </c>
      <c r="G139" s="36">
        <f>SUMIFS(СВЦЭМ!$C$33:$C$776,СВЦЭМ!$A$33:$A$776,$A139,СВЦЭМ!$B$33:$B$776,G$119)+'СЕТ СН'!$I$9+СВЦЭМ!$D$10+'СЕТ СН'!$I$6-'СЕТ СН'!$I$19</f>
        <v>1197.5345321700001</v>
      </c>
      <c r="H139" s="36">
        <f>SUMIFS(СВЦЭМ!$C$33:$C$776,СВЦЭМ!$A$33:$A$776,$A139,СВЦЭМ!$B$33:$B$776,H$119)+'СЕТ СН'!$I$9+СВЦЭМ!$D$10+'СЕТ СН'!$I$6-'СЕТ СН'!$I$19</f>
        <v>1179.4302498000002</v>
      </c>
      <c r="I139" s="36">
        <f>SUMIFS(СВЦЭМ!$C$33:$C$776,СВЦЭМ!$A$33:$A$776,$A139,СВЦЭМ!$B$33:$B$776,I$119)+'СЕТ СН'!$I$9+СВЦЭМ!$D$10+'СЕТ СН'!$I$6-'СЕТ СН'!$I$19</f>
        <v>1175.73929653</v>
      </c>
      <c r="J139" s="36">
        <f>SUMIFS(СВЦЭМ!$C$33:$C$776,СВЦЭМ!$A$33:$A$776,$A139,СВЦЭМ!$B$33:$B$776,J$119)+'СЕТ СН'!$I$9+СВЦЭМ!$D$10+'СЕТ СН'!$I$6-'СЕТ СН'!$I$19</f>
        <v>1156.9971299800002</v>
      </c>
      <c r="K139" s="36">
        <f>SUMIFS(СВЦЭМ!$C$33:$C$776,СВЦЭМ!$A$33:$A$776,$A139,СВЦЭМ!$B$33:$B$776,K$119)+'СЕТ СН'!$I$9+СВЦЭМ!$D$10+'СЕТ СН'!$I$6-'СЕТ СН'!$I$19</f>
        <v>1148.8624799200002</v>
      </c>
      <c r="L139" s="36">
        <f>SUMIFS(СВЦЭМ!$C$33:$C$776,СВЦЭМ!$A$33:$A$776,$A139,СВЦЭМ!$B$33:$B$776,L$119)+'СЕТ СН'!$I$9+СВЦЭМ!$D$10+'СЕТ СН'!$I$6-'СЕТ СН'!$I$19</f>
        <v>1141.03300246</v>
      </c>
      <c r="M139" s="36">
        <f>SUMIFS(СВЦЭМ!$C$33:$C$776,СВЦЭМ!$A$33:$A$776,$A139,СВЦЭМ!$B$33:$B$776,M$119)+'СЕТ СН'!$I$9+СВЦЭМ!$D$10+'СЕТ СН'!$I$6-'СЕТ СН'!$I$19</f>
        <v>1132.61600623</v>
      </c>
      <c r="N139" s="36">
        <f>SUMIFS(СВЦЭМ!$C$33:$C$776,СВЦЭМ!$A$33:$A$776,$A139,СВЦЭМ!$B$33:$B$776,N$119)+'СЕТ СН'!$I$9+СВЦЭМ!$D$10+'СЕТ СН'!$I$6-'СЕТ СН'!$I$19</f>
        <v>1143.55232901</v>
      </c>
      <c r="O139" s="36">
        <f>SUMIFS(СВЦЭМ!$C$33:$C$776,СВЦЭМ!$A$33:$A$776,$A139,СВЦЭМ!$B$33:$B$776,O$119)+'СЕТ СН'!$I$9+СВЦЭМ!$D$10+'СЕТ СН'!$I$6-'СЕТ СН'!$I$19</f>
        <v>1154.33195353</v>
      </c>
      <c r="P139" s="36">
        <f>SUMIFS(СВЦЭМ!$C$33:$C$776,СВЦЭМ!$A$33:$A$776,$A139,СВЦЭМ!$B$33:$B$776,P$119)+'СЕТ СН'!$I$9+СВЦЭМ!$D$10+'СЕТ СН'!$I$6-'СЕТ СН'!$I$19</f>
        <v>1166.42453888</v>
      </c>
      <c r="Q139" s="36">
        <f>SUMIFS(СВЦЭМ!$C$33:$C$776,СВЦЭМ!$A$33:$A$776,$A139,СВЦЭМ!$B$33:$B$776,Q$119)+'СЕТ СН'!$I$9+СВЦЭМ!$D$10+'СЕТ СН'!$I$6-'СЕТ СН'!$I$19</f>
        <v>1160.01132112</v>
      </c>
      <c r="R139" s="36">
        <f>SUMIFS(СВЦЭМ!$C$33:$C$776,СВЦЭМ!$A$33:$A$776,$A139,СВЦЭМ!$B$33:$B$776,R$119)+'СЕТ СН'!$I$9+СВЦЭМ!$D$10+'СЕТ СН'!$I$6-'СЕТ СН'!$I$19</f>
        <v>1119.2913572800001</v>
      </c>
      <c r="S139" s="36">
        <f>SUMIFS(СВЦЭМ!$C$33:$C$776,СВЦЭМ!$A$33:$A$776,$A139,СВЦЭМ!$B$33:$B$776,S$119)+'СЕТ СН'!$I$9+СВЦЭМ!$D$10+'СЕТ СН'!$I$6-'СЕТ СН'!$I$19</f>
        <v>1092.19570557</v>
      </c>
      <c r="T139" s="36">
        <f>SUMIFS(СВЦЭМ!$C$33:$C$776,СВЦЭМ!$A$33:$A$776,$A139,СВЦЭМ!$B$33:$B$776,T$119)+'СЕТ СН'!$I$9+СВЦЭМ!$D$10+'СЕТ СН'!$I$6-'СЕТ СН'!$I$19</f>
        <v>1091.9917093200002</v>
      </c>
      <c r="U139" s="36">
        <f>SUMIFS(СВЦЭМ!$C$33:$C$776,СВЦЭМ!$A$33:$A$776,$A139,СВЦЭМ!$B$33:$B$776,U$119)+'СЕТ СН'!$I$9+СВЦЭМ!$D$10+'СЕТ СН'!$I$6-'СЕТ СН'!$I$19</f>
        <v>1082.8703867200002</v>
      </c>
      <c r="V139" s="36">
        <f>SUMIFS(СВЦЭМ!$C$33:$C$776,СВЦЭМ!$A$33:$A$776,$A139,СВЦЭМ!$B$33:$B$776,V$119)+'СЕТ СН'!$I$9+СВЦЭМ!$D$10+'СЕТ СН'!$I$6-'СЕТ СН'!$I$19</f>
        <v>1061.28910146</v>
      </c>
      <c r="W139" s="36">
        <f>SUMIFS(СВЦЭМ!$C$33:$C$776,СВЦЭМ!$A$33:$A$776,$A139,СВЦЭМ!$B$33:$B$776,W$119)+'СЕТ СН'!$I$9+СВЦЭМ!$D$10+'СЕТ СН'!$I$6-'СЕТ СН'!$I$19</f>
        <v>1062.7953169300001</v>
      </c>
      <c r="X139" s="36">
        <f>SUMIFS(СВЦЭМ!$C$33:$C$776,СВЦЭМ!$A$33:$A$776,$A139,СВЦЭМ!$B$33:$B$776,X$119)+'СЕТ СН'!$I$9+СВЦЭМ!$D$10+'СЕТ СН'!$I$6-'СЕТ СН'!$I$19</f>
        <v>1071.18642802</v>
      </c>
      <c r="Y139" s="36">
        <f>SUMIFS(СВЦЭМ!$C$33:$C$776,СВЦЭМ!$A$33:$A$776,$A139,СВЦЭМ!$B$33:$B$776,Y$119)+'СЕТ СН'!$I$9+СВЦЭМ!$D$10+'СЕТ СН'!$I$6-'СЕТ СН'!$I$19</f>
        <v>1147.86261294</v>
      </c>
    </row>
    <row r="140" spans="1:25" ht="15.75" x14ac:dyDescent="0.2">
      <c r="A140" s="35">
        <f t="shared" si="3"/>
        <v>43667</v>
      </c>
      <c r="B140" s="36">
        <f>SUMIFS(СВЦЭМ!$C$33:$C$776,СВЦЭМ!$A$33:$A$776,$A140,СВЦЭМ!$B$33:$B$776,B$119)+'СЕТ СН'!$I$9+СВЦЭМ!$D$10+'СЕТ СН'!$I$6-'СЕТ СН'!$I$19</f>
        <v>1171.01274216</v>
      </c>
      <c r="C140" s="36">
        <f>SUMIFS(СВЦЭМ!$C$33:$C$776,СВЦЭМ!$A$33:$A$776,$A140,СВЦЭМ!$B$33:$B$776,C$119)+'СЕТ СН'!$I$9+СВЦЭМ!$D$10+'СЕТ СН'!$I$6-'СЕТ СН'!$I$19</f>
        <v>1196.3540228300001</v>
      </c>
      <c r="D140" s="36">
        <f>SUMIFS(СВЦЭМ!$C$33:$C$776,СВЦЭМ!$A$33:$A$776,$A140,СВЦЭМ!$B$33:$B$776,D$119)+'СЕТ СН'!$I$9+СВЦЭМ!$D$10+'СЕТ СН'!$I$6-'СЕТ СН'!$I$19</f>
        <v>1218.33910717</v>
      </c>
      <c r="E140" s="36">
        <f>SUMIFS(СВЦЭМ!$C$33:$C$776,СВЦЭМ!$A$33:$A$776,$A140,СВЦЭМ!$B$33:$B$776,E$119)+'СЕТ СН'!$I$9+СВЦЭМ!$D$10+'СЕТ СН'!$I$6-'СЕТ СН'!$I$19</f>
        <v>1221.1104430300002</v>
      </c>
      <c r="F140" s="36">
        <f>SUMIFS(СВЦЭМ!$C$33:$C$776,СВЦЭМ!$A$33:$A$776,$A140,СВЦЭМ!$B$33:$B$776,F$119)+'СЕТ СН'!$I$9+СВЦЭМ!$D$10+'СЕТ СН'!$I$6-'СЕТ СН'!$I$19</f>
        <v>1203.49466527</v>
      </c>
      <c r="G140" s="36">
        <f>SUMIFS(СВЦЭМ!$C$33:$C$776,СВЦЭМ!$A$33:$A$776,$A140,СВЦЭМ!$B$33:$B$776,G$119)+'СЕТ СН'!$I$9+СВЦЭМ!$D$10+'СЕТ СН'!$I$6-'СЕТ СН'!$I$19</f>
        <v>1213.43803796</v>
      </c>
      <c r="H140" s="36">
        <f>SUMIFS(СВЦЭМ!$C$33:$C$776,СВЦЭМ!$A$33:$A$776,$A140,СВЦЭМ!$B$33:$B$776,H$119)+'СЕТ СН'!$I$9+СВЦЭМ!$D$10+'СЕТ СН'!$I$6-'СЕТ СН'!$I$19</f>
        <v>1211.99692598</v>
      </c>
      <c r="I140" s="36">
        <f>SUMIFS(СВЦЭМ!$C$33:$C$776,СВЦЭМ!$A$33:$A$776,$A140,СВЦЭМ!$B$33:$B$776,I$119)+'СЕТ СН'!$I$9+СВЦЭМ!$D$10+'СЕТ СН'!$I$6-'СЕТ СН'!$I$19</f>
        <v>1202.99744212</v>
      </c>
      <c r="J140" s="36">
        <f>SUMIFS(СВЦЭМ!$C$33:$C$776,СВЦЭМ!$A$33:$A$776,$A140,СВЦЭМ!$B$33:$B$776,J$119)+'СЕТ СН'!$I$9+СВЦЭМ!$D$10+'СЕТ СН'!$I$6-'СЕТ СН'!$I$19</f>
        <v>1185.27074911</v>
      </c>
      <c r="K140" s="36">
        <f>SUMIFS(СВЦЭМ!$C$33:$C$776,СВЦЭМ!$A$33:$A$776,$A140,СВЦЭМ!$B$33:$B$776,K$119)+'СЕТ СН'!$I$9+СВЦЭМ!$D$10+'СЕТ СН'!$I$6-'СЕТ СН'!$I$19</f>
        <v>1152.8868878800001</v>
      </c>
      <c r="L140" s="36">
        <f>SUMIFS(СВЦЭМ!$C$33:$C$776,СВЦЭМ!$A$33:$A$776,$A140,СВЦЭМ!$B$33:$B$776,L$119)+'СЕТ СН'!$I$9+СВЦЭМ!$D$10+'СЕТ СН'!$I$6-'СЕТ СН'!$I$19</f>
        <v>1131.4949275700001</v>
      </c>
      <c r="M140" s="36">
        <f>SUMIFS(СВЦЭМ!$C$33:$C$776,СВЦЭМ!$A$33:$A$776,$A140,СВЦЭМ!$B$33:$B$776,M$119)+'СЕТ СН'!$I$9+СВЦЭМ!$D$10+'СЕТ СН'!$I$6-'СЕТ СН'!$I$19</f>
        <v>1119.5854959200001</v>
      </c>
      <c r="N140" s="36">
        <f>SUMIFS(СВЦЭМ!$C$33:$C$776,СВЦЭМ!$A$33:$A$776,$A140,СВЦЭМ!$B$33:$B$776,N$119)+'СЕТ СН'!$I$9+СВЦЭМ!$D$10+'СЕТ СН'!$I$6-'СЕТ СН'!$I$19</f>
        <v>1129.99891669</v>
      </c>
      <c r="O140" s="36">
        <f>SUMIFS(СВЦЭМ!$C$33:$C$776,СВЦЭМ!$A$33:$A$776,$A140,СВЦЭМ!$B$33:$B$776,O$119)+'СЕТ СН'!$I$9+СВЦЭМ!$D$10+'СЕТ СН'!$I$6-'СЕТ СН'!$I$19</f>
        <v>1130.1118569100001</v>
      </c>
      <c r="P140" s="36">
        <f>SUMIFS(СВЦЭМ!$C$33:$C$776,СВЦЭМ!$A$33:$A$776,$A140,СВЦЭМ!$B$33:$B$776,P$119)+'СЕТ СН'!$I$9+СВЦЭМ!$D$10+'СЕТ СН'!$I$6-'СЕТ СН'!$I$19</f>
        <v>1136.8332448000001</v>
      </c>
      <c r="Q140" s="36">
        <f>SUMIFS(СВЦЭМ!$C$33:$C$776,СВЦЭМ!$A$33:$A$776,$A140,СВЦЭМ!$B$33:$B$776,Q$119)+'СЕТ СН'!$I$9+СВЦЭМ!$D$10+'СЕТ СН'!$I$6-'СЕТ СН'!$I$19</f>
        <v>1132.3168722800001</v>
      </c>
      <c r="R140" s="36">
        <f>SUMIFS(СВЦЭМ!$C$33:$C$776,СВЦЭМ!$A$33:$A$776,$A140,СВЦЭМ!$B$33:$B$776,R$119)+'СЕТ СН'!$I$9+СВЦЭМ!$D$10+'СЕТ СН'!$I$6-'СЕТ СН'!$I$19</f>
        <v>1085.5185205800001</v>
      </c>
      <c r="S140" s="36">
        <f>SUMIFS(СВЦЭМ!$C$33:$C$776,СВЦЭМ!$A$33:$A$776,$A140,СВЦЭМ!$B$33:$B$776,S$119)+'СЕТ СН'!$I$9+СВЦЭМ!$D$10+'СЕТ СН'!$I$6-'СЕТ СН'!$I$19</f>
        <v>1059.7020863</v>
      </c>
      <c r="T140" s="36">
        <f>SUMIFS(СВЦЭМ!$C$33:$C$776,СВЦЭМ!$A$33:$A$776,$A140,СВЦЭМ!$B$33:$B$776,T$119)+'СЕТ СН'!$I$9+СВЦЭМ!$D$10+'СЕТ СН'!$I$6-'СЕТ СН'!$I$19</f>
        <v>1056.5457416100001</v>
      </c>
      <c r="U140" s="36">
        <f>SUMIFS(СВЦЭМ!$C$33:$C$776,СВЦЭМ!$A$33:$A$776,$A140,СВЦЭМ!$B$33:$B$776,U$119)+'СЕТ СН'!$I$9+СВЦЭМ!$D$10+'СЕТ СН'!$I$6-'СЕТ СН'!$I$19</f>
        <v>1052.3298117100001</v>
      </c>
      <c r="V140" s="36">
        <f>SUMIFS(СВЦЭМ!$C$33:$C$776,СВЦЭМ!$A$33:$A$776,$A140,СВЦЭМ!$B$33:$B$776,V$119)+'СЕТ СН'!$I$9+СВЦЭМ!$D$10+'СЕТ СН'!$I$6-'СЕТ СН'!$I$19</f>
        <v>1044.6022954600001</v>
      </c>
      <c r="W140" s="36">
        <f>SUMIFS(СВЦЭМ!$C$33:$C$776,СВЦЭМ!$A$33:$A$776,$A140,СВЦЭМ!$B$33:$B$776,W$119)+'СЕТ СН'!$I$9+СВЦЭМ!$D$10+'СЕТ СН'!$I$6-'СЕТ СН'!$I$19</f>
        <v>1061.7722096800001</v>
      </c>
      <c r="X140" s="36">
        <f>SUMIFS(СВЦЭМ!$C$33:$C$776,СВЦЭМ!$A$33:$A$776,$A140,СВЦЭМ!$B$33:$B$776,X$119)+'СЕТ СН'!$I$9+СВЦЭМ!$D$10+'СЕТ СН'!$I$6-'СЕТ СН'!$I$19</f>
        <v>1063.80201229</v>
      </c>
      <c r="Y140" s="36">
        <f>SUMIFS(СВЦЭМ!$C$33:$C$776,СВЦЭМ!$A$33:$A$776,$A140,СВЦЭМ!$B$33:$B$776,Y$119)+'СЕТ СН'!$I$9+СВЦЭМ!$D$10+'СЕТ СН'!$I$6-'СЕТ СН'!$I$19</f>
        <v>1137.04556202</v>
      </c>
    </row>
    <row r="141" spans="1:25" ht="15.75" x14ac:dyDescent="0.2">
      <c r="A141" s="35">
        <f t="shared" si="3"/>
        <v>43668</v>
      </c>
      <c r="B141" s="36">
        <f>SUMIFS(СВЦЭМ!$C$33:$C$776,СВЦЭМ!$A$33:$A$776,$A141,СВЦЭМ!$B$33:$B$776,B$119)+'СЕТ СН'!$I$9+СВЦЭМ!$D$10+'СЕТ СН'!$I$6-'СЕТ СН'!$I$19</f>
        <v>1166.82695749</v>
      </c>
      <c r="C141" s="36">
        <f>SUMIFS(СВЦЭМ!$C$33:$C$776,СВЦЭМ!$A$33:$A$776,$A141,СВЦЭМ!$B$33:$B$776,C$119)+'СЕТ СН'!$I$9+СВЦЭМ!$D$10+'СЕТ СН'!$I$6-'СЕТ СН'!$I$19</f>
        <v>1221.8471270300001</v>
      </c>
      <c r="D141" s="36">
        <f>SUMIFS(СВЦЭМ!$C$33:$C$776,СВЦЭМ!$A$33:$A$776,$A141,СВЦЭМ!$B$33:$B$776,D$119)+'СЕТ СН'!$I$9+СВЦЭМ!$D$10+'СЕТ СН'!$I$6-'СЕТ СН'!$I$19</f>
        <v>1247.8099772</v>
      </c>
      <c r="E141" s="36">
        <f>SUMIFS(СВЦЭМ!$C$33:$C$776,СВЦЭМ!$A$33:$A$776,$A141,СВЦЭМ!$B$33:$B$776,E$119)+'СЕТ СН'!$I$9+СВЦЭМ!$D$10+'СЕТ СН'!$I$6-'СЕТ СН'!$I$19</f>
        <v>1247.35000171</v>
      </c>
      <c r="F141" s="36">
        <f>SUMIFS(СВЦЭМ!$C$33:$C$776,СВЦЭМ!$A$33:$A$776,$A141,СВЦЭМ!$B$33:$B$776,F$119)+'СЕТ СН'!$I$9+СВЦЭМ!$D$10+'СЕТ СН'!$I$6-'СЕТ СН'!$I$19</f>
        <v>1239.81158095</v>
      </c>
      <c r="G141" s="36">
        <f>SUMIFS(СВЦЭМ!$C$33:$C$776,СВЦЭМ!$A$33:$A$776,$A141,СВЦЭМ!$B$33:$B$776,G$119)+'СЕТ СН'!$I$9+СВЦЭМ!$D$10+'СЕТ СН'!$I$6-'СЕТ СН'!$I$19</f>
        <v>1218.6228581</v>
      </c>
      <c r="H141" s="36">
        <f>SUMIFS(СВЦЭМ!$C$33:$C$776,СВЦЭМ!$A$33:$A$776,$A141,СВЦЭМ!$B$33:$B$776,H$119)+'СЕТ СН'!$I$9+СВЦЭМ!$D$10+'СЕТ СН'!$I$6-'СЕТ СН'!$I$19</f>
        <v>1185.80213716</v>
      </c>
      <c r="I141" s="36">
        <f>SUMIFS(СВЦЭМ!$C$33:$C$776,СВЦЭМ!$A$33:$A$776,$A141,СВЦЭМ!$B$33:$B$776,I$119)+'СЕТ СН'!$I$9+СВЦЭМ!$D$10+'СЕТ СН'!$I$6-'СЕТ СН'!$I$19</f>
        <v>1176.30470197</v>
      </c>
      <c r="J141" s="36">
        <f>SUMIFS(СВЦЭМ!$C$33:$C$776,СВЦЭМ!$A$33:$A$776,$A141,СВЦЭМ!$B$33:$B$776,J$119)+'СЕТ СН'!$I$9+СВЦЭМ!$D$10+'СЕТ СН'!$I$6-'СЕТ СН'!$I$19</f>
        <v>1192.1510487100002</v>
      </c>
      <c r="K141" s="36">
        <f>SUMIFS(СВЦЭМ!$C$33:$C$776,СВЦЭМ!$A$33:$A$776,$A141,СВЦЭМ!$B$33:$B$776,K$119)+'СЕТ СН'!$I$9+СВЦЭМ!$D$10+'СЕТ СН'!$I$6-'СЕТ СН'!$I$19</f>
        <v>1190.80352227</v>
      </c>
      <c r="L141" s="36">
        <f>SUMIFS(СВЦЭМ!$C$33:$C$776,СВЦЭМ!$A$33:$A$776,$A141,СВЦЭМ!$B$33:$B$776,L$119)+'СЕТ СН'!$I$9+СВЦЭМ!$D$10+'СЕТ СН'!$I$6-'СЕТ СН'!$I$19</f>
        <v>1189.92126938</v>
      </c>
      <c r="M141" s="36">
        <f>SUMIFS(СВЦЭМ!$C$33:$C$776,СВЦЭМ!$A$33:$A$776,$A141,СВЦЭМ!$B$33:$B$776,M$119)+'СЕТ СН'!$I$9+СВЦЭМ!$D$10+'СЕТ СН'!$I$6-'СЕТ СН'!$I$19</f>
        <v>1180.9474664000002</v>
      </c>
      <c r="N141" s="36">
        <f>SUMIFS(СВЦЭМ!$C$33:$C$776,СВЦЭМ!$A$33:$A$776,$A141,СВЦЭМ!$B$33:$B$776,N$119)+'СЕТ СН'!$I$9+СВЦЭМ!$D$10+'СЕТ СН'!$I$6-'СЕТ СН'!$I$19</f>
        <v>1176.4659378700001</v>
      </c>
      <c r="O141" s="36">
        <f>SUMIFS(СВЦЭМ!$C$33:$C$776,СВЦЭМ!$A$33:$A$776,$A141,СВЦЭМ!$B$33:$B$776,O$119)+'СЕТ СН'!$I$9+СВЦЭМ!$D$10+'СЕТ СН'!$I$6-'СЕТ СН'!$I$19</f>
        <v>1175.7522991200001</v>
      </c>
      <c r="P141" s="36">
        <f>SUMIFS(СВЦЭМ!$C$33:$C$776,СВЦЭМ!$A$33:$A$776,$A141,СВЦЭМ!$B$33:$B$776,P$119)+'СЕТ СН'!$I$9+СВЦЭМ!$D$10+'СЕТ СН'!$I$6-'СЕТ СН'!$I$19</f>
        <v>1185.7701819000001</v>
      </c>
      <c r="Q141" s="36">
        <f>SUMIFS(СВЦЭМ!$C$33:$C$776,СВЦЭМ!$A$33:$A$776,$A141,СВЦЭМ!$B$33:$B$776,Q$119)+'СЕТ СН'!$I$9+СВЦЭМ!$D$10+'СЕТ СН'!$I$6-'СЕТ СН'!$I$19</f>
        <v>1192.81914906</v>
      </c>
      <c r="R141" s="36">
        <f>SUMIFS(СВЦЭМ!$C$33:$C$776,СВЦЭМ!$A$33:$A$776,$A141,СВЦЭМ!$B$33:$B$776,R$119)+'СЕТ СН'!$I$9+СВЦЭМ!$D$10+'СЕТ СН'!$I$6-'СЕТ СН'!$I$19</f>
        <v>1144.44133691</v>
      </c>
      <c r="S141" s="36">
        <f>SUMIFS(СВЦЭМ!$C$33:$C$776,СВЦЭМ!$A$33:$A$776,$A141,СВЦЭМ!$B$33:$B$776,S$119)+'СЕТ СН'!$I$9+СВЦЭМ!$D$10+'СЕТ СН'!$I$6-'СЕТ СН'!$I$19</f>
        <v>1120.64153889</v>
      </c>
      <c r="T141" s="36">
        <f>SUMIFS(СВЦЭМ!$C$33:$C$776,СВЦЭМ!$A$33:$A$776,$A141,СВЦЭМ!$B$33:$B$776,T$119)+'СЕТ СН'!$I$9+СВЦЭМ!$D$10+'СЕТ СН'!$I$6-'СЕТ СН'!$I$19</f>
        <v>1108.76716072</v>
      </c>
      <c r="U141" s="36">
        <f>SUMIFS(СВЦЭМ!$C$33:$C$776,СВЦЭМ!$A$33:$A$776,$A141,СВЦЭМ!$B$33:$B$776,U$119)+'СЕТ СН'!$I$9+СВЦЭМ!$D$10+'СЕТ СН'!$I$6-'СЕТ СН'!$I$19</f>
        <v>1106.4834319900001</v>
      </c>
      <c r="V141" s="36">
        <f>SUMIFS(СВЦЭМ!$C$33:$C$776,СВЦЭМ!$A$33:$A$776,$A141,СВЦЭМ!$B$33:$B$776,V$119)+'СЕТ СН'!$I$9+СВЦЭМ!$D$10+'СЕТ СН'!$I$6-'СЕТ СН'!$I$19</f>
        <v>1105.04424578</v>
      </c>
      <c r="W141" s="36">
        <f>SUMIFS(СВЦЭМ!$C$33:$C$776,СВЦЭМ!$A$33:$A$776,$A141,СВЦЭМ!$B$33:$B$776,W$119)+'СЕТ СН'!$I$9+СВЦЭМ!$D$10+'СЕТ СН'!$I$6-'СЕТ СН'!$I$19</f>
        <v>1113.3688127200001</v>
      </c>
      <c r="X141" s="36">
        <f>SUMIFS(СВЦЭМ!$C$33:$C$776,СВЦЭМ!$A$33:$A$776,$A141,СВЦЭМ!$B$33:$B$776,X$119)+'СЕТ СН'!$I$9+СВЦЭМ!$D$10+'СЕТ СН'!$I$6-'СЕТ СН'!$I$19</f>
        <v>1145.09715151</v>
      </c>
      <c r="Y141" s="36">
        <f>SUMIFS(СВЦЭМ!$C$33:$C$776,СВЦЭМ!$A$33:$A$776,$A141,СВЦЭМ!$B$33:$B$776,Y$119)+'СЕТ СН'!$I$9+СВЦЭМ!$D$10+'СЕТ СН'!$I$6-'СЕТ СН'!$I$19</f>
        <v>1253.1035843900002</v>
      </c>
    </row>
    <row r="142" spans="1:25" ht="15.75" x14ac:dyDescent="0.2">
      <c r="A142" s="35">
        <f t="shared" si="3"/>
        <v>43669</v>
      </c>
      <c r="B142" s="36">
        <f>SUMIFS(СВЦЭМ!$C$33:$C$776,СВЦЭМ!$A$33:$A$776,$A142,СВЦЭМ!$B$33:$B$776,B$119)+'СЕТ СН'!$I$9+СВЦЭМ!$D$10+'СЕТ СН'!$I$6-'СЕТ СН'!$I$19</f>
        <v>1264.5044936500001</v>
      </c>
      <c r="C142" s="36">
        <f>SUMIFS(СВЦЭМ!$C$33:$C$776,СВЦЭМ!$A$33:$A$776,$A142,СВЦЭМ!$B$33:$B$776,C$119)+'СЕТ СН'!$I$9+СВЦЭМ!$D$10+'СЕТ СН'!$I$6-'СЕТ СН'!$I$19</f>
        <v>1303.4707441100002</v>
      </c>
      <c r="D142" s="36">
        <f>SUMIFS(СВЦЭМ!$C$33:$C$776,СВЦЭМ!$A$33:$A$776,$A142,СВЦЭМ!$B$33:$B$776,D$119)+'СЕТ СН'!$I$9+СВЦЭМ!$D$10+'СЕТ СН'!$I$6-'СЕТ СН'!$I$19</f>
        <v>1331.9107593700001</v>
      </c>
      <c r="E142" s="36">
        <f>SUMIFS(СВЦЭМ!$C$33:$C$776,СВЦЭМ!$A$33:$A$776,$A142,СВЦЭМ!$B$33:$B$776,E$119)+'СЕТ СН'!$I$9+СВЦЭМ!$D$10+'СЕТ СН'!$I$6-'СЕТ СН'!$I$19</f>
        <v>1348.8141595300001</v>
      </c>
      <c r="F142" s="36">
        <f>SUMIFS(СВЦЭМ!$C$33:$C$776,СВЦЭМ!$A$33:$A$776,$A142,СВЦЭМ!$B$33:$B$776,F$119)+'СЕТ СН'!$I$9+СВЦЭМ!$D$10+'СЕТ СН'!$I$6-'СЕТ СН'!$I$19</f>
        <v>1351.49716083</v>
      </c>
      <c r="G142" s="36">
        <f>SUMIFS(СВЦЭМ!$C$33:$C$776,СВЦЭМ!$A$33:$A$776,$A142,СВЦЭМ!$B$33:$B$776,G$119)+'СЕТ СН'!$I$9+СВЦЭМ!$D$10+'СЕТ СН'!$I$6-'СЕТ СН'!$I$19</f>
        <v>1331.7124958300001</v>
      </c>
      <c r="H142" s="36">
        <f>SUMIFS(СВЦЭМ!$C$33:$C$776,СВЦЭМ!$A$33:$A$776,$A142,СВЦЭМ!$B$33:$B$776,H$119)+'СЕТ СН'!$I$9+СВЦЭМ!$D$10+'СЕТ СН'!$I$6-'СЕТ СН'!$I$19</f>
        <v>1290.2070534900001</v>
      </c>
      <c r="I142" s="36">
        <f>SUMIFS(СВЦЭМ!$C$33:$C$776,СВЦЭМ!$A$33:$A$776,$A142,СВЦЭМ!$B$33:$B$776,I$119)+'СЕТ СН'!$I$9+СВЦЭМ!$D$10+'СЕТ СН'!$I$6-'СЕТ СН'!$I$19</f>
        <v>1244.3797631500001</v>
      </c>
      <c r="J142" s="36">
        <f>SUMIFS(СВЦЭМ!$C$33:$C$776,СВЦЭМ!$A$33:$A$776,$A142,СВЦЭМ!$B$33:$B$776,J$119)+'СЕТ СН'!$I$9+СВЦЭМ!$D$10+'СЕТ СН'!$I$6-'СЕТ СН'!$I$19</f>
        <v>1229.6796782000001</v>
      </c>
      <c r="K142" s="36">
        <f>SUMIFS(СВЦЭМ!$C$33:$C$776,СВЦЭМ!$A$33:$A$776,$A142,СВЦЭМ!$B$33:$B$776,K$119)+'СЕТ СН'!$I$9+СВЦЭМ!$D$10+'СЕТ СН'!$I$6-'СЕТ СН'!$I$19</f>
        <v>1164.47196506</v>
      </c>
      <c r="L142" s="36">
        <f>SUMIFS(СВЦЭМ!$C$33:$C$776,СВЦЭМ!$A$33:$A$776,$A142,СВЦЭМ!$B$33:$B$776,L$119)+'СЕТ СН'!$I$9+СВЦЭМ!$D$10+'СЕТ СН'!$I$6-'СЕТ СН'!$I$19</f>
        <v>1171.09231927</v>
      </c>
      <c r="M142" s="36">
        <f>SUMIFS(СВЦЭМ!$C$33:$C$776,СВЦЭМ!$A$33:$A$776,$A142,СВЦЭМ!$B$33:$B$776,M$119)+'СЕТ СН'!$I$9+СВЦЭМ!$D$10+'СЕТ СН'!$I$6-'СЕТ СН'!$I$19</f>
        <v>1182.52610069</v>
      </c>
      <c r="N142" s="36">
        <f>SUMIFS(СВЦЭМ!$C$33:$C$776,СВЦЭМ!$A$33:$A$776,$A142,СВЦЭМ!$B$33:$B$776,N$119)+'СЕТ СН'!$I$9+СВЦЭМ!$D$10+'СЕТ СН'!$I$6-'СЕТ СН'!$I$19</f>
        <v>1190.1278158700002</v>
      </c>
      <c r="O142" s="36">
        <f>SUMIFS(СВЦЭМ!$C$33:$C$776,СВЦЭМ!$A$33:$A$776,$A142,СВЦЭМ!$B$33:$B$776,O$119)+'СЕТ СН'!$I$9+СВЦЭМ!$D$10+'СЕТ СН'!$I$6-'СЕТ СН'!$I$19</f>
        <v>1201.4617221600001</v>
      </c>
      <c r="P142" s="36">
        <f>SUMIFS(СВЦЭМ!$C$33:$C$776,СВЦЭМ!$A$33:$A$776,$A142,СВЦЭМ!$B$33:$B$776,P$119)+'СЕТ СН'!$I$9+СВЦЭМ!$D$10+'СЕТ СН'!$I$6-'СЕТ СН'!$I$19</f>
        <v>1205.9110531200001</v>
      </c>
      <c r="Q142" s="36">
        <f>SUMIFS(СВЦЭМ!$C$33:$C$776,СВЦЭМ!$A$33:$A$776,$A142,СВЦЭМ!$B$33:$B$776,Q$119)+'СЕТ СН'!$I$9+СВЦЭМ!$D$10+'СЕТ СН'!$I$6-'СЕТ СН'!$I$19</f>
        <v>1208.92605351</v>
      </c>
      <c r="R142" s="36">
        <f>SUMIFS(СВЦЭМ!$C$33:$C$776,СВЦЭМ!$A$33:$A$776,$A142,СВЦЭМ!$B$33:$B$776,R$119)+'СЕТ СН'!$I$9+СВЦЭМ!$D$10+'СЕТ СН'!$I$6-'СЕТ СН'!$I$19</f>
        <v>1155.40078107</v>
      </c>
      <c r="S142" s="36">
        <f>SUMIFS(СВЦЭМ!$C$33:$C$776,СВЦЭМ!$A$33:$A$776,$A142,СВЦЭМ!$B$33:$B$776,S$119)+'СЕТ СН'!$I$9+СВЦЭМ!$D$10+'СЕТ СН'!$I$6-'СЕТ СН'!$I$19</f>
        <v>1118.1993075100002</v>
      </c>
      <c r="T142" s="36">
        <f>SUMIFS(СВЦЭМ!$C$33:$C$776,СВЦЭМ!$A$33:$A$776,$A142,СВЦЭМ!$B$33:$B$776,T$119)+'СЕТ СН'!$I$9+СВЦЭМ!$D$10+'СЕТ СН'!$I$6-'СЕТ СН'!$I$19</f>
        <v>1121.5701415600001</v>
      </c>
      <c r="U142" s="36">
        <f>SUMIFS(СВЦЭМ!$C$33:$C$776,СВЦЭМ!$A$33:$A$776,$A142,СВЦЭМ!$B$33:$B$776,U$119)+'СЕТ СН'!$I$9+СВЦЭМ!$D$10+'СЕТ СН'!$I$6-'СЕТ СН'!$I$19</f>
        <v>1114.9924163000001</v>
      </c>
      <c r="V142" s="36">
        <f>SUMIFS(СВЦЭМ!$C$33:$C$776,СВЦЭМ!$A$33:$A$776,$A142,СВЦЭМ!$B$33:$B$776,V$119)+'СЕТ СН'!$I$9+СВЦЭМ!$D$10+'СЕТ СН'!$I$6-'СЕТ СН'!$I$19</f>
        <v>1118.9179728500001</v>
      </c>
      <c r="W142" s="36">
        <f>SUMIFS(СВЦЭМ!$C$33:$C$776,СВЦЭМ!$A$33:$A$776,$A142,СВЦЭМ!$B$33:$B$776,W$119)+'СЕТ СН'!$I$9+СВЦЭМ!$D$10+'СЕТ СН'!$I$6-'СЕТ СН'!$I$19</f>
        <v>1117.51769788</v>
      </c>
      <c r="X142" s="36">
        <f>SUMIFS(СВЦЭМ!$C$33:$C$776,СВЦЭМ!$A$33:$A$776,$A142,СВЦЭМ!$B$33:$B$776,X$119)+'СЕТ СН'!$I$9+СВЦЭМ!$D$10+'СЕТ СН'!$I$6-'СЕТ СН'!$I$19</f>
        <v>1118.3431343900002</v>
      </c>
      <c r="Y142" s="36">
        <f>SUMIFS(СВЦЭМ!$C$33:$C$776,СВЦЭМ!$A$33:$A$776,$A142,СВЦЭМ!$B$33:$B$776,Y$119)+'СЕТ СН'!$I$9+СВЦЭМ!$D$10+'СЕТ СН'!$I$6-'СЕТ СН'!$I$19</f>
        <v>1160.9629659100001</v>
      </c>
    </row>
    <row r="143" spans="1:25" ht="15.75" x14ac:dyDescent="0.2">
      <c r="A143" s="35">
        <f t="shared" si="3"/>
        <v>43670</v>
      </c>
      <c r="B143" s="36">
        <f>SUMIFS(СВЦЭМ!$C$33:$C$776,СВЦЭМ!$A$33:$A$776,$A143,СВЦЭМ!$B$33:$B$776,B$119)+'СЕТ СН'!$I$9+СВЦЭМ!$D$10+'СЕТ СН'!$I$6-'СЕТ СН'!$I$19</f>
        <v>1199.98613512</v>
      </c>
      <c r="C143" s="36">
        <f>SUMIFS(СВЦЭМ!$C$33:$C$776,СВЦЭМ!$A$33:$A$776,$A143,СВЦЭМ!$B$33:$B$776,C$119)+'СЕТ СН'!$I$9+СВЦЭМ!$D$10+'СЕТ СН'!$I$6-'СЕТ СН'!$I$19</f>
        <v>1233.6651931200001</v>
      </c>
      <c r="D143" s="36">
        <f>SUMIFS(СВЦЭМ!$C$33:$C$776,СВЦЭМ!$A$33:$A$776,$A143,СВЦЭМ!$B$33:$B$776,D$119)+'СЕТ СН'!$I$9+СВЦЭМ!$D$10+'СЕТ СН'!$I$6-'СЕТ СН'!$I$19</f>
        <v>1259.54351658</v>
      </c>
      <c r="E143" s="36">
        <f>SUMIFS(СВЦЭМ!$C$33:$C$776,СВЦЭМ!$A$33:$A$776,$A143,СВЦЭМ!$B$33:$B$776,E$119)+'СЕТ СН'!$I$9+СВЦЭМ!$D$10+'СЕТ СН'!$I$6-'СЕТ СН'!$I$19</f>
        <v>1279.09332586</v>
      </c>
      <c r="F143" s="36">
        <f>SUMIFS(СВЦЭМ!$C$33:$C$776,СВЦЭМ!$A$33:$A$776,$A143,СВЦЭМ!$B$33:$B$776,F$119)+'СЕТ СН'!$I$9+СВЦЭМ!$D$10+'СЕТ СН'!$I$6-'СЕТ СН'!$I$19</f>
        <v>1274.5673275900001</v>
      </c>
      <c r="G143" s="36">
        <f>SUMIFS(СВЦЭМ!$C$33:$C$776,СВЦЭМ!$A$33:$A$776,$A143,СВЦЭМ!$B$33:$B$776,G$119)+'СЕТ СН'!$I$9+СВЦЭМ!$D$10+'СЕТ СН'!$I$6-'СЕТ СН'!$I$19</f>
        <v>1271.0091091500001</v>
      </c>
      <c r="H143" s="36">
        <f>SUMIFS(СВЦЭМ!$C$33:$C$776,СВЦЭМ!$A$33:$A$776,$A143,СВЦЭМ!$B$33:$B$776,H$119)+'СЕТ СН'!$I$9+СВЦЭМ!$D$10+'СЕТ СН'!$I$6-'СЕТ СН'!$I$19</f>
        <v>1245.31008664</v>
      </c>
      <c r="I143" s="36">
        <f>SUMIFS(СВЦЭМ!$C$33:$C$776,СВЦЭМ!$A$33:$A$776,$A143,СВЦЭМ!$B$33:$B$776,I$119)+'СЕТ СН'!$I$9+СВЦЭМ!$D$10+'СЕТ СН'!$I$6-'СЕТ СН'!$I$19</f>
        <v>1222.3625545800001</v>
      </c>
      <c r="J143" s="36">
        <f>SUMIFS(СВЦЭМ!$C$33:$C$776,СВЦЭМ!$A$33:$A$776,$A143,СВЦЭМ!$B$33:$B$776,J$119)+'СЕТ СН'!$I$9+СВЦЭМ!$D$10+'СЕТ СН'!$I$6-'СЕТ СН'!$I$19</f>
        <v>1211.3909655300001</v>
      </c>
      <c r="K143" s="36">
        <f>SUMIFS(СВЦЭМ!$C$33:$C$776,СВЦЭМ!$A$33:$A$776,$A143,СВЦЭМ!$B$33:$B$776,K$119)+'СЕТ СН'!$I$9+СВЦЭМ!$D$10+'СЕТ СН'!$I$6-'СЕТ СН'!$I$19</f>
        <v>1204.19247705</v>
      </c>
      <c r="L143" s="36">
        <f>SUMIFS(СВЦЭМ!$C$33:$C$776,СВЦЭМ!$A$33:$A$776,$A143,СВЦЭМ!$B$33:$B$776,L$119)+'СЕТ СН'!$I$9+СВЦЭМ!$D$10+'СЕТ СН'!$I$6-'СЕТ СН'!$I$19</f>
        <v>1215.7479357300001</v>
      </c>
      <c r="M143" s="36">
        <f>SUMIFS(СВЦЭМ!$C$33:$C$776,СВЦЭМ!$A$33:$A$776,$A143,СВЦЭМ!$B$33:$B$776,M$119)+'СЕТ СН'!$I$9+СВЦЭМ!$D$10+'СЕТ СН'!$I$6-'СЕТ СН'!$I$19</f>
        <v>1224.3225463800002</v>
      </c>
      <c r="N143" s="36">
        <f>SUMIFS(СВЦЭМ!$C$33:$C$776,СВЦЭМ!$A$33:$A$776,$A143,СВЦЭМ!$B$33:$B$776,N$119)+'СЕТ СН'!$I$9+СВЦЭМ!$D$10+'СЕТ СН'!$I$6-'СЕТ СН'!$I$19</f>
        <v>1229.1748163300001</v>
      </c>
      <c r="O143" s="36">
        <f>SUMIFS(СВЦЭМ!$C$33:$C$776,СВЦЭМ!$A$33:$A$776,$A143,СВЦЭМ!$B$33:$B$776,O$119)+'СЕТ СН'!$I$9+СВЦЭМ!$D$10+'СЕТ СН'!$I$6-'СЕТ СН'!$I$19</f>
        <v>1231.3104977600001</v>
      </c>
      <c r="P143" s="36">
        <f>SUMIFS(СВЦЭМ!$C$33:$C$776,СВЦЭМ!$A$33:$A$776,$A143,СВЦЭМ!$B$33:$B$776,P$119)+'СЕТ СН'!$I$9+СВЦЭМ!$D$10+'СЕТ СН'!$I$6-'СЕТ СН'!$I$19</f>
        <v>1237.5775070900002</v>
      </c>
      <c r="Q143" s="36">
        <f>SUMIFS(СВЦЭМ!$C$33:$C$776,СВЦЭМ!$A$33:$A$776,$A143,СВЦЭМ!$B$33:$B$776,Q$119)+'СЕТ СН'!$I$9+СВЦЭМ!$D$10+'СЕТ СН'!$I$6-'СЕТ СН'!$I$19</f>
        <v>1255.09119852</v>
      </c>
      <c r="R143" s="36">
        <f>SUMIFS(СВЦЭМ!$C$33:$C$776,СВЦЭМ!$A$33:$A$776,$A143,СВЦЭМ!$B$33:$B$776,R$119)+'СЕТ СН'!$I$9+СВЦЭМ!$D$10+'СЕТ СН'!$I$6-'СЕТ СН'!$I$19</f>
        <v>1198.1958256800001</v>
      </c>
      <c r="S143" s="36">
        <f>SUMIFS(СВЦЭМ!$C$33:$C$776,СВЦЭМ!$A$33:$A$776,$A143,СВЦЭМ!$B$33:$B$776,S$119)+'СЕТ СН'!$I$9+СВЦЭМ!$D$10+'СЕТ СН'!$I$6-'СЕТ СН'!$I$19</f>
        <v>1165.1240702800001</v>
      </c>
      <c r="T143" s="36">
        <f>SUMIFS(СВЦЭМ!$C$33:$C$776,СВЦЭМ!$A$33:$A$776,$A143,СВЦЭМ!$B$33:$B$776,T$119)+'СЕТ СН'!$I$9+СВЦЭМ!$D$10+'СЕТ СН'!$I$6-'СЕТ СН'!$I$19</f>
        <v>1165.7928433700001</v>
      </c>
      <c r="U143" s="36">
        <f>SUMIFS(СВЦЭМ!$C$33:$C$776,СВЦЭМ!$A$33:$A$776,$A143,СВЦЭМ!$B$33:$B$776,U$119)+'СЕТ СН'!$I$9+СВЦЭМ!$D$10+'СЕТ СН'!$I$6-'СЕТ СН'!$I$19</f>
        <v>1161.22767531</v>
      </c>
      <c r="V143" s="36">
        <f>SUMIFS(СВЦЭМ!$C$33:$C$776,СВЦЭМ!$A$33:$A$776,$A143,СВЦЭМ!$B$33:$B$776,V$119)+'СЕТ СН'!$I$9+СВЦЭМ!$D$10+'СЕТ СН'!$I$6-'СЕТ СН'!$I$19</f>
        <v>1157.7222262500002</v>
      </c>
      <c r="W143" s="36">
        <f>SUMIFS(СВЦЭМ!$C$33:$C$776,СВЦЭМ!$A$33:$A$776,$A143,СВЦЭМ!$B$33:$B$776,W$119)+'СЕТ СН'!$I$9+СВЦЭМ!$D$10+'СЕТ СН'!$I$6-'СЕТ СН'!$I$19</f>
        <v>1173.8717916800001</v>
      </c>
      <c r="X143" s="36">
        <f>SUMIFS(СВЦЭМ!$C$33:$C$776,СВЦЭМ!$A$33:$A$776,$A143,СВЦЭМ!$B$33:$B$776,X$119)+'СЕТ СН'!$I$9+СВЦЭМ!$D$10+'СЕТ СН'!$I$6-'СЕТ СН'!$I$19</f>
        <v>1153.9278988400001</v>
      </c>
      <c r="Y143" s="36">
        <f>SUMIFS(СВЦЭМ!$C$33:$C$776,СВЦЭМ!$A$33:$A$776,$A143,СВЦЭМ!$B$33:$B$776,Y$119)+'СЕТ СН'!$I$9+СВЦЭМ!$D$10+'СЕТ СН'!$I$6-'СЕТ СН'!$I$19</f>
        <v>1194.29442023</v>
      </c>
    </row>
    <row r="144" spans="1:25" ht="15.75" x14ac:dyDescent="0.2">
      <c r="A144" s="35">
        <f t="shared" si="3"/>
        <v>43671</v>
      </c>
      <c r="B144" s="36">
        <f>SUMIFS(СВЦЭМ!$C$33:$C$776,СВЦЭМ!$A$33:$A$776,$A144,СВЦЭМ!$B$33:$B$776,B$119)+'СЕТ СН'!$I$9+СВЦЭМ!$D$10+'СЕТ СН'!$I$6-'СЕТ СН'!$I$19</f>
        <v>1271.35453684</v>
      </c>
      <c r="C144" s="36">
        <f>SUMIFS(СВЦЭМ!$C$33:$C$776,СВЦЭМ!$A$33:$A$776,$A144,СВЦЭМ!$B$33:$B$776,C$119)+'СЕТ СН'!$I$9+СВЦЭМ!$D$10+'СЕТ СН'!$I$6-'СЕТ СН'!$I$19</f>
        <v>1297.1565059000002</v>
      </c>
      <c r="D144" s="36">
        <f>SUMIFS(СВЦЭМ!$C$33:$C$776,СВЦЭМ!$A$33:$A$776,$A144,СВЦЭМ!$B$33:$B$776,D$119)+'СЕТ СН'!$I$9+СВЦЭМ!$D$10+'СЕТ СН'!$I$6-'СЕТ СН'!$I$19</f>
        <v>1268.5104051200001</v>
      </c>
      <c r="E144" s="36">
        <f>SUMIFS(СВЦЭМ!$C$33:$C$776,СВЦЭМ!$A$33:$A$776,$A144,СВЦЭМ!$B$33:$B$776,E$119)+'СЕТ СН'!$I$9+СВЦЭМ!$D$10+'СЕТ СН'!$I$6-'СЕТ СН'!$I$19</f>
        <v>1265.57412256</v>
      </c>
      <c r="F144" s="36">
        <f>SUMIFS(СВЦЭМ!$C$33:$C$776,СВЦЭМ!$A$33:$A$776,$A144,СВЦЭМ!$B$33:$B$776,F$119)+'СЕТ СН'!$I$9+СВЦЭМ!$D$10+'СЕТ СН'!$I$6-'СЕТ СН'!$I$19</f>
        <v>1247.04984369</v>
      </c>
      <c r="G144" s="36">
        <f>SUMIFS(СВЦЭМ!$C$33:$C$776,СВЦЭМ!$A$33:$A$776,$A144,СВЦЭМ!$B$33:$B$776,G$119)+'СЕТ СН'!$I$9+СВЦЭМ!$D$10+'СЕТ СН'!$I$6-'СЕТ СН'!$I$19</f>
        <v>1261.0590879900001</v>
      </c>
      <c r="H144" s="36">
        <f>SUMIFS(СВЦЭМ!$C$33:$C$776,СВЦЭМ!$A$33:$A$776,$A144,СВЦЭМ!$B$33:$B$776,H$119)+'СЕТ СН'!$I$9+СВЦЭМ!$D$10+'СЕТ СН'!$I$6-'СЕТ СН'!$I$19</f>
        <v>1286.39265342</v>
      </c>
      <c r="I144" s="36">
        <f>SUMIFS(СВЦЭМ!$C$33:$C$776,СВЦЭМ!$A$33:$A$776,$A144,СВЦЭМ!$B$33:$B$776,I$119)+'СЕТ СН'!$I$9+СВЦЭМ!$D$10+'СЕТ СН'!$I$6-'СЕТ СН'!$I$19</f>
        <v>1331.3805798200001</v>
      </c>
      <c r="J144" s="36">
        <f>SUMIFS(СВЦЭМ!$C$33:$C$776,СВЦЭМ!$A$33:$A$776,$A144,СВЦЭМ!$B$33:$B$776,J$119)+'СЕТ СН'!$I$9+СВЦЭМ!$D$10+'СЕТ СН'!$I$6-'СЕТ СН'!$I$19</f>
        <v>1337.5552351600002</v>
      </c>
      <c r="K144" s="36">
        <f>SUMIFS(СВЦЭМ!$C$33:$C$776,СВЦЭМ!$A$33:$A$776,$A144,СВЦЭМ!$B$33:$B$776,K$119)+'СЕТ СН'!$I$9+СВЦЭМ!$D$10+'СЕТ СН'!$I$6-'СЕТ СН'!$I$19</f>
        <v>1305.0339111800001</v>
      </c>
      <c r="L144" s="36">
        <f>SUMIFS(СВЦЭМ!$C$33:$C$776,СВЦЭМ!$A$33:$A$776,$A144,СВЦЭМ!$B$33:$B$776,L$119)+'СЕТ СН'!$I$9+СВЦЭМ!$D$10+'СЕТ СН'!$I$6-'СЕТ СН'!$I$19</f>
        <v>1299.94118828</v>
      </c>
      <c r="M144" s="36">
        <f>SUMIFS(СВЦЭМ!$C$33:$C$776,СВЦЭМ!$A$33:$A$776,$A144,СВЦЭМ!$B$33:$B$776,M$119)+'СЕТ СН'!$I$9+СВЦЭМ!$D$10+'СЕТ СН'!$I$6-'СЕТ СН'!$I$19</f>
        <v>1298.82494808</v>
      </c>
      <c r="N144" s="36">
        <f>SUMIFS(СВЦЭМ!$C$33:$C$776,СВЦЭМ!$A$33:$A$776,$A144,СВЦЭМ!$B$33:$B$776,N$119)+'СЕТ СН'!$I$9+СВЦЭМ!$D$10+'СЕТ СН'!$I$6-'СЕТ СН'!$I$19</f>
        <v>1301.6423803100001</v>
      </c>
      <c r="O144" s="36">
        <f>SUMIFS(СВЦЭМ!$C$33:$C$776,СВЦЭМ!$A$33:$A$776,$A144,СВЦЭМ!$B$33:$B$776,O$119)+'СЕТ СН'!$I$9+СВЦЭМ!$D$10+'СЕТ СН'!$I$6-'СЕТ СН'!$I$19</f>
        <v>1293.3486044800002</v>
      </c>
      <c r="P144" s="36">
        <f>SUMIFS(СВЦЭМ!$C$33:$C$776,СВЦЭМ!$A$33:$A$776,$A144,СВЦЭМ!$B$33:$B$776,P$119)+'СЕТ СН'!$I$9+СВЦЭМ!$D$10+'СЕТ СН'!$I$6-'СЕТ СН'!$I$19</f>
        <v>1304.4694329200001</v>
      </c>
      <c r="Q144" s="36">
        <f>SUMIFS(СВЦЭМ!$C$33:$C$776,СВЦЭМ!$A$33:$A$776,$A144,СВЦЭМ!$B$33:$B$776,Q$119)+'СЕТ СН'!$I$9+СВЦЭМ!$D$10+'СЕТ СН'!$I$6-'СЕТ СН'!$I$19</f>
        <v>1317.163853</v>
      </c>
      <c r="R144" s="36">
        <f>SUMIFS(СВЦЭМ!$C$33:$C$776,СВЦЭМ!$A$33:$A$776,$A144,СВЦЭМ!$B$33:$B$776,R$119)+'СЕТ СН'!$I$9+СВЦЭМ!$D$10+'СЕТ СН'!$I$6-'СЕТ СН'!$I$19</f>
        <v>1253.8708276100001</v>
      </c>
      <c r="S144" s="36">
        <f>SUMIFS(СВЦЭМ!$C$33:$C$776,СВЦЭМ!$A$33:$A$776,$A144,СВЦЭМ!$B$33:$B$776,S$119)+'СЕТ СН'!$I$9+СВЦЭМ!$D$10+'СЕТ СН'!$I$6-'СЕТ СН'!$I$19</f>
        <v>1231.0791861800001</v>
      </c>
      <c r="T144" s="36">
        <f>SUMIFS(СВЦЭМ!$C$33:$C$776,СВЦЭМ!$A$33:$A$776,$A144,СВЦЭМ!$B$33:$B$776,T$119)+'СЕТ СН'!$I$9+СВЦЭМ!$D$10+'СЕТ СН'!$I$6-'СЕТ СН'!$I$19</f>
        <v>1229.3914582700002</v>
      </c>
      <c r="U144" s="36">
        <f>SUMIFS(СВЦЭМ!$C$33:$C$776,СВЦЭМ!$A$33:$A$776,$A144,СВЦЭМ!$B$33:$B$776,U$119)+'СЕТ СН'!$I$9+СВЦЭМ!$D$10+'СЕТ СН'!$I$6-'СЕТ СН'!$I$19</f>
        <v>1221.6838451400001</v>
      </c>
      <c r="V144" s="36">
        <f>SUMIFS(СВЦЭМ!$C$33:$C$776,СВЦЭМ!$A$33:$A$776,$A144,СВЦЭМ!$B$33:$B$776,V$119)+'СЕТ СН'!$I$9+СВЦЭМ!$D$10+'СЕТ СН'!$I$6-'СЕТ СН'!$I$19</f>
        <v>1211.93353875</v>
      </c>
      <c r="W144" s="36">
        <f>SUMIFS(СВЦЭМ!$C$33:$C$776,СВЦЭМ!$A$33:$A$776,$A144,СВЦЭМ!$B$33:$B$776,W$119)+'СЕТ СН'!$I$9+СВЦЭМ!$D$10+'СЕТ СН'!$I$6-'СЕТ СН'!$I$19</f>
        <v>1205.35118805</v>
      </c>
      <c r="X144" s="36">
        <f>SUMIFS(СВЦЭМ!$C$33:$C$776,СВЦЭМ!$A$33:$A$776,$A144,СВЦЭМ!$B$33:$B$776,X$119)+'СЕТ СН'!$I$9+СВЦЭМ!$D$10+'СЕТ СН'!$I$6-'СЕТ СН'!$I$19</f>
        <v>1204.35214273</v>
      </c>
      <c r="Y144" s="36">
        <f>SUMIFS(СВЦЭМ!$C$33:$C$776,СВЦЭМ!$A$33:$A$776,$A144,СВЦЭМ!$B$33:$B$776,Y$119)+'СЕТ СН'!$I$9+СВЦЭМ!$D$10+'СЕТ СН'!$I$6-'СЕТ СН'!$I$19</f>
        <v>1244.61466939</v>
      </c>
    </row>
    <row r="145" spans="1:26" ht="15.75" x14ac:dyDescent="0.2">
      <c r="A145" s="35">
        <f t="shared" si="3"/>
        <v>43672</v>
      </c>
      <c r="B145" s="36">
        <f>SUMIFS(СВЦЭМ!$C$33:$C$776,СВЦЭМ!$A$33:$A$776,$A145,СВЦЭМ!$B$33:$B$776,B$119)+'СЕТ СН'!$I$9+СВЦЭМ!$D$10+'СЕТ СН'!$I$6-'СЕТ СН'!$I$19</f>
        <v>1281.4533426600001</v>
      </c>
      <c r="C145" s="36">
        <f>SUMIFS(СВЦЭМ!$C$33:$C$776,СВЦЭМ!$A$33:$A$776,$A145,СВЦЭМ!$B$33:$B$776,C$119)+'СЕТ СН'!$I$9+СВЦЭМ!$D$10+'СЕТ СН'!$I$6-'СЕТ СН'!$I$19</f>
        <v>1315.0510964800001</v>
      </c>
      <c r="D145" s="36">
        <f>SUMIFS(СВЦЭМ!$C$33:$C$776,СВЦЭМ!$A$33:$A$776,$A145,СВЦЭМ!$B$33:$B$776,D$119)+'СЕТ СН'!$I$9+СВЦЭМ!$D$10+'СЕТ СН'!$I$6-'СЕТ СН'!$I$19</f>
        <v>1351.51180374</v>
      </c>
      <c r="E145" s="36">
        <f>SUMIFS(СВЦЭМ!$C$33:$C$776,СВЦЭМ!$A$33:$A$776,$A145,СВЦЭМ!$B$33:$B$776,E$119)+'СЕТ СН'!$I$9+СВЦЭМ!$D$10+'СЕТ СН'!$I$6-'СЕТ СН'!$I$19</f>
        <v>1350.6635351500001</v>
      </c>
      <c r="F145" s="36">
        <f>SUMIFS(СВЦЭМ!$C$33:$C$776,СВЦЭМ!$A$33:$A$776,$A145,СВЦЭМ!$B$33:$B$776,F$119)+'СЕТ СН'!$I$9+СВЦЭМ!$D$10+'СЕТ СН'!$I$6-'СЕТ СН'!$I$19</f>
        <v>1350.0076164900001</v>
      </c>
      <c r="G145" s="36">
        <f>SUMIFS(СВЦЭМ!$C$33:$C$776,СВЦЭМ!$A$33:$A$776,$A145,СВЦЭМ!$B$33:$B$776,G$119)+'СЕТ СН'!$I$9+СВЦЭМ!$D$10+'СЕТ СН'!$I$6-'СЕТ СН'!$I$19</f>
        <v>1346.3240624800001</v>
      </c>
      <c r="H145" s="36">
        <f>SUMIFS(СВЦЭМ!$C$33:$C$776,СВЦЭМ!$A$33:$A$776,$A145,СВЦЭМ!$B$33:$B$776,H$119)+'СЕТ СН'!$I$9+СВЦЭМ!$D$10+'СЕТ СН'!$I$6-'СЕТ СН'!$I$19</f>
        <v>1289.03637374</v>
      </c>
      <c r="I145" s="36">
        <f>SUMIFS(СВЦЭМ!$C$33:$C$776,СВЦЭМ!$A$33:$A$776,$A145,СВЦЭМ!$B$33:$B$776,I$119)+'СЕТ СН'!$I$9+СВЦЭМ!$D$10+'СЕТ СН'!$I$6-'СЕТ СН'!$I$19</f>
        <v>1260.4254873700002</v>
      </c>
      <c r="J145" s="36">
        <f>SUMIFS(СВЦЭМ!$C$33:$C$776,СВЦЭМ!$A$33:$A$776,$A145,СВЦЭМ!$B$33:$B$776,J$119)+'СЕТ СН'!$I$9+СВЦЭМ!$D$10+'СЕТ СН'!$I$6-'СЕТ СН'!$I$19</f>
        <v>1219.4643621300002</v>
      </c>
      <c r="K145" s="36">
        <f>SUMIFS(СВЦЭМ!$C$33:$C$776,СВЦЭМ!$A$33:$A$776,$A145,СВЦЭМ!$B$33:$B$776,K$119)+'СЕТ СН'!$I$9+СВЦЭМ!$D$10+'СЕТ СН'!$I$6-'СЕТ СН'!$I$19</f>
        <v>1199.7097841500001</v>
      </c>
      <c r="L145" s="36">
        <f>SUMIFS(СВЦЭМ!$C$33:$C$776,СВЦЭМ!$A$33:$A$776,$A145,СВЦЭМ!$B$33:$B$776,L$119)+'СЕТ СН'!$I$9+СВЦЭМ!$D$10+'СЕТ СН'!$I$6-'СЕТ СН'!$I$19</f>
        <v>1206.0781105200001</v>
      </c>
      <c r="M145" s="36">
        <f>SUMIFS(СВЦЭМ!$C$33:$C$776,СВЦЭМ!$A$33:$A$776,$A145,СВЦЭМ!$B$33:$B$776,M$119)+'СЕТ СН'!$I$9+СВЦЭМ!$D$10+'СЕТ СН'!$I$6-'СЕТ СН'!$I$19</f>
        <v>1209.3103939600001</v>
      </c>
      <c r="N145" s="36">
        <f>SUMIFS(СВЦЭМ!$C$33:$C$776,СВЦЭМ!$A$33:$A$776,$A145,СВЦЭМ!$B$33:$B$776,N$119)+'СЕТ СН'!$I$9+СВЦЭМ!$D$10+'СЕТ СН'!$I$6-'СЕТ СН'!$I$19</f>
        <v>1213.2194606400001</v>
      </c>
      <c r="O145" s="36">
        <f>SUMIFS(СВЦЭМ!$C$33:$C$776,СВЦЭМ!$A$33:$A$776,$A145,СВЦЭМ!$B$33:$B$776,O$119)+'СЕТ СН'!$I$9+СВЦЭМ!$D$10+'СЕТ СН'!$I$6-'СЕТ СН'!$I$19</f>
        <v>1210.51097663</v>
      </c>
      <c r="P145" s="36">
        <f>SUMIFS(СВЦЭМ!$C$33:$C$776,СВЦЭМ!$A$33:$A$776,$A145,СВЦЭМ!$B$33:$B$776,P$119)+'СЕТ СН'!$I$9+СВЦЭМ!$D$10+'СЕТ СН'!$I$6-'СЕТ СН'!$I$19</f>
        <v>1212.1410043000001</v>
      </c>
      <c r="Q145" s="36">
        <f>SUMIFS(СВЦЭМ!$C$33:$C$776,СВЦЭМ!$A$33:$A$776,$A145,СВЦЭМ!$B$33:$B$776,Q$119)+'СЕТ СН'!$I$9+СВЦЭМ!$D$10+'СЕТ СН'!$I$6-'СЕТ СН'!$I$19</f>
        <v>1215.51683456</v>
      </c>
      <c r="R145" s="36">
        <f>SUMIFS(СВЦЭМ!$C$33:$C$776,СВЦЭМ!$A$33:$A$776,$A145,СВЦЭМ!$B$33:$B$776,R$119)+'СЕТ СН'!$I$9+СВЦЭМ!$D$10+'СЕТ СН'!$I$6-'СЕТ СН'!$I$19</f>
        <v>1164.97071491</v>
      </c>
      <c r="S145" s="36">
        <f>SUMIFS(СВЦЭМ!$C$33:$C$776,СВЦЭМ!$A$33:$A$776,$A145,СВЦЭМ!$B$33:$B$776,S$119)+'СЕТ СН'!$I$9+СВЦЭМ!$D$10+'СЕТ СН'!$I$6-'СЕТ СН'!$I$19</f>
        <v>1126.4940785000001</v>
      </c>
      <c r="T145" s="36">
        <f>SUMIFS(СВЦЭМ!$C$33:$C$776,СВЦЭМ!$A$33:$A$776,$A145,СВЦЭМ!$B$33:$B$776,T$119)+'СЕТ СН'!$I$9+СВЦЭМ!$D$10+'СЕТ СН'!$I$6-'СЕТ СН'!$I$19</f>
        <v>1122.0800191800001</v>
      </c>
      <c r="U145" s="36">
        <f>SUMIFS(СВЦЭМ!$C$33:$C$776,СВЦЭМ!$A$33:$A$776,$A145,СВЦЭМ!$B$33:$B$776,U$119)+'СЕТ СН'!$I$9+СВЦЭМ!$D$10+'СЕТ СН'!$I$6-'СЕТ СН'!$I$19</f>
        <v>1133.6371882800001</v>
      </c>
      <c r="V145" s="36">
        <f>SUMIFS(СВЦЭМ!$C$33:$C$776,СВЦЭМ!$A$33:$A$776,$A145,СВЦЭМ!$B$33:$B$776,V$119)+'СЕТ СН'!$I$9+СВЦЭМ!$D$10+'СЕТ СН'!$I$6-'СЕТ СН'!$I$19</f>
        <v>1118.8177602000001</v>
      </c>
      <c r="W145" s="36">
        <f>SUMIFS(СВЦЭМ!$C$33:$C$776,СВЦЭМ!$A$33:$A$776,$A145,СВЦЭМ!$B$33:$B$776,W$119)+'СЕТ СН'!$I$9+СВЦЭМ!$D$10+'СЕТ СН'!$I$6-'СЕТ СН'!$I$19</f>
        <v>1110.0821322100001</v>
      </c>
      <c r="X145" s="36">
        <f>SUMIFS(СВЦЭМ!$C$33:$C$776,СВЦЭМ!$A$33:$A$776,$A145,СВЦЭМ!$B$33:$B$776,X$119)+'СЕТ СН'!$I$9+СВЦЭМ!$D$10+'СЕТ СН'!$I$6-'СЕТ СН'!$I$19</f>
        <v>1125.9675023100001</v>
      </c>
      <c r="Y145" s="36">
        <f>SUMIFS(СВЦЭМ!$C$33:$C$776,СВЦЭМ!$A$33:$A$776,$A145,СВЦЭМ!$B$33:$B$776,Y$119)+'СЕТ СН'!$I$9+СВЦЭМ!$D$10+'СЕТ СН'!$I$6-'СЕТ СН'!$I$19</f>
        <v>1159.0644339300002</v>
      </c>
    </row>
    <row r="146" spans="1:26" ht="15.75" x14ac:dyDescent="0.2">
      <c r="A146" s="35">
        <f t="shared" si="3"/>
        <v>43673</v>
      </c>
      <c r="B146" s="36">
        <f>SUMIFS(СВЦЭМ!$C$33:$C$776,СВЦЭМ!$A$33:$A$776,$A146,СВЦЭМ!$B$33:$B$776,B$119)+'СЕТ СН'!$I$9+СВЦЭМ!$D$10+'СЕТ СН'!$I$6-'СЕТ СН'!$I$19</f>
        <v>1125.14012852</v>
      </c>
      <c r="C146" s="36">
        <f>SUMIFS(СВЦЭМ!$C$33:$C$776,СВЦЭМ!$A$33:$A$776,$A146,СВЦЭМ!$B$33:$B$776,C$119)+'СЕТ СН'!$I$9+СВЦЭМ!$D$10+'СЕТ СН'!$I$6-'СЕТ СН'!$I$19</f>
        <v>1150.14675941</v>
      </c>
      <c r="D146" s="36">
        <f>SUMIFS(СВЦЭМ!$C$33:$C$776,СВЦЭМ!$A$33:$A$776,$A146,СВЦЭМ!$B$33:$B$776,D$119)+'СЕТ СН'!$I$9+СВЦЭМ!$D$10+'СЕТ СН'!$I$6-'СЕТ СН'!$I$19</f>
        <v>1161.5769531400001</v>
      </c>
      <c r="E146" s="36">
        <f>SUMIFS(СВЦЭМ!$C$33:$C$776,СВЦЭМ!$A$33:$A$776,$A146,СВЦЭМ!$B$33:$B$776,E$119)+'СЕТ СН'!$I$9+СВЦЭМ!$D$10+'СЕТ СН'!$I$6-'СЕТ СН'!$I$19</f>
        <v>1165.9618719800001</v>
      </c>
      <c r="F146" s="36">
        <f>SUMIFS(СВЦЭМ!$C$33:$C$776,СВЦЭМ!$A$33:$A$776,$A146,СВЦЭМ!$B$33:$B$776,F$119)+'СЕТ СН'!$I$9+СВЦЭМ!$D$10+'СЕТ СН'!$I$6-'СЕТ СН'!$I$19</f>
        <v>1169.69476338</v>
      </c>
      <c r="G146" s="36">
        <f>SUMIFS(СВЦЭМ!$C$33:$C$776,СВЦЭМ!$A$33:$A$776,$A146,СВЦЭМ!$B$33:$B$776,G$119)+'СЕТ СН'!$I$9+СВЦЭМ!$D$10+'СЕТ СН'!$I$6-'СЕТ СН'!$I$19</f>
        <v>1210.0595383100001</v>
      </c>
      <c r="H146" s="36">
        <f>SUMIFS(СВЦЭМ!$C$33:$C$776,СВЦЭМ!$A$33:$A$776,$A146,СВЦЭМ!$B$33:$B$776,H$119)+'СЕТ СН'!$I$9+СВЦЭМ!$D$10+'СЕТ СН'!$I$6-'СЕТ СН'!$I$19</f>
        <v>1236.57425478</v>
      </c>
      <c r="I146" s="36">
        <f>SUMIFS(СВЦЭМ!$C$33:$C$776,СВЦЭМ!$A$33:$A$776,$A146,СВЦЭМ!$B$33:$B$776,I$119)+'СЕТ СН'!$I$9+СВЦЭМ!$D$10+'СЕТ СН'!$I$6-'СЕТ СН'!$I$19</f>
        <v>1221.70096947</v>
      </c>
      <c r="J146" s="36">
        <f>SUMIFS(СВЦЭМ!$C$33:$C$776,СВЦЭМ!$A$33:$A$776,$A146,СВЦЭМ!$B$33:$B$776,J$119)+'СЕТ СН'!$I$9+СВЦЭМ!$D$10+'СЕТ СН'!$I$6-'СЕТ СН'!$I$19</f>
        <v>1220.22335365</v>
      </c>
      <c r="K146" s="36">
        <f>SUMIFS(СВЦЭМ!$C$33:$C$776,СВЦЭМ!$A$33:$A$776,$A146,СВЦЭМ!$B$33:$B$776,K$119)+'СЕТ СН'!$I$9+СВЦЭМ!$D$10+'СЕТ СН'!$I$6-'СЕТ СН'!$I$19</f>
        <v>1186.37001044</v>
      </c>
      <c r="L146" s="36">
        <f>SUMIFS(СВЦЭМ!$C$33:$C$776,СВЦЭМ!$A$33:$A$776,$A146,СВЦЭМ!$B$33:$B$776,L$119)+'СЕТ СН'!$I$9+СВЦЭМ!$D$10+'СЕТ СН'!$I$6-'СЕТ СН'!$I$19</f>
        <v>1197.2918860700001</v>
      </c>
      <c r="M146" s="36">
        <f>SUMIFS(СВЦЭМ!$C$33:$C$776,СВЦЭМ!$A$33:$A$776,$A146,СВЦЭМ!$B$33:$B$776,M$119)+'СЕТ СН'!$I$9+СВЦЭМ!$D$10+'СЕТ СН'!$I$6-'СЕТ СН'!$I$19</f>
        <v>1192.9585552200001</v>
      </c>
      <c r="N146" s="36">
        <f>SUMIFS(СВЦЭМ!$C$33:$C$776,СВЦЭМ!$A$33:$A$776,$A146,СВЦЭМ!$B$33:$B$776,N$119)+'СЕТ СН'!$I$9+СВЦЭМ!$D$10+'СЕТ СН'!$I$6-'СЕТ СН'!$I$19</f>
        <v>1187.0513182900002</v>
      </c>
      <c r="O146" s="36">
        <f>SUMIFS(СВЦЭМ!$C$33:$C$776,СВЦЭМ!$A$33:$A$776,$A146,СВЦЭМ!$B$33:$B$776,O$119)+'СЕТ СН'!$I$9+СВЦЭМ!$D$10+'СЕТ СН'!$I$6-'СЕТ СН'!$I$19</f>
        <v>1185.01976797</v>
      </c>
      <c r="P146" s="36">
        <f>SUMIFS(СВЦЭМ!$C$33:$C$776,СВЦЭМ!$A$33:$A$776,$A146,СВЦЭМ!$B$33:$B$776,P$119)+'СЕТ СН'!$I$9+СВЦЭМ!$D$10+'СЕТ СН'!$I$6-'СЕТ СН'!$I$19</f>
        <v>1183.82941175</v>
      </c>
      <c r="Q146" s="36">
        <f>SUMIFS(СВЦЭМ!$C$33:$C$776,СВЦЭМ!$A$33:$A$776,$A146,СВЦЭМ!$B$33:$B$776,Q$119)+'СЕТ СН'!$I$9+СВЦЭМ!$D$10+'СЕТ СН'!$I$6-'СЕТ СН'!$I$19</f>
        <v>1185.3656077200001</v>
      </c>
      <c r="R146" s="36">
        <f>SUMIFS(СВЦЭМ!$C$33:$C$776,СВЦЭМ!$A$33:$A$776,$A146,СВЦЭМ!$B$33:$B$776,R$119)+'СЕТ СН'!$I$9+СВЦЭМ!$D$10+'СЕТ СН'!$I$6-'СЕТ СН'!$I$19</f>
        <v>1143.3350142900001</v>
      </c>
      <c r="S146" s="36">
        <f>SUMIFS(СВЦЭМ!$C$33:$C$776,СВЦЭМ!$A$33:$A$776,$A146,СВЦЭМ!$B$33:$B$776,S$119)+'СЕТ СН'!$I$9+СВЦЭМ!$D$10+'СЕТ СН'!$I$6-'СЕТ СН'!$I$19</f>
        <v>1127.1654473400001</v>
      </c>
      <c r="T146" s="36">
        <f>SUMIFS(СВЦЭМ!$C$33:$C$776,СВЦЭМ!$A$33:$A$776,$A146,СВЦЭМ!$B$33:$B$776,T$119)+'СЕТ СН'!$I$9+СВЦЭМ!$D$10+'СЕТ СН'!$I$6-'СЕТ СН'!$I$19</f>
        <v>1125.71693448</v>
      </c>
      <c r="U146" s="36">
        <f>SUMIFS(СВЦЭМ!$C$33:$C$776,СВЦЭМ!$A$33:$A$776,$A146,СВЦЭМ!$B$33:$B$776,U$119)+'СЕТ СН'!$I$9+СВЦЭМ!$D$10+'СЕТ СН'!$I$6-'СЕТ СН'!$I$19</f>
        <v>1113.2702957500001</v>
      </c>
      <c r="V146" s="36">
        <f>SUMIFS(СВЦЭМ!$C$33:$C$776,СВЦЭМ!$A$33:$A$776,$A146,СВЦЭМ!$B$33:$B$776,V$119)+'СЕТ СН'!$I$9+СВЦЭМ!$D$10+'СЕТ СН'!$I$6-'СЕТ СН'!$I$19</f>
        <v>1110.5401244300001</v>
      </c>
      <c r="W146" s="36">
        <f>SUMIFS(СВЦЭМ!$C$33:$C$776,СВЦЭМ!$A$33:$A$776,$A146,СВЦЭМ!$B$33:$B$776,W$119)+'СЕТ СН'!$I$9+СВЦЭМ!$D$10+'СЕТ СН'!$I$6-'СЕТ СН'!$I$19</f>
        <v>1121.63975551</v>
      </c>
      <c r="X146" s="36">
        <f>SUMIFS(СВЦЭМ!$C$33:$C$776,СВЦЭМ!$A$33:$A$776,$A146,СВЦЭМ!$B$33:$B$776,X$119)+'СЕТ СН'!$I$9+СВЦЭМ!$D$10+'СЕТ СН'!$I$6-'СЕТ СН'!$I$19</f>
        <v>1106.96845465</v>
      </c>
      <c r="Y146" s="36">
        <f>SUMIFS(СВЦЭМ!$C$33:$C$776,СВЦЭМ!$A$33:$A$776,$A146,СВЦЭМ!$B$33:$B$776,Y$119)+'СЕТ СН'!$I$9+СВЦЭМ!$D$10+'СЕТ СН'!$I$6-'СЕТ СН'!$I$19</f>
        <v>1165.0929394900002</v>
      </c>
    </row>
    <row r="147" spans="1:26" ht="15.75" x14ac:dyDescent="0.2">
      <c r="A147" s="35">
        <f t="shared" si="3"/>
        <v>43674</v>
      </c>
      <c r="B147" s="36">
        <f>SUMIFS(СВЦЭМ!$C$33:$C$776,СВЦЭМ!$A$33:$A$776,$A147,СВЦЭМ!$B$33:$B$776,B$119)+'СЕТ СН'!$I$9+СВЦЭМ!$D$10+'СЕТ СН'!$I$6-'СЕТ СН'!$I$19</f>
        <v>1149.0840516800001</v>
      </c>
      <c r="C147" s="36">
        <f>SUMIFS(СВЦЭМ!$C$33:$C$776,СВЦЭМ!$A$33:$A$776,$A147,СВЦЭМ!$B$33:$B$776,C$119)+'СЕТ СН'!$I$9+СВЦЭМ!$D$10+'СЕТ СН'!$I$6-'СЕТ СН'!$I$19</f>
        <v>1180.3330541100001</v>
      </c>
      <c r="D147" s="36">
        <f>SUMIFS(СВЦЭМ!$C$33:$C$776,СВЦЭМ!$A$33:$A$776,$A147,СВЦЭМ!$B$33:$B$776,D$119)+'СЕТ СН'!$I$9+СВЦЭМ!$D$10+'СЕТ СН'!$I$6-'СЕТ СН'!$I$19</f>
        <v>1197.6630194700001</v>
      </c>
      <c r="E147" s="36">
        <f>SUMIFS(СВЦЭМ!$C$33:$C$776,СВЦЭМ!$A$33:$A$776,$A147,СВЦЭМ!$B$33:$B$776,E$119)+'СЕТ СН'!$I$9+СВЦЭМ!$D$10+'СЕТ СН'!$I$6-'СЕТ СН'!$I$19</f>
        <v>1210.21385151</v>
      </c>
      <c r="F147" s="36">
        <f>SUMIFS(СВЦЭМ!$C$33:$C$776,СВЦЭМ!$A$33:$A$776,$A147,СВЦЭМ!$B$33:$B$776,F$119)+'СЕТ СН'!$I$9+СВЦЭМ!$D$10+'СЕТ СН'!$I$6-'СЕТ СН'!$I$19</f>
        <v>1215.1980445700001</v>
      </c>
      <c r="G147" s="36">
        <f>SUMIFS(СВЦЭМ!$C$33:$C$776,СВЦЭМ!$A$33:$A$776,$A147,СВЦЭМ!$B$33:$B$776,G$119)+'СЕТ СН'!$I$9+СВЦЭМ!$D$10+'СЕТ СН'!$I$6-'СЕТ СН'!$I$19</f>
        <v>1210.49930107</v>
      </c>
      <c r="H147" s="36">
        <f>SUMIFS(СВЦЭМ!$C$33:$C$776,СВЦЭМ!$A$33:$A$776,$A147,СВЦЭМ!$B$33:$B$776,H$119)+'СЕТ СН'!$I$9+СВЦЭМ!$D$10+'СЕТ СН'!$I$6-'СЕТ СН'!$I$19</f>
        <v>1195.8612658700001</v>
      </c>
      <c r="I147" s="36">
        <f>SUMIFS(СВЦЭМ!$C$33:$C$776,СВЦЭМ!$A$33:$A$776,$A147,СВЦЭМ!$B$33:$B$776,I$119)+'СЕТ СН'!$I$9+СВЦЭМ!$D$10+'СЕТ СН'!$I$6-'СЕТ СН'!$I$19</f>
        <v>1192.4542625900001</v>
      </c>
      <c r="J147" s="36">
        <f>SUMIFS(СВЦЭМ!$C$33:$C$776,СВЦЭМ!$A$33:$A$776,$A147,СВЦЭМ!$B$33:$B$776,J$119)+'СЕТ СН'!$I$9+СВЦЭМ!$D$10+'СЕТ СН'!$I$6-'СЕТ СН'!$I$19</f>
        <v>1202.56485522</v>
      </c>
      <c r="K147" s="36">
        <f>SUMIFS(СВЦЭМ!$C$33:$C$776,СВЦЭМ!$A$33:$A$776,$A147,СВЦЭМ!$B$33:$B$776,K$119)+'СЕТ СН'!$I$9+СВЦЭМ!$D$10+'СЕТ СН'!$I$6-'СЕТ СН'!$I$19</f>
        <v>2219.4763550900002</v>
      </c>
      <c r="L147" s="36">
        <f>SUMIFS(СВЦЭМ!$C$33:$C$776,СВЦЭМ!$A$33:$A$776,$A147,СВЦЭМ!$B$33:$B$776,L$119)+'СЕТ СН'!$I$9+СВЦЭМ!$D$10+'СЕТ СН'!$I$6-'СЕТ СН'!$I$19</f>
        <v>1180.6245311800001</v>
      </c>
      <c r="M147" s="36">
        <f>SUMIFS(СВЦЭМ!$C$33:$C$776,СВЦЭМ!$A$33:$A$776,$A147,СВЦЭМ!$B$33:$B$776,M$119)+'СЕТ СН'!$I$9+СВЦЭМ!$D$10+'СЕТ СН'!$I$6-'СЕТ СН'!$I$19</f>
        <v>1157.9918536</v>
      </c>
      <c r="N147" s="36">
        <f>SUMIFS(СВЦЭМ!$C$33:$C$776,СВЦЭМ!$A$33:$A$776,$A147,СВЦЭМ!$B$33:$B$776,N$119)+'СЕТ СН'!$I$9+СВЦЭМ!$D$10+'СЕТ СН'!$I$6-'СЕТ СН'!$I$19</f>
        <v>1155.4713551900002</v>
      </c>
      <c r="O147" s="36">
        <f>SUMIFS(СВЦЭМ!$C$33:$C$776,СВЦЭМ!$A$33:$A$776,$A147,СВЦЭМ!$B$33:$B$776,O$119)+'СЕТ СН'!$I$9+СВЦЭМ!$D$10+'СЕТ СН'!$I$6-'СЕТ СН'!$I$19</f>
        <v>1153.8861589800001</v>
      </c>
      <c r="P147" s="36">
        <f>SUMIFS(СВЦЭМ!$C$33:$C$776,СВЦЭМ!$A$33:$A$776,$A147,СВЦЭМ!$B$33:$B$776,P$119)+'СЕТ СН'!$I$9+СВЦЭМ!$D$10+'СЕТ СН'!$I$6-'СЕТ СН'!$I$19</f>
        <v>1155.9899775400002</v>
      </c>
      <c r="Q147" s="36">
        <f>SUMIFS(СВЦЭМ!$C$33:$C$776,СВЦЭМ!$A$33:$A$776,$A147,СВЦЭМ!$B$33:$B$776,Q$119)+'СЕТ СН'!$I$9+СВЦЭМ!$D$10+'СЕТ СН'!$I$6-'СЕТ СН'!$I$19</f>
        <v>1150.5896886800001</v>
      </c>
      <c r="R147" s="36">
        <f>SUMIFS(СВЦЭМ!$C$33:$C$776,СВЦЭМ!$A$33:$A$776,$A147,СВЦЭМ!$B$33:$B$776,R$119)+'СЕТ СН'!$I$9+СВЦЭМ!$D$10+'СЕТ СН'!$I$6-'СЕТ СН'!$I$19</f>
        <v>1126.6985663200001</v>
      </c>
      <c r="S147" s="36">
        <f>SUMIFS(СВЦЭМ!$C$33:$C$776,СВЦЭМ!$A$33:$A$776,$A147,СВЦЭМ!$B$33:$B$776,S$119)+'СЕТ СН'!$I$9+СВЦЭМ!$D$10+'СЕТ СН'!$I$6-'СЕТ СН'!$I$19</f>
        <v>1136.3849202000001</v>
      </c>
      <c r="T147" s="36">
        <f>SUMIFS(СВЦЭМ!$C$33:$C$776,СВЦЭМ!$A$33:$A$776,$A147,СВЦЭМ!$B$33:$B$776,T$119)+'СЕТ СН'!$I$9+СВЦЭМ!$D$10+'СЕТ СН'!$I$6-'СЕТ СН'!$I$19</f>
        <v>1138.121222</v>
      </c>
      <c r="U147" s="36">
        <f>SUMIFS(СВЦЭМ!$C$33:$C$776,СВЦЭМ!$A$33:$A$776,$A147,СВЦЭМ!$B$33:$B$776,U$119)+'СЕТ СН'!$I$9+СВЦЭМ!$D$10+'СЕТ СН'!$I$6-'СЕТ СН'!$I$19</f>
        <v>1133.3651015</v>
      </c>
      <c r="V147" s="36">
        <f>SUMIFS(СВЦЭМ!$C$33:$C$776,СВЦЭМ!$A$33:$A$776,$A147,СВЦЭМ!$B$33:$B$776,V$119)+'СЕТ СН'!$I$9+СВЦЭМ!$D$10+'СЕТ СН'!$I$6-'СЕТ СН'!$I$19</f>
        <v>1119.60253966</v>
      </c>
      <c r="W147" s="36">
        <f>SUMIFS(СВЦЭМ!$C$33:$C$776,СВЦЭМ!$A$33:$A$776,$A147,СВЦЭМ!$B$33:$B$776,W$119)+'СЕТ СН'!$I$9+СВЦЭМ!$D$10+'СЕТ СН'!$I$6-'СЕТ СН'!$I$19</f>
        <v>1134.43854609</v>
      </c>
      <c r="X147" s="36">
        <f>SUMIFS(СВЦЭМ!$C$33:$C$776,СВЦЭМ!$A$33:$A$776,$A147,СВЦЭМ!$B$33:$B$776,X$119)+'СЕТ СН'!$I$9+СВЦЭМ!$D$10+'СЕТ СН'!$I$6-'СЕТ СН'!$I$19</f>
        <v>1112.8216266900001</v>
      </c>
      <c r="Y147" s="36">
        <f>SUMIFS(СВЦЭМ!$C$33:$C$776,СВЦЭМ!$A$33:$A$776,$A147,СВЦЭМ!$B$33:$B$776,Y$119)+'СЕТ СН'!$I$9+СВЦЭМ!$D$10+'СЕТ СН'!$I$6-'СЕТ СН'!$I$19</f>
        <v>1136.9938258500001</v>
      </c>
    </row>
    <row r="148" spans="1:26" ht="15.75" x14ac:dyDescent="0.2">
      <c r="A148" s="35">
        <f t="shared" si="3"/>
        <v>43675</v>
      </c>
      <c r="B148" s="36">
        <f>SUMIFS(СВЦЭМ!$C$33:$C$776,СВЦЭМ!$A$33:$A$776,$A148,СВЦЭМ!$B$33:$B$776,B$119)+'СЕТ СН'!$I$9+СВЦЭМ!$D$10+'СЕТ СН'!$I$6-'СЕТ СН'!$I$19</f>
        <v>1193.50666361</v>
      </c>
      <c r="C148" s="36">
        <f>SUMIFS(СВЦЭМ!$C$33:$C$776,СВЦЭМ!$A$33:$A$776,$A148,СВЦЭМ!$B$33:$B$776,C$119)+'СЕТ СН'!$I$9+СВЦЭМ!$D$10+'СЕТ СН'!$I$6-'СЕТ СН'!$I$19</f>
        <v>1196.6841040300001</v>
      </c>
      <c r="D148" s="36">
        <f>SUMIFS(СВЦЭМ!$C$33:$C$776,СВЦЭМ!$A$33:$A$776,$A148,СВЦЭМ!$B$33:$B$776,D$119)+'СЕТ СН'!$I$9+СВЦЭМ!$D$10+'СЕТ СН'!$I$6-'СЕТ СН'!$I$19</f>
        <v>1209.41459416</v>
      </c>
      <c r="E148" s="36">
        <f>SUMIFS(СВЦЭМ!$C$33:$C$776,СВЦЭМ!$A$33:$A$776,$A148,СВЦЭМ!$B$33:$B$776,E$119)+'СЕТ СН'!$I$9+СВЦЭМ!$D$10+'СЕТ СН'!$I$6-'СЕТ СН'!$I$19</f>
        <v>1210.05646841</v>
      </c>
      <c r="F148" s="36">
        <f>SUMIFS(СВЦЭМ!$C$33:$C$776,СВЦЭМ!$A$33:$A$776,$A148,СВЦЭМ!$B$33:$B$776,F$119)+'СЕТ СН'!$I$9+СВЦЭМ!$D$10+'СЕТ СН'!$I$6-'СЕТ СН'!$I$19</f>
        <v>1233.8297496300002</v>
      </c>
      <c r="G148" s="36">
        <f>SUMIFS(СВЦЭМ!$C$33:$C$776,СВЦЭМ!$A$33:$A$776,$A148,СВЦЭМ!$B$33:$B$776,G$119)+'СЕТ СН'!$I$9+СВЦЭМ!$D$10+'СЕТ СН'!$I$6-'СЕТ СН'!$I$19</f>
        <v>1220.2811853400001</v>
      </c>
      <c r="H148" s="36">
        <f>SUMIFS(СВЦЭМ!$C$33:$C$776,СВЦЭМ!$A$33:$A$776,$A148,СВЦЭМ!$B$33:$B$776,H$119)+'СЕТ СН'!$I$9+СВЦЭМ!$D$10+'СЕТ СН'!$I$6-'СЕТ СН'!$I$19</f>
        <v>1192.6117929100001</v>
      </c>
      <c r="I148" s="36">
        <f>SUMIFS(СВЦЭМ!$C$33:$C$776,СВЦЭМ!$A$33:$A$776,$A148,СВЦЭМ!$B$33:$B$776,I$119)+'СЕТ СН'!$I$9+СВЦЭМ!$D$10+'СЕТ СН'!$I$6-'СЕТ СН'!$I$19</f>
        <v>1182.40231118</v>
      </c>
      <c r="J148" s="36">
        <f>SUMIFS(СВЦЭМ!$C$33:$C$776,СВЦЭМ!$A$33:$A$776,$A148,СВЦЭМ!$B$33:$B$776,J$119)+'СЕТ СН'!$I$9+СВЦЭМ!$D$10+'СЕТ СН'!$I$6-'СЕТ СН'!$I$19</f>
        <v>1147.6029686200002</v>
      </c>
      <c r="K148" s="36">
        <f>SUMIFS(СВЦЭМ!$C$33:$C$776,СВЦЭМ!$A$33:$A$776,$A148,СВЦЭМ!$B$33:$B$776,K$119)+'СЕТ СН'!$I$9+СВЦЭМ!$D$10+'СЕТ СН'!$I$6-'СЕТ СН'!$I$19</f>
        <v>1142.2457526000001</v>
      </c>
      <c r="L148" s="36">
        <f>SUMIFS(СВЦЭМ!$C$33:$C$776,СВЦЭМ!$A$33:$A$776,$A148,СВЦЭМ!$B$33:$B$776,L$119)+'СЕТ СН'!$I$9+СВЦЭМ!$D$10+'СЕТ СН'!$I$6-'СЕТ СН'!$I$19</f>
        <v>1138.69153084</v>
      </c>
      <c r="M148" s="36">
        <f>SUMIFS(СВЦЭМ!$C$33:$C$776,СВЦЭМ!$A$33:$A$776,$A148,СВЦЭМ!$B$33:$B$776,M$119)+'СЕТ СН'!$I$9+СВЦЭМ!$D$10+'СЕТ СН'!$I$6-'СЕТ СН'!$I$19</f>
        <v>1145.6477000300001</v>
      </c>
      <c r="N148" s="36">
        <f>SUMIFS(СВЦЭМ!$C$33:$C$776,СВЦЭМ!$A$33:$A$776,$A148,СВЦЭМ!$B$33:$B$776,N$119)+'СЕТ СН'!$I$9+СВЦЭМ!$D$10+'СЕТ СН'!$I$6-'СЕТ СН'!$I$19</f>
        <v>1134.56624384</v>
      </c>
      <c r="O148" s="36">
        <f>SUMIFS(СВЦЭМ!$C$33:$C$776,СВЦЭМ!$A$33:$A$776,$A148,СВЦЭМ!$B$33:$B$776,O$119)+'СЕТ СН'!$I$9+СВЦЭМ!$D$10+'СЕТ СН'!$I$6-'СЕТ СН'!$I$19</f>
        <v>1143.15130099</v>
      </c>
      <c r="P148" s="36">
        <f>SUMIFS(СВЦЭМ!$C$33:$C$776,СВЦЭМ!$A$33:$A$776,$A148,СВЦЭМ!$B$33:$B$776,P$119)+'СЕТ СН'!$I$9+СВЦЭМ!$D$10+'СЕТ СН'!$I$6-'СЕТ СН'!$I$19</f>
        <v>1144.8107201500002</v>
      </c>
      <c r="Q148" s="36">
        <f>SUMIFS(СВЦЭМ!$C$33:$C$776,СВЦЭМ!$A$33:$A$776,$A148,СВЦЭМ!$B$33:$B$776,Q$119)+'СЕТ СН'!$I$9+СВЦЭМ!$D$10+'СЕТ СН'!$I$6-'СЕТ СН'!$I$19</f>
        <v>1137.84524766</v>
      </c>
      <c r="R148" s="36">
        <f>SUMIFS(СВЦЭМ!$C$33:$C$776,СВЦЭМ!$A$33:$A$776,$A148,СВЦЭМ!$B$33:$B$776,R$119)+'СЕТ СН'!$I$9+СВЦЭМ!$D$10+'СЕТ СН'!$I$6-'СЕТ СН'!$I$19</f>
        <v>1097.5203964900002</v>
      </c>
      <c r="S148" s="36">
        <f>SUMIFS(СВЦЭМ!$C$33:$C$776,СВЦЭМ!$A$33:$A$776,$A148,СВЦЭМ!$B$33:$B$776,S$119)+'СЕТ СН'!$I$9+СВЦЭМ!$D$10+'СЕТ СН'!$I$6-'СЕТ СН'!$I$19</f>
        <v>1078.4780809900001</v>
      </c>
      <c r="T148" s="36">
        <f>SUMIFS(СВЦЭМ!$C$33:$C$776,СВЦЭМ!$A$33:$A$776,$A148,СВЦЭМ!$B$33:$B$776,T$119)+'СЕТ СН'!$I$9+СВЦЭМ!$D$10+'СЕТ СН'!$I$6-'СЕТ СН'!$I$19</f>
        <v>1078.7935210400001</v>
      </c>
      <c r="U148" s="36">
        <f>SUMIFS(СВЦЭМ!$C$33:$C$776,СВЦЭМ!$A$33:$A$776,$A148,СВЦЭМ!$B$33:$B$776,U$119)+'СЕТ СН'!$I$9+СВЦЭМ!$D$10+'СЕТ СН'!$I$6-'СЕТ СН'!$I$19</f>
        <v>1079.405105</v>
      </c>
      <c r="V148" s="36">
        <f>SUMIFS(СВЦЭМ!$C$33:$C$776,СВЦЭМ!$A$33:$A$776,$A148,СВЦЭМ!$B$33:$B$776,V$119)+'СЕТ СН'!$I$9+СВЦЭМ!$D$10+'СЕТ СН'!$I$6-'СЕТ СН'!$I$19</f>
        <v>1081.6013479600001</v>
      </c>
      <c r="W148" s="36">
        <f>SUMIFS(СВЦЭМ!$C$33:$C$776,СВЦЭМ!$A$33:$A$776,$A148,СВЦЭМ!$B$33:$B$776,W$119)+'СЕТ СН'!$I$9+СВЦЭМ!$D$10+'СЕТ СН'!$I$6-'СЕТ СН'!$I$19</f>
        <v>1081.7183037100001</v>
      </c>
      <c r="X148" s="36">
        <f>SUMIFS(СВЦЭМ!$C$33:$C$776,СВЦЭМ!$A$33:$A$776,$A148,СВЦЭМ!$B$33:$B$776,X$119)+'СЕТ СН'!$I$9+СВЦЭМ!$D$10+'СЕТ СН'!$I$6-'СЕТ СН'!$I$19</f>
        <v>1076.5336453500001</v>
      </c>
      <c r="Y148" s="36">
        <f>SUMIFS(СВЦЭМ!$C$33:$C$776,СВЦЭМ!$A$33:$A$776,$A148,СВЦЭМ!$B$33:$B$776,Y$119)+'СЕТ СН'!$I$9+СВЦЭМ!$D$10+'СЕТ СН'!$I$6-'СЕТ СН'!$I$19</f>
        <v>1154.2309633500001</v>
      </c>
    </row>
    <row r="149" spans="1:26" ht="15.75" x14ac:dyDescent="0.2">
      <c r="A149" s="35">
        <f t="shared" si="3"/>
        <v>43676</v>
      </c>
      <c r="B149" s="36">
        <f>SUMIFS(СВЦЭМ!$C$33:$C$776,СВЦЭМ!$A$33:$A$776,$A149,СВЦЭМ!$B$33:$B$776,B$119)+'СЕТ СН'!$I$9+СВЦЭМ!$D$10+'СЕТ СН'!$I$6-'СЕТ СН'!$I$19</f>
        <v>1213.91714368</v>
      </c>
      <c r="C149" s="36">
        <f>SUMIFS(СВЦЭМ!$C$33:$C$776,СВЦЭМ!$A$33:$A$776,$A149,СВЦЭМ!$B$33:$B$776,C$119)+'СЕТ СН'!$I$9+СВЦЭМ!$D$10+'СЕТ СН'!$I$6-'СЕТ СН'!$I$19</f>
        <v>1212.9452143800002</v>
      </c>
      <c r="D149" s="36">
        <f>SUMIFS(СВЦЭМ!$C$33:$C$776,СВЦЭМ!$A$33:$A$776,$A149,СВЦЭМ!$B$33:$B$776,D$119)+'СЕТ СН'!$I$9+СВЦЭМ!$D$10+'СЕТ СН'!$I$6-'СЕТ СН'!$I$19</f>
        <v>1218.2081807900001</v>
      </c>
      <c r="E149" s="36">
        <f>SUMIFS(СВЦЭМ!$C$33:$C$776,СВЦЭМ!$A$33:$A$776,$A149,СВЦЭМ!$B$33:$B$776,E$119)+'СЕТ СН'!$I$9+СВЦЭМ!$D$10+'СЕТ СН'!$I$6-'СЕТ СН'!$I$19</f>
        <v>1242.2871917</v>
      </c>
      <c r="F149" s="36">
        <f>SUMIFS(СВЦЭМ!$C$33:$C$776,СВЦЭМ!$A$33:$A$776,$A149,СВЦЭМ!$B$33:$B$776,F$119)+'СЕТ СН'!$I$9+СВЦЭМ!$D$10+'СЕТ СН'!$I$6-'СЕТ СН'!$I$19</f>
        <v>1237.43473627</v>
      </c>
      <c r="G149" s="36">
        <f>SUMIFS(СВЦЭМ!$C$33:$C$776,СВЦЭМ!$A$33:$A$776,$A149,СВЦЭМ!$B$33:$B$776,G$119)+'СЕТ СН'!$I$9+СВЦЭМ!$D$10+'СЕТ СН'!$I$6-'СЕТ СН'!$I$19</f>
        <v>1226.6134879800002</v>
      </c>
      <c r="H149" s="36">
        <f>SUMIFS(СВЦЭМ!$C$33:$C$776,СВЦЭМ!$A$33:$A$776,$A149,СВЦЭМ!$B$33:$B$776,H$119)+'СЕТ СН'!$I$9+СВЦЭМ!$D$10+'СЕТ СН'!$I$6-'СЕТ СН'!$I$19</f>
        <v>1230.6792333600001</v>
      </c>
      <c r="I149" s="36">
        <f>SUMIFS(СВЦЭМ!$C$33:$C$776,СВЦЭМ!$A$33:$A$776,$A149,СВЦЭМ!$B$33:$B$776,I$119)+'СЕТ СН'!$I$9+СВЦЭМ!$D$10+'СЕТ СН'!$I$6-'СЕТ СН'!$I$19</f>
        <v>1173.44539874</v>
      </c>
      <c r="J149" s="36">
        <f>SUMIFS(СВЦЭМ!$C$33:$C$776,СВЦЭМ!$A$33:$A$776,$A149,СВЦЭМ!$B$33:$B$776,J$119)+'СЕТ СН'!$I$9+СВЦЭМ!$D$10+'СЕТ СН'!$I$6-'СЕТ СН'!$I$19</f>
        <v>1142.69554386</v>
      </c>
      <c r="K149" s="36">
        <f>SUMIFS(СВЦЭМ!$C$33:$C$776,СВЦЭМ!$A$33:$A$776,$A149,СВЦЭМ!$B$33:$B$776,K$119)+'СЕТ СН'!$I$9+СВЦЭМ!$D$10+'СЕТ СН'!$I$6-'СЕТ СН'!$I$19</f>
        <v>1171.36336701</v>
      </c>
      <c r="L149" s="36">
        <f>SUMIFS(СВЦЭМ!$C$33:$C$776,СВЦЭМ!$A$33:$A$776,$A149,СВЦЭМ!$B$33:$B$776,L$119)+'СЕТ СН'!$I$9+СВЦЭМ!$D$10+'СЕТ СН'!$I$6-'СЕТ СН'!$I$19</f>
        <v>1177.7899189900002</v>
      </c>
      <c r="M149" s="36">
        <f>SUMIFS(СВЦЭМ!$C$33:$C$776,СВЦЭМ!$A$33:$A$776,$A149,СВЦЭМ!$B$33:$B$776,M$119)+'СЕТ СН'!$I$9+СВЦЭМ!$D$10+'СЕТ СН'!$I$6-'СЕТ СН'!$I$19</f>
        <v>1178.0266132300001</v>
      </c>
      <c r="N149" s="36">
        <f>SUMIFS(СВЦЭМ!$C$33:$C$776,СВЦЭМ!$A$33:$A$776,$A149,СВЦЭМ!$B$33:$B$776,N$119)+'СЕТ СН'!$I$9+СВЦЭМ!$D$10+'СЕТ СН'!$I$6-'СЕТ СН'!$I$19</f>
        <v>1171.6306070600001</v>
      </c>
      <c r="O149" s="36">
        <f>SUMIFS(СВЦЭМ!$C$33:$C$776,СВЦЭМ!$A$33:$A$776,$A149,СВЦЭМ!$B$33:$B$776,O$119)+'СЕТ СН'!$I$9+СВЦЭМ!$D$10+'СЕТ СН'!$I$6-'СЕТ СН'!$I$19</f>
        <v>1178.76998991</v>
      </c>
      <c r="P149" s="36">
        <f>SUMIFS(СВЦЭМ!$C$33:$C$776,СВЦЭМ!$A$33:$A$776,$A149,СВЦЭМ!$B$33:$B$776,P$119)+'СЕТ СН'!$I$9+СВЦЭМ!$D$10+'СЕТ СН'!$I$6-'СЕТ СН'!$I$19</f>
        <v>1184.1737173900001</v>
      </c>
      <c r="Q149" s="36">
        <f>SUMIFS(СВЦЭМ!$C$33:$C$776,СВЦЭМ!$A$33:$A$776,$A149,СВЦЭМ!$B$33:$B$776,Q$119)+'СЕТ СН'!$I$9+СВЦЭМ!$D$10+'СЕТ СН'!$I$6-'СЕТ СН'!$I$19</f>
        <v>1185.2526956200002</v>
      </c>
      <c r="R149" s="36">
        <f>SUMIFS(СВЦЭМ!$C$33:$C$776,СВЦЭМ!$A$33:$A$776,$A149,СВЦЭМ!$B$33:$B$776,R$119)+'СЕТ СН'!$I$9+СВЦЭМ!$D$10+'СЕТ СН'!$I$6-'СЕТ СН'!$I$19</f>
        <v>1131.4227958600002</v>
      </c>
      <c r="S149" s="36">
        <f>SUMIFS(СВЦЭМ!$C$33:$C$776,СВЦЭМ!$A$33:$A$776,$A149,СВЦЭМ!$B$33:$B$776,S$119)+'СЕТ СН'!$I$9+СВЦЭМ!$D$10+'СЕТ СН'!$I$6-'СЕТ СН'!$I$19</f>
        <v>1100.74578787</v>
      </c>
      <c r="T149" s="36">
        <f>SUMIFS(СВЦЭМ!$C$33:$C$776,СВЦЭМ!$A$33:$A$776,$A149,СВЦЭМ!$B$33:$B$776,T$119)+'СЕТ СН'!$I$9+СВЦЭМ!$D$10+'СЕТ СН'!$I$6-'СЕТ СН'!$I$19</f>
        <v>1096.6338736800001</v>
      </c>
      <c r="U149" s="36">
        <f>SUMIFS(СВЦЭМ!$C$33:$C$776,СВЦЭМ!$A$33:$A$776,$A149,СВЦЭМ!$B$33:$B$776,U$119)+'СЕТ СН'!$I$9+СВЦЭМ!$D$10+'СЕТ СН'!$I$6-'СЕТ СН'!$I$19</f>
        <v>1098.4082748400001</v>
      </c>
      <c r="V149" s="36">
        <f>SUMIFS(СВЦЭМ!$C$33:$C$776,СВЦЭМ!$A$33:$A$776,$A149,СВЦЭМ!$B$33:$B$776,V$119)+'СЕТ СН'!$I$9+СВЦЭМ!$D$10+'СЕТ СН'!$I$6-'СЕТ СН'!$I$19</f>
        <v>1069.4326732300001</v>
      </c>
      <c r="W149" s="36">
        <f>SUMIFS(СВЦЭМ!$C$33:$C$776,СВЦЭМ!$A$33:$A$776,$A149,СВЦЭМ!$B$33:$B$776,W$119)+'СЕТ СН'!$I$9+СВЦЭМ!$D$10+'СЕТ СН'!$I$6-'СЕТ СН'!$I$19</f>
        <v>1060.3346275000001</v>
      </c>
      <c r="X149" s="36">
        <f>SUMIFS(СВЦЭМ!$C$33:$C$776,СВЦЭМ!$A$33:$A$776,$A149,СВЦЭМ!$B$33:$B$776,X$119)+'СЕТ СН'!$I$9+СВЦЭМ!$D$10+'СЕТ СН'!$I$6-'СЕТ СН'!$I$19</f>
        <v>1069.81745697</v>
      </c>
      <c r="Y149" s="36">
        <f>SUMIFS(СВЦЭМ!$C$33:$C$776,СВЦЭМ!$A$33:$A$776,$A149,СВЦЭМ!$B$33:$B$776,Y$119)+'СЕТ СН'!$I$9+СВЦЭМ!$D$10+'СЕТ СН'!$I$6-'СЕТ СН'!$I$19</f>
        <v>1137.45858002</v>
      </c>
    </row>
    <row r="150" spans="1:26" ht="15.75" x14ac:dyDescent="0.2">
      <c r="A150" s="35">
        <f t="shared" si="3"/>
        <v>43677</v>
      </c>
      <c r="B150" s="36">
        <f>SUMIFS(СВЦЭМ!$C$33:$C$776,СВЦЭМ!$A$33:$A$776,$A150,СВЦЭМ!$B$33:$B$776,B$119)+'СЕТ СН'!$I$9+СВЦЭМ!$D$10+'СЕТ СН'!$I$6-'СЕТ СН'!$I$19</f>
        <v>1228.3531479000001</v>
      </c>
      <c r="C150" s="36">
        <f>SUMIFS(СВЦЭМ!$C$33:$C$776,СВЦЭМ!$A$33:$A$776,$A150,СВЦЭМ!$B$33:$B$776,C$119)+'СЕТ СН'!$I$9+СВЦЭМ!$D$10+'СЕТ СН'!$I$6-'СЕТ СН'!$I$19</f>
        <v>1242.5617838100002</v>
      </c>
      <c r="D150" s="36">
        <f>SUMIFS(СВЦЭМ!$C$33:$C$776,СВЦЭМ!$A$33:$A$776,$A150,СВЦЭМ!$B$33:$B$776,D$119)+'СЕТ СН'!$I$9+СВЦЭМ!$D$10+'СЕТ СН'!$I$6-'СЕТ СН'!$I$19</f>
        <v>1250.8693309400001</v>
      </c>
      <c r="E150" s="36">
        <f>SUMIFS(СВЦЭМ!$C$33:$C$776,СВЦЭМ!$A$33:$A$776,$A150,СВЦЭМ!$B$33:$B$776,E$119)+'СЕТ СН'!$I$9+СВЦЭМ!$D$10+'СЕТ СН'!$I$6-'СЕТ СН'!$I$19</f>
        <v>1254.4798876</v>
      </c>
      <c r="F150" s="36">
        <f>SUMIFS(СВЦЭМ!$C$33:$C$776,СВЦЭМ!$A$33:$A$776,$A150,СВЦЭМ!$B$33:$B$776,F$119)+'СЕТ СН'!$I$9+СВЦЭМ!$D$10+'СЕТ СН'!$I$6-'СЕТ СН'!$I$19</f>
        <v>1263.4839957400002</v>
      </c>
      <c r="G150" s="36">
        <f>SUMIFS(СВЦЭМ!$C$33:$C$776,СВЦЭМ!$A$33:$A$776,$A150,СВЦЭМ!$B$33:$B$776,G$119)+'СЕТ СН'!$I$9+СВЦЭМ!$D$10+'СЕТ СН'!$I$6-'СЕТ СН'!$I$19</f>
        <v>1246.84866302</v>
      </c>
      <c r="H150" s="36">
        <f>SUMIFS(СВЦЭМ!$C$33:$C$776,СВЦЭМ!$A$33:$A$776,$A150,СВЦЭМ!$B$33:$B$776,H$119)+'СЕТ СН'!$I$9+СВЦЭМ!$D$10+'СЕТ СН'!$I$6-'СЕТ СН'!$I$19</f>
        <v>1228.0190108100001</v>
      </c>
      <c r="I150" s="36">
        <f>SUMIFS(СВЦЭМ!$C$33:$C$776,СВЦЭМ!$A$33:$A$776,$A150,СВЦЭМ!$B$33:$B$776,I$119)+'СЕТ СН'!$I$9+СВЦЭМ!$D$10+'СЕТ СН'!$I$6-'СЕТ СН'!$I$19</f>
        <v>1211.97132046</v>
      </c>
      <c r="J150" s="36">
        <f>SUMIFS(СВЦЭМ!$C$33:$C$776,СВЦЭМ!$A$33:$A$776,$A150,СВЦЭМ!$B$33:$B$776,J$119)+'СЕТ СН'!$I$9+СВЦЭМ!$D$10+'СЕТ СН'!$I$6-'СЕТ СН'!$I$19</f>
        <v>1202.5556229900001</v>
      </c>
      <c r="K150" s="36">
        <f>SUMIFS(СВЦЭМ!$C$33:$C$776,СВЦЭМ!$A$33:$A$776,$A150,СВЦЭМ!$B$33:$B$776,K$119)+'СЕТ СН'!$I$9+СВЦЭМ!$D$10+'СЕТ СН'!$I$6-'СЕТ СН'!$I$19</f>
        <v>1210.5023630200001</v>
      </c>
      <c r="L150" s="36">
        <f>SUMIFS(СВЦЭМ!$C$33:$C$776,СВЦЭМ!$A$33:$A$776,$A150,СВЦЭМ!$B$33:$B$776,L$119)+'СЕТ СН'!$I$9+СВЦЭМ!$D$10+'СЕТ СН'!$I$6-'СЕТ СН'!$I$19</f>
        <v>1212.10501675</v>
      </c>
      <c r="M150" s="36">
        <f>SUMIFS(СВЦЭМ!$C$33:$C$776,СВЦЭМ!$A$33:$A$776,$A150,СВЦЭМ!$B$33:$B$776,M$119)+'СЕТ СН'!$I$9+СВЦЭМ!$D$10+'СЕТ СН'!$I$6-'СЕТ СН'!$I$19</f>
        <v>1212.1616910400001</v>
      </c>
      <c r="N150" s="36">
        <f>SUMIFS(СВЦЭМ!$C$33:$C$776,СВЦЭМ!$A$33:$A$776,$A150,СВЦЭМ!$B$33:$B$776,N$119)+'СЕТ СН'!$I$9+СВЦЭМ!$D$10+'СЕТ СН'!$I$6-'СЕТ СН'!$I$19</f>
        <v>1199.85164925</v>
      </c>
      <c r="O150" s="36">
        <f>SUMIFS(СВЦЭМ!$C$33:$C$776,СВЦЭМ!$A$33:$A$776,$A150,СВЦЭМ!$B$33:$B$776,O$119)+'СЕТ СН'!$I$9+СВЦЭМ!$D$10+'СЕТ СН'!$I$6-'СЕТ СН'!$I$19</f>
        <v>1214.9255913000002</v>
      </c>
      <c r="P150" s="36">
        <f>SUMIFS(СВЦЭМ!$C$33:$C$776,СВЦЭМ!$A$33:$A$776,$A150,СВЦЭМ!$B$33:$B$776,P$119)+'СЕТ СН'!$I$9+СВЦЭМ!$D$10+'СЕТ СН'!$I$6-'СЕТ СН'!$I$19</f>
        <v>1226.62447393</v>
      </c>
      <c r="Q150" s="36">
        <f>SUMIFS(СВЦЭМ!$C$33:$C$776,СВЦЭМ!$A$33:$A$776,$A150,СВЦЭМ!$B$33:$B$776,Q$119)+'СЕТ СН'!$I$9+СВЦЭМ!$D$10+'СЕТ СН'!$I$6-'СЕТ СН'!$I$19</f>
        <v>1236.881394</v>
      </c>
      <c r="R150" s="36">
        <f>SUMIFS(СВЦЭМ!$C$33:$C$776,СВЦЭМ!$A$33:$A$776,$A150,СВЦЭМ!$B$33:$B$776,R$119)+'СЕТ СН'!$I$9+СВЦЭМ!$D$10+'СЕТ СН'!$I$6-'СЕТ СН'!$I$19</f>
        <v>1177.5333495</v>
      </c>
      <c r="S150" s="36">
        <f>SUMIFS(СВЦЭМ!$C$33:$C$776,СВЦЭМ!$A$33:$A$776,$A150,СВЦЭМ!$B$33:$B$776,S$119)+'СЕТ СН'!$I$9+СВЦЭМ!$D$10+'СЕТ СН'!$I$6-'СЕТ СН'!$I$19</f>
        <v>1154.4649136800001</v>
      </c>
      <c r="T150" s="36">
        <f>SUMIFS(СВЦЭМ!$C$33:$C$776,СВЦЭМ!$A$33:$A$776,$A150,СВЦЭМ!$B$33:$B$776,T$119)+'СЕТ СН'!$I$9+СВЦЭМ!$D$10+'СЕТ СН'!$I$6-'СЕТ СН'!$I$19</f>
        <v>1137.0569081000001</v>
      </c>
      <c r="U150" s="36">
        <f>SUMIFS(СВЦЭМ!$C$33:$C$776,СВЦЭМ!$A$33:$A$776,$A150,СВЦЭМ!$B$33:$B$776,U$119)+'СЕТ СН'!$I$9+СВЦЭМ!$D$10+'СЕТ СН'!$I$6-'СЕТ СН'!$I$19</f>
        <v>1200.8504608200001</v>
      </c>
      <c r="V150" s="36">
        <f>SUMIFS(СВЦЭМ!$C$33:$C$776,СВЦЭМ!$A$33:$A$776,$A150,СВЦЭМ!$B$33:$B$776,V$119)+'СЕТ СН'!$I$9+СВЦЭМ!$D$10+'СЕТ СН'!$I$6-'СЕТ СН'!$I$19</f>
        <v>1121.8109861800001</v>
      </c>
      <c r="W150" s="36">
        <f>SUMIFS(СВЦЭМ!$C$33:$C$776,СВЦЭМ!$A$33:$A$776,$A150,СВЦЭМ!$B$33:$B$776,W$119)+'СЕТ СН'!$I$9+СВЦЭМ!$D$10+'СЕТ СН'!$I$6-'СЕТ СН'!$I$19</f>
        <v>1126.5753903500001</v>
      </c>
      <c r="X150" s="36">
        <f>SUMIFS(СВЦЭМ!$C$33:$C$776,СВЦЭМ!$A$33:$A$776,$A150,СВЦЭМ!$B$33:$B$776,X$119)+'СЕТ СН'!$I$9+СВЦЭМ!$D$10+'СЕТ СН'!$I$6-'СЕТ СН'!$I$19</f>
        <v>1114.3581202800001</v>
      </c>
      <c r="Y150" s="36">
        <f>SUMIFS(СВЦЭМ!$C$33:$C$776,СВЦЭМ!$A$33:$A$776,$A150,СВЦЭМ!$B$33:$B$776,Y$119)+'СЕТ СН'!$I$9+СВЦЭМ!$D$10+'СЕТ СН'!$I$6-'СЕТ СН'!$I$19</f>
        <v>1161.3081418000002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555942.26638023637</v>
      </c>
      <c r="O155" s="124"/>
      <c r="P155" s="123">
        <f>СВЦЭМ!$D$12+'СЕТ СН'!$F$10-'СЕТ СН'!$G$20</f>
        <v>555942.26638023637</v>
      </c>
      <c r="Q155" s="124"/>
      <c r="R155" s="123">
        <f>СВЦЭМ!$D$12+'СЕТ СН'!$F$10-'СЕТ СН'!$H$20</f>
        <v>555942.26638023637</v>
      </c>
      <c r="S155" s="124"/>
      <c r="T155" s="123">
        <f>СВЦЭМ!$D$12+'СЕТ СН'!$F$10-'СЕТ СН'!$I$20</f>
        <v>555942.26638023637</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75</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996141.45</v>
      </c>
      <c r="O159" s="138"/>
      <c r="P159" s="138">
        <f>'СЕТ СН'!$G$7</f>
        <v>1503301.95</v>
      </c>
      <c r="Q159" s="138"/>
      <c r="R159" s="138">
        <f>'СЕТ СН'!$H$7</f>
        <v>1196112.93</v>
      </c>
      <c r="S159" s="138"/>
      <c r="T159" s="138">
        <f>'СЕТ СН'!$I$7</f>
        <v>875647.54</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3"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SUMIFS(СВЦЭМ!$D$33:$D$776,СВЦЭМ!$A$33:$A$776,$A12,СВЦЭМ!$B$33:$B$776,B$11)+'СЕТ СН'!$F$11+СВЦЭМ!$D$10+'СЕТ СН'!$F$5-'СЕТ СН'!$F$21</f>
        <v>2322.5003120400002</v>
      </c>
      <c r="C12" s="36">
        <f>SUMIFS(СВЦЭМ!$D$33:$D$776,СВЦЭМ!$A$33:$A$776,$A12,СВЦЭМ!$B$33:$B$776,C$11)+'СЕТ СН'!$F$11+СВЦЭМ!$D$10+'СЕТ СН'!$F$5-'СЕТ СН'!$F$21</f>
        <v>2422.0600141499999</v>
      </c>
      <c r="D12" s="36">
        <f>SUMIFS(СВЦЭМ!$D$33:$D$776,СВЦЭМ!$A$33:$A$776,$A12,СВЦЭМ!$B$33:$B$776,D$11)+'СЕТ СН'!$F$11+СВЦЭМ!$D$10+'СЕТ СН'!$F$5-'СЕТ СН'!$F$21</f>
        <v>2452.3213827199997</v>
      </c>
      <c r="E12" s="36">
        <f>SUMIFS(СВЦЭМ!$D$33:$D$776,СВЦЭМ!$A$33:$A$776,$A12,СВЦЭМ!$B$33:$B$776,E$11)+'СЕТ СН'!$F$11+СВЦЭМ!$D$10+'СЕТ СН'!$F$5-'СЕТ СН'!$F$21</f>
        <v>2476.5842976100002</v>
      </c>
      <c r="F12" s="36">
        <f>SUMIFS(СВЦЭМ!$D$33:$D$776,СВЦЭМ!$A$33:$A$776,$A12,СВЦЭМ!$B$33:$B$776,F$11)+'СЕТ СН'!$F$11+СВЦЭМ!$D$10+'СЕТ СН'!$F$5-'СЕТ СН'!$F$21</f>
        <v>2480.0191622900002</v>
      </c>
      <c r="G12" s="36">
        <f>SUMIFS(СВЦЭМ!$D$33:$D$776,СВЦЭМ!$A$33:$A$776,$A12,СВЦЭМ!$B$33:$B$776,G$11)+'СЕТ СН'!$F$11+СВЦЭМ!$D$10+'СЕТ СН'!$F$5-'СЕТ СН'!$F$21</f>
        <v>2462.6210444500002</v>
      </c>
      <c r="H12" s="36">
        <f>SUMIFS(СВЦЭМ!$D$33:$D$776,СВЦЭМ!$A$33:$A$776,$A12,СВЦЭМ!$B$33:$B$776,H$11)+'СЕТ СН'!$F$11+СВЦЭМ!$D$10+'СЕТ СН'!$F$5-'СЕТ СН'!$F$21</f>
        <v>2407.0576336499998</v>
      </c>
      <c r="I12" s="36">
        <f>SUMIFS(СВЦЭМ!$D$33:$D$776,СВЦЭМ!$A$33:$A$776,$A12,СВЦЭМ!$B$33:$B$776,I$11)+'СЕТ СН'!$F$11+СВЦЭМ!$D$10+'СЕТ СН'!$F$5-'СЕТ СН'!$F$21</f>
        <v>2347.9413884599999</v>
      </c>
      <c r="J12" s="36">
        <f>SUMIFS(СВЦЭМ!$D$33:$D$776,СВЦЭМ!$A$33:$A$776,$A12,СВЦЭМ!$B$33:$B$776,J$11)+'СЕТ СН'!$F$11+СВЦЭМ!$D$10+'СЕТ СН'!$F$5-'СЕТ СН'!$F$21</f>
        <v>2338.4644923199999</v>
      </c>
      <c r="K12" s="36">
        <f>SUMIFS(СВЦЭМ!$D$33:$D$776,СВЦЭМ!$A$33:$A$776,$A12,СВЦЭМ!$B$33:$B$776,K$11)+'СЕТ СН'!$F$11+СВЦЭМ!$D$10+'СЕТ СН'!$F$5-'СЕТ СН'!$F$21</f>
        <v>2342.1675334699999</v>
      </c>
      <c r="L12" s="36">
        <f>SUMIFS(СВЦЭМ!$D$33:$D$776,СВЦЭМ!$A$33:$A$776,$A12,СВЦЭМ!$B$33:$B$776,L$11)+'СЕТ СН'!$F$11+СВЦЭМ!$D$10+'СЕТ СН'!$F$5-'СЕТ СН'!$F$21</f>
        <v>2346.8893735199999</v>
      </c>
      <c r="M12" s="36">
        <f>SUMIFS(СВЦЭМ!$D$33:$D$776,СВЦЭМ!$A$33:$A$776,$A12,СВЦЭМ!$B$33:$B$776,M$11)+'СЕТ СН'!$F$11+СВЦЭМ!$D$10+'СЕТ СН'!$F$5-'СЕТ СН'!$F$21</f>
        <v>2332.7294149700001</v>
      </c>
      <c r="N12" s="36">
        <f>SUMIFS(СВЦЭМ!$D$33:$D$776,СВЦЭМ!$A$33:$A$776,$A12,СВЦЭМ!$B$33:$B$776,N$11)+'СЕТ СН'!$F$11+СВЦЭМ!$D$10+'СЕТ СН'!$F$5-'СЕТ СН'!$F$21</f>
        <v>2321.2607878899998</v>
      </c>
      <c r="O12" s="36">
        <f>SUMIFS(СВЦЭМ!$D$33:$D$776,СВЦЭМ!$A$33:$A$776,$A12,СВЦЭМ!$B$33:$B$776,O$11)+'СЕТ СН'!$F$11+СВЦЭМ!$D$10+'СЕТ СН'!$F$5-'СЕТ СН'!$F$21</f>
        <v>2325.1201141000001</v>
      </c>
      <c r="P12" s="36">
        <f>SUMIFS(СВЦЭМ!$D$33:$D$776,СВЦЭМ!$A$33:$A$776,$A12,СВЦЭМ!$B$33:$B$776,P$11)+'СЕТ СН'!$F$11+СВЦЭМ!$D$10+'СЕТ СН'!$F$5-'СЕТ СН'!$F$21</f>
        <v>2325.7419634899998</v>
      </c>
      <c r="Q12" s="36">
        <f>SUMIFS(СВЦЭМ!$D$33:$D$776,СВЦЭМ!$A$33:$A$776,$A12,СВЦЭМ!$B$33:$B$776,Q$11)+'СЕТ СН'!$F$11+СВЦЭМ!$D$10+'СЕТ СН'!$F$5-'СЕТ СН'!$F$21</f>
        <v>2308.4844716799998</v>
      </c>
      <c r="R12" s="36">
        <f>SUMIFS(СВЦЭМ!$D$33:$D$776,СВЦЭМ!$A$33:$A$776,$A12,СВЦЭМ!$B$33:$B$776,R$11)+'СЕТ СН'!$F$11+СВЦЭМ!$D$10+'СЕТ СН'!$F$5-'СЕТ СН'!$F$21</f>
        <v>2253.9417366400003</v>
      </c>
      <c r="S12" s="36">
        <f>SUMIFS(СВЦЭМ!$D$33:$D$776,СВЦЭМ!$A$33:$A$776,$A12,СВЦЭМ!$B$33:$B$776,S$11)+'СЕТ СН'!$F$11+СВЦЭМ!$D$10+'СЕТ СН'!$F$5-'СЕТ СН'!$F$21</f>
        <v>2252.3447870300001</v>
      </c>
      <c r="T12" s="36">
        <f>SUMIFS(СВЦЭМ!$D$33:$D$776,СВЦЭМ!$A$33:$A$776,$A12,СВЦЭМ!$B$33:$B$776,T$11)+'СЕТ СН'!$F$11+СВЦЭМ!$D$10+'СЕТ СН'!$F$5-'СЕТ СН'!$F$21</f>
        <v>2254.2574803400003</v>
      </c>
      <c r="U12" s="36">
        <f>SUMIFS(СВЦЭМ!$D$33:$D$776,СВЦЭМ!$A$33:$A$776,$A12,СВЦЭМ!$B$33:$B$776,U$11)+'СЕТ СН'!$F$11+СВЦЭМ!$D$10+'СЕТ СН'!$F$5-'СЕТ СН'!$F$21</f>
        <v>2248.5142687699999</v>
      </c>
      <c r="V12" s="36">
        <f>SUMIFS(СВЦЭМ!$D$33:$D$776,СВЦЭМ!$A$33:$A$776,$A12,СВЦЭМ!$B$33:$B$776,V$11)+'СЕТ СН'!$F$11+СВЦЭМ!$D$10+'СЕТ СН'!$F$5-'СЕТ СН'!$F$21</f>
        <v>2251.8605929599998</v>
      </c>
      <c r="W12" s="36">
        <f>SUMIFS(СВЦЭМ!$D$33:$D$776,СВЦЭМ!$A$33:$A$776,$A12,СВЦЭМ!$B$33:$B$776,W$11)+'СЕТ СН'!$F$11+СВЦЭМ!$D$10+'СЕТ СН'!$F$5-'СЕТ СН'!$F$21</f>
        <v>2275.2787346099999</v>
      </c>
      <c r="X12" s="36">
        <f>SUMIFS(СВЦЭМ!$D$33:$D$776,СВЦЭМ!$A$33:$A$776,$A12,СВЦЭМ!$B$33:$B$776,X$11)+'СЕТ СН'!$F$11+СВЦЭМ!$D$10+'СЕТ СН'!$F$5-'СЕТ СН'!$F$21</f>
        <v>2247.73806276</v>
      </c>
      <c r="Y12" s="36">
        <f>SUMIFS(СВЦЭМ!$D$33:$D$776,СВЦЭМ!$A$33:$A$776,$A12,СВЦЭМ!$B$33:$B$776,Y$11)+'СЕТ СН'!$F$11+СВЦЭМ!$D$10+'СЕТ СН'!$F$5-'СЕТ СН'!$F$21</f>
        <v>2247.8153581699999</v>
      </c>
      <c r="AA12" s="45"/>
    </row>
    <row r="13" spans="1:27" ht="15.75" x14ac:dyDescent="0.2">
      <c r="A13" s="35">
        <f>A12+1</f>
        <v>43648</v>
      </c>
      <c r="B13" s="36">
        <f>SUMIFS(СВЦЭМ!$D$33:$D$776,СВЦЭМ!$A$33:$A$776,$A13,СВЦЭМ!$B$33:$B$776,B$11)+'СЕТ СН'!$F$11+СВЦЭМ!$D$10+'СЕТ СН'!$F$5-'СЕТ СН'!$F$21</f>
        <v>2405.5690489799999</v>
      </c>
      <c r="C13" s="36">
        <f>SUMIFS(СВЦЭМ!$D$33:$D$776,СВЦЭМ!$A$33:$A$776,$A13,СВЦЭМ!$B$33:$B$776,C$11)+'СЕТ СН'!$F$11+СВЦЭМ!$D$10+'СЕТ СН'!$F$5-'СЕТ СН'!$F$21</f>
        <v>2519.2328588800001</v>
      </c>
      <c r="D13" s="36">
        <f>SUMIFS(СВЦЭМ!$D$33:$D$776,СВЦЭМ!$A$33:$A$776,$A13,СВЦЭМ!$B$33:$B$776,D$11)+'СЕТ СН'!$F$11+СВЦЭМ!$D$10+'СЕТ СН'!$F$5-'СЕТ СН'!$F$21</f>
        <v>2528.6447548400001</v>
      </c>
      <c r="E13" s="36">
        <f>SUMIFS(СВЦЭМ!$D$33:$D$776,СВЦЭМ!$A$33:$A$776,$A13,СВЦЭМ!$B$33:$B$776,E$11)+'СЕТ СН'!$F$11+СВЦЭМ!$D$10+'СЕТ СН'!$F$5-'СЕТ СН'!$F$21</f>
        <v>2562.5856514400002</v>
      </c>
      <c r="F13" s="36">
        <f>SUMIFS(СВЦЭМ!$D$33:$D$776,СВЦЭМ!$A$33:$A$776,$A13,СВЦЭМ!$B$33:$B$776,F$11)+'СЕТ СН'!$F$11+СВЦЭМ!$D$10+'СЕТ СН'!$F$5-'СЕТ СН'!$F$21</f>
        <v>2559.6424216300002</v>
      </c>
      <c r="G13" s="36">
        <f>SUMIFS(СВЦЭМ!$D$33:$D$776,СВЦЭМ!$A$33:$A$776,$A13,СВЦЭМ!$B$33:$B$776,G$11)+'СЕТ СН'!$F$11+СВЦЭМ!$D$10+'СЕТ СН'!$F$5-'СЕТ СН'!$F$21</f>
        <v>2544.2131594500001</v>
      </c>
      <c r="H13" s="36">
        <f>SUMIFS(СВЦЭМ!$D$33:$D$776,СВЦЭМ!$A$33:$A$776,$A13,СВЦЭМ!$B$33:$B$776,H$11)+'СЕТ СН'!$F$11+СВЦЭМ!$D$10+'СЕТ СН'!$F$5-'СЕТ СН'!$F$21</f>
        <v>2492.5621969200001</v>
      </c>
      <c r="I13" s="36">
        <f>SUMIFS(СВЦЭМ!$D$33:$D$776,СВЦЭМ!$A$33:$A$776,$A13,СВЦЭМ!$B$33:$B$776,I$11)+'СЕТ СН'!$F$11+СВЦЭМ!$D$10+'СЕТ СН'!$F$5-'СЕТ СН'!$F$21</f>
        <v>2425.4340356000002</v>
      </c>
      <c r="J13" s="36">
        <f>SUMIFS(СВЦЭМ!$D$33:$D$776,СВЦЭМ!$A$33:$A$776,$A13,СВЦЭМ!$B$33:$B$776,J$11)+'СЕТ СН'!$F$11+СВЦЭМ!$D$10+'СЕТ СН'!$F$5-'СЕТ СН'!$F$21</f>
        <v>2377.9187990599999</v>
      </c>
      <c r="K13" s="36">
        <f>SUMIFS(СВЦЭМ!$D$33:$D$776,СВЦЭМ!$A$33:$A$776,$A13,СВЦЭМ!$B$33:$B$776,K$11)+'СЕТ СН'!$F$11+СВЦЭМ!$D$10+'СЕТ СН'!$F$5-'СЕТ СН'!$F$21</f>
        <v>2342.5859779299999</v>
      </c>
      <c r="L13" s="36">
        <f>SUMIFS(СВЦЭМ!$D$33:$D$776,СВЦЭМ!$A$33:$A$776,$A13,СВЦЭМ!$B$33:$B$776,L$11)+'СЕТ СН'!$F$11+СВЦЭМ!$D$10+'СЕТ СН'!$F$5-'СЕТ СН'!$F$21</f>
        <v>2328.9088211399999</v>
      </c>
      <c r="M13" s="36">
        <f>SUMIFS(СВЦЭМ!$D$33:$D$776,СВЦЭМ!$A$33:$A$776,$A13,СВЦЭМ!$B$33:$B$776,M$11)+'СЕТ СН'!$F$11+СВЦЭМ!$D$10+'СЕТ СН'!$F$5-'СЕТ СН'!$F$21</f>
        <v>2333.3252176400001</v>
      </c>
      <c r="N13" s="36">
        <f>SUMIFS(СВЦЭМ!$D$33:$D$776,СВЦЭМ!$A$33:$A$776,$A13,СВЦЭМ!$B$33:$B$776,N$11)+'СЕТ СН'!$F$11+СВЦЭМ!$D$10+'СЕТ СН'!$F$5-'СЕТ СН'!$F$21</f>
        <v>2351.4681001200001</v>
      </c>
      <c r="O13" s="36">
        <f>SUMIFS(СВЦЭМ!$D$33:$D$776,СВЦЭМ!$A$33:$A$776,$A13,СВЦЭМ!$B$33:$B$776,O$11)+'СЕТ СН'!$F$11+СВЦЭМ!$D$10+'СЕТ СН'!$F$5-'СЕТ СН'!$F$21</f>
        <v>2347.3904284999999</v>
      </c>
      <c r="P13" s="36">
        <f>SUMIFS(СВЦЭМ!$D$33:$D$776,СВЦЭМ!$A$33:$A$776,$A13,СВЦЭМ!$B$33:$B$776,P$11)+'СЕТ СН'!$F$11+СВЦЭМ!$D$10+'СЕТ СН'!$F$5-'СЕТ СН'!$F$21</f>
        <v>2351.31358929</v>
      </c>
      <c r="Q13" s="36">
        <f>SUMIFS(СВЦЭМ!$D$33:$D$776,СВЦЭМ!$A$33:$A$776,$A13,СВЦЭМ!$B$33:$B$776,Q$11)+'СЕТ СН'!$F$11+СВЦЭМ!$D$10+'СЕТ СН'!$F$5-'СЕТ СН'!$F$21</f>
        <v>2339.5379338399998</v>
      </c>
      <c r="R13" s="36">
        <f>SUMIFS(СВЦЭМ!$D$33:$D$776,СВЦЭМ!$A$33:$A$776,$A13,СВЦЭМ!$B$33:$B$776,R$11)+'СЕТ СН'!$F$11+СВЦЭМ!$D$10+'СЕТ СН'!$F$5-'СЕТ СН'!$F$21</f>
        <v>2289.0157741399998</v>
      </c>
      <c r="S13" s="36">
        <f>SUMIFS(СВЦЭМ!$D$33:$D$776,СВЦЭМ!$A$33:$A$776,$A13,СВЦЭМ!$B$33:$B$776,S$11)+'СЕТ СН'!$F$11+СВЦЭМ!$D$10+'СЕТ СН'!$F$5-'СЕТ СН'!$F$21</f>
        <v>2287.3075564199999</v>
      </c>
      <c r="T13" s="36">
        <f>SUMIFS(СВЦЭМ!$D$33:$D$776,СВЦЭМ!$A$33:$A$776,$A13,СВЦЭМ!$B$33:$B$776,T$11)+'СЕТ СН'!$F$11+СВЦЭМ!$D$10+'СЕТ СН'!$F$5-'СЕТ СН'!$F$21</f>
        <v>2280.0518888300003</v>
      </c>
      <c r="U13" s="36">
        <f>SUMIFS(СВЦЭМ!$D$33:$D$776,СВЦЭМ!$A$33:$A$776,$A13,СВЦЭМ!$B$33:$B$776,U$11)+'СЕТ СН'!$F$11+СВЦЭМ!$D$10+'СЕТ СН'!$F$5-'СЕТ СН'!$F$21</f>
        <v>2274.7695367599999</v>
      </c>
      <c r="V13" s="36">
        <f>SUMIFS(СВЦЭМ!$D$33:$D$776,СВЦЭМ!$A$33:$A$776,$A13,СВЦЭМ!$B$33:$B$776,V$11)+'СЕТ СН'!$F$11+СВЦЭМ!$D$10+'СЕТ СН'!$F$5-'СЕТ СН'!$F$21</f>
        <v>2273.3228825900001</v>
      </c>
      <c r="W13" s="36">
        <f>SUMIFS(СВЦЭМ!$D$33:$D$776,СВЦЭМ!$A$33:$A$776,$A13,СВЦЭМ!$B$33:$B$776,W$11)+'СЕТ СН'!$F$11+СВЦЭМ!$D$10+'СЕТ СН'!$F$5-'СЕТ СН'!$F$21</f>
        <v>2268.7610232000002</v>
      </c>
      <c r="X13" s="36">
        <f>SUMIFS(СВЦЭМ!$D$33:$D$776,СВЦЭМ!$A$33:$A$776,$A13,СВЦЭМ!$B$33:$B$776,X$11)+'СЕТ СН'!$F$11+СВЦЭМ!$D$10+'СЕТ СН'!$F$5-'СЕТ СН'!$F$21</f>
        <v>2312.3069876099999</v>
      </c>
      <c r="Y13" s="36">
        <f>SUMIFS(СВЦЭМ!$D$33:$D$776,СВЦЭМ!$A$33:$A$776,$A13,СВЦЭМ!$B$33:$B$776,Y$11)+'СЕТ СН'!$F$11+СВЦЭМ!$D$10+'СЕТ СН'!$F$5-'СЕТ СН'!$F$21</f>
        <v>2329.5797050700003</v>
      </c>
    </row>
    <row r="14" spans="1:27" ht="15.75" x14ac:dyDescent="0.2">
      <c r="A14" s="35">
        <f t="shared" ref="A14:A42" si="0">A13+1</f>
        <v>43649</v>
      </c>
      <c r="B14" s="36">
        <f>SUMIFS(СВЦЭМ!$D$33:$D$776,СВЦЭМ!$A$33:$A$776,$A14,СВЦЭМ!$B$33:$B$776,B$11)+'СЕТ СН'!$F$11+СВЦЭМ!$D$10+'СЕТ СН'!$F$5-'СЕТ СН'!$F$21</f>
        <v>2339.2561173899999</v>
      </c>
      <c r="C14" s="36">
        <f>SUMIFS(СВЦЭМ!$D$33:$D$776,СВЦЭМ!$A$33:$A$776,$A14,СВЦЭМ!$B$33:$B$776,C$11)+'СЕТ СН'!$F$11+СВЦЭМ!$D$10+'СЕТ СН'!$F$5-'СЕТ СН'!$F$21</f>
        <v>2442.2428586999999</v>
      </c>
      <c r="D14" s="36">
        <f>SUMIFS(СВЦЭМ!$D$33:$D$776,СВЦЭМ!$A$33:$A$776,$A14,СВЦЭМ!$B$33:$B$776,D$11)+'СЕТ СН'!$F$11+СВЦЭМ!$D$10+'СЕТ СН'!$F$5-'СЕТ СН'!$F$21</f>
        <v>2473.76437807</v>
      </c>
      <c r="E14" s="36">
        <f>SUMIFS(СВЦЭМ!$D$33:$D$776,СВЦЭМ!$A$33:$A$776,$A14,СВЦЭМ!$B$33:$B$776,E$11)+'СЕТ СН'!$F$11+СВЦЭМ!$D$10+'СЕТ СН'!$F$5-'СЕТ СН'!$F$21</f>
        <v>2486.6961707300002</v>
      </c>
      <c r="F14" s="36">
        <f>SUMIFS(СВЦЭМ!$D$33:$D$776,СВЦЭМ!$A$33:$A$776,$A14,СВЦЭМ!$B$33:$B$776,F$11)+'СЕТ СН'!$F$11+СВЦЭМ!$D$10+'СЕТ СН'!$F$5-'СЕТ СН'!$F$21</f>
        <v>2481.7069538400001</v>
      </c>
      <c r="G14" s="36">
        <f>SUMIFS(СВЦЭМ!$D$33:$D$776,СВЦЭМ!$A$33:$A$776,$A14,СВЦЭМ!$B$33:$B$776,G$11)+'СЕТ СН'!$F$11+СВЦЭМ!$D$10+'СЕТ СН'!$F$5-'СЕТ СН'!$F$21</f>
        <v>2469.2754888300001</v>
      </c>
      <c r="H14" s="36">
        <f>SUMIFS(СВЦЭМ!$D$33:$D$776,СВЦЭМ!$A$33:$A$776,$A14,СВЦЭМ!$B$33:$B$776,H$11)+'СЕТ СН'!$F$11+СВЦЭМ!$D$10+'СЕТ СН'!$F$5-'СЕТ СН'!$F$21</f>
        <v>2437.62021061</v>
      </c>
      <c r="I14" s="36">
        <f>SUMIFS(СВЦЭМ!$D$33:$D$776,СВЦЭМ!$A$33:$A$776,$A14,СВЦЭМ!$B$33:$B$776,I$11)+'СЕТ СН'!$F$11+СВЦЭМ!$D$10+'СЕТ СН'!$F$5-'СЕТ СН'!$F$21</f>
        <v>2405.4233401299998</v>
      </c>
      <c r="J14" s="36">
        <f>SUMIFS(СВЦЭМ!$D$33:$D$776,СВЦЭМ!$A$33:$A$776,$A14,СВЦЭМ!$B$33:$B$776,J$11)+'СЕТ СН'!$F$11+СВЦЭМ!$D$10+'СЕТ СН'!$F$5-'СЕТ СН'!$F$21</f>
        <v>2360.9445470700002</v>
      </c>
      <c r="K14" s="36">
        <f>SUMIFS(СВЦЭМ!$D$33:$D$776,СВЦЭМ!$A$33:$A$776,$A14,СВЦЭМ!$B$33:$B$776,K$11)+'СЕТ СН'!$F$11+СВЦЭМ!$D$10+'СЕТ СН'!$F$5-'СЕТ СН'!$F$21</f>
        <v>2353.2760978300003</v>
      </c>
      <c r="L14" s="36">
        <f>SUMIFS(СВЦЭМ!$D$33:$D$776,СВЦЭМ!$A$33:$A$776,$A14,СВЦЭМ!$B$33:$B$776,L$11)+'СЕТ СН'!$F$11+СВЦЭМ!$D$10+'СЕТ СН'!$F$5-'СЕТ СН'!$F$21</f>
        <v>2356.2953826100002</v>
      </c>
      <c r="M14" s="36">
        <f>SUMIFS(СВЦЭМ!$D$33:$D$776,СВЦЭМ!$A$33:$A$776,$A14,СВЦЭМ!$B$33:$B$776,M$11)+'СЕТ СН'!$F$11+СВЦЭМ!$D$10+'СЕТ СН'!$F$5-'СЕТ СН'!$F$21</f>
        <v>2351.9162614300003</v>
      </c>
      <c r="N14" s="36">
        <f>SUMIFS(СВЦЭМ!$D$33:$D$776,СВЦЭМ!$A$33:$A$776,$A14,СВЦЭМ!$B$33:$B$776,N$11)+'СЕТ СН'!$F$11+СВЦЭМ!$D$10+'СЕТ СН'!$F$5-'СЕТ СН'!$F$21</f>
        <v>2350.8522355300001</v>
      </c>
      <c r="O14" s="36">
        <f>SUMIFS(СВЦЭМ!$D$33:$D$776,СВЦЭМ!$A$33:$A$776,$A14,СВЦЭМ!$B$33:$B$776,O$11)+'СЕТ СН'!$F$11+СВЦЭМ!$D$10+'СЕТ СН'!$F$5-'СЕТ СН'!$F$21</f>
        <v>2354.4305200099998</v>
      </c>
      <c r="P14" s="36">
        <f>SUMIFS(СВЦЭМ!$D$33:$D$776,СВЦЭМ!$A$33:$A$776,$A14,СВЦЭМ!$B$33:$B$776,P$11)+'СЕТ СН'!$F$11+СВЦЭМ!$D$10+'СЕТ СН'!$F$5-'СЕТ СН'!$F$21</f>
        <v>2372.02944325</v>
      </c>
      <c r="Q14" s="36">
        <f>SUMIFS(СВЦЭМ!$D$33:$D$776,СВЦЭМ!$A$33:$A$776,$A14,СВЦЭМ!$B$33:$B$776,Q$11)+'СЕТ СН'!$F$11+СВЦЭМ!$D$10+'СЕТ СН'!$F$5-'СЕТ СН'!$F$21</f>
        <v>2364.3056125100002</v>
      </c>
      <c r="R14" s="36">
        <f>SUMIFS(СВЦЭМ!$D$33:$D$776,СВЦЭМ!$A$33:$A$776,$A14,СВЦЭМ!$B$33:$B$776,R$11)+'СЕТ СН'!$F$11+СВЦЭМ!$D$10+'СЕТ СН'!$F$5-'СЕТ СН'!$F$21</f>
        <v>2313.83087428</v>
      </c>
      <c r="S14" s="36">
        <f>SUMIFS(СВЦЭМ!$D$33:$D$776,СВЦЭМ!$A$33:$A$776,$A14,СВЦЭМ!$B$33:$B$776,S$11)+'СЕТ СН'!$F$11+СВЦЭМ!$D$10+'СЕТ СН'!$F$5-'СЕТ СН'!$F$21</f>
        <v>2317.7717247400001</v>
      </c>
      <c r="T14" s="36">
        <f>SUMIFS(СВЦЭМ!$D$33:$D$776,СВЦЭМ!$A$33:$A$776,$A14,СВЦЭМ!$B$33:$B$776,T$11)+'СЕТ СН'!$F$11+СВЦЭМ!$D$10+'СЕТ СН'!$F$5-'СЕТ СН'!$F$21</f>
        <v>2310.1242615400001</v>
      </c>
      <c r="U14" s="36">
        <f>SUMIFS(СВЦЭМ!$D$33:$D$776,СВЦЭМ!$A$33:$A$776,$A14,СВЦЭМ!$B$33:$B$776,U$11)+'СЕТ СН'!$F$11+СВЦЭМ!$D$10+'СЕТ СН'!$F$5-'СЕТ СН'!$F$21</f>
        <v>2289.3420322399998</v>
      </c>
      <c r="V14" s="36">
        <f>SUMIFS(СВЦЭМ!$D$33:$D$776,СВЦЭМ!$A$33:$A$776,$A14,СВЦЭМ!$B$33:$B$776,V$11)+'СЕТ СН'!$F$11+СВЦЭМ!$D$10+'СЕТ СН'!$F$5-'СЕТ СН'!$F$21</f>
        <v>2279.6040618100001</v>
      </c>
      <c r="W14" s="36">
        <f>SUMIFS(СВЦЭМ!$D$33:$D$776,СВЦЭМ!$A$33:$A$776,$A14,СВЦЭМ!$B$33:$B$776,W$11)+'СЕТ СН'!$F$11+СВЦЭМ!$D$10+'СЕТ СН'!$F$5-'СЕТ СН'!$F$21</f>
        <v>2272.9726461199998</v>
      </c>
      <c r="X14" s="36">
        <f>SUMIFS(СВЦЭМ!$D$33:$D$776,СВЦЭМ!$A$33:$A$776,$A14,СВЦЭМ!$B$33:$B$776,X$11)+'СЕТ СН'!$F$11+СВЦЭМ!$D$10+'СЕТ СН'!$F$5-'СЕТ СН'!$F$21</f>
        <v>2288.79982952</v>
      </c>
      <c r="Y14" s="36">
        <f>SUMIFS(СВЦЭМ!$D$33:$D$776,СВЦЭМ!$A$33:$A$776,$A14,СВЦЭМ!$B$33:$B$776,Y$11)+'СЕТ СН'!$F$11+СВЦЭМ!$D$10+'СЕТ СН'!$F$5-'СЕТ СН'!$F$21</f>
        <v>2329.7330748300001</v>
      </c>
    </row>
    <row r="15" spans="1:27" ht="15.75" x14ac:dyDescent="0.2">
      <c r="A15" s="35">
        <f t="shared" si="0"/>
        <v>43650</v>
      </c>
      <c r="B15" s="36">
        <f>SUMIFS(СВЦЭМ!$D$33:$D$776,СВЦЭМ!$A$33:$A$776,$A15,СВЦЭМ!$B$33:$B$776,B$11)+'СЕТ СН'!$F$11+СВЦЭМ!$D$10+'СЕТ СН'!$F$5-'СЕТ СН'!$F$21</f>
        <v>2389.6589403799999</v>
      </c>
      <c r="C15" s="36">
        <f>SUMIFS(СВЦЭМ!$D$33:$D$776,СВЦЭМ!$A$33:$A$776,$A15,СВЦЭМ!$B$33:$B$776,C$11)+'СЕТ СН'!$F$11+СВЦЭМ!$D$10+'СЕТ СН'!$F$5-'СЕТ СН'!$F$21</f>
        <v>2508.4914951599999</v>
      </c>
      <c r="D15" s="36">
        <f>SUMIFS(СВЦЭМ!$D$33:$D$776,СВЦЭМ!$A$33:$A$776,$A15,СВЦЭМ!$B$33:$B$776,D$11)+'СЕТ СН'!$F$11+СВЦЭМ!$D$10+'СЕТ СН'!$F$5-'СЕТ СН'!$F$21</f>
        <v>2541.1062753300002</v>
      </c>
      <c r="E15" s="36">
        <f>SUMIFS(СВЦЭМ!$D$33:$D$776,СВЦЭМ!$A$33:$A$776,$A15,СВЦЭМ!$B$33:$B$776,E$11)+'СЕТ СН'!$F$11+СВЦЭМ!$D$10+'СЕТ СН'!$F$5-'СЕТ СН'!$F$21</f>
        <v>2603.1603238799999</v>
      </c>
      <c r="F15" s="36">
        <f>SUMIFS(СВЦЭМ!$D$33:$D$776,СВЦЭМ!$A$33:$A$776,$A15,СВЦЭМ!$B$33:$B$776,F$11)+'СЕТ СН'!$F$11+СВЦЭМ!$D$10+'СЕТ СН'!$F$5-'СЕТ СН'!$F$21</f>
        <v>2531.4443365699999</v>
      </c>
      <c r="G15" s="36">
        <f>SUMIFS(СВЦЭМ!$D$33:$D$776,СВЦЭМ!$A$33:$A$776,$A15,СВЦЭМ!$B$33:$B$776,G$11)+'СЕТ СН'!$F$11+СВЦЭМ!$D$10+'СЕТ СН'!$F$5-'СЕТ СН'!$F$21</f>
        <v>2503.3274336100003</v>
      </c>
      <c r="H15" s="36">
        <f>SUMIFS(СВЦЭМ!$D$33:$D$776,СВЦЭМ!$A$33:$A$776,$A15,СВЦЭМ!$B$33:$B$776,H$11)+'СЕТ СН'!$F$11+СВЦЭМ!$D$10+'СЕТ СН'!$F$5-'СЕТ СН'!$F$21</f>
        <v>2476.72329958</v>
      </c>
      <c r="I15" s="36">
        <f>SUMIFS(СВЦЭМ!$D$33:$D$776,СВЦЭМ!$A$33:$A$776,$A15,СВЦЭМ!$B$33:$B$776,I$11)+'СЕТ СН'!$F$11+СВЦЭМ!$D$10+'СЕТ СН'!$F$5-'СЕТ СН'!$F$21</f>
        <v>2407.9966061800001</v>
      </c>
      <c r="J15" s="36">
        <f>SUMIFS(СВЦЭМ!$D$33:$D$776,СВЦЭМ!$A$33:$A$776,$A15,СВЦЭМ!$B$33:$B$776,J$11)+'СЕТ СН'!$F$11+СВЦЭМ!$D$10+'СЕТ СН'!$F$5-'СЕТ СН'!$F$21</f>
        <v>2367.9599947199999</v>
      </c>
      <c r="K15" s="36">
        <f>SUMIFS(СВЦЭМ!$D$33:$D$776,СВЦЭМ!$A$33:$A$776,$A15,СВЦЭМ!$B$33:$B$776,K$11)+'СЕТ СН'!$F$11+СВЦЭМ!$D$10+'СЕТ СН'!$F$5-'СЕТ СН'!$F$21</f>
        <v>2347.9812789100001</v>
      </c>
      <c r="L15" s="36">
        <f>SUMIFS(СВЦЭМ!$D$33:$D$776,СВЦЭМ!$A$33:$A$776,$A15,СВЦЭМ!$B$33:$B$776,L$11)+'СЕТ СН'!$F$11+СВЦЭМ!$D$10+'СЕТ СН'!$F$5-'СЕТ СН'!$F$21</f>
        <v>2347.2475579699999</v>
      </c>
      <c r="M15" s="36">
        <f>SUMIFS(СВЦЭМ!$D$33:$D$776,СВЦЭМ!$A$33:$A$776,$A15,СВЦЭМ!$B$33:$B$776,M$11)+'СЕТ СН'!$F$11+СВЦЭМ!$D$10+'СЕТ СН'!$F$5-'СЕТ СН'!$F$21</f>
        <v>2348.3087196400002</v>
      </c>
      <c r="N15" s="36">
        <f>SUMIFS(СВЦЭМ!$D$33:$D$776,СВЦЭМ!$A$33:$A$776,$A15,СВЦЭМ!$B$33:$B$776,N$11)+'СЕТ СН'!$F$11+СВЦЭМ!$D$10+'СЕТ СН'!$F$5-'СЕТ СН'!$F$21</f>
        <v>2357.9739842399999</v>
      </c>
      <c r="O15" s="36">
        <f>SUMIFS(СВЦЭМ!$D$33:$D$776,СВЦЭМ!$A$33:$A$776,$A15,СВЦЭМ!$B$33:$B$776,O$11)+'СЕТ СН'!$F$11+СВЦЭМ!$D$10+'СЕТ СН'!$F$5-'СЕТ СН'!$F$21</f>
        <v>2360.6134710599999</v>
      </c>
      <c r="P15" s="36">
        <f>SUMIFS(СВЦЭМ!$D$33:$D$776,СВЦЭМ!$A$33:$A$776,$A15,СВЦЭМ!$B$33:$B$776,P$11)+'СЕТ СН'!$F$11+СВЦЭМ!$D$10+'СЕТ СН'!$F$5-'СЕТ СН'!$F$21</f>
        <v>2366.1222156600002</v>
      </c>
      <c r="Q15" s="36">
        <f>SUMIFS(СВЦЭМ!$D$33:$D$776,СВЦЭМ!$A$33:$A$776,$A15,СВЦЭМ!$B$33:$B$776,Q$11)+'СЕТ СН'!$F$11+СВЦЭМ!$D$10+'СЕТ СН'!$F$5-'СЕТ СН'!$F$21</f>
        <v>2356.7241498600001</v>
      </c>
      <c r="R15" s="36">
        <f>SUMIFS(СВЦЭМ!$D$33:$D$776,СВЦЭМ!$A$33:$A$776,$A15,СВЦЭМ!$B$33:$B$776,R$11)+'СЕТ СН'!$F$11+СВЦЭМ!$D$10+'СЕТ СН'!$F$5-'СЕТ СН'!$F$21</f>
        <v>2304.7314426600001</v>
      </c>
      <c r="S15" s="36">
        <f>SUMIFS(СВЦЭМ!$D$33:$D$776,СВЦЭМ!$A$33:$A$776,$A15,СВЦЭМ!$B$33:$B$776,S$11)+'СЕТ СН'!$F$11+СВЦЭМ!$D$10+'СЕТ СН'!$F$5-'СЕТ СН'!$F$21</f>
        <v>2303.0328778799999</v>
      </c>
      <c r="T15" s="36">
        <f>SUMIFS(СВЦЭМ!$D$33:$D$776,СВЦЭМ!$A$33:$A$776,$A15,СВЦЭМ!$B$33:$B$776,T$11)+'СЕТ СН'!$F$11+СВЦЭМ!$D$10+'СЕТ СН'!$F$5-'СЕТ СН'!$F$21</f>
        <v>2297.05840906</v>
      </c>
      <c r="U15" s="36">
        <f>SUMIFS(СВЦЭМ!$D$33:$D$776,СВЦЭМ!$A$33:$A$776,$A15,СВЦЭМ!$B$33:$B$776,U$11)+'СЕТ СН'!$F$11+СВЦЭМ!$D$10+'СЕТ СН'!$F$5-'СЕТ СН'!$F$21</f>
        <v>2275.80404838</v>
      </c>
      <c r="V15" s="36">
        <f>SUMIFS(СВЦЭМ!$D$33:$D$776,СВЦЭМ!$A$33:$A$776,$A15,СВЦЭМ!$B$33:$B$776,V$11)+'СЕТ СН'!$F$11+СВЦЭМ!$D$10+'СЕТ СН'!$F$5-'СЕТ СН'!$F$21</f>
        <v>2291.4345023800001</v>
      </c>
      <c r="W15" s="36">
        <f>SUMIFS(СВЦЭМ!$D$33:$D$776,СВЦЭМ!$A$33:$A$776,$A15,СВЦЭМ!$B$33:$B$776,W$11)+'СЕТ СН'!$F$11+СВЦЭМ!$D$10+'СЕТ СН'!$F$5-'СЕТ СН'!$F$21</f>
        <v>2330.3485007300001</v>
      </c>
      <c r="X15" s="36">
        <f>SUMIFS(СВЦЭМ!$D$33:$D$776,СВЦЭМ!$A$33:$A$776,$A15,СВЦЭМ!$B$33:$B$776,X$11)+'СЕТ СН'!$F$11+СВЦЭМ!$D$10+'СЕТ СН'!$F$5-'СЕТ СН'!$F$21</f>
        <v>2321.13843585</v>
      </c>
      <c r="Y15" s="36">
        <f>SUMIFS(СВЦЭМ!$D$33:$D$776,СВЦЭМ!$A$33:$A$776,$A15,СВЦЭМ!$B$33:$B$776,Y$11)+'СЕТ СН'!$F$11+СВЦЭМ!$D$10+'СЕТ СН'!$F$5-'СЕТ СН'!$F$21</f>
        <v>2318.0395618900002</v>
      </c>
    </row>
    <row r="16" spans="1:27" ht="15.75" x14ac:dyDescent="0.2">
      <c r="A16" s="35">
        <f t="shared" si="0"/>
        <v>43651</v>
      </c>
      <c r="B16" s="36">
        <f>SUMIFS(СВЦЭМ!$D$33:$D$776,СВЦЭМ!$A$33:$A$776,$A16,СВЦЭМ!$B$33:$B$776,B$11)+'СЕТ СН'!$F$11+СВЦЭМ!$D$10+'СЕТ СН'!$F$5-'СЕТ СН'!$F$21</f>
        <v>2310.9662649000002</v>
      </c>
      <c r="C16" s="36">
        <f>SUMIFS(СВЦЭМ!$D$33:$D$776,СВЦЭМ!$A$33:$A$776,$A16,СВЦЭМ!$B$33:$B$776,C$11)+'СЕТ СН'!$F$11+СВЦЭМ!$D$10+'СЕТ СН'!$F$5-'СЕТ СН'!$F$21</f>
        <v>2416.11156342</v>
      </c>
      <c r="D16" s="36">
        <f>SUMIFS(СВЦЭМ!$D$33:$D$776,СВЦЭМ!$A$33:$A$776,$A16,СВЦЭМ!$B$33:$B$776,D$11)+'СЕТ СН'!$F$11+СВЦЭМ!$D$10+'СЕТ СН'!$F$5-'СЕТ СН'!$F$21</f>
        <v>2450.9053107999998</v>
      </c>
      <c r="E16" s="36">
        <f>SUMIFS(СВЦЭМ!$D$33:$D$776,СВЦЭМ!$A$33:$A$776,$A16,СВЦЭМ!$B$33:$B$776,E$11)+'СЕТ СН'!$F$11+СВЦЭМ!$D$10+'СЕТ СН'!$F$5-'СЕТ СН'!$F$21</f>
        <v>2447.5548918300001</v>
      </c>
      <c r="F16" s="36">
        <f>SUMIFS(СВЦЭМ!$D$33:$D$776,СВЦЭМ!$A$33:$A$776,$A16,СВЦЭМ!$B$33:$B$776,F$11)+'СЕТ СН'!$F$11+СВЦЭМ!$D$10+'СЕТ СН'!$F$5-'СЕТ СН'!$F$21</f>
        <v>2444.35200442</v>
      </c>
      <c r="G16" s="36">
        <f>SUMIFS(СВЦЭМ!$D$33:$D$776,СВЦЭМ!$A$33:$A$776,$A16,СВЦЭМ!$B$33:$B$776,G$11)+'СЕТ СН'!$F$11+СВЦЭМ!$D$10+'СЕТ СН'!$F$5-'СЕТ СН'!$F$21</f>
        <v>2439.1561610700001</v>
      </c>
      <c r="H16" s="36">
        <f>SUMIFS(СВЦЭМ!$D$33:$D$776,СВЦЭМ!$A$33:$A$776,$A16,СВЦЭМ!$B$33:$B$776,H$11)+'СЕТ СН'!$F$11+СВЦЭМ!$D$10+'СЕТ СН'!$F$5-'СЕТ СН'!$F$21</f>
        <v>2403.7971936700001</v>
      </c>
      <c r="I16" s="36">
        <f>SUMIFS(СВЦЭМ!$D$33:$D$776,СВЦЭМ!$A$33:$A$776,$A16,СВЦЭМ!$B$33:$B$776,I$11)+'СЕТ СН'!$F$11+СВЦЭМ!$D$10+'СЕТ СН'!$F$5-'СЕТ СН'!$F$21</f>
        <v>2355.3183011199999</v>
      </c>
      <c r="J16" s="36">
        <f>SUMIFS(СВЦЭМ!$D$33:$D$776,СВЦЭМ!$A$33:$A$776,$A16,СВЦЭМ!$B$33:$B$776,J$11)+'СЕТ СН'!$F$11+СВЦЭМ!$D$10+'СЕТ СН'!$F$5-'СЕТ СН'!$F$21</f>
        <v>2335.0635602500001</v>
      </c>
      <c r="K16" s="36">
        <f>SUMIFS(СВЦЭМ!$D$33:$D$776,СВЦЭМ!$A$33:$A$776,$A16,СВЦЭМ!$B$33:$B$776,K$11)+'СЕТ СН'!$F$11+СВЦЭМ!$D$10+'СЕТ СН'!$F$5-'СЕТ СН'!$F$21</f>
        <v>2330.7708001800002</v>
      </c>
      <c r="L16" s="36">
        <f>SUMIFS(СВЦЭМ!$D$33:$D$776,СВЦЭМ!$A$33:$A$776,$A16,СВЦЭМ!$B$33:$B$776,L$11)+'СЕТ СН'!$F$11+СВЦЭМ!$D$10+'СЕТ СН'!$F$5-'СЕТ СН'!$F$21</f>
        <v>2343.9185232099999</v>
      </c>
      <c r="M16" s="36">
        <f>SUMIFS(СВЦЭМ!$D$33:$D$776,СВЦЭМ!$A$33:$A$776,$A16,СВЦЭМ!$B$33:$B$776,M$11)+'СЕТ СН'!$F$11+СВЦЭМ!$D$10+'СЕТ СН'!$F$5-'СЕТ СН'!$F$21</f>
        <v>2341.6312100200003</v>
      </c>
      <c r="N16" s="36">
        <f>SUMIFS(СВЦЭМ!$D$33:$D$776,СВЦЭМ!$A$33:$A$776,$A16,СВЦЭМ!$B$33:$B$776,N$11)+'СЕТ СН'!$F$11+СВЦЭМ!$D$10+'СЕТ СН'!$F$5-'СЕТ СН'!$F$21</f>
        <v>2335.4424817500003</v>
      </c>
      <c r="O16" s="36">
        <f>SUMIFS(СВЦЭМ!$D$33:$D$776,СВЦЭМ!$A$33:$A$776,$A16,СВЦЭМ!$B$33:$B$776,O$11)+'СЕТ СН'!$F$11+СВЦЭМ!$D$10+'СЕТ СН'!$F$5-'СЕТ СН'!$F$21</f>
        <v>2344.00933055</v>
      </c>
      <c r="P16" s="36">
        <f>SUMIFS(СВЦЭМ!$D$33:$D$776,СВЦЭМ!$A$33:$A$776,$A16,СВЦЭМ!$B$33:$B$776,P$11)+'СЕТ СН'!$F$11+СВЦЭМ!$D$10+'СЕТ СН'!$F$5-'СЕТ СН'!$F$21</f>
        <v>2340.0308656400002</v>
      </c>
      <c r="Q16" s="36">
        <f>SUMIFS(СВЦЭМ!$D$33:$D$776,СВЦЭМ!$A$33:$A$776,$A16,СВЦЭМ!$B$33:$B$776,Q$11)+'СЕТ СН'!$F$11+СВЦЭМ!$D$10+'СЕТ СН'!$F$5-'СЕТ СН'!$F$21</f>
        <v>2325.9637509700001</v>
      </c>
      <c r="R16" s="36">
        <f>SUMIFS(СВЦЭМ!$D$33:$D$776,СВЦЭМ!$A$33:$A$776,$A16,СВЦЭМ!$B$33:$B$776,R$11)+'СЕТ СН'!$F$11+СВЦЭМ!$D$10+'СЕТ СН'!$F$5-'СЕТ СН'!$F$21</f>
        <v>2228.36124019</v>
      </c>
      <c r="S16" s="36">
        <f>SUMIFS(СВЦЭМ!$D$33:$D$776,СВЦЭМ!$A$33:$A$776,$A16,СВЦЭМ!$B$33:$B$776,S$11)+'СЕТ СН'!$F$11+СВЦЭМ!$D$10+'СЕТ СН'!$F$5-'СЕТ СН'!$F$21</f>
        <v>2215.2163798500001</v>
      </c>
      <c r="T16" s="36">
        <f>SUMIFS(СВЦЭМ!$D$33:$D$776,СВЦЭМ!$A$33:$A$776,$A16,СВЦЭМ!$B$33:$B$776,T$11)+'СЕТ СН'!$F$11+СВЦЭМ!$D$10+'СЕТ СН'!$F$5-'СЕТ СН'!$F$21</f>
        <v>2217.1068881900001</v>
      </c>
      <c r="U16" s="36">
        <f>SUMIFS(СВЦЭМ!$D$33:$D$776,СВЦЭМ!$A$33:$A$776,$A16,СВЦЭМ!$B$33:$B$776,U$11)+'СЕТ СН'!$F$11+СВЦЭМ!$D$10+'СЕТ СН'!$F$5-'СЕТ СН'!$F$21</f>
        <v>2215.4627447900002</v>
      </c>
      <c r="V16" s="36">
        <f>SUMIFS(СВЦЭМ!$D$33:$D$776,СВЦЭМ!$A$33:$A$776,$A16,СВЦЭМ!$B$33:$B$776,V$11)+'СЕТ СН'!$F$11+СВЦЭМ!$D$10+'СЕТ СН'!$F$5-'СЕТ СН'!$F$21</f>
        <v>2214.0989299600001</v>
      </c>
      <c r="W16" s="36">
        <f>SUMIFS(СВЦЭМ!$D$33:$D$776,СВЦЭМ!$A$33:$A$776,$A16,СВЦЭМ!$B$33:$B$776,W$11)+'СЕТ СН'!$F$11+СВЦЭМ!$D$10+'СЕТ СН'!$F$5-'СЕТ СН'!$F$21</f>
        <v>2207.7961255999999</v>
      </c>
      <c r="X16" s="36">
        <f>SUMIFS(СВЦЭМ!$D$33:$D$776,СВЦЭМ!$A$33:$A$776,$A16,СВЦЭМ!$B$33:$B$776,X$11)+'СЕТ СН'!$F$11+СВЦЭМ!$D$10+'СЕТ СН'!$F$5-'СЕТ СН'!$F$21</f>
        <v>2199.80831898</v>
      </c>
      <c r="Y16" s="36">
        <f>SUMIFS(СВЦЭМ!$D$33:$D$776,СВЦЭМ!$A$33:$A$776,$A16,СВЦЭМ!$B$33:$B$776,Y$11)+'СЕТ СН'!$F$11+СВЦЭМ!$D$10+'СЕТ СН'!$F$5-'СЕТ СН'!$F$21</f>
        <v>2222.79833521</v>
      </c>
    </row>
    <row r="17" spans="1:25" ht="15.75" x14ac:dyDescent="0.2">
      <c r="A17" s="35">
        <f t="shared" si="0"/>
        <v>43652</v>
      </c>
      <c r="B17" s="36">
        <f>SUMIFS(СВЦЭМ!$D$33:$D$776,СВЦЭМ!$A$33:$A$776,$A17,СВЦЭМ!$B$33:$B$776,B$11)+'СЕТ СН'!$F$11+СВЦЭМ!$D$10+'СЕТ СН'!$F$5-'СЕТ СН'!$F$21</f>
        <v>2325.0452362800002</v>
      </c>
      <c r="C17" s="36">
        <f>SUMIFS(СВЦЭМ!$D$33:$D$776,СВЦЭМ!$A$33:$A$776,$A17,СВЦЭМ!$B$33:$B$776,C$11)+'СЕТ СН'!$F$11+СВЦЭМ!$D$10+'СЕТ СН'!$F$5-'СЕТ СН'!$F$21</f>
        <v>2430.3128494800003</v>
      </c>
      <c r="D17" s="36">
        <f>SUMIFS(СВЦЭМ!$D$33:$D$776,СВЦЭМ!$A$33:$A$776,$A17,СВЦЭМ!$B$33:$B$776,D$11)+'СЕТ СН'!$F$11+СВЦЭМ!$D$10+'СЕТ СН'!$F$5-'СЕТ СН'!$F$21</f>
        <v>2475.7125510300002</v>
      </c>
      <c r="E17" s="36">
        <f>SUMIFS(СВЦЭМ!$D$33:$D$776,СВЦЭМ!$A$33:$A$776,$A17,СВЦЭМ!$B$33:$B$776,E$11)+'СЕТ СН'!$F$11+СВЦЭМ!$D$10+'СЕТ СН'!$F$5-'СЕТ СН'!$F$21</f>
        <v>2491.3560122700001</v>
      </c>
      <c r="F17" s="36">
        <f>SUMIFS(СВЦЭМ!$D$33:$D$776,СВЦЭМ!$A$33:$A$776,$A17,СВЦЭМ!$B$33:$B$776,F$11)+'СЕТ СН'!$F$11+СВЦЭМ!$D$10+'СЕТ СН'!$F$5-'СЕТ СН'!$F$21</f>
        <v>2486.0003746399998</v>
      </c>
      <c r="G17" s="36">
        <f>SUMIFS(СВЦЭМ!$D$33:$D$776,СВЦЭМ!$A$33:$A$776,$A17,СВЦЭМ!$B$33:$B$776,G$11)+'СЕТ СН'!$F$11+СВЦЭМ!$D$10+'СЕТ СН'!$F$5-'СЕТ СН'!$F$21</f>
        <v>2469.3718860200001</v>
      </c>
      <c r="H17" s="36">
        <f>SUMIFS(СВЦЭМ!$D$33:$D$776,СВЦЭМ!$A$33:$A$776,$A17,СВЦЭМ!$B$33:$B$776,H$11)+'СЕТ СН'!$F$11+СВЦЭМ!$D$10+'СЕТ СН'!$F$5-'СЕТ СН'!$F$21</f>
        <v>2426.1089628300001</v>
      </c>
      <c r="I17" s="36">
        <f>SUMIFS(СВЦЭМ!$D$33:$D$776,СВЦЭМ!$A$33:$A$776,$A17,СВЦЭМ!$B$33:$B$776,I$11)+'СЕТ СН'!$F$11+СВЦЭМ!$D$10+'СЕТ СН'!$F$5-'СЕТ СН'!$F$21</f>
        <v>2373.5126853299998</v>
      </c>
      <c r="J17" s="36">
        <f>SUMIFS(СВЦЭМ!$D$33:$D$776,СВЦЭМ!$A$33:$A$776,$A17,СВЦЭМ!$B$33:$B$776,J$11)+'СЕТ СН'!$F$11+СВЦЭМ!$D$10+'СЕТ СН'!$F$5-'СЕТ СН'!$F$21</f>
        <v>2320.45782495</v>
      </c>
      <c r="K17" s="36">
        <f>SUMIFS(СВЦЭМ!$D$33:$D$776,СВЦЭМ!$A$33:$A$776,$A17,СВЦЭМ!$B$33:$B$776,K$11)+'СЕТ СН'!$F$11+СВЦЭМ!$D$10+'СЕТ СН'!$F$5-'СЕТ СН'!$F$21</f>
        <v>2301.4682329100001</v>
      </c>
      <c r="L17" s="36">
        <f>SUMIFS(СВЦЭМ!$D$33:$D$776,СВЦЭМ!$A$33:$A$776,$A17,СВЦЭМ!$B$33:$B$776,L$11)+'СЕТ СН'!$F$11+СВЦЭМ!$D$10+'СЕТ СН'!$F$5-'СЕТ СН'!$F$21</f>
        <v>2274.3197810400002</v>
      </c>
      <c r="M17" s="36">
        <f>SUMIFS(СВЦЭМ!$D$33:$D$776,СВЦЭМ!$A$33:$A$776,$A17,СВЦЭМ!$B$33:$B$776,M$11)+'СЕТ СН'!$F$11+СВЦЭМ!$D$10+'СЕТ СН'!$F$5-'СЕТ СН'!$F$21</f>
        <v>2264.5094022499998</v>
      </c>
      <c r="N17" s="36">
        <f>SUMIFS(СВЦЭМ!$D$33:$D$776,СВЦЭМ!$A$33:$A$776,$A17,СВЦЭМ!$B$33:$B$776,N$11)+'СЕТ СН'!$F$11+СВЦЭМ!$D$10+'СЕТ СН'!$F$5-'СЕТ СН'!$F$21</f>
        <v>2278.2285035099999</v>
      </c>
      <c r="O17" s="36">
        <f>SUMIFS(СВЦЭМ!$D$33:$D$776,СВЦЭМ!$A$33:$A$776,$A17,СВЦЭМ!$B$33:$B$776,O$11)+'СЕТ СН'!$F$11+СВЦЭМ!$D$10+'СЕТ СН'!$F$5-'СЕТ СН'!$F$21</f>
        <v>2289.08080217</v>
      </c>
      <c r="P17" s="36">
        <f>SUMIFS(СВЦЭМ!$D$33:$D$776,СВЦЭМ!$A$33:$A$776,$A17,СВЦЭМ!$B$33:$B$776,P$11)+'СЕТ СН'!$F$11+СВЦЭМ!$D$10+'СЕТ СН'!$F$5-'СЕТ СН'!$F$21</f>
        <v>2302.3704901700003</v>
      </c>
      <c r="Q17" s="36">
        <f>SUMIFS(СВЦЭМ!$D$33:$D$776,СВЦЭМ!$A$33:$A$776,$A17,СВЦЭМ!$B$33:$B$776,Q$11)+'СЕТ СН'!$F$11+СВЦЭМ!$D$10+'СЕТ СН'!$F$5-'СЕТ СН'!$F$21</f>
        <v>2290.0199287699998</v>
      </c>
      <c r="R17" s="36">
        <f>SUMIFS(СВЦЭМ!$D$33:$D$776,СВЦЭМ!$A$33:$A$776,$A17,СВЦЭМ!$B$33:$B$776,R$11)+'СЕТ СН'!$F$11+СВЦЭМ!$D$10+'СЕТ СН'!$F$5-'СЕТ СН'!$F$21</f>
        <v>2238.8197263399998</v>
      </c>
      <c r="S17" s="36">
        <f>SUMIFS(СВЦЭМ!$D$33:$D$776,СВЦЭМ!$A$33:$A$776,$A17,СВЦЭМ!$B$33:$B$776,S$11)+'СЕТ СН'!$F$11+СВЦЭМ!$D$10+'СЕТ СН'!$F$5-'СЕТ СН'!$F$21</f>
        <v>2245.3829458800001</v>
      </c>
      <c r="T17" s="36">
        <f>SUMIFS(СВЦЭМ!$D$33:$D$776,СВЦЭМ!$A$33:$A$776,$A17,СВЦЭМ!$B$33:$B$776,T$11)+'СЕТ СН'!$F$11+СВЦЭМ!$D$10+'СЕТ СН'!$F$5-'СЕТ СН'!$F$21</f>
        <v>2232.2379420400002</v>
      </c>
      <c r="U17" s="36">
        <f>SUMIFS(СВЦЭМ!$D$33:$D$776,СВЦЭМ!$A$33:$A$776,$A17,СВЦЭМ!$B$33:$B$776,U$11)+'СЕТ СН'!$F$11+СВЦЭМ!$D$10+'СЕТ СН'!$F$5-'СЕТ СН'!$F$21</f>
        <v>2221.4487421900003</v>
      </c>
      <c r="V17" s="36">
        <f>SUMIFS(СВЦЭМ!$D$33:$D$776,СВЦЭМ!$A$33:$A$776,$A17,СВЦЭМ!$B$33:$B$776,V$11)+'СЕТ СН'!$F$11+СВЦЭМ!$D$10+'СЕТ СН'!$F$5-'СЕТ СН'!$F$21</f>
        <v>2230.0265300900001</v>
      </c>
      <c r="W17" s="36">
        <f>SUMIFS(СВЦЭМ!$D$33:$D$776,СВЦЭМ!$A$33:$A$776,$A17,СВЦЭМ!$B$33:$B$776,W$11)+'СЕТ СН'!$F$11+СВЦЭМ!$D$10+'СЕТ СН'!$F$5-'СЕТ СН'!$F$21</f>
        <v>2238.4736681100003</v>
      </c>
      <c r="X17" s="36">
        <f>SUMIFS(СВЦЭМ!$D$33:$D$776,СВЦЭМ!$A$33:$A$776,$A17,СВЦЭМ!$B$33:$B$776,X$11)+'СЕТ СН'!$F$11+СВЦЭМ!$D$10+'СЕТ СН'!$F$5-'СЕТ СН'!$F$21</f>
        <v>2234.7439271200001</v>
      </c>
      <c r="Y17" s="36">
        <f>SUMIFS(СВЦЭМ!$D$33:$D$776,СВЦЭМ!$A$33:$A$776,$A17,СВЦЭМ!$B$33:$B$776,Y$11)+'СЕТ СН'!$F$11+СВЦЭМ!$D$10+'СЕТ СН'!$F$5-'СЕТ СН'!$F$21</f>
        <v>2268.1830443700001</v>
      </c>
    </row>
    <row r="18" spans="1:25" ht="15.75" x14ac:dyDescent="0.2">
      <c r="A18" s="35">
        <f t="shared" si="0"/>
        <v>43653</v>
      </c>
      <c r="B18" s="36">
        <f>SUMIFS(СВЦЭМ!$D$33:$D$776,СВЦЭМ!$A$33:$A$776,$A18,СВЦЭМ!$B$33:$B$776,B$11)+'СЕТ СН'!$F$11+СВЦЭМ!$D$10+'СЕТ СН'!$F$5-'СЕТ СН'!$F$21</f>
        <v>2350.4948406799999</v>
      </c>
      <c r="C18" s="36">
        <f>SUMIFS(СВЦЭМ!$D$33:$D$776,СВЦЭМ!$A$33:$A$776,$A18,СВЦЭМ!$B$33:$B$776,C$11)+'СЕТ СН'!$F$11+СВЦЭМ!$D$10+'СЕТ СН'!$F$5-'СЕТ СН'!$F$21</f>
        <v>2466.1219937199999</v>
      </c>
      <c r="D18" s="36">
        <f>SUMIFS(СВЦЭМ!$D$33:$D$776,СВЦЭМ!$A$33:$A$776,$A18,СВЦЭМ!$B$33:$B$776,D$11)+'СЕТ СН'!$F$11+СВЦЭМ!$D$10+'СЕТ СН'!$F$5-'СЕТ СН'!$F$21</f>
        <v>2493.6934230699999</v>
      </c>
      <c r="E18" s="36">
        <f>SUMIFS(СВЦЭМ!$D$33:$D$776,СВЦЭМ!$A$33:$A$776,$A18,СВЦЭМ!$B$33:$B$776,E$11)+'СЕТ СН'!$F$11+СВЦЭМ!$D$10+'СЕТ СН'!$F$5-'СЕТ СН'!$F$21</f>
        <v>2511.6006372500001</v>
      </c>
      <c r="F18" s="36">
        <f>SUMIFS(СВЦЭМ!$D$33:$D$776,СВЦЭМ!$A$33:$A$776,$A18,СВЦЭМ!$B$33:$B$776,F$11)+'СЕТ СН'!$F$11+СВЦЭМ!$D$10+'СЕТ СН'!$F$5-'СЕТ СН'!$F$21</f>
        <v>2522.3040021699999</v>
      </c>
      <c r="G18" s="36">
        <f>SUMIFS(СВЦЭМ!$D$33:$D$776,СВЦЭМ!$A$33:$A$776,$A18,СВЦЭМ!$B$33:$B$776,G$11)+'СЕТ СН'!$F$11+СВЦЭМ!$D$10+'СЕТ СН'!$F$5-'СЕТ СН'!$F$21</f>
        <v>2521.3278782799998</v>
      </c>
      <c r="H18" s="36">
        <f>SUMIFS(СВЦЭМ!$D$33:$D$776,СВЦЭМ!$A$33:$A$776,$A18,СВЦЭМ!$B$33:$B$776,H$11)+'СЕТ СН'!$F$11+СВЦЭМ!$D$10+'СЕТ СН'!$F$5-'СЕТ СН'!$F$21</f>
        <v>2488.4286316299999</v>
      </c>
      <c r="I18" s="36">
        <f>SUMIFS(СВЦЭМ!$D$33:$D$776,СВЦЭМ!$A$33:$A$776,$A18,СВЦЭМ!$B$33:$B$776,I$11)+'СЕТ СН'!$F$11+СВЦЭМ!$D$10+'СЕТ СН'!$F$5-'СЕТ СН'!$F$21</f>
        <v>2434.1581610799999</v>
      </c>
      <c r="J18" s="36">
        <f>SUMIFS(СВЦЭМ!$D$33:$D$776,СВЦЭМ!$A$33:$A$776,$A18,СВЦЭМ!$B$33:$B$776,J$11)+'СЕТ СН'!$F$11+СВЦЭМ!$D$10+'СЕТ СН'!$F$5-'СЕТ СН'!$F$21</f>
        <v>2365.9630514999999</v>
      </c>
      <c r="K18" s="36">
        <f>SUMIFS(СВЦЭМ!$D$33:$D$776,СВЦЭМ!$A$33:$A$776,$A18,СВЦЭМ!$B$33:$B$776,K$11)+'СЕТ СН'!$F$11+СВЦЭМ!$D$10+'СЕТ СН'!$F$5-'СЕТ СН'!$F$21</f>
        <v>2308.22248524</v>
      </c>
      <c r="L18" s="36">
        <f>SUMIFS(СВЦЭМ!$D$33:$D$776,СВЦЭМ!$A$33:$A$776,$A18,СВЦЭМ!$B$33:$B$776,L$11)+'СЕТ СН'!$F$11+СВЦЭМ!$D$10+'СЕТ СН'!$F$5-'СЕТ СН'!$F$21</f>
        <v>2272.3874087599997</v>
      </c>
      <c r="M18" s="36">
        <f>SUMIFS(СВЦЭМ!$D$33:$D$776,СВЦЭМ!$A$33:$A$776,$A18,СВЦЭМ!$B$33:$B$776,M$11)+'СЕТ СН'!$F$11+СВЦЭМ!$D$10+'СЕТ СН'!$F$5-'СЕТ СН'!$F$21</f>
        <v>2274.3534622500001</v>
      </c>
      <c r="N18" s="36">
        <f>SUMIFS(СВЦЭМ!$D$33:$D$776,СВЦЭМ!$A$33:$A$776,$A18,СВЦЭМ!$B$33:$B$776,N$11)+'СЕТ СН'!$F$11+СВЦЭМ!$D$10+'СЕТ СН'!$F$5-'СЕТ СН'!$F$21</f>
        <v>2278.8156027499999</v>
      </c>
      <c r="O18" s="36">
        <f>SUMIFS(СВЦЭМ!$D$33:$D$776,СВЦЭМ!$A$33:$A$776,$A18,СВЦЭМ!$B$33:$B$776,O$11)+'СЕТ СН'!$F$11+СВЦЭМ!$D$10+'СЕТ СН'!$F$5-'СЕТ СН'!$F$21</f>
        <v>2281.8194337200002</v>
      </c>
      <c r="P18" s="36">
        <f>SUMIFS(СВЦЭМ!$D$33:$D$776,СВЦЭМ!$A$33:$A$776,$A18,СВЦЭМ!$B$33:$B$776,P$11)+'СЕТ СН'!$F$11+СВЦЭМ!$D$10+'СЕТ СН'!$F$5-'СЕТ СН'!$F$21</f>
        <v>2283.8851586400001</v>
      </c>
      <c r="Q18" s="36">
        <f>SUMIFS(СВЦЭМ!$D$33:$D$776,СВЦЭМ!$A$33:$A$776,$A18,СВЦЭМ!$B$33:$B$776,Q$11)+'СЕТ СН'!$F$11+СВЦЭМ!$D$10+'СЕТ СН'!$F$5-'СЕТ СН'!$F$21</f>
        <v>2273.14277064</v>
      </c>
      <c r="R18" s="36">
        <f>SUMIFS(СВЦЭМ!$D$33:$D$776,СВЦЭМ!$A$33:$A$776,$A18,СВЦЭМ!$B$33:$B$776,R$11)+'СЕТ СН'!$F$11+СВЦЭМ!$D$10+'СЕТ СН'!$F$5-'СЕТ СН'!$F$21</f>
        <v>2223.9410101200001</v>
      </c>
      <c r="S18" s="36">
        <f>SUMIFS(СВЦЭМ!$D$33:$D$776,СВЦЭМ!$A$33:$A$776,$A18,СВЦЭМ!$B$33:$B$776,S$11)+'СЕТ СН'!$F$11+СВЦЭМ!$D$10+'СЕТ СН'!$F$5-'СЕТ СН'!$F$21</f>
        <v>2217.14362579</v>
      </c>
      <c r="T18" s="36">
        <f>SUMIFS(СВЦЭМ!$D$33:$D$776,СВЦЭМ!$A$33:$A$776,$A18,СВЦЭМ!$B$33:$B$776,T$11)+'СЕТ СН'!$F$11+СВЦЭМ!$D$10+'СЕТ СН'!$F$5-'СЕТ СН'!$F$21</f>
        <v>2213.5356162600001</v>
      </c>
      <c r="U18" s="36">
        <f>SUMIFS(СВЦЭМ!$D$33:$D$776,СВЦЭМ!$A$33:$A$776,$A18,СВЦЭМ!$B$33:$B$776,U$11)+'СЕТ СН'!$F$11+СВЦЭМ!$D$10+'СЕТ СН'!$F$5-'СЕТ СН'!$F$21</f>
        <v>2210.8077119999998</v>
      </c>
      <c r="V18" s="36">
        <f>SUMIFS(СВЦЭМ!$D$33:$D$776,СВЦЭМ!$A$33:$A$776,$A18,СВЦЭМ!$B$33:$B$776,V$11)+'СЕТ СН'!$F$11+СВЦЭМ!$D$10+'СЕТ СН'!$F$5-'СЕТ СН'!$F$21</f>
        <v>2210.1638935700003</v>
      </c>
      <c r="W18" s="36">
        <f>SUMIFS(СВЦЭМ!$D$33:$D$776,СВЦЭМ!$A$33:$A$776,$A18,СВЦЭМ!$B$33:$B$776,W$11)+'СЕТ СН'!$F$11+СВЦЭМ!$D$10+'СЕТ СН'!$F$5-'СЕТ СН'!$F$21</f>
        <v>2199.2885511499999</v>
      </c>
      <c r="X18" s="36">
        <f>SUMIFS(СВЦЭМ!$D$33:$D$776,СВЦЭМ!$A$33:$A$776,$A18,СВЦЭМ!$B$33:$B$776,X$11)+'СЕТ СН'!$F$11+СВЦЭМ!$D$10+'СЕТ СН'!$F$5-'СЕТ СН'!$F$21</f>
        <v>2212.2393331200001</v>
      </c>
      <c r="Y18" s="36">
        <f>SUMIFS(СВЦЭМ!$D$33:$D$776,СВЦЭМ!$A$33:$A$776,$A18,СВЦЭМ!$B$33:$B$776,Y$11)+'СЕТ СН'!$F$11+СВЦЭМ!$D$10+'СЕТ СН'!$F$5-'СЕТ СН'!$F$21</f>
        <v>2247.1612923299999</v>
      </c>
    </row>
    <row r="19" spans="1:25" ht="15.75" x14ac:dyDescent="0.2">
      <c r="A19" s="35">
        <f t="shared" si="0"/>
        <v>43654</v>
      </c>
      <c r="B19" s="36">
        <f>SUMIFS(СВЦЭМ!$D$33:$D$776,СВЦЭМ!$A$33:$A$776,$A19,СВЦЭМ!$B$33:$B$776,B$11)+'СЕТ СН'!$F$11+СВЦЭМ!$D$10+'СЕТ СН'!$F$5-'СЕТ СН'!$F$21</f>
        <v>2349.3637617100003</v>
      </c>
      <c r="C19" s="36">
        <f>SUMIFS(СВЦЭМ!$D$33:$D$776,СВЦЭМ!$A$33:$A$776,$A19,СВЦЭМ!$B$33:$B$776,C$11)+'СЕТ СН'!$F$11+СВЦЭМ!$D$10+'СЕТ СН'!$F$5-'СЕТ СН'!$F$21</f>
        <v>2446.3927207000002</v>
      </c>
      <c r="D19" s="36">
        <f>SUMIFS(СВЦЭМ!$D$33:$D$776,СВЦЭМ!$A$33:$A$776,$A19,СВЦЭМ!$B$33:$B$776,D$11)+'СЕТ СН'!$F$11+СВЦЭМ!$D$10+'СЕТ СН'!$F$5-'СЕТ СН'!$F$21</f>
        <v>2475.5744574800001</v>
      </c>
      <c r="E19" s="36">
        <f>SUMIFS(СВЦЭМ!$D$33:$D$776,СВЦЭМ!$A$33:$A$776,$A19,СВЦЭМ!$B$33:$B$776,E$11)+'СЕТ СН'!$F$11+СВЦЭМ!$D$10+'СЕТ СН'!$F$5-'СЕТ СН'!$F$21</f>
        <v>2497.3059931100001</v>
      </c>
      <c r="F19" s="36">
        <f>SUMIFS(СВЦЭМ!$D$33:$D$776,СВЦЭМ!$A$33:$A$776,$A19,СВЦЭМ!$B$33:$B$776,F$11)+'СЕТ СН'!$F$11+СВЦЭМ!$D$10+'СЕТ СН'!$F$5-'СЕТ СН'!$F$21</f>
        <v>2500.4550394299999</v>
      </c>
      <c r="G19" s="36">
        <f>SUMIFS(СВЦЭМ!$D$33:$D$776,СВЦЭМ!$A$33:$A$776,$A19,СВЦЭМ!$B$33:$B$776,G$11)+'СЕТ СН'!$F$11+СВЦЭМ!$D$10+'СЕТ СН'!$F$5-'СЕТ СН'!$F$21</f>
        <v>2483.5647305399998</v>
      </c>
      <c r="H19" s="36">
        <f>SUMIFS(СВЦЭМ!$D$33:$D$776,СВЦЭМ!$A$33:$A$776,$A19,СВЦЭМ!$B$33:$B$776,H$11)+'СЕТ СН'!$F$11+СВЦЭМ!$D$10+'СЕТ СН'!$F$5-'СЕТ СН'!$F$21</f>
        <v>2432.2939439199999</v>
      </c>
      <c r="I19" s="36">
        <f>SUMIFS(СВЦЭМ!$D$33:$D$776,СВЦЭМ!$A$33:$A$776,$A19,СВЦЭМ!$B$33:$B$776,I$11)+'СЕТ СН'!$F$11+СВЦЭМ!$D$10+'СЕТ СН'!$F$5-'СЕТ СН'!$F$21</f>
        <v>2394.95694856</v>
      </c>
      <c r="J19" s="36">
        <f>SUMIFS(СВЦЭМ!$D$33:$D$776,СВЦЭМ!$A$33:$A$776,$A19,СВЦЭМ!$B$33:$B$776,J$11)+'СЕТ СН'!$F$11+СВЦЭМ!$D$10+'СЕТ СН'!$F$5-'СЕТ СН'!$F$21</f>
        <v>2377.5881226299998</v>
      </c>
      <c r="K19" s="36">
        <f>SUMIFS(СВЦЭМ!$D$33:$D$776,СВЦЭМ!$A$33:$A$776,$A19,СВЦЭМ!$B$33:$B$776,K$11)+'СЕТ СН'!$F$11+СВЦЭМ!$D$10+'СЕТ СН'!$F$5-'СЕТ СН'!$F$21</f>
        <v>2376.37036403</v>
      </c>
      <c r="L19" s="36">
        <f>SUMIFS(СВЦЭМ!$D$33:$D$776,СВЦЭМ!$A$33:$A$776,$A19,СВЦЭМ!$B$33:$B$776,L$11)+'СЕТ СН'!$F$11+СВЦЭМ!$D$10+'СЕТ СН'!$F$5-'СЕТ СН'!$F$21</f>
        <v>2375.7910733399999</v>
      </c>
      <c r="M19" s="36">
        <f>SUMIFS(СВЦЭМ!$D$33:$D$776,СВЦЭМ!$A$33:$A$776,$A19,СВЦЭМ!$B$33:$B$776,M$11)+'СЕТ СН'!$F$11+СВЦЭМ!$D$10+'СЕТ СН'!$F$5-'СЕТ СН'!$F$21</f>
        <v>2340.2389351699999</v>
      </c>
      <c r="N19" s="36">
        <f>SUMIFS(СВЦЭМ!$D$33:$D$776,СВЦЭМ!$A$33:$A$776,$A19,СВЦЭМ!$B$33:$B$776,N$11)+'СЕТ СН'!$F$11+СВЦЭМ!$D$10+'СЕТ СН'!$F$5-'СЕТ СН'!$F$21</f>
        <v>2338.7109737700002</v>
      </c>
      <c r="O19" s="36">
        <f>SUMIFS(СВЦЭМ!$D$33:$D$776,СВЦЭМ!$A$33:$A$776,$A19,СВЦЭМ!$B$33:$B$776,O$11)+'СЕТ СН'!$F$11+СВЦЭМ!$D$10+'СЕТ СН'!$F$5-'СЕТ СН'!$F$21</f>
        <v>2327.6988566099999</v>
      </c>
      <c r="P19" s="36">
        <f>SUMIFS(СВЦЭМ!$D$33:$D$776,СВЦЭМ!$A$33:$A$776,$A19,СВЦЭМ!$B$33:$B$776,P$11)+'СЕТ СН'!$F$11+СВЦЭМ!$D$10+'СЕТ СН'!$F$5-'СЕТ СН'!$F$21</f>
        <v>2293.9549642800002</v>
      </c>
      <c r="Q19" s="36">
        <f>SUMIFS(СВЦЭМ!$D$33:$D$776,СВЦЭМ!$A$33:$A$776,$A19,СВЦЭМ!$B$33:$B$776,Q$11)+'СЕТ СН'!$F$11+СВЦЭМ!$D$10+'СЕТ СН'!$F$5-'СЕТ СН'!$F$21</f>
        <v>2269.8097278200003</v>
      </c>
      <c r="R19" s="36">
        <f>SUMIFS(СВЦЭМ!$D$33:$D$776,СВЦЭМ!$A$33:$A$776,$A19,СВЦЭМ!$B$33:$B$776,R$11)+'СЕТ СН'!$F$11+СВЦЭМ!$D$10+'СЕТ СН'!$F$5-'СЕТ СН'!$F$21</f>
        <v>2228.44176565</v>
      </c>
      <c r="S19" s="36">
        <f>SUMIFS(СВЦЭМ!$D$33:$D$776,СВЦЭМ!$A$33:$A$776,$A19,СВЦЭМ!$B$33:$B$776,S$11)+'СЕТ СН'!$F$11+СВЦЭМ!$D$10+'СЕТ СН'!$F$5-'СЕТ СН'!$F$21</f>
        <v>2236.9840400600001</v>
      </c>
      <c r="T19" s="36">
        <f>SUMIFS(СВЦЭМ!$D$33:$D$776,СВЦЭМ!$A$33:$A$776,$A19,СВЦЭМ!$B$33:$B$776,T$11)+'СЕТ СН'!$F$11+СВЦЭМ!$D$10+'СЕТ СН'!$F$5-'СЕТ СН'!$F$21</f>
        <v>2237.98912797</v>
      </c>
      <c r="U19" s="36">
        <f>SUMIFS(СВЦЭМ!$D$33:$D$776,СВЦЭМ!$A$33:$A$776,$A19,СВЦЭМ!$B$33:$B$776,U$11)+'СЕТ СН'!$F$11+СВЦЭМ!$D$10+'СЕТ СН'!$F$5-'СЕТ СН'!$F$21</f>
        <v>2231.2140881300002</v>
      </c>
      <c r="V19" s="36">
        <f>SUMIFS(СВЦЭМ!$D$33:$D$776,СВЦЭМ!$A$33:$A$776,$A19,СВЦЭМ!$B$33:$B$776,V$11)+'СЕТ СН'!$F$11+СВЦЭМ!$D$10+'СЕТ СН'!$F$5-'СЕТ СН'!$F$21</f>
        <v>2253.7513585500001</v>
      </c>
      <c r="W19" s="36">
        <f>SUMIFS(СВЦЭМ!$D$33:$D$776,СВЦЭМ!$A$33:$A$776,$A19,СВЦЭМ!$B$33:$B$776,W$11)+'СЕТ СН'!$F$11+СВЦЭМ!$D$10+'СЕТ СН'!$F$5-'СЕТ СН'!$F$21</f>
        <v>2279.3487604399998</v>
      </c>
      <c r="X19" s="36">
        <f>SUMIFS(СВЦЭМ!$D$33:$D$776,СВЦЭМ!$A$33:$A$776,$A19,СВЦЭМ!$B$33:$B$776,X$11)+'СЕТ СН'!$F$11+СВЦЭМ!$D$10+'СЕТ СН'!$F$5-'СЕТ СН'!$F$21</f>
        <v>2293.9515240800001</v>
      </c>
      <c r="Y19" s="36">
        <f>SUMIFS(СВЦЭМ!$D$33:$D$776,СВЦЭМ!$A$33:$A$776,$A19,СВЦЭМ!$B$33:$B$776,Y$11)+'СЕТ СН'!$F$11+СВЦЭМ!$D$10+'СЕТ СН'!$F$5-'СЕТ СН'!$F$21</f>
        <v>2315.3605512200002</v>
      </c>
    </row>
    <row r="20" spans="1:25" ht="15.75" x14ac:dyDescent="0.2">
      <c r="A20" s="35">
        <f t="shared" si="0"/>
        <v>43655</v>
      </c>
      <c r="B20" s="36">
        <f>SUMIFS(СВЦЭМ!$D$33:$D$776,СВЦЭМ!$A$33:$A$776,$A20,СВЦЭМ!$B$33:$B$776,B$11)+'СЕТ СН'!$F$11+СВЦЭМ!$D$10+'СЕТ СН'!$F$5-'СЕТ СН'!$F$21</f>
        <v>2393.2796856800001</v>
      </c>
      <c r="C20" s="36">
        <f>SUMIFS(СВЦЭМ!$D$33:$D$776,СВЦЭМ!$A$33:$A$776,$A20,СВЦЭМ!$B$33:$B$776,C$11)+'СЕТ СН'!$F$11+СВЦЭМ!$D$10+'СЕТ СН'!$F$5-'СЕТ СН'!$F$21</f>
        <v>2426.6269416800001</v>
      </c>
      <c r="D20" s="36">
        <f>SUMIFS(СВЦЭМ!$D$33:$D$776,СВЦЭМ!$A$33:$A$776,$A20,СВЦЭМ!$B$33:$B$776,D$11)+'СЕТ СН'!$F$11+СВЦЭМ!$D$10+'СЕТ СН'!$F$5-'СЕТ СН'!$F$21</f>
        <v>2446.33480143</v>
      </c>
      <c r="E20" s="36">
        <f>SUMIFS(СВЦЭМ!$D$33:$D$776,СВЦЭМ!$A$33:$A$776,$A20,СВЦЭМ!$B$33:$B$776,E$11)+'СЕТ СН'!$F$11+СВЦЭМ!$D$10+'СЕТ СН'!$F$5-'СЕТ СН'!$F$21</f>
        <v>2463.8243727700001</v>
      </c>
      <c r="F20" s="36">
        <f>SUMIFS(СВЦЭМ!$D$33:$D$776,СВЦЭМ!$A$33:$A$776,$A20,СВЦЭМ!$B$33:$B$776,F$11)+'СЕТ СН'!$F$11+СВЦЭМ!$D$10+'СЕТ СН'!$F$5-'СЕТ СН'!$F$21</f>
        <v>2461.3341402400001</v>
      </c>
      <c r="G20" s="36">
        <f>SUMIFS(СВЦЭМ!$D$33:$D$776,СВЦЭМ!$A$33:$A$776,$A20,СВЦЭМ!$B$33:$B$776,G$11)+'СЕТ СН'!$F$11+СВЦЭМ!$D$10+'СЕТ СН'!$F$5-'СЕТ СН'!$F$21</f>
        <v>2457.1953633799999</v>
      </c>
      <c r="H20" s="36">
        <f>SUMIFS(СВЦЭМ!$D$33:$D$776,СВЦЭМ!$A$33:$A$776,$A20,СВЦЭМ!$B$33:$B$776,H$11)+'СЕТ СН'!$F$11+СВЦЭМ!$D$10+'СЕТ СН'!$F$5-'СЕТ СН'!$F$21</f>
        <v>2407.2632521</v>
      </c>
      <c r="I20" s="36">
        <f>SUMIFS(СВЦЭМ!$D$33:$D$776,СВЦЭМ!$A$33:$A$776,$A20,СВЦЭМ!$B$33:$B$776,I$11)+'СЕТ СН'!$F$11+СВЦЭМ!$D$10+'СЕТ СН'!$F$5-'СЕТ СН'!$F$21</f>
        <v>2383.80251297</v>
      </c>
      <c r="J20" s="36">
        <f>SUMIFS(СВЦЭМ!$D$33:$D$776,СВЦЭМ!$A$33:$A$776,$A20,СВЦЭМ!$B$33:$B$776,J$11)+'СЕТ СН'!$F$11+СВЦЭМ!$D$10+'СЕТ СН'!$F$5-'СЕТ СН'!$F$21</f>
        <v>2352.4826412299999</v>
      </c>
      <c r="K20" s="36">
        <f>SUMIFS(СВЦЭМ!$D$33:$D$776,СВЦЭМ!$A$33:$A$776,$A20,СВЦЭМ!$B$33:$B$776,K$11)+'СЕТ СН'!$F$11+СВЦЭМ!$D$10+'СЕТ СН'!$F$5-'СЕТ СН'!$F$21</f>
        <v>2333.73198486</v>
      </c>
      <c r="L20" s="36">
        <f>SUMIFS(СВЦЭМ!$D$33:$D$776,СВЦЭМ!$A$33:$A$776,$A20,СВЦЭМ!$B$33:$B$776,L$11)+'СЕТ СН'!$F$11+СВЦЭМ!$D$10+'СЕТ СН'!$F$5-'СЕТ СН'!$F$21</f>
        <v>2334.2409665499999</v>
      </c>
      <c r="M20" s="36">
        <f>SUMIFS(СВЦЭМ!$D$33:$D$776,СВЦЭМ!$A$33:$A$776,$A20,СВЦЭМ!$B$33:$B$776,M$11)+'СЕТ СН'!$F$11+СВЦЭМ!$D$10+'СЕТ СН'!$F$5-'СЕТ СН'!$F$21</f>
        <v>2328.3018197900001</v>
      </c>
      <c r="N20" s="36">
        <f>SUMIFS(СВЦЭМ!$D$33:$D$776,СВЦЭМ!$A$33:$A$776,$A20,СВЦЭМ!$B$33:$B$776,N$11)+'СЕТ СН'!$F$11+СВЦЭМ!$D$10+'СЕТ СН'!$F$5-'СЕТ СН'!$F$21</f>
        <v>2329.946504</v>
      </c>
      <c r="O20" s="36">
        <f>SUMIFS(СВЦЭМ!$D$33:$D$776,СВЦЭМ!$A$33:$A$776,$A20,СВЦЭМ!$B$33:$B$776,O$11)+'СЕТ СН'!$F$11+СВЦЭМ!$D$10+'СЕТ СН'!$F$5-'СЕТ СН'!$F$21</f>
        <v>2325.6106298300001</v>
      </c>
      <c r="P20" s="36">
        <f>SUMIFS(СВЦЭМ!$D$33:$D$776,СВЦЭМ!$A$33:$A$776,$A20,СВЦЭМ!$B$33:$B$776,P$11)+'СЕТ СН'!$F$11+СВЦЭМ!$D$10+'СЕТ СН'!$F$5-'СЕТ СН'!$F$21</f>
        <v>2332.81775307</v>
      </c>
      <c r="Q20" s="36">
        <f>SUMIFS(СВЦЭМ!$D$33:$D$776,СВЦЭМ!$A$33:$A$776,$A20,СВЦЭМ!$B$33:$B$776,Q$11)+'СЕТ СН'!$F$11+СВЦЭМ!$D$10+'СЕТ СН'!$F$5-'СЕТ СН'!$F$21</f>
        <v>2351.8934134900001</v>
      </c>
      <c r="R20" s="36">
        <f>SUMIFS(СВЦЭМ!$D$33:$D$776,СВЦЭМ!$A$33:$A$776,$A20,СВЦЭМ!$B$33:$B$776,R$11)+'СЕТ СН'!$F$11+СВЦЭМ!$D$10+'СЕТ СН'!$F$5-'СЕТ СН'!$F$21</f>
        <v>2314.2223240600001</v>
      </c>
      <c r="S20" s="36">
        <f>SUMIFS(СВЦЭМ!$D$33:$D$776,СВЦЭМ!$A$33:$A$776,$A20,СВЦЭМ!$B$33:$B$776,S$11)+'СЕТ СН'!$F$11+СВЦЭМ!$D$10+'СЕТ СН'!$F$5-'СЕТ СН'!$F$21</f>
        <v>2284.18799949</v>
      </c>
      <c r="T20" s="36">
        <f>SUMIFS(СВЦЭМ!$D$33:$D$776,СВЦЭМ!$A$33:$A$776,$A20,СВЦЭМ!$B$33:$B$776,T$11)+'СЕТ СН'!$F$11+СВЦЭМ!$D$10+'СЕТ СН'!$F$5-'СЕТ СН'!$F$21</f>
        <v>2281.9440840900002</v>
      </c>
      <c r="U20" s="36">
        <f>SUMIFS(СВЦЭМ!$D$33:$D$776,СВЦЭМ!$A$33:$A$776,$A20,СВЦЭМ!$B$33:$B$776,U$11)+'СЕТ СН'!$F$11+СВЦЭМ!$D$10+'СЕТ СН'!$F$5-'СЕТ СН'!$F$21</f>
        <v>2273.9297049400002</v>
      </c>
      <c r="V20" s="36">
        <f>SUMIFS(СВЦЭМ!$D$33:$D$776,СВЦЭМ!$A$33:$A$776,$A20,СВЦЭМ!$B$33:$B$776,V$11)+'СЕТ СН'!$F$11+СВЦЭМ!$D$10+'СЕТ СН'!$F$5-'СЕТ СН'!$F$21</f>
        <v>2273.4698581000002</v>
      </c>
      <c r="W20" s="36">
        <f>SUMIFS(СВЦЭМ!$D$33:$D$776,СВЦЭМ!$A$33:$A$776,$A20,СВЦЭМ!$B$33:$B$776,W$11)+'СЕТ СН'!$F$11+СВЦЭМ!$D$10+'СЕТ СН'!$F$5-'СЕТ СН'!$F$21</f>
        <v>2249.3046551799998</v>
      </c>
      <c r="X20" s="36">
        <f>SUMIFS(СВЦЭМ!$D$33:$D$776,СВЦЭМ!$A$33:$A$776,$A20,СВЦЭМ!$B$33:$B$776,X$11)+'СЕТ СН'!$F$11+СВЦЭМ!$D$10+'СЕТ СН'!$F$5-'СЕТ СН'!$F$21</f>
        <v>2267.9854165799998</v>
      </c>
      <c r="Y20" s="36">
        <f>SUMIFS(СВЦЭМ!$D$33:$D$776,СВЦЭМ!$A$33:$A$776,$A20,СВЦЭМ!$B$33:$B$776,Y$11)+'СЕТ СН'!$F$11+СВЦЭМ!$D$10+'СЕТ СН'!$F$5-'СЕТ СН'!$F$21</f>
        <v>2336.2742804099998</v>
      </c>
    </row>
    <row r="21" spans="1:25" ht="15.75" x14ac:dyDescent="0.2">
      <c r="A21" s="35">
        <f t="shared" si="0"/>
        <v>43656</v>
      </c>
      <c r="B21" s="36">
        <f>SUMIFS(СВЦЭМ!$D$33:$D$776,СВЦЭМ!$A$33:$A$776,$A21,СВЦЭМ!$B$33:$B$776,B$11)+'СЕТ СН'!$F$11+СВЦЭМ!$D$10+'СЕТ СН'!$F$5-'СЕТ СН'!$F$21</f>
        <v>2406.7321340600001</v>
      </c>
      <c r="C21" s="36">
        <f>SUMIFS(СВЦЭМ!$D$33:$D$776,СВЦЭМ!$A$33:$A$776,$A21,СВЦЭМ!$B$33:$B$776,C$11)+'СЕТ СН'!$F$11+СВЦЭМ!$D$10+'СЕТ СН'!$F$5-'СЕТ СН'!$F$21</f>
        <v>2437.30248256</v>
      </c>
      <c r="D21" s="36">
        <f>SUMIFS(СВЦЭМ!$D$33:$D$776,СВЦЭМ!$A$33:$A$776,$A21,СВЦЭМ!$B$33:$B$776,D$11)+'СЕТ СН'!$F$11+СВЦЭМ!$D$10+'СЕТ СН'!$F$5-'СЕТ СН'!$F$21</f>
        <v>2449.4805673000001</v>
      </c>
      <c r="E21" s="36">
        <f>SUMIFS(СВЦЭМ!$D$33:$D$776,СВЦЭМ!$A$33:$A$776,$A21,СВЦЭМ!$B$33:$B$776,E$11)+'СЕТ СН'!$F$11+СВЦЭМ!$D$10+'СЕТ СН'!$F$5-'СЕТ СН'!$F$21</f>
        <v>2467.6746814399999</v>
      </c>
      <c r="F21" s="36">
        <f>SUMIFS(СВЦЭМ!$D$33:$D$776,СВЦЭМ!$A$33:$A$776,$A21,СВЦЭМ!$B$33:$B$776,F$11)+'СЕТ СН'!$F$11+СВЦЭМ!$D$10+'СЕТ СН'!$F$5-'СЕТ СН'!$F$21</f>
        <v>2456.8995096600001</v>
      </c>
      <c r="G21" s="36">
        <f>SUMIFS(СВЦЭМ!$D$33:$D$776,СВЦЭМ!$A$33:$A$776,$A21,СВЦЭМ!$B$33:$B$776,G$11)+'СЕТ СН'!$F$11+СВЦЭМ!$D$10+'СЕТ СН'!$F$5-'СЕТ СН'!$F$21</f>
        <v>2466.3557857000001</v>
      </c>
      <c r="H21" s="36">
        <f>SUMIFS(СВЦЭМ!$D$33:$D$776,СВЦЭМ!$A$33:$A$776,$A21,СВЦЭМ!$B$33:$B$776,H$11)+'СЕТ СН'!$F$11+СВЦЭМ!$D$10+'СЕТ СН'!$F$5-'СЕТ СН'!$F$21</f>
        <v>2435.6354689099999</v>
      </c>
      <c r="I21" s="36">
        <f>SUMIFS(СВЦЭМ!$D$33:$D$776,СВЦЭМ!$A$33:$A$776,$A21,СВЦЭМ!$B$33:$B$776,I$11)+'СЕТ СН'!$F$11+СВЦЭМ!$D$10+'СЕТ СН'!$F$5-'СЕТ СН'!$F$21</f>
        <v>2399.5614396999999</v>
      </c>
      <c r="J21" s="36">
        <f>SUMIFS(СВЦЭМ!$D$33:$D$776,СВЦЭМ!$A$33:$A$776,$A21,СВЦЭМ!$B$33:$B$776,J$11)+'СЕТ СН'!$F$11+СВЦЭМ!$D$10+'СЕТ СН'!$F$5-'СЕТ СН'!$F$21</f>
        <v>2377.8934968399999</v>
      </c>
      <c r="K21" s="36">
        <f>SUMIFS(СВЦЭМ!$D$33:$D$776,СВЦЭМ!$A$33:$A$776,$A21,СВЦЭМ!$B$33:$B$776,K$11)+'СЕТ СН'!$F$11+СВЦЭМ!$D$10+'СЕТ СН'!$F$5-'СЕТ СН'!$F$21</f>
        <v>2366.18087302</v>
      </c>
      <c r="L21" s="36">
        <f>SUMIFS(СВЦЭМ!$D$33:$D$776,СВЦЭМ!$A$33:$A$776,$A21,СВЦЭМ!$B$33:$B$776,L$11)+'СЕТ СН'!$F$11+СВЦЭМ!$D$10+'СЕТ СН'!$F$5-'СЕТ СН'!$F$21</f>
        <v>2363.8778741900001</v>
      </c>
      <c r="M21" s="36">
        <f>SUMIFS(СВЦЭМ!$D$33:$D$776,СВЦЭМ!$A$33:$A$776,$A21,СВЦЭМ!$B$33:$B$776,M$11)+'СЕТ СН'!$F$11+СВЦЭМ!$D$10+'СЕТ СН'!$F$5-'СЕТ СН'!$F$21</f>
        <v>2346.2782065700003</v>
      </c>
      <c r="N21" s="36">
        <f>SUMIFS(СВЦЭМ!$D$33:$D$776,СВЦЭМ!$A$33:$A$776,$A21,СВЦЭМ!$B$33:$B$776,N$11)+'СЕТ СН'!$F$11+СВЦЭМ!$D$10+'СЕТ СН'!$F$5-'СЕТ СН'!$F$21</f>
        <v>2340.4670258699998</v>
      </c>
      <c r="O21" s="36">
        <f>SUMIFS(СВЦЭМ!$D$33:$D$776,СВЦЭМ!$A$33:$A$776,$A21,СВЦЭМ!$B$33:$B$776,O$11)+'СЕТ СН'!$F$11+СВЦЭМ!$D$10+'СЕТ СН'!$F$5-'СЕТ СН'!$F$21</f>
        <v>2336.0774078200002</v>
      </c>
      <c r="P21" s="36">
        <f>SUMIFS(СВЦЭМ!$D$33:$D$776,СВЦЭМ!$A$33:$A$776,$A21,СВЦЭМ!$B$33:$B$776,P$11)+'СЕТ СН'!$F$11+СВЦЭМ!$D$10+'СЕТ СН'!$F$5-'СЕТ СН'!$F$21</f>
        <v>2332.7433551100003</v>
      </c>
      <c r="Q21" s="36">
        <f>SUMIFS(СВЦЭМ!$D$33:$D$776,СВЦЭМ!$A$33:$A$776,$A21,СВЦЭМ!$B$33:$B$776,Q$11)+'СЕТ СН'!$F$11+СВЦЭМ!$D$10+'СЕТ СН'!$F$5-'СЕТ СН'!$F$21</f>
        <v>2341.2694556699998</v>
      </c>
      <c r="R21" s="36">
        <f>SUMIFS(СВЦЭМ!$D$33:$D$776,СВЦЭМ!$A$33:$A$776,$A21,СВЦЭМ!$B$33:$B$776,R$11)+'СЕТ СН'!$F$11+СВЦЭМ!$D$10+'СЕТ СН'!$F$5-'СЕТ СН'!$F$21</f>
        <v>2293.7043447599999</v>
      </c>
      <c r="S21" s="36">
        <f>SUMIFS(СВЦЭМ!$D$33:$D$776,СВЦЭМ!$A$33:$A$776,$A21,СВЦЭМ!$B$33:$B$776,S$11)+'СЕТ СН'!$F$11+СВЦЭМ!$D$10+'СЕТ СН'!$F$5-'СЕТ СН'!$F$21</f>
        <v>2274.9339328999999</v>
      </c>
      <c r="T21" s="36">
        <f>SUMIFS(СВЦЭМ!$D$33:$D$776,СВЦЭМ!$A$33:$A$776,$A21,СВЦЭМ!$B$33:$B$776,T$11)+'СЕТ СН'!$F$11+СВЦЭМ!$D$10+'СЕТ СН'!$F$5-'СЕТ СН'!$F$21</f>
        <v>2274.4882397299998</v>
      </c>
      <c r="U21" s="36">
        <f>SUMIFS(СВЦЭМ!$D$33:$D$776,СВЦЭМ!$A$33:$A$776,$A21,СВЦЭМ!$B$33:$B$776,U$11)+'СЕТ СН'!$F$11+СВЦЭМ!$D$10+'СЕТ СН'!$F$5-'СЕТ СН'!$F$21</f>
        <v>2272.1562100299998</v>
      </c>
      <c r="V21" s="36">
        <f>SUMIFS(СВЦЭМ!$D$33:$D$776,СВЦЭМ!$A$33:$A$776,$A21,СВЦЭМ!$B$33:$B$776,V$11)+'СЕТ СН'!$F$11+СВЦЭМ!$D$10+'СЕТ СН'!$F$5-'СЕТ СН'!$F$21</f>
        <v>2267.7920490199999</v>
      </c>
      <c r="W21" s="36">
        <f>SUMIFS(СВЦЭМ!$D$33:$D$776,СВЦЭМ!$A$33:$A$776,$A21,СВЦЭМ!$B$33:$B$776,W$11)+'СЕТ СН'!$F$11+СВЦЭМ!$D$10+'СЕТ СН'!$F$5-'СЕТ СН'!$F$21</f>
        <v>2252.2843940000002</v>
      </c>
      <c r="X21" s="36">
        <f>SUMIFS(СВЦЭМ!$D$33:$D$776,СВЦЭМ!$A$33:$A$776,$A21,СВЦЭМ!$B$33:$B$776,X$11)+'СЕТ СН'!$F$11+СВЦЭМ!$D$10+'СЕТ СН'!$F$5-'СЕТ СН'!$F$21</f>
        <v>2258.4043122399999</v>
      </c>
      <c r="Y21" s="36">
        <f>SUMIFS(СВЦЭМ!$D$33:$D$776,СВЦЭМ!$A$33:$A$776,$A21,СВЦЭМ!$B$33:$B$776,Y$11)+'СЕТ СН'!$F$11+СВЦЭМ!$D$10+'СЕТ СН'!$F$5-'СЕТ СН'!$F$21</f>
        <v>2351.0064337200001</v>
      </c>
    </row>
    <row r="22" spans="1:25" ht="15.75" x14ac:dyDescent="0.2">
      <c r="A22" s="35">
        <f t="shared" si="0"/>
        <v>43657</v>
      </c>
      <c r="B22" s="36">
        <f>SUMIFS(СВЦЭМ!$D$33:$D$776,СВЦЭМ!$A$33:$A$776,$A22,СВЦЭМ!$B$33:$B$776,B$11)+'СЕТ СН'!$F$11+СВЦЭМ!$D$10+'СЕТ СН'!$F$5-'СЕТ СН'!$F$21</f>
        <v>2406.0294873600001</v>
      </c>
      <c r="C22" s="36">
        <f>SUMIFS(СВЦЭМ!$D$33:$D$776,СВЦЭМ!$A$33:$A$776,$A22,СВЦЭМ!$B$33:$B$776,C$11)+'СЕТ СН'!$F$11+СВЦЭМ!$D$10+'СЕТ СН'!$F$5-'СЕТ СН'!$F$21</f>
        <v>2447.7118245199999</v>
      </c>
      <c r="D22" s="36">
        <f>SUMIFS(СВЦЭМ!$D$33:$D$776,СВЦЭМ!$A$33:$A$776,$A22,СВЦЭМ!$B$33:$B$776,D$11)+'СЕТ СН'!$F$11+СВЦЭМ!$D$10+'СЕТ СН'!$F$5-'СЕТ СН'!$F$21</f>
        <v>2468.5670309100001</v>
      </c>
      <c r="E22" s="36">
        <f>SUMIFS(СВЦЭМ!$D$33:$D$776,СВЦЭМ!$A$33:$A$776,$A22,СВЦЭМ!$B$33:$B$776,E$11)+'СЕТ СН'!$F$11+СВЦЭМ!$D$10+'СЕТ СН'!$F$5-'СЕТ СН'!$F$21</f>
        <v>2490.6917721199998</v>
      </c>
      <c r="F22" s="36">
        <f>SUMIFS(СВЦЭМ!$D$33:$D$776,СВЦЭМ!$A$33:$A$776,$A22,СВЦЭМ!$B$33:$B$776,F$11)+'СЕТ СН'!$F$11+СВЦЭМ!$D$10+'СЕТ СН'!$F$5-'СЕТ СН'!$F$21</f>
        <v>2491.15369065</v>
      </c>
      <c r="G22" s="36">
        <f>SUMIFS(СВЦЭМ!$D$33:$D$776,СВЦЭМ!$A$33:$A$776,$A22,СВЦЭМ!$B$33:$B$776,G$11)+'СЕТ СН'!$F$11+СВЦЭМ!$D$10+'СЕТ СН'!$F$5-'СЕТ СН'!$F$21</f>
        <v>2481.3742326400002</v>
      </c>
      <c r="H22" s="36">
        <f>SUMIFS(СВЦЭМ!$D$33:$D$776,СВЦЭМ!$A$33:$A$776,$A22,СВЦЭМ!$B$33:$B$776,H$11)+'СЕТ СН'!$F$11+СВЦЭМ!$D$10+'СЕТ СН'!$F$5-'СЕТ СН'!$F$21</f>
        <v>2425.42046953</v>
      </c>
      <c r="I22" s="36">
        <f>SUMIFS(СВЦЭМ!$D$33:$D$776,СВЦЭМ!$A$33:$A$776,$A22,СВЦЭМ!$B$33:$B$776,I$11)+'СЕТ СН'!$F$11+СВЦЭМ!$D$10+'СЕТ СН'!$F$5-'СЕТ СН'!$F$21</f>
        <v>2402.1009996900002</v>
      </c>
      <c r="J22" s="36">
        <f>SUMIFS(СВЦЭМ!$D$33:$D$776,СВЦЭМ!$A$33:$A$776,$A22,СВЦЭМ!$B$33:$B$776,J$11)+'СЕТ СН'!$F$11+СВЦЭМ!$D$10+'СЕТ СН'!$F$5-'СЕТ СН'!$F$21</f>
        <v>2362.4898537700001</v>
      </c>
      <c r="K22" s="36">
        <f>SUMIFS(СВЦЭМ!$D$33:$D$776,СВЦЭМ!$A$33:$A$776,$A22,СВЦЭМ!$B$33:$B$776,K$11)+'СЕТ СН'!$F$11+СВЦЭМ!$D$10+'СЕТ СН'!$F$5-'СЕТ СН'!$F$21</f>
        <v>2349.6370815099999</v>
      </c>
      <c r="L22" s="36">
        <f>SUMIFS(СВЦЭМ!$D$33:$D$776,СВЦЭМ!$A$33:$A$776,$A22,СВЦЭМ!$B$33:$B$776,L$11)+'СЕТ СН'!$F$11+СВЦЭМ!$D$10+'СЕТ СН'!$F$5-'СЕТ СН'!$F$21</f>
        <v>2334.2612512800001</v>
      </c>
      <c r="M22" s="36">
        <f>SUMIFS(СВЦЭМ!$D$33:$D$776,СВЦЭМ!$A$33:$A$776,$A22,СВЦЭМ!$B$33:$B$776,M$11)+'СЕТ СН'!$F$11+СВЦЭМ!$D$10+'СЕТ СН'!$F$5-'СЕТ СН'!$F$21</f>
        <v>2329.2663951300001</v>
      </c>
      <c r="N22" s="36">
        <f>SUMIFS(СВЦЭМ!$D$33:$D$776,СВЦЭМ!$A$33:$A$776,$A22,СВЦЭМ!$B$33:$B$776,N$11)+'СЕТ СН'!$F$11+СВЦЭМ!$D$10+'СЕТ СН'!$F$5-'СЕТ СН'!$F$21</f>
        <v>2326.0189296500002</v>
      </c>
      <c r="O22" s="36">
        <f>SUMIFS(СВЦЭМ!$D$33:$D$776,СВЦЭМ!$A$33:$A$776,$A22,СВЦЭМ!$B$33:$B$776,O$11)+'СЕТ СН'!$F$11+СВЦЭМ!$D$10+'СЕТ СН'!$F$5-'СЕТ СН'!$F$21</f>
        <v>2327.16593874</v>
      </c>
      <c r="P22" s="36">
        <f>SUMIFS(СВЦЭМ!$D$33:$D$776,СВЦЭМ!$A$33:$A$776,$A22,СВЦЭМ!$B$33:$B$776,P$11)+'СЕТ СН'!$F$11+СВЦЭМ!$D$10+'СЕТ СН'!$F$5-'СЕТ СН'!$F$21</f>
        <v>2329.5014139</v>
      </c>
      <c r="Q22" s="36">
        <f>SUMIFS(СВЦЭМ!$D$33:$D$776,СВЦЭМ!$A$33:$A$776,$A22,СВЦЭМ!$B$33:$B$776,Q$11)+'СЕТ СН'!$F$11+СВЦЭМ!$D$10+'СЕТ СН'!$F$5-'СЕТ СН'!$F$21</f>
        <v>2328.8779702500001</v>
      </c>
      <c r="R22" s="36">
        <f>SUMIFS(СВЦЭМ!$D$33:$D$776,СВЦЭМ!$A$33:$A$776,$A22,СВЦЭМ!$B$33:$B$776,R$11)+'СЕТ СН'!$F$11+СВЦЭМ!$D$10+'СЕТ СН'!$F$5-'СЕТ СН'!$F$21</f>
        <v>2282.5435881000003</v>
      </c>
      <c r="S22" s="36">
        <f>SUMIFS(СВЦЭМ!$D$33:$D$776,СВЦЭМ!$A$33:$A$776,$A22,СВЦЭМ!$B$33:$B$776,S$11)+'СЕТ СН'!$F$11+СВЦЭМ!$D$10+'СЕТ СН'!$F$5-'СЕТ СН'!$F$21</f>
        <v>2266.56617224</v>
      </c>
      <c r="T22" s="36">
        <f>SUMIFS(СВЦЭМ!$D$33:$D$776,СВЦЭМ!$A$33:$A$776,$A22,СВЦЭМ!$B$33:$B$776,T$11)+'СЕТ СН'!$F$11+СВЦЭМ!$D$10+'СЕТ СН'!$F$5-'СЕТ СН'!$F$21</f>
        <v>2266.5563599699999</v>
      </c>
      <c r="U22" s="36">
        <f>SUMIFS(СВЦЭМ!$D$33:$D$776,СВЦЭМ!$A$33:$A$776,$A22,СВЦЭМ!$B$33:$B$776,U$11)+'СЕТ СН'!$F$11+СВЦЭМ!$D$10+'СЕТ СН'!$F$5-'СЕТ СН'!$F$21</f>
        <v>2256.3153851400002</v>
      </c>
      <c r="V22" s="36">
        <f>SUMIFS(СВЦЭМ!$D$33:$D$776,СВЦЭМ!$A$33:$A$776,$A22,СВЦЭМ!$B$33:$B$776,V$11)+'СЕТ СН'!$F$11+СВЦЭМ!$D$10+'СЕТ СН'!$F$5-'СЕТ СН'!$F$21</f>
        <v>2258.20253538</v>
      </c>
      <c r="W22" s="36">
        <f>SUMIFS(СВЦЭМ!$D$33:$D$776,СВЦЭМ!$A$33:$A$776,$A22,СВЦЭМ!$B$33:$B$776,W$11)+'СЕТ СН'!$F$11+СВЦЭМ!$D$10+'СЕТ СН'!$F$5-'СЕТ СН'!$F$21</f>
        <v>2260.5515440500003</v>
      </c>
      <c r="X22" s="36">
        <f>SUMIFS(СВЦЭМ!$D$33:$D$776,СВЦЭМ!$A$33:$A$776,$A22,СВЦЭМ!$B$33:$B$776,X$11)+'СЕТ СН'!$F$11+СВЦЭМ!$D$10+'СЕТ СН'!$F$5-'СЕТ СН'!$F$21</f>
        <v>2268.0730682799999</v>
      </c>
      <c r="Y22" s="36">
        <f>SUMIFS(СВЦЭМ!$D$33:$D$776,СВЦЭМ!$A$33:$A$776,$A22,СВЦЭМ!$B$33:$B$776,Y$11)+'СЕТ СН'!$F$11+СВЦЭМ!$D$10+'СЕТ СН'!$F$5-'СЕТ СН'!$F$21</f>
        <v>2352.8623232600003</v>
      </c>
    </row>
    <row r="23" spans="1:25" ht="15.75" x14ac:dyDescent="0.2">
      <c r="A23" s="35">
        <f t="shared" si="0"/>
        <v>43658</v>
      </c>
      <c r="B23" s="36">
        <f>SUMIFS(СВЦЭМ!$D$33:$D$776,СВЦЭМ!$A$33:$A$776,$A23,СВЦЭМ!$B$33:$B$776,B$11)+'СЕТ СН'!$F$11+СВЦЭМ!$D$10+'СЕТ СН'!$F$5-'СЕТ СН'!$F$21</f>
        <v>2397.2454862700001</v>
      </c>
      <c r="C23" s="36">
        <f>SUMIFS(СВЦЭМ!$D$33:$D$776,СВЦЭМ!$A$33:$A$776,$A23,СВЦЭМ!$B$33:$B$776,C$11)+'СЕТ СН'!$F$11+СВЦЭМ!$D$10+'СЕТ СН'!$F$5-'СЕТ СН'!$F$21</f>
        <v>2433.3664927499999</v>
      </c>
      <c r="D23" s="36">
        <f>SUMIFS(СВЦЭМ!$D$33:$D$776,СВЦЭМ!$A$33:$A$776,$A23,СВЦЭМ!$B$33:$B$776,D$11)+'СЕТ СН'!$F$11+СВЦЭМ!$D$10+'СЕТ СН'!$F$5-'СЕТ СН'!$F$21</f>
        <v>2453.8233406899999</v>
      </c>
      <c r="E23" s="36">
        <f>SUMIFS(СВЦЭМ!$D$33:$D$776,СВЦЭМ!$A$33:$A$776,$A23,СВЦЭМ!$B$33:$B$776,E$11)+'СЕТ СН'!$F$11+СВЦЭМ!$D$10+'СЕТ СН'!$F$5-'СЕТ СН'!$F$21</f>
        <v>2468.52751859</v>
      </c>
      <c r="F23" s="36">
        <f>SUMIFS(СВЦЭМ!$D$33:$D$776,СВЦЭМ!$A$33:$A$776,$A23,СВЦЭМ!$B$33:$B$776,F$11)+'СЕТ СН'!$F$11+СВЦЭМ!$D$10+'СЕТ СН'!$F$5-'СЕТ СН'!$F$21</f>
        <v>2462.38984656</v>
      </c>
      <c r="G23" s="36">
        <f>SUMIFS(СВЦЭМ!$D$33:$D$776,СВЦЭМ!$A$33:$A$776,$A23,СВЦЭМ!$B$33:$B$776,G$11)+'СЕТ СН'!$F$11+СВЦЭМ!$D$10+'СЕТ СН'!$F$5-'СЕТ СН'!$F$21</f>
        <v>2460.4121334400002</v>
      </c>
      <c r="H23" s="36">
        <f>SUMIFS(СВЦЭМ!$D$33:$D$776,СВЦЭМ!$A$33:$A$776,$A23,СВЦЭМ!$B$33:$B$776,H$11)+'СЕТ СН'!$F$11+СВЦЭМ!$D$10+'СЕТ СН'!$F$5-'СЕТ СН'!$F$21</f>
        <v>2430.6812319000001</v>
      </c>
      <c r="I23" s="36">
        <f>SUMIFS(СВЦЭМ!$D$33:$D$776,СВЦЭМ!$A$33:$A$776,$A23,СВЦЭМ!$B$33:$B$776,I$11)+'СЕТ СН'!$F$11+СВЦЭМ!$D$10+'СЕТ СН'!$F$5-'СЕТ СН'!$F$21</f>
        <v>2407.0450600499998</v>
      </c>
      <c r="J23" s="36">
        <f>SUMIFS(СВЦЭМ!$D$33:$D$776,СВЦЭМ!$A$33:$A$776,$A23,СВЦЭМ!$B$33:$B$776,J$11)+'СЕТ СН'!$F$11+СВЦЭМ!$D$10+'СЕТ СН'!$F$5-'СЕТ СН'!$F$21</f>
        <v>2369.2653802200002</v>
      </c>
      <c r="K23" s="36">
        <f>SUMIFS(СВЦЭМ!$D$33:$D$776,СВЦЭМ!$A$33:$A$776,$A23,СВЦЭМ!$B$33:$B$776,K$11)+'СЕТ СН'!$F$11+СВЦЭМ!$D$10+'СЕТ СН'!$F$5-'СЕТ СН'!$F$21</f>
        <v>2334.8819763000001</v>
      </c>
      <c r="L23" s="36">
        <f>SUMIFS(СВЦЭМ!$D$33:$D$776,СВЦЭМ!$A$33:$A$776,$A23,СВЦЭМ!$B$33:$B$776,L$11)+'СЕТ СН'!$F$11+СВЦЭМ!$D$10+'СЕТ СН'!$F$5-'СЕТ СН'!$F$21</f>
        <v>2330.1984436000002</v>
      </c>
      <c r="M23" s="36">
        <f>SUMIFS(СВЦЭМ!$D$33:$D$776,СВЦЭМ!$A$33:$A$776,$A23,СВЦЭМ!$B$33:$B$776,M$11)+'СЕТ СН'!$F$11+СВЦЭМ!$D$10+'СЕТ СН'!$F$5-'СЕТ СН'!$F$21</f>
        <v>2336.6034508799999</v>
      </c>
      <c r="N23" s="36">
        <f>SUMIFS(СВЦЭМ!$D$33:$D$776,СВЦЭМ!$A$33:$A$776,$A23,СВЦЭМ!$B$33:$B$776,N$11)+'СЕТ СН'!$F$11+СВЦЭМ!$D$10+'СЕТ СН'!$F$5-'СЕТ СН'!$F$21</f>
        <v>2343.5522846600002</v>
      </c>
      <c r="O23" s="36">
        <f>SUMIFS(СВЦЭМ!$D$33:$D$776,СВЦЭМ!$A$33:$A$776,$A23,СВЦЭМ!$B$33:$B$776,O$11)+'СЕТ СН'!$F$11+СВЦЭМ!$D$10+'СЕТ СН'!$F$5-'СЕТ СН'!$F$21</f>
        <v>2342.5980262100002</v>
      </c>
      <c r="P23" s="36">
        <f>SUMIFS(СВЦЭМ!$D$33:$D$776,СВЦЭМ!$A$33:$A$776,$A23,СВЦЭМ!$B$33:$B$776,P$11)+'СЕТ СН'!$F$11+СВЦЭМ!$D$10+'СЕТ СН'!$F$5-'СЕТ СН'!$F$21</f>
        <v>2345.4393107300002</v>
      </c>
      <c r="Q23" s="36">
        <f>SUMIFS(СВЦЭМ!$D$33:$D$776,СВЦЭМ!$A$33:$A$776,$A23,СВЦЭМ!$B$33:$B$776,Q$11)+'СЕТ СН'!$F$11+СВЦЭМ!$D$10+'СЕТ СН'!$F$5-'СЕТ СН'!$F$21</f>
        <v>2352.6281566500002</v>
      </c>
      <c r="R23" s="36">
        <f>SUMIFS(СВЦЭМ!$D$33:$D$776,СВЦЭМ!$A$33:$A$776,$A23,СВЦЭМ!$B$33:$B$776,R$11)+'СЕТ СН'!$F$11+СВЦЭМ!$D$10+'СЕТ СН'!$F$5-'СЕТ СН'!$F$21</f>
        <v>2301.0924806000003</v>
      </c>
      <c r="S23" s="36">
        <f>SUMIFS(СВЦЭМ!$D$33:$D$776,СВЦЭМ!$A$33:$A$776,$A23,СВЦЭМ!$B$33:$B$776,S$11)+'СЕТ СН'!$F$11+СВЦЭМ!$D$10+'СЕТ СН'!$F$5-'СЕТ СН'!$F$21</f>
        <v>2284.5335905500001</v>
      </c>
      <c r="T23" s="36">
        <f>SUMIFS(СВЦЭМ!$D$33:$D$776,СВЦЭМ!$A$33:$A$776,$A23,СВЦЭМ!$B$33:$B$776,T$11)+'СЕТ СН'!$F$11+СВЦЭМ!$D$10+'СЕТ СН'!$F$5-'СЕТ СН'!$F$21</f>
        <v>2277.5501719399999</v>
      </c>
      <c r="U23" s="36">
        <f>SUMIFS(СВЦЭМ!$D$33:$D$776,СВЦЭМ!$A$33:$A$776,$A23,СВЦЭМ!$B$33:$B$776,U$11)+'СЕТ СН'!$F$11+СВЦЭМ!$D$10+'СЕТ СН'!$F$5-'СЕТ СН'!$F$21</f>
        <v>2268.2535791600003</v>
      </c>
      <c r="V23" s="36">
        <f>SUMIFS(СВЦЭМ!$D$33:$D$776,СВЦЭМ!$A$33:$A$776,$A23,СВЦЭМ!$B$33:$B$776,V$11)+'СЕТ СН'!$F$11+СВЦЭМ!$D$10+'СЕТ СН'!$F$5-'СЕТ СН'!$F$21</f>
        <v>2251.8942820100001</v>
      </c>
      <c r="W23" s="36">
        <f>SUMIFS(СВЦЭМ!$D$33:$D$776,СВЦЭМ!$A$33:$A$776,$A23,СВЦЭМ!$B$33:$B$776,W$11)+'СЕТ СН'!$F$11+СВЦЭМ!$D$10+'СЕТ СН'!$F$5-'СЕТ СН'!$F$21</f>
        <v>2235.97586628</v>
      </c>
      <c r="X23" s="36">
        <f>SUMIFS(СВЦЭМ!$D$33:$D$776,СВЦЭМ!$A$33:$A$776,$A23,СВЦЭМ!$B$33:$B$776,X$11)+'СЕТ СН'!$F$11+СВЦЭМ!$D$10+'СЕТ СН'!$F$5-'СЕТ СН'!$F$21</f>
        <v>2216.4820926000002</v>
      </c>
      <c r="Y23" s="36">
        <f>SUMIFS(СВЦЭМ!$D$33:$D$776,СВЦЭМ!$A$33:$A$776,$A23,СВЦЭМ!$B$33:$B$776,Y$11)+'СЕТ СН'!$F$11+СВЦЭМ!$D$10+'СЕТ СН'!$F$5-'СЕТ СН'!$F$21</f>
        <v>2298.47727029</v>
      </c>
    </row>
    <row r="24" spans="1:25" ht="15.75" x14ac:dyDescent="0.2">
      <c r="A24" s="35">
        <f t="shared" si="0"/>
        <v>43659</v>
      </c>
      <c r="B24" s="36">
        <f>SUMIFS(СВЦЭМ!$D$33:$D$776,СВЦЭМ!$A$33:$A$776,$A24,СВЦЭМ!$B$33:$B$776,B$11)+'СЕТ СН'!$F$11+СВЦЭМ!$D$10+'СЕТ СН'!$F$5-'СЕТ СН'!$F$21</f>
        <v>2298.9600398800003</v>
      </c>
      <c r="C24" s="36">
        <f>SUMIFS(СВЦЭМ!$D$33:$D$776,СВЦЭМ!$A$33:$A$776,$A24,СВЦЭМ!$B$33:$B$776,C$11)+'СЕТ СН'!$F$11+СВЦЭМ!$D$10+'СЕТ СН'!$F$5-'СЕТ СН'!$F$21</f>
        <v>2331.6143597600003</v>
      </c>
      <c r="D24" s="36">
        <f>SUMIFS(СВЦЭМ!$D$33:$D$776,СВЦЭМ!$A$33:$A$776,$A24,СВЦЭМ!$B$33:$B$776,D$11)+'СЕТ СН'!$F$11+СВЦЭМ!$D$10+'СЕТ СН'!$F$5-'СЕТ СН'!$F$21</f>
        <v>2366.1347627999999</v>
      </c>
      <c r="E24" s="36">
        <f>SUMIFS(СВЦЭМ!$D$33:$D$776,СВЦЭМ!$A$33:$A$776,$A24,СВЦЭМ!$B$33:$B$776,E$11)+'СЕТ СН'!$F$11+СВЦЭМ!$D$10+'СЕТ СН'!$F$5-'СЕТ СН'!$F$21</f>
        <v>2380.64522154</v>
      </c>
      <c r="F24" s="36">
        <f>SUMIFS(СВЦЭМ!$D$33:$D$776,СВЦЭМ!$A$33:$A$776,$A24,СВЦЭМ!$B$33:$B$776,F$11)+'СЕТ СН'!$F$11+СВЦЭМ!$D$10+'СЕТ СН'!$F$5-'СЕТ СН'!$F$21</f>
        <v>2389.96190905</v>
      </c>
      <c r="G24" s="36">
        <f>SUMIFS(СВЦЭМ!$D$33:$D$776,СВЦЭМ!$A$33:$A$776,$A24,СВЦЭМ!$B$33:$B$776,G$11)+'СЕТ СН'!$F$11+СВЦЭМ!$D$10+'СЕТ СН'!$F$5-'СЕТ СН'!$F$21</f>
        <v>2394.4044457</v>
      </c>
      <c r="H24" s="36">
        <f>SUMIFS(СВЦЭМ!$D$33:$D$776,СВЦЭМ!$A$33:$A$776,$A24,СВЦЭМ!$B$33:$B$776,H$11)+'СЕТ СН'!$F$11+СВЦЭМ!$D$10+'СЕТ СН'!$F$5-'СЕТ СН'!$F$21</f>
        <v>2391.34594049</v>
      </c>
      <c r="I24" s="36">
        <f>SUMIFS(СВЦЭМ!$D$33:$D$776,СВЦЭМ!$A$33:$A$776,$A24,СВЦЭМ!$B$33:$B$776,I$11)+'СЕТ СН'!$F$11+СВЦЭМ!$D$10+'СЕТ СН'!$F$5-'СЕТ СН'!$F$21</f>
        <v>2398.6299739000001</v>
      </c>
      <c r="J24" s="36">
        <f>SUMIFS(СВЦЭМ!$D$33:$D$776,СВЦЭМ!$A$33:$A$776,$A24,СВЦЭМ!$B$33:$B$776,J$11)+'СЕТ СН'!$F$11+СВЦЭМ!$D$10+'СЕТ СН'!$F$5-'СЕТ СН'!$F$21</f>
        <v>2357.6527218599999</v>
      </c>
      <c r="K24" s="36">
        <f>SUMIFS(СВЦЭМ!$D$33:$D$776,СВЦЭМ!$A$33:$A$776,$A24,СВЦЭМ!$B$33:$B$776,K$11)+'СЕТ СН'!$F$11+СВЦЭМ!$D$10+'СЕТ СН'!$F$5-'СЕТ СН'!$F$21</f>
        <v>2309.4870360599998</v>
      </c>
      <c r="L24" s="36">
        <f>SUMIFS(СВЦЭМ!$D$33:$D$776,СВЦЭМ!$A$33:$A$776,$A24,СВЦЭМ!$B$33:$B$776,L$11)+'СЕТ СН'!$F$11+СВЦЭМ!$D$10+'СЕТ СН'!$F$5-'СЕТ СН'!$F$21</f>
        <v>2285.79044832</v>
      </c>
      <c r="M24" s="36">
        <f>SUMIFS(СВЦЭМ!$D$33:$D$776,СВЦЭМ!$A$33:$A$776,$A24,СВЦЭМ!$B$33:$B$776,M$11)+'СЕТ СН'!$F$11+СВЦЭМ!$D$10+'СЕТ СН'!$F$5-'СЕТ СН'!$F$21</f>
        <v>2280.83242642</v>
      </c>
      <c r="N24" s="36">
        <f>SUMIFS(СВЦЭМ!$D$33:$D$776,СВЦЭМ!$A$33:$A$776,$A24,СВЦЭМ!$B$33:$B$776,N$11)+'СЕТ СН'!$F$11+СВЦЭМ!$D$10+'СЕТ СН'!$F$5-'СЕТ СН'!$F$21</f>
        <v>2282.6123880999999</v>
      </c>
      <c r="O24" s="36">
        <f>SUMIFS(СВЦЭМ!$D$33:$D$776,СВЦЭМ!$A$33:$A$776,$A24,СВЦЭМ!$B$33:$B$776,O$11)+'СЕТ СН'!$F$11+СВЦЭМ!$D$10+'СЕТ СН'!$F$5-'СЕТ СН'!$F$21</f>
        <v>2285.4490980999999</v>
      </c>
      <c r="P24" s="36">
        <f>SUMIFS(СВЦЭМ!$D$33:$D$776,СВЦЭМ!$A$33:$A$776,$A24,СВЦЭМ!$B$33:$B$776,P$11)+'СЕТ СН'!$F$11+СВЦЭМ!$D$10+'СЕТ СН'!$F$5-'СЕТ СН'!$F$21</f>
        <v>2298.1742840900001</v>
      </c>
      <c r="Q24" s="36">
        <f>SUMIFS(СВЦЭМ!$D$33:$D$776,СВЦЭМ!$A$33:$A$776,$A24,СВЦЭМ!$B$33:$B$776,Q$11)+'СЕТ СН'!$F$11+СВЦЭМ!$D$10+'СЕТ СН'!$F$5-'СЕТ СН'!$F$21</f>
        <v>2306.5787514100002</v>
      </c>
      <c r="R24" s="36">
        <f>SUMIFS(СВЦЭМ!$D$33:$D$776,СВЦЭМ!$A$33:$A$776,$A24,СВЦЭМ!$B$33:$B$776,R$11)+'СЕТ СН'!$F$11+СВЦЭМ!$D$10+'СЕТ СН'!$F$5-'СЕТ СН'!$F$21</f>
        <v>2272.1917569100001</v>
      </c>
      <c r="S24" s="36">
        <f>SUMIFS(СВЦЭМ!$D$33:$D$776,СВЦЭМ!$A$33:$A$776,$A24,СВЦЭМ!$B$33:$B$776,S$11)+'СЕТ СН'!$F$11+СВЦЭМ!$D$10+'СЕТ СН'!$F$5-'СЕТ СН'!$F$21</f>
        <v>2244.0197873900001</v>
      </c>
      <c r="T24" s="36">
        <f>SUMIFS(СВЦЭМ!$D$33:$D$776,СВЦЭМ!$A$33:$A$776,$A24,СВЦЭМ!$B$33:$B$776,T$11)+'СЕТ СН'!$F$11+СВЦЭМ!$D$10+'СЕТ СН'!$F$5-'СЕТ СН'!$F$21</f>
        <v>2230.4509332400003</v>
      </c>
      <c r="U24" s="36">
        <f>SUMIFS(СВЦЭМ!$D$33:$D$776,СВЦЭМ!$A$33:$A$776,$A24,СВЦЭМ!$B$33:$B$776,U$11)+'СЕТ СН'!$F$11+СВЦЭМ!$D$10+'СЕТ СН'!$F$5-'СЕТ СН'!$F$21</f>
        <v>2220.4030004300002</v>
      </c>
      <c r="V24" s="36">
        <f>SUMIFS(СВЦЭМ!$D$33:$D$776,СВЦЭМ!$A$33:$A$776,$A24,СВЦЭМ!$B$33:$B$776,V$11)+'СЕТ СН'!$F$11+СВЦЭМ!$D$10+'СЕТ СН'!$F$5-'СЕТ СН'!$F$21</f>
        <v>2215.3801159300001</v>
      </c>
      <c r="W24" s="36">
        <f>SUMIFS(СВЦЭМ!$D$33:$D$776,СВЦЭМ!$A$33:$A$776,$A24,СВЦЭМ!$B$33:$B$776,W$11)+'СЕТ СН'!$F$11+СВЦЭМ!$D$10+'СЕТ СН'!$F$5-'СЕТ СН'!$F$21</f>
        <v>2205.13831458</v>
      </c>
      <c r="X24" s="36">
        <f>SUMIFS(СВЦЭМ!$D$33:$D$776,СВЦЭМ!$A$33:$A$776,$A24,СВЦЭМ!$B$33:$B$776,X$11)+'СЕТ СН'!$F$11+СВЦЭМ!$D$10+'СЕТ СН'!$F$5-'СЕТ СН'!$F$21</f>
        <v>2215.3345585100001</v>
      </c>
      <c r="Y24" s="36">
        <f>SUMIFS(СВЦЭМ!$D$33:$D$776,СВЦЭМ!$A$33:$A$776,$A24,СВЦЭМ!$B$33:$B$776,Y$11)+'СЕТ СН'!$F$11+СВЦЭМ!$D$10+'СЕТ СН'!$F$5-'СЕТ СН'!$F$21</f>
        <v>2287.4508523300001</v>
      </c>
    </row>
    <row r="25" spans="1:25" ht="15.75" x14ac:dyDescent="0.2">
      <c r="A25" s="35">
        <f t="shared" si="0"/>
        <v>43660</v>
      </c>
      <c r="B25" s="36">
        <f>SUMIFS(СВЦЭМ!$D$33:$D$776,СВЦЭМ!$A$33:$A$776,$A25,СВЦЭМ!$B$33:$B$776,B$11)+'СЕТ СН'!$F$11+СВЦЭМ!$D$10+'СЕТ СН'!$F$5-'СЕТ СН'!$F$21</f>
        <v>2337.8931374399999</v>
      </c>
      <c r="C25" s="36">
        <f>SUMIFS(СВЦЭМ!$D$33:$D$776,СВЦЭМ!$A$33:$A$776,$A25,СВЦЭМ!$B$33:$B$776,C$11)+'СЕТ СН'!$F$11+СВЦЭМ!$D$10+'СЕТ СН'!$F$5-'СЕТ СН'!$F$21</f>
        <v>2383.2213566700002</v>
      </c>
      <c r="D25" s="36">
        <f>SUMIFS(СВЦЭМ!$D$33:$D$776,СВЦЭМ!$A$33:$A$776,$A25,СВЦЭМ!$B$33:$B$776,D$11)+'СЕТ СН'!$F$11+СВЦЭМ!$D$10+'СЕТ СН'!$F$5-'СЕТ СН'!$F$21</f>
        <v>2421.1005499299999</v>
      </c>
      <c r="E25" s="36">
        <f>SUMIFS(СВЦЭМ!$D$33:$D$776,СВЦЭМ!$A$33:$A$776,$A25,СВЦЭМ!$B$33:$B$776,E$11)+'СЕТ СН'!$F$11+СВЦЭМ!$D$10+'СЕТ СН'!$F$5-'СЕТ СН'!$F$21</f>
        <v>2433.1424953699998</v>
      </c>
      <c r="F25" s="36">
        <f>SUMIFS(СВЦЭМ!$D$33:$D$776,СВЦЭМ!$A$33:$A$776,$A25,СВЦЭМ!$B$33:$B$776,F$11)+'СЕТ СН'!$F$11+СВЦЭМ!$D$10+'СЕТ СН'!$F$5-'СЕТ СН'!$F$21</f>
        <v>2435.5269163900002</v>
      </c>
      <c r="G25" s="36">
        <f>SUMIFS(СВЦЭМ!$D$33:$D$776,СВЦЭМ!$A$33:$A$776,$A25,СВЦЭМ!$B$33:$B$776,G$11)+'СЕТ СН'!$F$11+СВЦЭМ!$D$10+'СЕТ СН'!$F$5-'СЕТ СН'!$F$21</f>
        <v>2434.27998153</v>
      </c>
      <c r="H25" s="36">
        <f>SUMIFS(СВЦЭМ!$D$33:$D$776,СВЦЭМ!$A$33:$A$776,$A25,СВЦЭМ!$B$33:$B$776,H$11)+'СЕТ СН'!$F$11+СВЦЭМ!$D$10+'СЕТ СН'!$F$5-'СЕТ СН'!$F$21</f>
        <v>2413.4549066199997</v>
      </c>
      <c r="I25" s="36">
        <f>SUMIFS(СВЦЭМ!$D$33:$D$776,СВЦЭМ!$A$33:$A$776,$A25,СВЦЭМ!$B$33:$B$776,I$11)+'СЕТ СН'!$F$11+СВЦЭМ!$D$10+'СЕТ СН'!$F$5-'СЕТ СН'!$F$21</f>
        <v>2381.2349613300003</v>
      </c>
      <c r="J25" s="36">
        <f>SUMIFS(СВЦЭМ!$D$33:$D$776,СВЦЭМ!$A$33:$A$776,$A25,СВЦЭМ!$B$33:$B$776,J$11)+'СЕТ СН'!$F$11+СВЦЭМ!$D$10+'СЕТ СН'!$F$5-'СЕТ СН'!$F$21</f>
        <v>2325.9439161</v>
      </c>
      <c r="K25" s="36">
        <f>SUMIFS(СВЦЭМ!$D$33:$D$776,СВЦЭМ!$A$33:$A$776,$A25,СВЦЭМ!$B$33:$B$776,K$11)+'СЕТ СН'!$F$11+СВЦЭМ!$D$10+'СЕТ СН'!$F$5-'СЕТ СН'!$F$21</f>
        <v>2281.0093823699999</v>
      </c>
      <c r="L25" s="36">
        <f>SUMIFS(СВЦЭМ!$D$33:$D$776,СВЦЭМ!$A$33:$A$776,$A25,СВЦЭМ!$B$33:$B$776,L$11)+'СЕТ СН'!$F$11+СВЦЭМ!$D$10+'СЕТ СН'!$F$5-'СЕТ СН'!$F$21</f>
        <v>2262.35390848</v>
      </c>
      <c r="M25" s="36">
        <f>SUMIFS(СВЦЭМ!$D$33:$D$776,СВЦЭМ!$A$33:$A$776,$A25,СВЦЭМ!$B$33:$B$776,M$11)+'СЕТ СН'!$F$11+СВЦЭМ!$D$10+'СЕТ СН'!$F$5-'СЕТ СН'!$F$21</f>
        <v>2253.4368775000003</v>
      </c>
      <c r="N25" s="36">
        <f>SUMIFS(СВЦЭМ!$D$33:$D$776,СВЦЭМ!$A$33:$A$776,$A25,СВЦЭМ!$B$33:$B$776,N$11)+'СЕТ СН'!$F$11+СВЦЭМ!$D$10+'СЕТ СН'!$F$5-'СЕТ СН'!$F$21</f>
        <v>2253.46090319</v>
      </c>
      <c r="O25" s="36">
        <f>SUMIFS(СВЦЭМ!$D$33:$D$776,СВЦЭМ!$A$33:$A$776,$A25,СВЦЭМ!$B$33:$B$776,O$11)+'СЕТ СН'!$F$11+СВЦЭМ!$D$10+'СЕТ СН'!$F$5-'СЕТ СН'!$F$21</f>
        <v>2265.8021388699999</v>
      </c>
      <c r="P25" s="36">
        <f>SUMIFS(СВЦЭМ!$D$33:$D$776,СВЦЭМ!$A$33:$A$776,$A25,СВЦЭМ!$B$33:$B$776,P$11)+'СЕТ СН'!$F$11+СВЦЭМ!$D$10+'СЕТ СН'!$F$5-'СЕТ СН'!$F$21</f>
        <v>2279.67663176</v>
      </c>
      <c r="Q25" s="36">
        <f>SUMIFS(СВЦЭМ!$D$33:$D$776,СВЦЭМ!$A$33:$A$776,$A25,СВЦЭМ!$B$33:$B$776,Q$11)+'СЕТ СН'!$F$11+СВЦЭМ!$D$10+'СЕТ СН'!$F$5-'СЕТ СН'!$F$21</f>
        <v>2290.7927390200002</v>
      </c>
      <c r="R25" s="36">
        <f>SUMIFS(СВЦЭМ!$D$33:$D$776,СВЦЭМ!$A$33:$A$776,$A25,СВЦЭМ!$B$33:$B$776,R$11)+'СЕТ СН'!$F$11+СВЦЭМ!$D$10+'СЕТ СН'!$F$5-'СЕТ СН'!$F$21</f>
        <v>2252.8955606300001</v>
      </c>
      <c r="S25" s="36">
        <f>SUMIFS(СВЦЭМ!$D$33:$D$776,СВЦЭМ!$A$33:$A$776,$A25,СВЦЭМ!$B$33:$B$776,S$11)+'СЕТ СН'!$F$11+СВЦЭМ!$D$10+'СЕТ СН'!$F$5-'СЕТ СН'!$F$21</f>
        <v>2231.17729121</v>
      </c>
      <c r="T25" s="36">
        <f>SUMIFS(СВЦЭМ!$D$33:$D$776,СВЦЭМ!$A$33:$A$776,$A25,СВЦЭМ!$B$33:$B$776,T$11)+'СЕТ СН'!$F$11+СВЦЭМ!$D$10+'СЕТ СН'!$F$5-'СЕТ СН'!$F$21</f>
        <v>2226.9666292299999</v>
      </c>
      <c r="U25" s="36">
        <f>SUMIFS(СВЦЭМ!$D$33:$D$776,СВЦЭМ!$A$33:$A$776,$A25,СВЦЭМ!$B$33:$B$776,U$11)+'СЕТ СН'!$F$11+СВЦЭМ!$D$10+'СЕТ СН'!$F$5-'СЕТ СН'!$F$21</f>
        <v>2213.5941770500003</v>
      </c>
      <c r="V25" s="36">
        <f>SUMIFS(СВЦЭМ!$D$33:$D$776,СВЦЭМ!$A$33:$A$776,$A25,СВЦЭМ!$B$33:$B$776,V$11)+'СЕТ СН'!$F$11+СВЦЭМ!$D$10+'СЕТ СН'!$F$5-'СЕТ СН'!$F$21</f>
        <v>2203.6444411399998</v>
      </c>
      <c r="W25" s="36">
        <f>SUMIFS(СВЦЭМ!$D$33:$D$776,СВЦЭМ!$A$33:$A$776,$A25,СВЦЭМ!$B$33:$B$776,W$11)+'СЕТ СН'!$F$11+СВЦЭМ!$D$10+'СЕТ СН'!$F$5-'СЕТ СН'!$F$21</f>
        <v>2199.3381395599999</v>
      </c>
      <c r="X25" s="36">
        <f>SUMIFS(СВЦЭМ!$D$33:$D$776,СВЦЭМ!$A$33:$A$776,$A25,СВЦЭМ!$B$33:$B$776,X$11)+'СЕТ СН'!$F$11+СВЦЭМ!$D$10+'СЕТ СН'!$F$5-'СЕТ СН'!$F$21</f>
        <v>2210.6485913400002</v>
      </c>
      <c r="Y25" s="36">
        <f>SUMIFS(СВЦЭМ!$D$33:$D$776,СВЦЭМ!$A$33:$A$776,$A25,СВЦЭМ!$B$33:$B$776,Y$11)+'СЕТ СН'!$F$11+СВЦЭМ!$D$10+'СЕТ СН'!$F$5-'СЕТ СН'!$F$21</f>
        <v>2292.1140312100001</v>
      </c>
    </row>
    <row r="26" spans="1:25" ht="15.75" x14ac:dyDescent="0.2">
      <c r="A26" s="35">
        <f t="shared" si="0"/>
        <v>43661</v>
      </c>
      <c r="B26" s="36">
        <f>SUMIFS(СВЦЭМ!$D$33:$D$776,СВЦЭМ!$A$33:$A$776,$A26,СВЦЭМ!$B$33:$B$776,B$11)+'СЕТ СН'!$F$11+СВЦЭМ!$D$10+'СЕТ СН'!$F$5-'СЕТ СН'!$F$21</f>
        <v>2369.1497007899998</v>
      </c>
      <c r="C26" s="36">
        <f>SUMIFS(СВЦЭМ!$D$33:$D$776,СВЦЭМ!$A$33:$A$776,$A26,СВЦЭМ!$B$33:$B$776,C$11)+'СЕТ СН'!$F$11+СВЦЭМ!$D$10+'СЕТ СН'!$F$5-'СЕТ СН'!$F$21</f>
        <v>2386.3920917300002</v>
      </c>
      <c r="D26" s="36">
        <f>SUMIFS(СВЦЭМ!$D$33:$D$776,СВЦЭМ!$A$33:$A$776,$A26,СВЦЭМ!$B$33:$B$776,D$11)+'СЕТ СН'!$F$11+СВЦЭМ!$D$10+'СЕТ СН'!$F$5-'СЕТ СН'!$F$21</f>
        <v>2395.2683714599998</v>
      </c>
      <c r="E26" s="36">
        <f>SUMIFS(СВЦЭМ!$D$33:$D$776,СВЦЭМ!$A$33:$A$776,$A26,СВЦЭМ!$B$33:$B$776,E$11)+'СЕТ СН'!$F$11+СВЦЭМ!$D$10+'СЕТ СН'!$F$5-'СЕТ СН'!$F$21</f>
        <v>2422.7629490099998</v>
      </c>
      <c r="F26" s="36">
        <f>SUMIFS(СВЦЭМ!$D$33:$D$776,СВЦЭМ!$A$33:$A$776,$A26,СВЦЭМ!$B$33:$B$776,F$11)+'СЕТ СН'!$F$11+СВЦЭМ!$D$10+'СЕТ СН'!$F$5-'СЕТ СН'!$F$21</f>
        <v>2435.2047509899999</v>
      </c>
      <c r="G26" s="36">
        <f>SUMIFS(СВЦЭМ!$D$33:$D$776,СВЦЭМ!$A$33:$A$776,$A26,СВЦЭМ!$B$33:$B$776,G$11)+'СЕТ СН'!$F$11+СВЦЭМ!$D$10+'СЕТ СН'!$F$5-'СЕТ СН'!$F$21</f>
        <v>2420.6285020400001</v>
      </c>
      <c r="H26" s="36">
        <f>SUMIFS(СВЦЭМ!$D$33:$D$776,СВЦЭМ!$A$33:$A$776,$A26,СВЦЭМ!$B$33:$B$776,H$11)+'СЕТ СН'!$F$11+СВЦЭМ!$D$10+'СЕТ СН'!$F$5-'СЕТ СН'!$F$21</f>
        <v>2400.6987073700002</v>
      </c>
      <c r="I26" s="36">
        <f>SUMIFS(СВЦЭМ!$D$33:$D$776,СВЦЭМ!$A$33:$A$776,$A26,СВЦЭМ!$B$33:$B$776,I$11)+'СЕТ СН'!$F$11+СВЦЭМ!$D$10+'СЕТ СН'!$F$5-'СЕТ СН'!$F$21</f>
        <v>2371.7979224199998</v>
      </c>
      <c r="J26" s="36">
        <f>SUMIFS(СВЦЭМ!$D$33:$D$776,СВЦЭМ!$A$33:$A$776,$A26,СВЦЭМ!$B$33:$B$776,J$11)+'СЕТ СН'!$F$11+СВЦЭМ!$D$10+'СЕТ СН'!$F$5-'СЕТ СН'!$F$21</f>
        <v>2331.92159889</v>
      </c>
      <c r="K26" s="36">
        <f>SUMIFS(СВЦЭМ!$D$33:$D$776,СВЦЭМ!$A$33:$A$776,$A26,СВЦЭМ!$B$33:$B$776,K$11)+'СЕТ СН'!$F$11+СВЦЭМ!$D$10+'СЕТ СН'!$F$5-'СЕТ СН'!$F$21</f>
        <v>2283.6461656800002</v>
      </c>
      <c r="L26" s="36">
        <f>SUMIFS(СВЦЭМ!$D$33:$D$776,СВЦЭМ!$A$33:$A$776,$A26,СВЦЭМ!$B$33:$B$776,L$11)+'СЕТ СН'!$F$11+СВЦЭМ!$D$10+'СЕТ СН'!$F$5-'СЕТ СН'!$F$21</f>
        <v>2273.8789128899998</v>
      </c>
      <c r="M26" s="36">
        <f>SUMIFS(СВЦЭМ!$D$33:$D$776,СВЦЭМ!$A$33:$A$776,$A26,СВЦЭМ!$B$33:$B$776,M$11)+'СЕТ СН'!$F$11+СВЦЭМ!$D$10+'СЕТ СН'!$F$5-'СЕТ СН'!$F$21</f>
        <v>2277.8699976400003</v>
      </c>
      <c r="N26" s="36">
        <f>SUMIFS(СВЦЭМ!$D$33:$D$776,СВЦЭМ!$A$33:$A$776,$A26,СВЦЭМ!$B$33:$B$776,N$11)+'СЕТ СН'!$F$11+СВЦЭМ!$D$10+'СЕТ СН'!$F$5-'СЕТ СН'!$F$21</f>
        <v>2299.539413</v>
      </c>
      <c r="O26" s="36">
        <f>SUMIFS(СВЦЭМ!$D$33:$D$776,СВЦЭМ!$A$33:$A$776,$A26,СВЦЭМ!$B$33:$B$776,O$11)+'СЕТ СН'!$F$11+СВЦЭМ!$D$10+'СЕТ СН'!$F$5-'СЕТ СН'!$F$21</f>
        <v>2298.10630077</v>
      </c>
      <c r="P26" s="36">
        <f>SUMIFS(СВЦЭМ!$D$33:$D$776,СВЦЭМ!$A$33:$A$776,$A26,СВЦЭМ!$B$33:$B$776,P$11)+'СЕТ СН'!$F$11+СВЦЭМ!$D$10+'СЕТ СН'!$F$5-'СЕТ СН'!$F$21</f>
        <v>2281.8899105999999</v>
      </c>
      <c r="Q26" s="36">
        <f>SUMIFS(СВЦЭМ!$D$33:$D$776,СВЦЭМ!$A$33:$A$776,$A26,СВЦЭМ!$B$33:$B$776,Q$11)+'СЕТ СН'!$F$11+СВЦЭМ!$D$10+'СЕТ СН'!$F$5-'СЕТ СН'!$F$21</f>
        <v>2267.9787420000002</v>
      </c>
      <c r="R26" s="36">
        <f>SUMIFS(СВЦЭМ!$D$33:$D$776,СВЦЭМ!$A$33:$A$776,$A26,СВЦЭМ!$B$33:$B$776,R$11)+'СЕТ СН'!$F$11+СВЦЭМ!$D$10+'СЕТ СН'!$F$5-'СЕТ СН'!$F$21</f>
        <v>2222.8393479800002</v>
      </c>
      <c r="S26" s="36">
        <f>SUMIFS(СВЦЭМ!$D$33:$D$776,СВЦЭМ!$A$33:$A$776,$A26,СВЦЭМ!$B$33:$B$776,S$11)+'СЕТ СН'!$F$11+СВЦЭМ!$D$10+'СЕТ СН'!$F$5-'СЕТ СН'!$F$21</f>
        <v>2206.7058191000001</v>
      </c>
      <c r="T26" s="36">
        <f>SUMIFS(СВЦЭМ!$D$33:$D$776,СВЦЭМ!$A$33:$A$776,$A26,СВЦЭМ!$B$33:$B$776,T$11)+'СЕТ СН'!$F$11+СВЦЭМ!$D$10+'СЕТ СН'!$F$5-'СЕТ СН'!$F$21</f>
        <v>2209.3886169400002</v>
      </c>
      <c r="U26" s="36">
        <f>SUMIFS(СВЦЭМ!$D$33:$D$776,СВЦЭМ!$A$33:$A$776,$A26,СВЦЭМ!$B$33:$B$776,U$11)+'СЕТ СН'!$F$11+СВЦЭМ!$D$10+'СЕТ СН'!$F$5-'СЕТ СН'!$F$21</f>
        <v>2207.8344803600003</v>
      </c>
      <c r="V26" s="36">
        <f>SUMIFS(СВЦЭМ!$D$33:$D$776,СВЦЭМ!$A$33:$A$776,$A26,СВЦЭМ!$B$33:$B$776,V$11)+'СЕТ СН'!$F$11+СВЦЭМ!$D$10+'СЕТ СН'!$F$5-'СЕТ СН'!$F$21</f>
        <v>2204.6640957199998</v>
      </c>
      <c r="W26" s="36">
        <f>SUMIFS(СВЦЭМ!$D$33:$D$776,СВЦЭМ!$A$33:$A$776,$A26,СВЦЭМ!$B$33:$B$776,W$11)+'СЕТ СН'!$F$11+СВЦЭМ!$D$10+'СЕТ СН'!$F$5-'СЕТ СН'!$F$21</f>
        <v>2200.45615198</v>
      </c>
      <c r="X26" s="36">
        <f>SUMIFS(СВЦЭМ!$D$33:$D$776,СВЦЭМ!$A$33:$A$776,$A26,СВЦЭМ!$B$33:$B$776,X$11)+'СЕТ СН'!$F$11+СВЦЭМ!$D$10+'СЕТ СН'!$F$5-'СЕТ СН'!$F$21</f>
        <v>2216.3818248400003</v>
      </c>
      <c r="Y26" s="36">
        <f>SUMIFS(СВЦЭМ!$D$33:$D$776,СВЦЭМ!$A$33:$A$776,$A26,СВЦЭМ!$B$33:$B$776,Y$11)+'СЕТ СН'!$F$11+СВЦЭМ!$D$10+'СЕТ СН'!$F$5-'СЕТ СН'!$F$21</f>
        <v>2290.5720720899999</v>
      </c>
    </row>
    <row r="27" spans="1:25" ht="15.75" x14ac:dyDescent="0.2">
      <c r="A27" s="35">
        <f t="shared" si="0"/>
        <v>43662</v>
      </c>
      <c r="B27" s="36">
        <f>SUMIFS(СВЦЭМ!$D$33:$D$776,СВЦЭМ!$A$33:$A$776,$A27,СВЦЭМ!$B$33:$B$776,B$11)+'СЕТ СН'!$F$11+СВЦЭМ!$D$10+'СЕТ СН'!$F$5-'СЕТ СН'!$F$21</f>
        <v>2386.1353352199999</v>
      </c>
      <c r="C27" s="36">
        <f>SUMIFS(СВЦЭМ!$D$33:$D$776,СВЦЭМ!$A$33:$A$776,$A27,СВЦЭМ!$B$33:$B$776,C$11)+'СЕТ СН'!$F$11+СВЦЭМ!$D$10+'СЕТ СН'!$F$5-'СЕТ СН'!$F$21</f>
        <v>2408.3539641100001</v>
      </c>
      <c r="D27" s="36">
        <f>SUMIFS(СВЦЭМ!$D$33:$D$776,СВЦЭМ!$A$33:$A$776,$A27,СВЦЭМ!$B$33:$B$776,D$11)+'СЕТ СН'!$F$11+СВЦЭМ!$D$10+'СЕТ СН'!$F$5-'СЕТ СН'!$F$21</f>
        <v>2393.8452758499998</v>
      </c>
      <c r="E27" s="36">
        <f>SUMIFS(СВЦЭМ!$D$33:$D$776,СВЦЭМ!$A$33:$A$776,$A27,СВЦЭМ!$B$33:$B$776,E$11)+'СЕТ СН'!$F$11+СВЦЭМ!$D$10+'СЕТ СН'!$F$5-'СЕТ СН'!$F$21</f>
        <v>2383.67361153</v>
      </c>
      <c r="F27" s="36">
        <f>SUMIFS(СВЦЭМ!$D$33:$D$776,СВЦЭМ!$A$33:$A$776,$A27,СВЦЭМ!$B$33:$B$776,F$11)+'СЕТ СН'!$F$11+СВЦЭМ!$D$10+'СЕТ СН'!$F$5-'СЕТ СН'!$F$21</f>
        <v>2395.5469334899999</v>
      </c>
      <c r="G27" s="36">
        <f>SUMIFS(СВЦЭМ!$D$33:$D$776,СВЦЭМ!$A$33:$A$776,$A27,СВЦЭМ!$B$33:$B$776,G$11)+'СЕТ СН'!$F$11+СВЦЭМ!$D$10+'СЕТ СН'!$F$5-'СЕТ СН'!$F$21</f>
        <v>2394.3655194000003</v>
      </c>
      <c r="H27" s="36">
        <f>SUMIFS(СВЦЭМ!$D$33:$D$776,СВЦЭМ!$A$33:$A$776,$A27,СВЦЭМ!$B$33:$B$776,H$11)+'СЕТ СН'!$F$11+СВЦЭМ!$D$10+'СЕТ СН'!$F$5-'СЕТ СН'!$F$21</f>
        <v>2398.7862870899999</v>
      </c>
      <c r="I27" s="36">
        <f>SUMIFS(СВЦЭМ!$D$33:$D$776,СВЦЭМ!$A$33:$A$776,$A27,СВЦЭМ!$B$33:$B$776,I$11)+'СЕТ СН'!$F$11+СВЦЭМ!$D$10+'СЕТ СН'!$F$5-'СЕТ СН'!$F$21</f>
        <v>2382.7653036699999</v>
      </c>
      <c r="J27" s="36">
        <f>SUMIFS(СВЦЭМ!$D$33:$D$776,СВЦЭМ!$A$33:$A$776,$A27,СВЦЭМ!$B$33:$B$776,J$11)+'СЕТ СН'!$F$11+СВЦЭМ!$D$10+'СЕТ СН'!$F$5-'СЕТ СН'!$F$21</f>
        <v>2348.2630334099999</v>
      </c>
      <c r="K27" s="36">
        <f>SUMIFS(СВЦЭМ!$D$33:$D$776,СВЦЭМ!$A$33:$A$776,$A27,СВЦЭМ!$B$33:$B$776,K$11)+'СЕТ СН'!$F$11+СВЦЭМ!$D$10+'СЕТ СН'!$F$5-'СЕТ СН'!$F$21</f>
        <v>2312.2239129499999</v>
      </c>
      <c r="L27" s="36">
        <f>SUMIFS(СВЦЭМ!$D$33:$D$776,СВЦЭМ!$A$33:$A$776,$A27,СВЦЭМ!$B$33:$B$776,L$11)+'СЕТ СН'!$F$11+СВЦЭМ!$D$10+'СЕТ СН'!$F$5-'СЕТ СН'!$F$21</f>
        <v>2297.4579259800003</v>
      </c>
      <c r="M27" s="36">
        <f>SUMIFS(СВЦЭМ!$D$33:$D$776,СВЦЭМ!$A$33:$A$776,$A27,СВЦЭМ!$B$33:$B$776,M$11)+'СЕТ СН'!$F$11+СВЦЭМ!$D$10+'СЕТ СН'!$F$5-'СЕТ СН'!$F$21</f>
        <v>2294.5352166000002</v>
      </c>
      <c r="N27" s="36">
        <f>SUMIFS(СВЦЭМ!$D$33:$D$776,СВЦЭМ!$A$33:$A$776,$A27,СВЦЭМ!$B$33:$B$776,N$11)+'СЕТ СН'!$F$11+СВЦЭМ!$D$10+'СЕТ СН'!$F$5-'СЕТ СН'!$F$21</f>
        <v>2291.90500737</v>
      </c>
      <c r="O27" s="36">
        <f>SUMIFS(СВЦЭМ!$D$33:$D$776,СВЦЭМ!$A$33:$A$776,$A27,СВЦЭМ!$B$33:$B$776,O$11)+'СЕТ СН'!$F$11+СВЦЭМ!$D$10+'СЕТ СН'!$F$5-'СЕТ СН'!$F$21</f>
        <v>2292.7678222599998</v>
      </c>
      <c r="P27" s="36">
        <f>SUMIFS(СВЦЭМ!$D$33:$D$776,СВЦЭМ!$A$33:$A$776,$A27,СВЦЭМ!$B$33:$B$776,P$11)+'СЕТ СН'!$F$11+СВЦЭМ!$D$10+'СЕТ СН'!$F$5-'СЕТ СН'!$F$21</f>
        <v>2292.9888476699998</v>
      </c>
      <c r="Q27" s="36">
        <f>SUMIFS(СВЦЭМ!$D$33:$D$776,СВЦЭМ!$A$33:$A$776,$A27,СВЦЭМ!$B$33:$B$776,Q$11)+'СЕТ СН'!$F$11+СВЦЭМ!$D$10+'СЕТ СН'!$F$5-'СЕТ СН'!$F$21</f>
        <v>2293.7589845800003</v>
      </c>
      <c r="R27" s="36">
        <f>SUMIFS(СВЦЭМ!$D$33:$D$776,СВЦЭМ!$A$33:$A$776,$A27,СВЦЭМ!$B$33:$B$776,R$11)+'СЕТ СН'!$F$11+СВЦЭМ!$D$10+'СЕТ СН'!$F$5-'СЕТ СН'!$F$21</f>
        <v>2255.37047725</v>
      </c>
      <c r="S27" s="36">
        <f>SUMIFS(СВЦЭМ!$D$33:$D$776,СВЦЭМ!$A$33:$A$776,$A27,СВЦЭМ!$B$33:$B$776,S$11)+'СЕТ СН'!$F$11+СВЦЭМ!$D$10+'СЕТ СН'!$F$5-'СЕТ СН'!$F$21</f>
        <v>2241.5338340799999</v>
      </c>
      <c r="T27" s="36">
        <f>SUMIFS(СВЦЭМ!$D$33:$D$776,СВЦЭМ!$A$33:$A$776,$A27,СВЦЭМ!$B$33:$B$776,T$11)+'СЕТ СН'!$F$11+СВЦЭМ!$D$10+'СЕТ СН'!$F$5-'СЕТ СН'!$F$21</f>
        <v>2243.29375777</v>
      </c>
      <c r="U27" s="36">
        <f>SUMIFS(СВЦЭМ!$D$33:$D$776,СВЦЭМ!$A$33:$A$776,$A27,СВЦЭМ!$B$33:$B$776,U$11)+'СЕТ СН'!$F$11+СВЦЭМ!$D$10+'СЕТ СН'!$F$5-'СЕТ СН'!$F$21</f>
        <v>2239.4535333700001</v>
      </c>
      <c r="V27" s="36">
        <f>SUMIFS(СВЦЭМ!$D$33:$D$776,СВЦЭМ!$A$33:$A$776,$A27,СВЦЭМ!$B$33:$B$776,V$11)+'СЕТ СН'!$F$11+СВЦЭМ!$D$10+'СЕТ СН'!$F$5-'СЕТ СН'!$F$21</f>
        <v>2240.0531680700001</v>
      </c>
      <c r="W27" s="36">
        <f>SUMIFS(СВЦЭМ!$D$33:$D$776,СВЦЭМ!$A$33:$A$776,$A27,СВЦЭМ!$B$33:$B$776,W$11)+'СЕТ СН'!$F$11+СВЦЭМ!$D$10+'СЕТ СН'!$F$5-'СЕТ СН'!$F$21</f>
        <v>2230.0673583799999</v>
      </c>
      <c r="X27" s="36">
        <f>SUMIFS(СВЦЭМ!$D$33:$D$776,СВЦЭМ!$A$33:$A$776,$A27,СВЦЭМ!$B$33:$B$776,X$11)+'СЕТ СН'!$F$11+СВЦЭМ!$D$10+'СЕТ СН'!$F$5-'СЕТ СН'!$F$21</f>
        <v>2247.8992550799999</v>
      </c>
      <c r="Y27" s="36">
        <f>SUMIFS(СВЦЭМ!$D$33:$D$776,СВЦЭМ!$A$33:$A$776,$A27,СВЦЭМ!$B$33:$B$776,Y$11)+'СЕТ СН'!$F$11+СВЦЭМ!$D$10+'СЕТ СН'!$F$5-'СЕТ СН'!$F$21</f>
        <v>2296.1013499999999</v>
      </c>
    </row>
    <row r="28" spans="1:25" ht="15.75" x14ac:dyDescent="0.2">
      <c r="A28" s="35">
        <f t="shared" si="0"/>
        <v>43663</v>
      </c>
      <c r="B28" s="36">
        <f>SUMIFS(СВЦЭМ!$D$33:$D$776,СВЦЭМ!$A$33:$A$776,$A28,СВЦЭМ!$B$33:$B$776,B$11)+'СЕТ СН'!$F$11+СВЦЭМ!$D$10+'СЕТ СН'!$F$5-'СЕТ СН'!$F$21</f>
        <v>2380.5278770700002</v>
      </c>
      <c r="C28" s="36">
        <f>SUMIFS(СВЦЭМ!$D$33:$D$776,СВЦЭМ!$A$33:$A$776,$A28,СВЦЭМ!$B$33:$B$776,C$11)+'СЕТ СН'!$F$11+СВЦЭМ!$D$10+'СЕТ СН'!$F$5-'СЕТ СН'!$F$21</f>
        <v>2406.4773753099998</v>
      </c>
      <c r="D28" s="36">
        <f>SUMIFS(СВЦЭМ!$D$33:$D$776,СВЦЭМ!$A$33:$A$776,$A28,СВЦЭМ!$B$33:$B$776,D$11)+'СЕТ СН'!$F$11+СВЦЭМ!$D$10+'СЕТ СН'!$F$5-'СЕТ СН'!$F$21</f>
        <v>2433.76433215</v>
      </c>
      <c r="E28" s="36">
        <f>SUMIFS(СВЦЭМ!$D$33:$D$776,СВЦЭМ!$A$33:$A$776,$A28,СВЦЭМ!$B$33:$B$776,E$11)+'СЕТ СН'!$F$11+СВЦЭМ!$D$10+'СЕТ СН'!$F$5-'СЕТ СН'!$F$21</f>
        <v>2443.8555131600001</v>
      </c>
      <c r="F28" s="36">
        <f>SUMIFS(СВЦЭМ!$D$33:$D$776,СВЦЭМ!$A$33:$A$776,$A28,СВЦЭМ!$B$33:$B$776,F$11)+'СЕТ СН'!$F$11+СВЦЭМ!$D$10+'СЕТ СН'!$F$5-'СЕТ СН'!$F$21</f>
        <v>2436.35945025</v>
      </c>
      <c r="G28" s="36">
        <f>SUMIFS(СВЦЭМ!$D$33:$D$776,СВЦЭМ!$A$33:$A$776,$A28,СВЦЭМ!$B$33:$B$776,G$11)+'СЕТ СН'!$F$11+СВЦЭМ!$D$10+'СЕТ СН'!$F$5-'СЕТ СН'!$F$21</f>
        <v>2430.4347531499998</v>
      </c>
      <c r="H28" s="36">
        <f>SUMIFS(СВЦЭМ!$D$33:$D$776,СВЦЭМ!$A$33:$A$776,$A28,СВЦЭМ!$B$33:$B$776,H$11)+'СЕТ СН'!$F$11+СВЦЭМ!$D$10+'СЕТ СН'!$F$5-'СЕТ СН'!$F$21</f>
        <v>2402.3109693699998</v>
      </c>
      <c r="I28" s="36">
        <f>SUMIFS(СВЦЭМ!$D$33:$D$776,СВЦЭМ!$A$33:$A$776,$A28,СВЦЭМ!$B$33:$B$776,I$11)+'СЕТ СН'!$F$11+СВЦЭМ!$D$10+'СЕТ СН'!$F$5-'СЕТ СН'!$F$21</f>
        <v>2371.53586111</v>
      </c>
      <c r="J28" s="36">
        <f>SUMIFS(СВЦЭМ!$D$33:$D$776,СВЦЭМ!$A$33:$A$776,$A28,СВЦЭМ!$B$33:$B$776,J$11)+'СЕТ СН'!$F$11+СВЦЭМ!$D$10+'СЕТ СН'!$F$5-'СЕТ СН'!$F$21</f>
        <v>2350.3837654200001</v>
      </c>
      <c r="K28" s="36">
        <f>SUMIFS(СВЦЭМ!$D$33:$D$776,СВЦЭМ!$A$33:$A$776,$A28,СВЦЭМ!$B$33:$B$776,K$11)+'СЕТ СН'!$F$11+СВЦЭМ!$D$10+'СЕТ СН'!$F$5-'СЕТ СН'!$F$21</f>
        <v>2315.4431606600001</v>
      </c>
      <c r="L28" s="36">
        <f>SUMIFS(СВЦЭМ!$D$33:$D$776,СВЦЭМ!$A$33:$A$776,$A28,СВЦЭМ!$B$33:$B$776,L$11)+'СЕТ СН'!$F$11+СВЦЭМ!$D$10+'СЕТ СН'!$F$5-'СЕТ СН'!$F$21</f>
        <v>2311.2303805800002</v>
      </c>
      <c r="M28" s="36">
        <f>SUMIFS(СВЦЭМ!$D$33:$D$776,СВЦЭМ!$A$33:$A$776,$A28,СВЦЭМ!$B$33:$B$776,M$11)+'СЕТ СН'!$F$11+СВЦЭМ!$D$10+'СЕТ СН'!$F$5-'СЕТ СН'!$F$21</f>
        <v>2313.7292629900003</v>
      </c>
      <c r="N28" s="36">
        <f>SUMIFS(СВЦЭМ!$D$33:$D$776,СВЦЭМ!$A$33:$A$776,$A28,СВЦЭМ!$B$33:$B$776,N$11)+'СЕТ СН'!$F$11+СВЦЭМ!$D$10+'СЕТ СН'!$F$5-'СЕТ СН'!$F$21</f>
        <v>2314.9810805400002</v>
      </c>
      <c r="O28" s="36">
        <f>SUMIFS(СВЦЭМ!$D$33:$D$776,СВЦЭМ!$A$33:$A$776,$A28,СВЦЭМ!$B$33:$B$776,O$11)+'СЕТ СН'!$F$11+СВЦЭМ!$D$10+'СЕТ СН'!$F$5-'СЕТ СН'!$F$21</f>
        <v>2315.2611189600002</v>
      </c>
      <c r="P28" s="36">
        <f>SUMIFS(СВЦЭМ!$D$33:$D$776,СВЦЭМ!$A$33:$A$776,$A28,СВЦЭМ!$B$33:$B$776,P$11)+'СЕТ СН'!$F$11+СВЦЭМ!$D$10+'СЕТ СН'!$F$5-'СЕТ СН'!$F$21</f>
        <v>2314.4768982000001</v>
      </c>
      <c r="Q28" s="36">
        <f>SUMIFS(СВЦЭМ!$D$33:$D$776,СВЦЭМ!$A$33:$A$776,$A28,СВЦЭМ!$B$33:$B$776,Q$11)+'СЕТ СН'!$F$11+СВЦЭМ!$D$10+'СЕТ СН'!$F$5-'СЕТ СН'!$F$21</f>
        <v>2315.9443923700001</v>
      </c>
      <c r="R28" s="36">
        <f>SUMIFS(СВЦЭМ!$D$33:$D$776,СВЦЭМ!$A$33:$A$776,$A28,СВЦЭМ!$B$33:$B$776,R$11)+'СЕТ СН'!$F$11+СВЦЭМ!$D$10+'СЕТ СН'!$F$5-'СЕТ СН'!$F$21</f>
        <v>2273.21760834</v>
      </c>
      <c r="S28" s="36">
        <f>SUMIFS(СВЦЭМ!$D$33:$D$776,СВЦЭМ!$A$33:$A$776,$A28,СВЦЭМ!$B$33:$B$776,S$11)+'СЕТ СН'!$F$11+СВЦЭМ!$D$10+'СЕТ СН'!$F$5-'СЕТ СН'!$F$21</f>
        <v>2253.9820332499999</v>
      </c>
      <c r="T28" s="36">
        <f>SUMIFS(СВЦЭМ!$D$33:$D$776,СВЦЭМ!$A$33:$A$776,$A28,СВЦЭМ!$B$33:$B$776,T$11)+'СЕТ СН'!$F$11+СВЦЭМ!$D$10+'СЕТ СН'!$F$5-'СЕТ СН'!$F$21</f>
        <v>2256.0513640899999</v>
      </c>
      <c r="U28" s="36">
        <f>SUMIFS(СВЦЭМ!$D$33:$D$776,СВЦЭМ!$A$33:$A$776,$A28,СВЦЭМ!$B$33:$B$776,U$11)+'СЕТ СН'!$F$11+СВЦЭМ!$D$10+'СЕТ СН'!$F$5-'СЕТ СН'!$F$21</f>
        <v>2249.7000081000001</v>
      </c>
      <c r="V28" s="36">
        <f>SUMIFS(СВЦЭМ!$D$33:$D$776,СВЦЭМ!$A$33:$A$776,$A28,СВЦЭМ!$B$33:$B$776,V$11)+'СЕТ СН'!$F$11+СВЦЭМ!$D$10+'СЕТ СН'!$F$5-'СЕТ СН'!$F$21</f>
        <v>2253.6464002100001</v>
      </c>
      <c r="W28" s="36">
        <f>SUMIFS(СВЦЭМ!$D$33:$D$776,СВЦЭМ!$A$33:$A$776,$A28,СВЦЭМ!$B$33:$B$776,W$11)+'СЕТ СН'!$F$11+СВЦЭМ!$D$10+'СЕТ СН'!$F$5-'СЕТ СН'!$F$21</f>
        <v>2253.1991706600002</v>
      </c>
      <c r="X28" s="36">
        <f>SUMIFS(СВЦЭМ!$D$33:$D$776,СВЦЭМ!$A$33:$A$776,$A28,СВЦЭМ!$B$33:$B$776,X$11)+'СЕТ СН'!$F$11+СВЦЭМ!$D$10+'СЕТ СН'!$F$5-'СЕТ СН'!$F$21</f>
        <v>2227.0307151400002</v>
      </c>
      <c r="Y28" s="36">
        <f>SUMIFS(СВЦЭМ!$D$33:$D$776,СВЦЭМ!$A$33:$A$776,$A28,СВЦЭМ!$B$33:$B$776,Y$11)+'СЕТ СН'!$F$11+СВЦЭМ!$D$10+'СЕТ СН'!$F$5-'СЕТ СН'!$F$21</f>
        <v>2252.5390510900002</v>
      </c>
    </row>
    <row r="29" spans="1:25" ht="15.75" x14ac:dyDescent="0.2">
      <c r="A29" s="35">
        <f t="shared" si="0"/>
        <v>43664</v>
      </c>
      <c r="B29" s="36">
        <f>SUMIFS(СВЦЭМ!$D$33:$D$776,СВЦЭМ!$A$33:$A$776,$A29,СВЦЭМ!$B$33:$B$776,B$11)+'СЕТ СН'!$F$11+СВЦЭМ!$D$10+'СЕТ СН'!$F$5-'СЕТ СН'!$F$21</f>
        <v>2334.0970144900002</v>
      </c>
      <c r="C29" s="36">
        <f>SUMIFS(СВЦЭМ!$D$33:$D$776,СВЦЭМ!$A$33:$A$776,$A29,СВЦЭМ!$B$33:$B$776,C$11)+'СЕТ СН'!$F$11+СВЦЭМ!$D$10+'СЕТ СН'!$F$5-'СЕТ СН'!$F$21</f>
        <v>2333.2418882500001</v>
      </c>
      <c r="D29" s="36">
        <f>SUMIFS(СВЦЭМ!$D$33:$D$776,СВЦЭМ!$A$33:$A$776,$A29,СВЦЭМ!$B$33:$B$776,D$11)+'СЕТ СН'!$F$11+СВЦЭМ!$D$10+'СЕТ СН'!$F$5-'СЕТ СН'!$F$21</f>
        <v>2344.06961159</v>
      </c>
      <c r="E29" s="36">
        <f>SUMIFS(СВЦЭМ!$D$33:$D$776,СВЦЭМ!$A$33:$A$776,$A29,СВЦЭМ!$B$33:$B$776,E$11)+'СЕТ СН'!$F$11+СВЦЭМ!$D$10+'СЕТ СН'!$F$5-'СЕТ СН'!$F$21</f>
        <v>2376.9160927799999</v>
      </c>
      <c r="F29" s="36">
        <f>SUMIFS(СВЦЭМ!$D$33:$D$776,СВЦЭМ!$A$33:$A$776,$A29,СВЦЭМ!$B$33:$B$776,F$11)+'СЕТ СН'!$F$11+СВЦЭМ!$D$10+'СЕТ СН'!$F$5-'СЕТ СН'!$F$21</f>
        <v>2414.9515546399998</v>
      </c>
      <c r="G29" s="36">
        <f>SUMIFS(СВЦЭМ!$D$33:$D$776,СВЦЭМ!$A$33:$A$776,$A29,СВЦЭМ!$B$33:$B$776,G$11)+'СЕТ СН'!$F$11+СВЦЭМ!$D$10+'СЕТ СН'!$F$5-'СЕТ СН'!$F$21</f>
        <v>2453.90171749</v>
      </c>
      <c r="H29" s="36">
        <f>SUMIFS(СВЦЭМ!$D$33:$D$776,СВЦЭМ!$A$33:$A$776,$A29,СВЦЭМ!$B$33:$B$776,H$11)+'СЕТ СН'!$F$11+СВЦЭМ!$D$10+'СЕТ СН'!$F$5-'СЕТ СН'!$F$21</f>
        <v>2428.7505425700001</v>
      </c>
      <c r="I29" s="36">
        <f>SUMIFS(СВЦЭМ!$D$33:$D$776,СВЦЭМ!$A$33:$A$776,$A29,СВЦЭМ!$B$33:$B$776,I$11)+'СЕТ СН'!$F$11+СВЦЭМ!$D$10+'СЕТ СН'!$F$5-'СЕТ СН'!$F$21</f>
        <v>2396.27242738</v>
      </c>
      <c r="J29" s="36">
        <f>SUMIFS(СВЦЭМ!$D$33:$D$776,СВЦЭМ!$A$33:$A$776,$A29,СВЦЭМ!$B$33:$B$776,J$11)+'СЕТ СН'!$F$11+СВЦЭМ!$D$10+'СЕТ СН'!$F$5-'СЕТ СН'!$F$21</f>
        <v>2386.07165141</v>
      </c>
      <c r="K29" s="36">
        <f>SUMIFS(СВЦЭМ!$D$33:$D$776,СВЦЭМ!$A$33:$A$776,$A29,СВЦЭМ!$B$33:$B$776,K$11)+'СЕТ СН'!$F$11+СВЦЭМ!$D$10+'СЕТ СН'!$F$5-'СЕТ СН'!$F$21</f>
        <v>2353.50060407</v>
      </c>
      <c r="L29" s="36">
        <f>SUMIFS(СВЦЭМ!$D$33:$D$776,СВЦЭМ!$A$33:$A$776,$A29,СВЦЭМ!$B$33:$B$776,L$11)+'СЕТ СН'!$F$11+СВЦЭМ!$D$10+'СЕТ СН'!$F$5-'СЕТ СН'!$F$21</f>
        <v>2348.3796887899998</v>
      </c>
      <c r="M29" s="36">
        <f>SUMIFS(СВЦЭМ!$D$33:$D$776,СВЦЭМ!$A$33:$A$776,$A29,СВЦЭМ!$B$33:$B$776,M$11)+'СЕТ СН'!$F$11+СВЦЭМ!$D$10+'СЕТ СН'!$F$5-'СЕТ СН'!$F$21</f>
        <v>2347.1569091800002</v>
      </c>
      <c r="N29" s="36">
        <f>SUMIFS(СВЦЭМ!$D$33:$D$776,СВЦЭМ!$A$33:$A$776,$A29,СВЦЭМ!$B$33:$B$776,N$11)+'СЕТ СН'!$F$11+СВЦЭМ!$D$10+'СЕТ СН'!$F$5-'СЕТ СН'!$F$21</f>
        <v>2359.6020622800002</v>
      </c>
      <c r="O29" s="36">
        <f>SUMIFS(СВЦЭМ!$D$33:$D$776,СВЦЭМ!$A$33:$A$776,$A29,СВЦЭМ!$B$33:$B$776,O$11)+'СЕТ СН'!$F$11+СВЦЭМ!$D$10+'СЕТ СН'!$F$5-'СЕТ СН'!$F$21</f>
        <v>2366.02556099</v>
      </c>
      <c r="P29" s="36">
        <f>SUMIFS(СВЦЭМ!$D$33:$D$776,СВЦЭМ!$A$33:$A$776,$A29,СВЦЭМ!$B$33:$B$776,P$11)+'СЕТ СН'!$F$11+СВЦЭМ!$D$10+'СЕТ СН'!$F$5-'СЕТ СН'!$F$21</f>
        <v>2379.1805941699999</v>
      </c>
      <c r="Q29" s="36">
        <f>SUMIFS(СВЦЭМ!$D$33:$D$776,СВЦЭМ!$A$33:$A$776,$A29,СВЦЭМ!$B$33:$B$776,Q$11)+'СЕТ СН'!$F$11+СВЦЭМ!$D$10+'СЕТ СН'!$F$5-'СЕТ СН'!$F$21</f>
        <v>2386.3085558600001</v>
      </c>
      <c r="R29" s="36">
        <f>SUMIFS(СВЦЭМ!$D$33:$D$776,СВЦЭМ!$A$33:$A$776,$A29,СВЦЭМ!$B$33:$B$776,R$11)+'СЕТ СН'!$F$11+СВЦЭМ!$D$10+'СЕТ СН'!$F$5-'СЕТ СН'!$F$21</f>
        <v>2304.9697127899999</v>
      </c>
      <c r="S29" s="36">
        <f>SUMIFS(СВЦЭМ!$D$33:$D$776,СВЦЭМ!$A$33:$A$776,$A29,СВЦЭМ!$B$33:$B$776,S$11)+'СЕТ СН'!$F$11+СВЦЭМ!$D$10+'СЕТ СН'!$F$5-'СЕТ СН'!$F$21</f>
        <v>2225.8924037699999</v>
      </c>
      <c r="T29" s="36">
        <f>SUMIFS(СВЦЭМ!$D$33:$D$776,СВЦЭМ!$A$33:$A$776,$A29,СВЦЭМ!$B$33:$B$776,T$11)+'СЕТ СН'!$F$11+СВЦЭМ!$D$10+'СЕТ СН'!$F$5-'СЕТ СН'!$F$21</f>
        <v>2225.35400888</v>
      </c>
      <c r="U29" s="36">
        <f>SUMIFS(СВЦЭМ!$D$33:$D$776,СВЦЭМ!$A$33:$A$776,$A29,СВЦЭМ!$B$33:$B$776,U$11)+'СЕТ СН'!$F$11+СВЦЭМ!$D$10+'СЕТ СН'!$F$5-'СЕТ СН'!$F$21</f>
        <v>2209.33415182</v>
      </c>
      <c r="V29" s="36">
        <f>SUMIFS(СВЦЭМ!$D$33:$D$776,СВЦЭМ!$A$33:$A$776,$A29,СВЦЭМ!$B$33:$B$776,V$11)+'СЕТ СН'!$F$11+СВЦЭМ!$D$10+'СЕТ СН'!$F$5-'СЕТ СН'!$F$21</f>
        <v>2212.6403826599999</v>
      </c>
      <c r="W29" s="36">
        <f>SUMIFS(СВЦЭМ!$D$33:$D$776,СВЦЭМ!$A$33:$A$776,$A29,СВЦЭМ!$B$33:$B$776,W$11)+'СЕТ СН'!$F$11+СВЦЭМ!$D$10+'СЕТ СН'!$F$5-'СЕТ СН'!$F$21</f>
        <v>2210.8251941500002</v>
      </c>
      <c r="X29" s="36">
        <f>SUMIFS(СВЦЭМ!$D$33:$D$776,СВЦЭМ!$A$33:$A$776,$A29,СВЦЭМ!$B$33:$B$776,X$11)+'СЕТ СН'!$F$11+СВЦЭМ!$D$10+'СЕТ СН'!$F$5-'СЕТ СН'!$F$21</f>
        <v>2225.8527390600002</v>
      </c>
      <c r="Y29" s="36">
        <f>SUMIFS(СВЦЭМ!$D$33:$D$776,СВЦЭМ!$A$33:$A$776,$A29,СВЦЭМ!$B$33:$B$776,Y$11)+'СЕТ СН'!$F$11+СВЦЭМ!$D$10+'СЕТ СН'!$F$5-'СЕТ СН'!$F$21</f>
        <v>2287.59164663</v>
      </c>
    </row>
    <row r="30" spans="1:25" ht="15.75" x14ac:dyDescent="0.2">
      <c r="A30" s="35">
        <f t="shared" si="0"/>
        <v>43665</v>
      </c>
      <c r="B30" s="36">
        <f>SUMIFS(СВЦЭМ!$D$33:$D$776,СВЦЭМ!$A$33:$A$776,$A30,СВЦЭМ!$B$33:$B$776,B$11)+'СЕТ СН'!$F$11+СВЦЭМ!$D$10+'СЕТ СН'!$F$5-'СЕТ СН'!$F$21</f>
        <v>2357.8349735100001</v>
      </c>
      <c r="C30" s="36">
        <f>SUMIFS(СВЦЭМ!$D$33:$D$776,СВЦЭМ!$A$33:$A$776,$A30,СВЦЭМ!$B$33:$B$776,C$11)+'СЕТ СН'!$F$11+СВЦЭМ!$D$10+'СЕТ СН'!$F$5-'СЕТ СН'!$F$21</f>
        <v>2357.8169737500002</v>
      </c>
      <c r="D30" s="36">
        <f>SUMIFS(СВЦЭМ!$D$33:$D$776,СВЦЭМ!$A$33:$A$776,$A30,СВЦЭМ!$B$33:$B$776,D$11)+'СЕТ СН'!$F$11+СВЦЭМ!$D$10+'СЕТ СН'!$F$5-'СЕТ СН'!$F$21</f>
        <v>2386.4706870199998</v>
      </c>
      <c r="E30" s="36">
        <f>SUMIFS(СВЦЭМ!$D$33:$D$776,СВЦЭМ!$A$33:$A$776,$A30,СВЦЭМ!$B$33:$B$776,E$11)+'СЕТ СН'!$F$11+СВЦЭМ!$D$10+'СЕТ СН'!$F$5-'СЕТ СН'!$F$21</f>
        <v>2405.70164707</v>
      </c>
      <c r="F30" s="36">
        <f>SUMIFS(СВЦЭМ!$D$33:$D$776,СВЦЭМ!$A$33:$A$776,$A30,СВЦЭМ!$B$33:$B$776,F$11)+'СЕТ СН'!$F$11+СВЦЭМ!$D$10+'СЕТ СН'!$F$5-'СЕТ СН'!$F$21</f>
        <v>2404.3444397200001</v>
      </c>
      <c r="G30" s="36">
        <f>SUMIFS(СВЦЭМ!$D$33:$D$776,СВЦЭМ!$A$33:$A$776,$A30,СВЦЭМ!$B$33:$B$776,G$11)+'СЕТ СН'!$F$11+СВЦЭМ!$D$10+'СЕТ СН'!$F$5-'СЕТ СН'!$F$21</f>
        <v>2399.0267615299999</v>
      </c>
      <c r="H30" s="36">
        <f>SUMIFS(СВЦЭМ!$D$33:$D$776,СВЦЭМ!$A$33:$A$776,$A30,СВЦЭМ!$B$33:$B$776,H$11)+'СЕТ СН'!$F$11+СВЦЭМ!$D$10+'СЕТ СН'!$F$5-'СЕТ СН'!$F$21</f>
        <v>2362.3154515000001</v>
      </c>
      <c r="I30" s="36">
        <f>SUMIFS(СВЦЭМ!$D$33:$D$776,СВЦЭМ!$A$33:$A$776,$A30,СВЦЭМ!$B$33:$B$776,I$11)+'СЕТ СН'!$F$11+СВЦЭМ!$D$10+'СЕТ СН'!$F$5-'СЕТ СН'!$F$21</f>
        <v>2331.9469787899998</v>
      </c>
      <c r="J30" s="36">
        <f>SUMIFS(СВЦЭМ!$D$33:$D$776,СВЦЭМ!$A$33:$A$776,$A30,СВЦЭМ!$B$33:$B$776,J$11)+'СЕТ СН'!$F$11+СВЦЭМ!$D$10+'СЕТ СН'!$F$5-'СЕТ СН'!$F$21</f>
        <v>2329.8271192500001</v>
      </c>
      <c r="K30" s="36">
        <f>SUMIFS(СВЦЭМ!$D$33:$D$776,СВЦЭМ!$A$33:$A$776,$A30,СВЦЭМ!$B$33:$B$776,K$11)+'СЕТ СН'!$F$11+СВЦЭМ!$D$10+'СЕТ СН'!$F$5-'СЕТ СН'!$F$21</f>
        <v>2303.9882776200002</v>
      </c>
      <c r="L30" s="36">
        <f>SUMIFS(СВЦЭМ!$D$33:$D$776,СВЦЭМ!$A$33:$A$776,$A30,СВЦЭМ!$B$33:$B$776,L$11)+'СЕТ СН'!$F$11+СВЦЭМ!$D$10+'СЕТ СН'!$F$5-'СЕТ СН'!$F$21</f>
        <v>2282.2264053200001</v>
      </c>
      <c r="M30" s="36">
        <f>SUMIFS(СВЦЭМ!$D$33:$D$776,СВЦЭМ!$A$33:$A$776,$A30,СВЦЭМ!$B$33:$B$776,M$11)+'СЕТ СН'!$F$11+СВЦЭМ!$D$10+'СЕТ СН'!$F$5-'СЕТ СН'!$F$21</f>
        <v>2288.2389829200001</v>
      </c>
      <c r="N30" s="36">
        <f>SUMIFS(СВЦЭМ!$D$33:$D$776,СВЦЭМ!$A$33:$A$776,$A30,СВЦЭМ!$B$33:$B$776,N$11)+'СЕТ СН'!$F$11+СВЦЭМ!$D$10+'СЕТ СН'!$F$5-'СЕТ СН'!$F$21</f>
        <v>2295.0412374500002</v>
      </c>
      <c r="O30" s="36">
        <f>SUMIFS(СВЦЭМ!$D$33:$D$776,СВЦЭМ!$A$33:$A$776,$A30,СВЦЭМ!$B$33:$B$776,O$11)+'СЕТ СН'!$F$11+СВЦЭМ!$D$10+'СЕТ СН'!$F$5-'СЕТ СН'!$F$21</f>
        <v>2297.5869277400002</v>
      </c>
      <c r="P30" s="36">
        <f>SUMIFS(СВЦЭМ!$D$33:$D$776,СВЦЭМ!$A$33:$A$776,$A30,СВЦЭМ!$B$33:$B$776,P$11)+'СЕТ СН'!$F$11+СВЦЭМ!$D$10+'СЕТ СН'!$F$5-'СЕТ СН'!$F$21</f>
        <v>2304.8521049400001</v>
      </c>
      <c r="Q30" s="36">
        <f>SUMIFS(СВЦЭМ!$D$33:$D$776,СВЦЭМ!$A$33:$A$776,$A30,СВЦЭМ!$B$33:$B$776,Q$11)+'СЕТ СН'!$F$11+СВЦЭМ!$D$10+'СЕТ СН'!$F$5-'СЕТ СН'!$F$21</f>
        <v>2307.7336929200001</v>
      </c>
      <c r="R30" s="36">
        <f>SUMIFS(СВЦЭМ!$D$33:$D$776,СВЦЭМ!$A$33:$A$776,$A30,СВЦЭМ!$B$33:$B$776,R$11)+'СЕТ СН'!$F$11+СВЦЭМ!$D$10+'СЕТ СН'!$F$5-'СЕТ СН'!$F$21</f>
        <v>2263.7154012000001</v>
      </c>
      <c r="S30" s="36">
        <f>SUMIFS(СВЦЭМ!$D$33:$D$776,СВЦЭМ!$A$33:$A$776,$A30,СВЦЭМ!$B$33:$B$776,S$11)+'СЕТ СН'!$F$11+СВЦЭМ!$D$10+'СЕТ СН'!$F$5-'СЕТ СН'!$F$21</f>
        <v>2245.8054687100002</v>
      </c>
      <c r="T30" s="36">
        <f>SUMIFS(СВЦЭМ!$D$33:$D$776,СВЦЭМ!$A$33:$A$776,$A30,СВЦЭМ!$B$33:$B$776,T$11)+'СЕТ СН'!$F$11+СВЦЭМ!$D$10+'СЕТ СН'!$F$5-'СЕТ СН'!$F$21</f>
        <v>2237.3690634300001</v>
      </c>
      <c r="U30" s="36">
        <f>SUMIFS(СВЦЭМ!$D$33:$D$776,СВЦЭМ!$A$33:$A$776,$A30,СВЦЭМ!$B$33:$B$776,U$11)+'СЕТ СН'!$F$11+СВЦЭМ!$D$10+'СЕТ СН'!$F$5-'СЕТ СН'!$F$21</f>
        <v>2231.5380437399999</v>
      </c>
      <c r="V30" s="36">
        <f>SUMIFS(СВЦЭМ!$D$33:$D$776,СВЦЭМ!$A$33:$A$776,$A30,СВЦЭМ!$B$33:$B$776,V$11)+'СЕТ СН'!$F$11+СВЦЭМ!$D$10+'СЕТ СН'!$F$5-'СЕТ СН'!$F$21</f>
        <v>2237.2458873800001</v>
      </c>
      <c r="W30" s="36">
        <f>SUMIFS(СВЦЭМ!$D$33:$D$776,СВЦЭМ!$A$33:$A$776,$A30,СВЦЭМ!$B$33:$B$776,W$11)+'СЕТ СН'!$F$11+СВЦЭМ!$D$10+'СЕТ СН'!$F$5-'СЕТ СН'!$F$21</f>
        <v>2233.950656</v>
      </c>
      <c r="X30" s="36">
        <f>SUMIFS(СВЦЭМ!$D$33:$D$776,СВЦЭМ!$A$33:$A$776,$A30,СВЦЭМ!$B$33:$B$776,X$11)+'СЕТ СН'!$F$11+СВЦЭМ!$D$10+'СЕТ СН'!$F$5-'СЕТ СН'!$F$21</f>
        <v>2232.2398012100002</v>
      </c>
      <c r="Y30" s="36">
        <f>SUMIFS(СВЦЭМ!$D$33:$D$776,СВЦЭМ!$A$33:$A$776,$A30,СВЦЭМ!$B$33:$B$776,Y$11)+'СЕТ СН'!$F$11+СВЦЭМ!$D$10+'СЕТ СН'!$F$5-'СЕТ СН'!$F$21</f>
        <v>2251.34899163</v>
      </c>
    </row>
    <row r="31" spans="1:25" ht="15.75" x14ac:dyDescent="0.2">
      <c r="A31" s="35">
        <f t="shared" si="0"/>
        <v>43666</v>
      </c>
      <c r="B31" s="36">
        <f>SUMIFS(СВЦЭМ!$D$33:$D$776,СВЦЭМ!$A$33:$A$776,$A31,СВЦЭМ!$B$33:$B$776,B$11)+'СЕТ СН'!$F$11+СВЦЭМ!$D$10+'СЕТ СН'!$F$5-'СЕТ СН'!$F$21</f>
        <v>2280.58848747</v>
      </c>
      <c r="C31" s="36">
        <f>SUMIFS(СВЦЭМ!$D$33:$D$776,СВЦЭМ!$A$33:$A$776,$A31,СВЦЭМ!$B$33:$B$776,C$11)+'СЕТ СН'!$F$11+СВЦЭМ!$D$10+'СЕТ СН'!$F$5-'СЕТ СН'!$F$21</f>
        <v>2286.0098552899999</v>
      </c>
      <c r="D31" s="36">
        <f>SUMIFS(СВЦЭМ!$D$33:$D$776,СВЦЭМ!$A$33:$A$776,$A31,СВЦЭМ!$B$33:$B$776,D$11)+'СЕТ СН'!$F$11+СВЦЭМ!$D$10+'СЕТ СН'!$F$5-'СЕТ СН'!$F$21</f>
        <v>2289.5460735000001</v>
      </c>
      <c r="E31" s="36">
        <f>SUMIFS(СВЦЭМ!$D$33:$D$776,СВЦЭМ!$A$33:$A$776,$A31,СВЦЭМ!$B$33:$B$776,E$11)+'СЕТ СН'!$F$11+СВЦЭМ!$D$10+'СЕТ СН'!$F$5-'СЕТ СН'!$F$21</f>
        <v>2298.8568183400002</v>
      </c>
      <c r="F31" s="36">
        <f>SUMIFS(СВЦЭМ!$D$33:$D$776,СВЦЭМ!$A$33:$A$776,$A31,СВЦЭМ!$B$33:$B$776,F$11)+'СЕТ СН'!$F$11+СВЦЭМ!$D$10+'СЕТ СН'!$F$5-'СЕТ СН'!$F$21</f>
        <v>2304.2186801500002</v>
      </c>
      <c r="G31" s="36">
        <f>SUMIFS(СВЦЭМ!$D$33:$D$776,СВЦЭМ!$A$33:$A$776,$A31,СВЦЭМ!$B$33:$B$776,G$11)+'СЕТ СН'!$F$11+СВЦЭМ!$D$10+'СЕТ СН'!$F$5-'СЕТ СН'!$F$21</f>
        <v>2313.5046636299999</v>
      </c>
      <c r="H31" s="36">
        <f>SUMIFS(СВЦЭМ!$D$33:$D$776,СВЦЭМ!$A$33:$A$776,$A31,СВЦЭМ!$B$33:$B$776,H$11)+'СЕТ СН'!$F$11+СВЦЭМ!$D$10+'СЕТ СН'!$F$5-'СЕТ СН'!$F$21</f>
        <v>2300.6010357499999</v>
      </c>
      <c r="I31" s="36">
        <f>SUMIFS(СВЦЭМ!$D$33:$D$776,СВЦЭМ!$A$33:$A$776,$A31,СВЦЭМ!$B$33:$B$776,I$11)+'СЕТ СН'!$F$11+СВЦЭМ!$D$10+'СЕТ СН'!$F$5-'СЕТ СН'!$F$21</f>
        <v>2293.8826821900002</v>
      </c>
      <c r="J31" s="36">
        <f>SUMIFS(СВЦЭМ!$D$33:$D$776,СВЦЭМ!$A$33:$A$776,$A31,СВЦЭМ!$B$33:$B$776,J$11)+'СЕТ СН'!$F$11+СВЦЭМ!$D$10+'СЕТ СН'!$F$5-'СЕТ СН'!$F$21</f>
        <v>2273.0525645799999</v>
      </c>
      <c r="K31" s="36">
        <f>SUMIFS(СВЦЭМ!$D$33:$D$776,СВЦЭМ!$A$33:$A$776,$A31,СВЦЭМ!$B$33:$B$776,K$11)+'СЕТ СН'!$F$11+СВЦЭМ!$D$10+'СЕТ СН'!$F$5-'СЕТ СН'!$F$21</f>
        <v>2269.0978987200001</v>
      </c>
      <c r="L31" s="36">
        <f>SUMIFS(СВЦЭМ!$D$33:$D$776,СВЦЭМ!$A$33:$A$776,$A31,СВЦЭМ!$B$33:$B$776,L$11)+'СЕТ СН'!$F$11+СВЦЭМ!$D$10+'СЕТ СН'!$F$5-'СЕТ СН'!$F$21</f>
        <v>2259.5072160999998</v>
      </c>
      <c r="M31" s="36">
        <f>SUMIFS(СВЦЭМ!$D$33:$D$776,СВЦЭМ!$A$33:$A$776,$A31,СВЦЭМ!$B$33:$B$776,M$11)+'СЕТ СН'!$F$11+СВЦЭМ!$D$10+'СЕТ СН'!$F$5-'СЕТ СН'!$F$21</f>
        <v>2249.9343828599999</v>
      </c>
      <c r="N31" s="36">
        <f>SUMIFS(СВЦЭМ!$D$33:$D$776,СВЦЭМ!$A$33:$A$776,$A31,СВЦЭМ!$B$33:$B$776,N$11)+'СЕТ СН'!$F$11+СВЦЭМ!$D$10+'СЕТ СН'!$F$5-'СЕТ СН'!$F$21</f>
        <v>2257.6903005200002</v>
      </c>
      <c r="O31" s="36">
        <f>SUMIFS(СВЦЭМ!$D$33:$D$776,СВЦЭМ!$A$33:$A$776,$A31,СВЦЭМ!$B$33:$B$776,O$11)+'СЕТ СН'!$F$11+СВЦЭМ!$D$10+'СЕТ СН'!$F$5-'СЕТ СН'!$F$21</f>
        <v>2271.6527724900002</v>
      </c>
      <c r="P31" s="36">
        <f>SUMIFS(СВЦЭМ!$D$33:$D$776,СВЦЭМ!$A$33:$A$776,$A31,СВЦЭМ!$B$33:$B$776,P$11)+'СЕТ СН'!$F$11+СВЦЭМ!$D$10+'СЕТ СН'!$F$5-'СЕТ СН'!$F$21</f>
        <v>2283.67795682</v>
      </c>
      <c r="Q31" s="36">
        <f>SUMIFS(СВЦЭМ!$D$33:$D$776,СВЦЭМ!$A$33:$A$776,$A31,СВЦЭМ!$B$33:$B$776,Q$11)+'СЕТ СН'!$F$11+СВЦЭМ!$D$10+'СЕТ СН'!$F$5-'СЕТ СН'!$F$21</f>
        <v>2276.74488763</v>
      </c>
      <c r="R31" s="36">
        <f>SUMIFS(СВЦЭМ!$D$33:$D$776,СВЦЭМ!$A$33:$A$776,$A31,СВЦЭМ!$B$33:$B$776,R$11)+'СЕТ СН'!$F$11+СВЦЭМ!$D$10+'СЕТ СН'!$F$5-'СЕТ СН'!$F$21</f>
        <v>2236.8044317499998</v>
      </c>
      <c r="S31" s="36">
        <f>SUMIFS(СВЦЭМ!$D$33:$D$776,СВЦЭМ!$A$33:$A$776,$A31,СВЦЭМ!$B$33:$B$776,S$11)+'СЕТ СН'!$F$11+СВЦЭМ!$D$10+'СЕТ СН'!$F$5-'СЕТ СН'!$F$21</f>
        <v>2211.3216318100003</v>
      </c>
      <c r="T31" s="36">
        <f>SUMIFS(СВЦЭМ!$D$33:$D$776,СВЦЭМ!$A$33:$A$776,$A31,СВЦЭМ!$B$33:$B$776,T$11)+'СЕТ СН'!$F$11+СВЦЭМ!$D$10+'СЕТ СН'!$F$5-'СЕТ СН'!$F$21</f>
        <v>2203.4667333899997</v>
      </c>
      <c r="U31" s="36">
        <f>SUMIFS(СВЦЭМ!$D$33:$D$776,СВЦЭМ!$A$33:$A$776,$A31,СВЦЭМ!$B$33:$B$776,U$11)+'СЕТ СН'!$F$11+СВЦЭМ!$D$10+'СЕТ СН'!$F$5-'СЕТ СН'!$F$21</f>
        <v>2189.3528678299999</v>
      </c>
      <c r="V31" s="36">
        <f>SUMIFS(СВЦЭМ!$D$33:$D$776,СВЦЭМ!$A$33:$A$776,$A31,СВЦЭМ!$B$33:$B$776,V$11)+'СЕТ СН'!$F$11+СВЦЭМ!$D$10+'СЕТ СН'!$F$5-'СЕТ СН'!$F$21</f>
        <v>2180.37144132</v>
      </c>
      <c r="W31" s="36">
        <f>SUMIFS(СВЦЭМ!$D$33:$D$776,СВЦЭМ!$A$33:$A$776,$A31,СВЦЭМ!$B$33:$B$776,W$11)+'СЕТ СН'!$F$11+СВЦЭМ!$D$10+'СЕТ СН'!$F$5-'СЕТ СН'!$F$21</f>
        <v>2183.1700839099999</v>
      </c>
      <c r="X31" s="36">
        <f>SUMIFS(СВЦЭМ!$D$33:$D$776,СВЦЭМ!$A$33:$A$776,$A31,СВЦЭМ!$B$33:$B$776,X$11)+'СЕТ СН'!$F$11+СВЦЭМ!$D$10+'СЕТ СН'!$F$5-'СЕТ СН'!$F$21</f>
        <v>2191.6652279700002</v>
      </c>
      <c r="Y31" s="36">
        <f>SUMIFS(СВЦЭМ!$D$33:$D$776,СВЦЭМ!$A$33:$A$776,$A31,СВЦЭМ!$B$33:$B$776,Y$11)+'СЕТ СН'!$F$11+СВЦЭМ!$D$10+'СЕТ СН'!$F$5-'СЕТ СН'!$F$21</f>
        <v>2265.7189689500001</v>
      </c>
    </row>
    <row r="32" spans="1:25" ht="15.75" x14ac:dyDescent="0.2">
      <c r="A32" s="35">
        <f t="shared" si="0"/>
        <v>43667</v>
      </c>
      <c r="B32" s="36">
        <f>SUMIFS(СВЦЭМ!$D$33:$D$776,СВЦЭМ!$A$33:$A$776,$A32,СВЦЭМ!$B$33:$B$776,B$11)+'СЕТ СН'!$F$11+СВЦЭМ!$D$10+'СЕТ СН'!$F$5-'СЕТ СН'!$F$21</f>
        <v>2284.5471726300002</v>
      </c>
      <c r="C32" s="36">
        <f>SUMIFS(СВЦЭМ!$D$33:$D$776,СВЦЭМ!$A$33:$A$776,$A32,СВЦЭМ!$B$33:$B$776,C$11)+'СЕТ СН'!$F$11+СВЦЭМ!$D$10+'СЕТ СН'!$F$5-'СЕТ СН'!$F$21</f>
        <v>2313.7862883799999</v>
      </c>
      <c r="D32" s="36">
        <f>SUMIFS(СВЦЭМ!$D$33:$D$776,СВЦЭМ!$A$33:$A$776,$A32,СВЦЭМ!$B$33:$B$776,D$11)+'СЕТ СН'!$F$11+СВЦЭМ!$D$10+'СЕТ СН'!$F$5-'СЕТ СН'!$F$21</f>
        <v>2335.8314798500001</v>
      </c>
      <c r="E32" s="36">
        <f>SUMIFS(СВЦЭМ!$D$33:$D$776,СВЦЭМ!$A$33:$A$776,$A32,СВЦЭМ!$B$33:$B$776,E$11)+'СЕТ СН'!$F$11+СВЦЭМ!$D$10+'СЕТ СН'!$F$5-'СЕТ СН'!$F$21</f>
        <v>2338.8294129000001</v>
      </c>
      <c r="F32" s="36">
        <f>SUMIFS(СВЦЭМ!$D$33:$D$776,СВЦЭМ!$A$33:$A$776,$A32,СВЦЭМ!$B$33:$B$776,F$11)+'СЕТ СН'!$F$11+СВЦЭМ!$D$10+'СЕТ СН'!$F$5-'СЕТ СН'!$F$21</f>
        <v>2321.8827678500002</v>
      </c>
      <c r="G32" s="36">
        <f>SUMIFS(СВЦЭМ!$D$33:$D$776,СВЦЭМ!$A$33:$A$776,$A32,СВЦЭМ!$B$33:$B$776,G$11)+'СЕТ СН'!$F$11+СВЦЭМ!$D$10+'СЕТ СН'!$F$5-'СЕТ СН'!$F$21</f>
        <v>2331.3890121700001</v>
      </c>
      <c r="H32" s="36">
        <f>SUMIFS(СВЦЭМ!$D$33:$D$776,СВЦЭМ!$A$33:$A$776,$A32,СВЦЭМ!$B$33:$B$776,H$11)+'СЕТ СН'!$F$11+СВЦЭМ!$D$10+'СЕТ СН'!$F$5-'СЕТ СН'!$F$21</f>
        <v>2328.43927687</v>
      </c>
      <c r="I32" s="36">
        <f>SUMIFS(СВЦЭМ!$D$33:$D$776,СВЦЭМ!$A$33:$A$776,$A32,СВЦЭМ!$B$33:$B$776,I$11)+'СЕТ СН'!$F$11+СВЦЭМ!$D$10+'СЕТ СН'!$F$5-'СЕТ СН'!$F$21</f>
        <v>2328.1351396800001</v>
      </c>
      <c r="J32" s="36">
        <f>SUMIFS(СВЦЭМ!$D$33:$D$776,СВЦЭМ!$A$33:$A$776,$A32,СВЦЭМ!$B$33:$B$776,J$11)+'СЕТ СН'!$F$11+СВЦЭМ!$D$10+'СЕТ СН'!$F$5-'СЕТ СН'!$F$21</f>
        <v>2307.1125169400002</v>
      </c>
      <c r="K32" s="36">
        <f>SUMIFS(СВЦЭМ!$D$33:$D$776,СВЦЭМ!$A$33:$A$776,$A32,СВЦЭМ!$B$33:$B$776,K$11)+'СЕТ СН'!$F$11+СВЦЭМ!$D$10+'СЕТ СН'!$F$5-'СЕТ СН'!$F$21</f>
        <v>2273.4578273100001</v>
      </c>
      <c r="L32" s="36">
        <f>SUMIFS(СВЦЭМ!$D$33:$D$776,СВЦЭМ!$A$33:$A$776,$A32,СВЦЭМ!$B$33:$B$776,L$11)+'СЕТ СН'!$F$11+СВЦЭМ!$D$10+'СЕТ СН'!$F$5-'СЕТ СН'!$F$21</f>
        <v>2252.9658638800001</v>
      </c>
      <c r="M32" s="36">
        <f>SUMIFS(СВЦЭМ!$D$33:$D$776,СВЦЭМ!$A$33:$A$776,$A32,СВЦЭМ!$B$33:$B$776,M$11)+'СЕТ СН'!$F$11+СВЦЭМ!$D$10+'СЕТ СН'!$F$5-'СЕТ СН'!$F$21</f>
        <v>2239.6482451500001</v>
      </c>
      <c r="N32" s="36">
        <f>SUMIFS(СВЦЭМ!$D$33:$D$776,СВЦЭМ!$A$33:$A$776,$A32,СВЦЭМ!$B$33:$B$776,N$11)+'СЕТ СН'!$F$11+СВЦЭМ!$D$10+'СЕТ СН'!$F$5-'СЕТ СН'!$F$21</f>
        <v>2241.3813008699999</v>
      </c>
      <c r="O32" s="36">
        <f>SUMIFS(СВЦЭМ!$D$33:$D$776,СВЦЭМ!$A$33:$A$776,$A32,СВЦЭМ!$B$33:$B$776,O$11)+'СЕТ СН'!$F$11+СВЦЭМ!$D$10+'СЕТ СН'!$F$5-'СЕТ СН'!$F$21</f>
        <v>2249.63759596</v>
      </c>
      <c r="P32" s="36">
        <f>SUMIFS(СВЦЭМ!$D$33:$D$776,СВЦЭМ!$A$33:$A$776,$A32,СВЦЭМ!$B$33:$B$776,P$11)+'СЕТ СН'!$F$11+СВЦЭМ!$D$10+'СЕТ СН'!$F$5-'СЕТ СН'!$F$21</f>
        <v>2256.2037448000001</v>
      </c>
      <c r="Q32" s="36">
        <f>SUMIFS(СВЦЭМ!$D$33:$D$776,СВЦЭМ!$A$33:$A$776,$A32,СВЦЭМ!$B$33:$B$776,Q$11)+'СЕТ СН'!$F$11+СВЦЭМ!$D$10+'СЕТ СН'!$F$5-'СЕТ СН'!$F$21</f>
        <v>2252.7328188700003</v>
      </c>
      <c r="R32" s="36">
        <f>SUMIFS(СВЦЭМ!$D$33:$D$776,СВЦЭМ!$A$33:$A$776,$A32,СВЦЭМ!$B$33:$B$776,R$11)+'СЕТ СН'!$F$11+СВЦЭМ!$D$10+'СЕТ СН'!$F$5-'СЕТ СН'!$F$21</f>
        <v>2204.11328202</v>
      </c>
      <c r="S32" s="36">
        <f>SUMIFS(СВЦЭМ!$D$33:$D$776,СВЦЭМ!$A$33:$A$776,$A32,СВЦЭМ!$B$33:$B$776,S$11)+'СЕТ СН'!$F$11+СВЦЭМ!$D$10+'СЕТ СН'!$F$5-'СЕТ СН'!$F$21</f>
        <v>2173.6535663</v>
      </c>
      <c r="T32" s="36">
        <f>SUMIFS(СВЦЭМ!$D$33:$D$776,СВЦЭМ!$A$33:$A$776,$A32,СВЦЭМ!$B$33:$B$776,T$11)+'СЕТ СН'!$F$11+СВЦЭМ!$D$10+'СЕТ СН'!$F$5-'СЕТ СН'!$F$21</f>
        <v>2175.2408409600002</v>
      </c>
      <c r="U32" s="36">
        <f>SUMIFS(СВЦЭМ!$D$33:$D$776,СВЦЭМ!$A$33:$A$776,$A32,СВЦЭМ!$B$33:$B$776,U$11)+'СЕТ СН'!$F$11+СВЦЭМ!$D$10+'СЕТ СН'!$F$5-'СЕТ СН'!$F$21</f>
        <v>2160.4829052999999</v>
      </c>
      <c r="V32" s="36">
        <f>SUMIFS(СВЦЭМ!$D$33:$D$776,СВЦЭМ!$A$33:$A$776,$A32,СВЦЭМ!$B$33:$B$776,V$11)+'СЕТ СН'!$F$11+СВЦЭМ!$D$10+'СЕТ СН'!$F$5-'СЕТ СН'!$F$21</f>
        <v>2148.0140524099997</v>
      </c>
      <c r="W32" s="36">
        <f>SUMIFS(СВЦЭМ!$D$33:$D$776,СВЦЭМ!$A$33:$A$776,$A32,СВЦЭМ!$B$33:$B$776,W$11)+'СЕТ СН'!$F$11+СВЦЭМ!$D$10+'СЕТ СН'!$F$5-'СЕТ СН'!$F$21</f>
        <v>2162.9649305000003</v>
      </c>
      <c r="X32" s="36">
        <f>SUMIFS(СВЦЭМ!$D$33:$D$776,СВЦЭМ!$A$33:$A$776,$A32,СВЦЭМ!$B$33:$B$776,X$11)+'СЕТ СН'!$F$11+СВЦЭМ!$D$10+'СЕТ СН'!$F$5-'СЕТ СН'!$F$21</f>
        <v>2178.2981333600001</v>
      </c>
      <c r="Y32" s="36">
        <f>SUMIFS(СВЦЭМ!$D$33:$D$776,СВЦЭМ!$A$33:$A$776,$A32,СВЦЭМ!$B$33:$B$776,Y$11)+'СЕТ СН'!$F$11+СВЦЭМ!$D$10+'СЕТ СН'!$F$5-'СЕТ СН'!$F$21</f>
        <v>2254.7320933999999</v>
      </c>
    </row>
    <row r="33" spans="1:27" ht="15.75" x14ac:dyDescent="0.2">
      <c r="A33" s="35">
        <f t="shared" si="0"/>
        <v>43668</v>
      </c>
      <c r="B33" s="36">
        <f>SUMIFS(СВЦЭМ!$D$33:$D$776,СВЦЭМ!$A$33:$A$776,$A33,СВЦЭМ!$B$33:$B$776,B$11)+'СЕТ СН'!$F$11+СВЦЭМ!$D$10+'СЕТ СН'!$F$5-'СЕТ СН'!$F$21</f>
        <v>2283.2082660599999</v>
      </c>
      <c r="C33" s="36">
        <f>SUMIFS(СВЦЭМ!$D$33:$D$776,СВЦЭМ!$A$33:$A$776,$A33,СВЦЭМ!$B$33:$B$776,C$11)+'СЕТ СН'!$F$11+СВЦЭМ!$D$10+'СЕТ СН'!$F$5-'СЕТ СН'!$F$21</f>
        <v>2333.03731569</v>
      </c>
      <c r="D33" s="36">
        <f>SUMIFS(СВЦЭМ!$D$33:$D$776,СВЦЭМ!$A$33:$A$776,$A33,СВЦЭМ!$B$33:$B$776,D$11)+'СЕТ СН'!$F$11+СВЦЭМ!$D$10+'СЕТ СН'!$F$5-'СЕТ СН'!$F$21</f>
        <v>2358.3661944800001</v>
      </c>
      <c r="E33" s="36">
        <f>SUMIFS(СВЦЭМ!$D$33:$D$776,СВЦЭМ!$A$33:$A$776,$A33,СВЦЭМ!$B$33:$B$776,E$11)+'СЕТ СН'!$F$11+СВЦЭМ!$D$10+'СЕТ СН'!$F$5-'СЕТ СН'!$F$21</f>
        <v>2361.04847574</v>
      </c>
      <c r="F33" s="36">
        <f>SUMIFS(СВЦЭМ!$D$33:$D$776,СВЦЭМ!$A$33:$A$776,$A33,СВЦЭМ!$B$33:$B$776,F$11)+'СЕТ СН'!$F$11+СВЦЭМ!$D$10+'СЕТ СН'!$F$5-'СЕТ СН'!$F$21</f>
        <v>2354.9907252900002</v>
      </c>
      <c r="G33" s="36">
        <f>SUMIFS(СВЦЭМ!$D$33:$D$776,СВЦЭМ!$A$33:$A$776,$A33,СВЦЭМ!$B$33:$B$776,G$11)+'СЕТ СН'!$F$11+СВЦЭМ!$D$10+'СЕТ СН'!$F$5-'СЕТ СН'!$F$21</f>
        <v>2340.0333992300002</v>
      </c>
      <c r="H33" s="36">
        <f>SUMIFS(СВЦЭМ!$D$33:$D$776,СВЦЭМ!$A$33:$A$776,$A33,СВЦЭМ!$B$33:$B$776,H$11)+'СЕТ СН'!$F$11+СВЦЭМ!$D$10+'СЕТ СН'!$F$5-'СЕТ СН'!$F$21</f>
        <v>2309.86321628</v>
      </c>
      <c r="I33" s="36">
        <f>SUMIFS(СВЦЭМ!$D$33:$D$776,СВЦЭМ!$A$33:$A$776,$A33,СВЦЭМ!$B$33:$B$776,I$11)+'СЕТ СН'!$F$11+СВЦЭМ!$D$10+'СЕТ СН'!$F$5-'СЕТ СН'!$F$21</f>
        <v>2297.96980515</v>
      </c>
      <c r="J33" s="36">
        <f>SUMIFS(СВЦЭМ!$D$33:$D$776,СВЦЭМ!$A$33:$A$776,$A33,СВЦЭМ!$B$33:$B$776,J$11)+'СЕТ СН'!$F$11+СВЦЭМ!$D$10+'СЕТ СН'!$F$5-'СЕТ СН'!$F$21</f>
        <v>2304.2226945800003</v>
      </c>
      <c r="K33" s="36">
        <f>SUMIFS(СВЦЭМ!$D$33:$D$776,СВЦЭМ!$A$33:$A$776,$A33,СВЦЭМ!$B$33:$B$776,K$11)+'СЕТ СН'!$F$11+СВЦЭМ!$D$10+'СЕТ СН'!$F$5-'СЕТ СН'!$F$21</f>
        <v>2310.9826203500002</v>
      </c>
      <c r="L33" s="36">
        <f>SUMIFS(СВЦЭМ!$D$33:$D$776,СВЦЭМ!$A$33:$A$776,$A33,СВЦЭМ!$B$33:$B$776,L$11)+'СЕТ СН'!$F$11+СВЦЭМ!$D$10+'СЕТ СН'!$F$5-'СЕТ СН'!$F$21</f>
        <v>2308.6493800399999</v>
      </c>
      <c r="M33" s="36">
        <f>SUMIFS(СВЦЭМ!$D$33:$D$776,СВЦЭМ!$A$33:$A$776,$A33,СВЦЭМ!$B$33:$B$776,M$11)+'СЕТ СН'!$F$11+СВЦЭМ!$D$10+'СЕТ СН'!$F$5-'СЕТ СН'!$F$21</f>
        <v>2298.77791032</v>
      </c>
      <c r="N33" s="36">
        <f>SUMIFS(СВЦЭМ!$D$33:$D$776,СВЦЭМ!$A$33:$A$776,$A33,СВЦЭМ!$B$33:$B$776,N$11)+'СЕТ СН'!$F$11+СВЦЭМ!$D$10+'СЕТ СН'!$F$5-'СЕТ СН'!$F$21</f>
        <v>2291.4357799200002</v>
      </c>
      <c r="O33" s="36">
        <f>SUMIFS(СВЦЭМ!$D$33:$D$776,СВЦЭМ!$A$33:$A$776,$A33,СВЦЭМ!$B$33:$B$776,O$11)+'СЕТ СН'!$F$11+СВЦЭМ!$D$10+'СЕТ СН'!$F$5-'СЕТ СН'!$F$21</f>
        <v>2292.3560670000002</v>
      </c>
      <c r="P33" s="36">
        <f>SUMIFS(СВЦЭМ!$D$33:$D$776,СВЦЭМ!$A$33:$A$776,$A33,СВЦЭМ!$B$33:$B$776,P$11)+'СЕТ СН'!$F$11+СВЦЭМ!$D$10+'СЕТ СН'!$F$5-'СЕТ СН'!$F$21</f>
        <v>2301.2683755500002</v>
      </c>
      <c r="Q33" s="36">
        <f>SUMIFS(СВЦЭМ!$D$33:$D$776,СВЦЭМ!$A$33:$A$776,$A33,СВЦЭМ!$B$33:$B$776,Q$11)+'СЕТ СН'!$F$11+СВЦЭМ!$D$10+'СЕТ СН'!$F$5-'СЕТ СН'!$F$21</f>
        <v>2310.32412703</v>
      </c>
      <c r="R33" s="36">
        <f>SUMIFS(СВЦЭМ!$D$33:$D$776,СВЦЭМ!$A$33:$A$776,$A33,СВЦЭМ!$B$33:$B$776,R$11)+'СЕТ СН'!$F$11+СВЦЭМ!$D$10+'СЕТ СН'!$F$5-'СЕТ СН'!$F$21</f>
        <v>2257.0724530799998</v>
      </c>
      <c r="S33" s="36">
        <f>SUMIFS(СВЦЭМ!$D$33:$D$776,СВЦЭМ!$A$33:$A$776,$A33,СВЦЭМ!$B$33:$B$776,S$11)+'СЕТ СН'!$F$11+СВЦЭМ!$D$10+'СЕТ СН'!$F$5-'СЕТ СН'!$F$21</f>
        <v>2229.74434148</v>
      </c>
      <c r="T33" s="36">
        <f>SUMIFS(СВЦЭМ!$D$33:$D$776,СВЦЭМ!$A$33:$A$776,$A33,СВЦЭМ!$B$33:$B$776,T$11)+'СЕТ СН'!$F$11+СВЦЭМ!$D$10+'СЕТ СН'!$F$5-'СЕТ СН'!$F$21</f>
        <v>2229.7875081100001</v>
      </c>
      <c r="U33" s="36">
        <f>SUMIFS(СВЦЭМ!$D$33:$D$776,СВЦЭМ!$A$33:$A$776,$A33,СВЦЭМ!$B$33:$B$776,U$11)+'СЕТ СН'!$F$11+СВЦЭМ!$D$10+'СЕТ СН'!$F$5-'СЕТ СН'!$F$21</f>
        <v>2227.2677089700001</v>
      </c>
      <c r="V33" s="36">
        <f>SUMIFS(СВЦЭМ!$D$33:$D$776,СВЦЭМ!$A$33:$A$776,$A33,СВЦЭМ!$B$33:$B$776,V$11)+'СЕТ СН'!$F$11+СВЦЭМ!$D$10+'СЕТ СН'!$F$5-'СЕТ СН'!$F$21</f>
        <v>2224.5196341999999</v>
      </c>
      <c r="W33" s="36">
        <f>SUMIFS(СВЦЭМ!$D$33:$D$776,СВЦЭМ!$A$33:$A$776,$A33,СВЦЭМ!$B$33:$B$776,W$11)+'СЕТ СН'!$F$11+СВЦЭМ!$D$10+'СЕТ СН'!$F$5-'СЕТ СН'!$F$21</f>
        <v>2238.3098401299999</v>
      </c>
      <c r="X33" s="36">
        <f>SUMIFS(СВЦЭМ!$D$33:$D$776,СВЦЭМ!$A$33:$A$776,$A33,СВЦЭМ!$B$33:$B$776,X$11)+'СЕТ СН'!$F$11+СВЦЭМ!$D$10+'СЕТ СН'!$F$5-'СЕТ СН'!$F$21</f>
        <v>2264.1273240400001</v>
      </c>
      <c r="Y33" s="36">
        <f>SUMIFS(СВЦЭМ!$D$33:$D$776,СВЦЭМ!$A$33:$A$776,$A33,СВЦЭМ!$B$33:$B$776,Y$11)+'СЕТ СН'!$F$11+СВЦЭМ!$D$10+'СЕТ СН'!$F$5-'СЕТ СН'!$F$21</f>
        <v>2368.8787778999999</v>
      </c>
    </row>
    <row r="34" spans="1:27" ht="15.75" x14ac:dyDescent="0.2">
      <c r="A34" s="35">
        <f t="shared" si="0"/>
        <v>43669</v>
      </c>
      <c r="B34" s="36">
        <f>SUMIFS(СВЦЭМ!$D$33:$D$776,СВЦЭМ!$A$33:$A$776,$A34,СВЦЭМ!$B$33:$B$776,B$11)+'СЕТ СН'!$F$11+СВЦЭМ!$D$10+'СЕТ СН'!$F$5-'СЕТ СН'!$F$21</f>
        <v>2374.9008531499999</v>
      </c>
      <c r="C34" s="36">
        <f>SUMIFS(СВЦЭМ!$D$33:$D$776,СВЦЭМ!$A$33:$A$776,$A34,СВЦЭМ!$B$33:$B$776,C$11)+'СЕТ СН'!$F$11+СВЦЭМ!$D$10+'СЕТ СН'!$F$5-'СЕТ СН'!$F$21</f>
        <v>2419.6737277500001</v>
      </c>
      <c r="D34" s="36">
        <f>SUMIFS(СВЦЭМ!$D$33:$D$776,СВЦЭМ!$A$33:$A$776,$A34,СВЦЭМ!$B$33:$B$776,D$11)+'СЕТ СН'!$F$11+СВЦЭМ!$D$10+'СЕТ СН'!$F$5-'СЕТ СН'!$F$21</f>
        <v>2449.6352694500001</v>
      </c>
      <c r="E34" s="36">
        <f>SUMIFS(СВЦЭМ!$D$33:$D$776,СВЦЭМ!$A$33:$A$776,$A34,СВЦЭМ!$B$33:$B$776,E$11)+'СЕТ СН'!$F$11+СВЦЭМ!$D$10+'СЕТ СН'!$F$5-'СЕТ СН'!$F$21</f>
        <v>2464.7830761700002</v>
      </c>
      <c r="F34" s="36">
        <f>SUMIFS(СВЦЭМ!$D$33:$D$776,СВЦЭМ!$A$33:$A$776,$A34,СВЦЭМ!$B$33:$B$776,F$11)+'СЕТ СН'!$F$11+СВЦЭМ!$D$10+'СЕТ СН'!$F$5-'СЕТ СН'!$F$21</f>
        <v>2464.0348787799999</v>
      </c>
      <c r="G34" s="36">
        <f>SUMIFS(СВЦЭМ!$D$33:$D$776,СВЦЭМ!$A$33:$A$776,$A34,СВЦЭМ!$B$33:$B$776,G$11)+'СЕТ СН'!$F$11+СВЦЭМ!$D$10+'СЕТ СН'!$F$5-'СЕТ СН'!$F$21</f>
        <v>2449.4952063299997</v>
      </c>
      <c r="H34" s="36">
        <f>SUMIFS(СВЦЭМ!$D$33:$D$776,СВЦЭМ!$A$33:$A$776,$A34,СВЦЭМ!$B$33:$B$776,H$11)+'СЕТ СН'!$F$11+СВЦЭМ!$D$10+'СЕТ СН'!$F$5-'СЕТ СН'!$F$21</f>
        <v>2407.7806116299998</v>
      </c>
      <c r="I34" s="36">
        <f>SUMIFS(СВЦЭМ!$D$33:$D$776,СВЦЭМ!$A$33:$A$776,$A34,СВЦЭМ!$B$33:$B$776,I$11)+'СЕТ СН'!$F$11+СВЦЭМ!$D$10+'СЕТ СН'!$F$5-'СЕТ СН'!$F$21</f>
        <v>2362.6129045600001</v>
      </c>
      <c r="J34" s="36">
        <f>SUMIFS(СВЦЭМ!$D$33:$D$776,СВЦЭМ!$A$33:$A$776,$A34,СВЦЭМ!$B$33:$B$776,J$11)+'СЕТ СН'!$F$11+СВЦЭМ!$D$10+'СЕТ СН'!$F$5-'СЕТ СН'!$F$21</f>
        <v>2346.5920397800001</v>
      </c>
      <c r="K34" s="36">
        <f>SUMIFS(СВЦЭМ!$D$33:$D$776,СВЦЭМ!$A$33:$A$776,$A34,СВЦЭМ!$B$33:$B$776,K$11)+'СЕТ СН'!$F$11+СВЦЭМ!$D$10+'СЕТ СН'!$F$5-'СЕТ СН'!$F$21</f>
        <v>2284.4962059300001</v>
      </c>
      <c r="L34" s="36">
        <f>SUMIFS(СВЦЭМ!$D$33:$D$776,СВЦЭМ!$A$33:$A$776,$A34,СВЦЭМ!$B$33:$B$776,L$11)+'СЕТ СН'!$F$11+СВЦЭМ!$D$10+'СЕТ СН'!$F$5-'СЕТ СН'!$F$21</f>
        <v>2289.1933859999999</v>
      </c>
      <c r="M34" s="36">
        <f>SUMIFS(СВЦЭМ!$D$33:$D$776,СВЦЭМ!$A$33:$A$776,$A34,СВЦЭМ!$B$33:$B$776,M$11)+'СЕТ СН'!$F$11+СВЦЭМ!$D$10+'СЕТ СН'!$F$5-'СЕТ СН'!$F$21</f>
        <v>2295.1704928500003</v>
      </c>
      <c r="N34" s="36">
        <f>SUMIFS(СВЦЭМ!$D$33:$D$776,СВЦЭМ!$A$33:$A$776,$A34,СВЦЭМ!$B$33:$B$776,N$11)+'СЕТ СН'!$F$11+СВЦЭМ!$D$10+'СЕТ СН'!$F$5-'СЕТ СН'!$F$21</f>
        <v>2304.2112733899999</v>
      </c>
      <c r="O34" s="36">
        <f>SUMIFS(СВЦЭМ!$D$33:$D$776,СВЦЭМ!$A$33:$A$776,$A34,СВЦЭМ!$B$33:$B$776,O$11)+'СЕТ СН'!$F$11+СВЦЭМ!$D$10+'СЕТ СН'!$F$5-'СЕТ СН'!$F$21</f>
        <v>2316.0527253</v>
      </c>
      <c r="P34" s="36">
        <f>SUMIFS(СВЦЭМ!$D$33:$D$776,СВЦЭМ!$A$33:$A$776,$A34,СВЦЭМ!$B$33:$B$776,P$11)+'СЕТ СН'!$F$11+СВЦЭМ!$D$10+'СЕТ СН'!$F$5-'СЕТ СН'!$F$21</f>
        <v>2319.5314450400001</v>
      </c>
      <c r="Q34" s="36">
        <f>SUMIFS(СВЦЭМ!$D$33:$D$776,СВЦЭМ!$A$33:$A$776,$A34,СВЦЭМ!$B$33:$B$776,Q$11)+'СЕТ СН'!$F$11+СВЦЭМ!$D$10+'СЕТ СН'!$F$5-'СЕТ СН'!$F$21</f>
        <v>2322.6176008500001</v>
      </c>
      <c r="R34" s="36">
        <f>SUMIFS(СВЦЭМ!$D$33:$D$776,СВЦЭМ!$A$33:$A$776,$A34,СВЦЭМ!$B$33:$B$776,R$11)+'СЕТ СН'!$F$11+СВЦЭМ!$D$10+'СЕТ СН'!$F$5-'СЕТ СН'!$F$21</f>
        <v>2270.0561140899999</v>
      </c>
      <c r="S34" s="36">
        <f>SUMIFS(СВЦЭМ!$D$33:$D$776,СВЦЭМ!$A$33:$A$776,$A34,СВЦЭМ!$B$33:$B$776,S$11)+'СЕТ СН'!$F$11+СВЦЭМ!$D$10+'СЕТ СН'!$F$5-'СЕТ СН'!$F$21</f>
        <v>2235.40873564</v>
      </c>
      <c r="T34" s="36">
        <f>SUMIFS(СВЦЭМ!$D$33:$D$776,СВЦЭМ!$A$33:$A$776,$A34,СВЦЭМ!$B$33:$B$776,T$11)+'СЕТ СН'!$F$11+СВЦЭМ!$D$10+'СЕТ СН'!$F$5-'СЕТ СН'!$F$21</f>
        <v>2238.6249936499999</v>
      </c>
      <c r="U34" s="36">
        <f>SUMIFS(СВЦЭМ!$D$33:$D$776,СВЦЭМ!$A$33:$A$776,$A34,СВЦЭМ!$B$33:$B$776,U$11)+'СЕТ СН'!$F$11+СВЦЭМ!$D$10+'СЕТ СН'!$F$5-'СЕТ СН'!$F$21</f>
        <v>2233.7958306700002</v>
      </c>
      <c r="V34" s="36">
        <f>SUMIFS(СВЦЭМ!$D$33:$D$776,СВЦЭМ!$A$33:$A$776,$A34,СВЦЭМ!$B$33:$B$776,V$11)+'СЕТ СН'!$F$11+СВЦЭМ!$D$10+'СЕТ СН'!$F$5-'СЕТ СН'!$F$21</f>
        <v>2237.6535104899999</v>
      </c>
      <c r="W34" s="36">
        <f>SUMIFS(СВЦЭМ!$D$33:$D$776,СВЦЭМ!$A$33:$A$776,$A34,СВЦЭМ!$B$33:$B$776,W$11)+'СЕТ СН'!$F$11+СВЦЭМ!$D$10+'СЕТ СН'!$F$5-'СЕТ СН'!$F$21</f>
        <v>2236.65052629</v>
      </c>
      <c r="X34" s="36">
        <f>SUMIFS(СВЦЭМ!$D$33:$D$776,СВЦЭМ!$A$33:$A$776,$A34,СВЦЭМ!$B$33:$B$776,X$11)+'СЕТ СН'!$F$11+СВЦЭМ!$D$10+'СЕТ СН'!$F$5-'СЕТ СН'!$F$21</f>
        <v>2237.0161350899998</v>
      </c>
      <c r="Y34" s="36">
        <f>SUMIFS(СВЦЭМ!$D$33:$D$776,СВЦЭМ!$A$33:$A$776,$A34,СВЦЭМ!$B$33:$B$776,Y$11)+'СЕТ СН'!$F$11+СВЦЭМ!$D$10+'СЕТ СН'!$F$5-'СЕТ СН'!$F$21</f>
        <v>2277.8343331199999</v>
      </c>
    </row>
    <row r="35" spans="1:27" ht="15.75" x14ac:dyDescent="0.2">
      <c r="A35" s="35">
        <f t="shared" si="0"/>
        <v>43670</v>
      </c>
      <c r="B35" s="36">
        <f>SUMIFS(СВЦЭМ!$D$33:$D$776,СВЦЭМ!$A$33:$A$776,$A35,СВЦЭМ!$B$33:$B$776,B$11)+'СЕТ СН'!$F$11+СВЦЭМ!$D$10+'СЕТ СН'!$F$5-'СЕТ СН'!$F$21</f>
        <v>2318.76514533</v>
      </c>
      <c r="C35" s="36">
        <f>SUMIFS(СВЦЭМ!$D$33:$D$776,СВЦЭМ!$A$33:$A$776,$A35,СВЦЭМ!$B$33:$B$776,C$11)+'СЕТ СН'!$F$11+СВЦЭМ!$D$10+'СЕТ СН'!$F$5-'СЕТ СН'!$F$21</f>
        <v>2351.1675121500002</v>
      </c>
      <c r="D35" s="36">
        <f>SUMIFS(СВЦЭМ!$D$33:$D$776,СВЦЭМ!$A$33:$A$776,$A35,СВЦЭМ!$B$33:$B$776,D$11)+'СЕТ СН'!$F$11+СВЦЭМ!$D$10+'СЕТ СН'!$F$5-'СЕТ СН'!$F$21</f>
        <v>2376.3295286399998</v>
      </c>
      <c r="E35" s="36">
        <f>SUMIFS(СВЦЭМ!$D$33:$D$776,СВЦЭМ!$A$33:$A$776,$A35,СВЦЭМ!$B$33:$B$776,E$11)+'СЕТ СН'!$F$11+СВЦЭМ!$D$10+'СЕТ СН'!$F$5-'СЕТ СН'!$F$21</f>
        <v>2396.8575706000001</v>
      </c>
      <c r="F35" s="36">
        <f>SUMIFS(СВЦЭМ!$D$33:$D$776,СВЦЭМ!$A$33:$A$776,$A35,СВЦЭМ!$B$33:$B$776,F$11)+'СЕТ СН'!$F$11+СВЦЭМ!$D$10+'СЕТ СН'!$F$5-'СЕТ СН'!$F$21</f>
        <v>2390.5553409100003</v>
      </c>
      <c r="G35" s="36">
        <f>SUMIFS(СВЦЭМ!$D$33:$D$776,СВЦЭМ!$A$33:$A$776,$A35,СВЦЭМ!$B$33:$B$776,G$11)+'СЕТ СН'!$F$11+СВЦЭМ!$D$10+'СЕТ СН'!$F$5-'СЕТ СН'!$F$21</f>
        <v>2387.31252498</v>
      </c>
      <c r="H35" s="36">
        <f>SUMIFS(СВЦЭМ!$D$33:$D$776,СВЦЭМ!$A$33:$A$776,$A35,СВЦЭМ!$B$33:$B$776,H$11)+'СЕТ СН'!$F$11+СВЦЭМ!$D$10+'СЕТ СН'!$F$5-'СЕТ СН'!$F$21</f>
        <v>2361.43732391</v>
      </c>
      <c r="I35" s="36">
        <f>SUMIFS(СВЦЭМ!$D$33:$D$776,СВЦЭМ!$A$33:$A$776,$A35,СВЦЭМ!$B$33:$B$776,I$11)+'СЕТ СН'!$F$11+СВЦЭМ!$D$10+'СЕТ СН'!$F$5-'СЕТ СН'!$F$21</f>
        <v>2337.3979675800001</v>
      </c>
      <c r="J35" s="36">
        <f>SUMIFS(СВЦЭМ!$D$33:$D$776,СВЦЭМ!$A$33:$A$776,$A35,СВЦЭМ!$B$33:$B$776,J$11)+'СЕТ СН'!$F$11+СВЦЭМ!$D$10+'СЕТ СН'!$F$5-'СЕТ СН'!$F$21</f>
        <v>2325.8429694400002</v>
      </c>
      <c r="K35" s="36">
        <f>SUMIFS(СВЦЭМ!$D$33:$D$776,СВЦЭМ!$A$33:$A$776,$A35,СВЦЭМ!$B$33:$B$776,K$11)+'СЕТ СН'!$F$11+СВЦЭМ!$D$10+'СЕТ СН'!$F$5-'СЕТ СН'!$F$21</f>
        <v>2322.4088220200001</v>
      </c>
      <c r="L35" s="36">
        <f>SUMIFS(СВЦЭМ!$D$33:$D$776,СВЦЭМ!$A$33:$A$776,$A35,СВЦЭМ!$B$33:$B$776,L$11)+'СЕТ СН'!$F$11+СВЦЭМ!$D$10+'СЕТ СН'!$F$5-'СЕТ СН'!$F$21</f>
        <v>2329.0370194299999</v>
      </c>
      <c r="M35" s="36">
        <f>SUMIFS(СВЦЭМ!$D$33:$D$776,СВЦЭМ!$A$33:$A$776,$A35,СВЦЭМ!$B$33:$B$776,M$11)+'СЕТ СН'!$F$11+СВЦЭМ!$D$10+'СЕТ СН'!$F$5-'СЕТ СН'!$F$21</f>
        <v>2341.3472973400003</v>
      </c>
      <c r="N35" s="36">
        <f>SUMIFS(СВЦЭМ!$D$33:$D$776,СВЦЭМ!$A$33:$A$776,$A35,СВЦЭМ!$B$33:$B$776,N$11)+'СЕТ СН'!$F$11+СВЦЭМ!$D$10+'СЕТ СН'!$F$5-'СЕТ СН'!$F$21</f>
        <v>2342.7739512500002</v>
      </c>
      <c r="O35" s="36">
        <f>SUMIFS(СВЦЭМ!$D$33:$D$776,СВЦЭМ!$A$33:$A$776,$A35,СВЦЭМ!$B$33:$B$776,O$11)+'СЕТ СН'!$F$11+СВЦЭМ!$D$10+'СЕТ СН'!$F$5-'СЕТ СН'!$F$21</f>
        <v>2348.9266687899999</v>
      </c>
      <c r="P35" s="36">
        <f>SUMIFS(СВЦЭМ!$D$33:$D$776,СВЦЭМ!$A$33:$A$776,$A35,СВЦЭМ!$B$33:$B$776,P$11)+'СЕТ СН'!$F$11+СВЦЭМ!$D$10+'СЕТ СН'!$F$5-'СЕТ СН'!$F$21</f>
        <v>2352.23434838</v>
      </c>
      <c r="Q35" s="36">
        <f>SUMIFS(СВЦЭМ!$D$33:$D$776,СВЦЭМ!$A$33:$A$776,$A35,СВЦЭМ!$B$33:$B$776,Q$11)+'СЕТ СН'!$F$11+СВЦЭМ!$D$10+'СЕТ СН'!$F$5-'СЕТ СН'!$F$21</f>
        <v>2357.84431662</v>
      </c>
      <c r="R35" s="36">
        <f>SUMIFS(СВЦЭМ!$D$33:$D$776,СВЦЭМ!$A$33:$A$776,$A35,СВЦЭМ!$B$33:$B$776,R$11)+'СЕТ СН'!$F$11+СВЦЭМ!$D$10+'СЕТ СН'!$F$5-'СЕТ СН'!$F$21</f>
        <v>2294.0685351699999</v>
      </c>
      <c r="S35" s="36">
        <f>SUMIFS(СВЦЭМ!$D$33:$D$776,СВЦЭМ!$A$33:$A$776,$A35,СВЦЭМ!$B$33:$B$776,S$11)+'СЕТ СН'!$F$11+СВЦЭМ!$D$10+'СЕТ СН'!$F$5-'СЕТ СН'!$F$21</f>
        <v>2280.5855508200002</v>
      </c>
      <c r="T35" s="36">
        <f>SUMIFS(СВЦЭМ!$D$33:$D$776,СВЦЭМ!$A$33:$A$776,$A35,СВЦЭМ!$B$33:$B$776,T$11)+'СЕТ СН'!$F$11+СВЦЭМ!$D$10+'СЕТ СН'!$F$5-'СЕТ СН'!$F$21</f>
        <v>2286.9703870900003</v>
      </c>
      <c r="U35" s="36">
        <f>SUMIFS(СВЦЭМ!$D$33:$D$776,СВЦЭМ!$A$33:$A$776,$A35,СВЦЭМ!$B$33:$B$776,U$11)+'СЕТ СН'!$F$11+СВЦЭМ!$D$10+'СЕТ СН'!$F$5-'СЕТ СН'!$F$21</f>
        <v>2275.2810670999997</v>
      </c>
      <c r="V35" s="36">
        <f>SUMIFS(СВЦЭМ!$D$33:$D$776,СВЦЭМ!$A$33:$A$776,$A35,СВЦЭМ!$B$33:$B$776,V$11)+'СЕТ СН'!$F$11+СВЦЭМ!$D$10+'СЕТ СН'!$F$5-'СЕТ СН'!$F$21</f>
        <v>2279.0328857499999</v>
      </c>
      <c r="W35" s="36">
        <f>SUMIFS(СВЦЭМ!$D$33:$D$776,СВЦЭМ!$A$33:$A$776,$A35,СВЦЭМ!$B$33:$B$776,W$11)+'СЕТ СН'!$F$11+СВЦЭМ!$D$10+'СЕТ СН'!$F$5-'СЕТ СН'!$F$21</f>
        <v>2293.43903348</v>
      </c>
      <c r="X35" s="36">
        <f>SUMIFS(СВЦЭМ!$D$33:$D$776,СВЦЭМ!$A$33:$A$776,$A35,СВЦЭМ!$B$33:$B$776,X$11)+'СЕТ СН'!$F$11+СВЦЭМ!$D$10+'СЕТ СН'!$F$5-'СЕТ СН'!$F$21</f>
        <v>2272.5575403299999</v>
      </c>
      <c r="Y35" s="36">
        <f>SUMIFS(СВЦЭМ!$D$33:$D$776,СВЦЭМ!$A$33:$A$776,$A35,СВЦЭМ!$B$33:$B$776,Y$11)+'СЕТ СН'!$F$11+СВЦЭМ!$D$10+'СЕТ СН'!$F$5-'СЕТ СН'!$F$21</f>
        <v>2315.1677285999999</v>
      </c>
    </row>
    <row r="36" spans="1:27" ht="15.75" x14ac:dyDescent="0.2">
      <c r="A36" s="35">
        <f t="shared" si="0"/>
        <v>43671</v>
      </c>
      <c r="B36" s="36">
        <f>SUMIFS(СВЦЭМ!$D$33:$D$776,СВЦЭМ!$A$33:$A$776,$A36,СВЦЭМ!$B$33:$B$776,B$11)+'СЕТ СН'!$F$11+СВЦЭМ!$D$10+'СЕТ СН'!$F$5-'СЕТ СН'!$F$21</f>
        <v>2387.8006624700001</v>
      </c>
      <c r="C36" s="36">
        <f>SUMIFS(СВЦЭМ!$D$33:$D$776,СВЦЭМ!$A$33:$A$776,$A36,СВЦЭМ!$B$33:$B$776,C$11)+'СЕТ СН'!$F$11+СВЦЭМ!$D$10+'СЕТ СН'!$F$5-'СЕТ СН'!$F$21</f>
        <v>2413.90111484</v>
      </c>
      <c r="D36" s="36">
        <f>SUMIFS(СВЦЭМ!$D$33:$D$776,СВЦЭМ!$A$33:$A$776,$A36,СВЦЭМ!$B$33:$B$776,D$11)+'СЕТ СН'!$F$11+СВЦЭМ!$D$10+'СЕТ СН'!$F$5-'СЕТ СН'!$F$21</f>
        <v>2388.8494547400001</v>
      </c>
      <c r="E36" s="36">
        <f>SUMIFS(СВЦЭМ!$D$33:$D$776,СВЦЭМ!$A$33:$A$776,$A36,СВЦЭМ!$B$33:$B$776,E$11)+'СЕТ СН'!$F$11+СВЦЭМ!$D$10+'СЕТ СН'!$F$5-'СЕТ СН'!$F$21</f>
        <v>2383.8896140799998</v>
      </c>
      <c r="F36" s="36">
        <f>SUMIFS(СВЦЭМ!$D$33:$D$776,СВЦЭМ!$A$33:$A$776,$A36,СВЦЭМ!$B$33:$B$776,F$11)+'СЕТ СН'!$F$11+СВЦЭМ!$D$10+'СЕТ СН'!$F$5-'СЕТ СН'!$F$21</f>
        <v>2365.4429454000001</v>
      </c>
      <c r="G36" s="36">
        <f>SUMIFS(СВЦЭМ!$D$33:$D$776,СВЦЭМ!$A$33:$A$776,$A36,СВЦЭМ!$B$33:$B$776,G$11)+'СЕТ СН'!$F$11+СВЦЭМ!$D$10+'СЕТ СН'!$F$5-'СЕТ СН'!$F$21</f>
        <v>2380.3974788999999</v>
      </c>
      <c r="H36" s="36">
        <f>SUMIFS(СВЦЭМ!$D$33:$D$776,СВЦЭМ!$A$33:$A$776,$A36,СВЦЭМ!$B$33:$B$776,H$11)+'СЕТ СН'!$F$11+СВЦЭМ!$D$10+'СЕТ СН'!$F$5-'СЕТ СН'!$F$21</f>
        <v>2404.5076797000002</v>
      </c>
      <c r="I36" s="36">
        <f>SUMIFS(СВЦЭМ!$D$33:$D$776,СВЦЭМ!$A$33:$A$776,$A36,СВЦЭМ!$B$33:$B$776,I$11)+'СЕТ СН'!$F$11+СВЦЭМ!$D$10+'СЕТ СН'!$F$5-'СЕТ СН'!$F$21</f>
        <v>2443.75560662</v>
      </c>
      <c r="J36" s="36">
        <f>SUMIFS(СВЦЭМ!$D$33:$D$776,СВЦЭМ!$A$33:$A$776,$A36,СВЦЭМ!$B$33:$B$776,J$11)+'СЕТ СН'!$F$11+СВЦЭМ!$D$10+'СЕТ СН'!$F$5-'СЕТ СН'!$F$21</f>
        <v>2454.79267316</v>
      </c>
      <c r="K36" s="36">
        <f>SUMIFS(СВЦЭМ!$D$33:$D$776,СВЦЭМ!$A$33:$A$776,$A36,СВЦЭМ!$B$33:$B$776,K$11)+'СЕТ СН'!$F$11+СВЦЭМ!$D$10+'СЕТ СН'!$F$5-'СЕТ СН'!$F$21</f>
        <v>2429.3169170900001</v>
      </c>
      <c r="L36" s="36">
        <f>SUMIFS(СВЦЭМ!$D$33:$D$776,СВЦЭМ!$A$33:$A$776,$A36,СВЦЭМ!$B$33:$B$776,L$11)+'СЕТ СН'!$F$11+СВЦЭМ!$D$10+'СЕТ СН'!$F$5-'СЕТ СН'!$F$21</f>
        <v>2417.9737576900002</v>
      </c>
      <c r="M36" s="36">
        <f>SUMIFS(СВЦЭМ!$D$33:$D$776,СВЦЭМ!$A$33:$A$776,$A36,СВЦЭМ!$B$33:$B$776,M$11)+'СЕТ СН'!$F$11+СВЦЭМ!$D$10+'СЕТ СН'!$F$5-'СЕТ СН'!$F$21</f>
        <v>2415.38381153</v>
      </c>
      <c r="N36" s="36">
        <f>SUMIFS(СВЦЭМ!$D$33:$D$776,СВЦЭМ!$A$33:$A$776,$A36,СВЦЭМ!$B$33:$B$776,N$11)+'СЕТ СН'!$F$11+СВЦЭМ!$D$10+'СЕТ СН'!$F$5-'СЕТ СН'!$F$21</f>
        <v>2418.51390653</v>
      </c>
      <c r="O36" s="36">
        <f>SUMIFS(СВЦЭМ!$D$33:$D$776,СВЦЭМ!$A$33:$A$776,$A36,СВЦЭМ!$B$33:$B$776,O$11)+'СЕТ СН'!$F$11+СВЦЭМ!$D$10+'СЕТ СН'!$F$5-'СЕТ СН'!$F$21</f>
        <v>2414.8232606000001</v>
      </c>
      <c r="P36" s="36">
        <f>SUMIFS(СВЦЭМ!$D$33:$D$776,СВЦЭМ!$A$33:$A$776,$A36,СВЦЭМ!$B$33:$B$776,P$11)+'СЕТ СН'!$F$11+СВЦЭМ!$D$10+'СЕТ СН'!$F$5-'СЕТ СН'!$F$21</f>
        <v>2421.55839105</v>
      </c>
      <c r="Q36" s="36">
        <f>SUMIFS(СВЦЭМ!$D$33:$D$776,СВЦЭМ!$A$33:$A$776,$A36,СВЦЭМ!$B$33:$B$776,Q$11)+'СЕТ СН'!$F$11+СВЦЭМ!$D$10+'СЕТ СН'!$F$5-'СЕТ СН'!$F$21</f>
        <v>2432.6265718700001</v>
      </c>
      <c r="R36" s="36">
        <f>SUMIFS(СВЦЭМ!$D$33:$D$776,СВЦЭМ!$A$33:$A$776,$A36,СВЦЭМ!$B$33:$B$776,R$11)+'СЕТ СН'!$F$11+СВЦЭМ!$D$10+'СЕТ СН'!$F$5-'СЕТ СН'!$F$21</f>
        <v>2380.0577002499999</v>
      </c>
      <c r="S36" s="36">
        <f>SUMIFS(СВЦЭМ!$D$33:$D$776,СВЦЭМ!$A$33:$A$776,$A36,СВЦЭМ!$B$33:$B$776,S$11)+'СЕТ СН'!$F$11+СВЦЭМ!$D$10+'СЕТ СН'!$F$5-'СЕТ СН'!$F$21</f>
        <v>2352.8031959099999</v>
      </c>
      <c r="T36" s="36">
        <f>SUMIFS(СВЦЭМ!$D$33:$D$776,СВЦЭМ!$A$33:$A$776,$A36,СВЦЭМ!$B$33:$B$776,T$11)+'СЕТ СН'!$F$11+СВЦЭМ!$D$10+'СЕТ СН'!$F$5-'СЕТ СН'!$F$21</f>
        <v>2348.0877081099998</v>
      </c>
      <c r="U36" s="36">
        <f>SUMIFS(СВЦЭМ!$D$33:$D$776,СВЦЭМ!$A$33:$A$776,$A36,СВЦЭМ!$B$33:$B$776,U$11)+'СЕТ СН'!$F$11+СВЦЭМ!$D$10+'СЕТ СН'!$F$5-'СЕТ СН'!$F$21</f>
        <v>2340.98701467</v>
      </c>
      <c r="V36" s="36">
        <f>SUMIFS(СВЦЭМ!$D$33:$D$776,СВЦЭМ!$A$33:$A$776,$A36,СВЦЭМ!$B$33:$B$776,V$11)+'СЕТ СН'!$F$11+СВЦЭМ!$D$10+'СЕТ СН'!$F$5-'СЕТ СН'!$F$21</f>
        <v>2334.57667008</v>
      </c>
      <c r="W36" s="36">
        <f>SUMIFS(СВЦЭМ!$D$33:$D$776,СВЦЭМ!$A$33:$A$776,$A36,СВЦЭМ!$B$33:$B$776,W$11)+'СЕТ СН'!$F$11+СВЦЭМ!$D$10+'СЕТ СН'!$F$5-'СЕТ СН'!$F$21</f>
        <v>2325.1646737400001</v>
      </c>
      <c r="X36" s="36">
        <f>SUMIFS(СВЦЭМ!$D$33:$D$776,СВЦЭМ!$A$33:$A$776,$A36,СВЦЭМ!$B$33:$B$776,X$11)+'СЕТ СН'!$F$11+СВЦЭМ!$D$10+'СЕТ СН'!$F$5-'СЕТ СН'!$F$21</f>
        <v>2324.2167513300001</v>
      </c>
      <c r="Y36" s="36">
        <f>SUMIFS(СВЦЭМ!$D$33:$D$776,СВЦЭМ!$A$33:$A$776,$A36,СВЦЭМ!$B$33:$B$776,Y$11)+'СЕТ СН'!$F$11+СВЦЭМ!$D$10+'СЕТ СН'!$F$5-'СЕТ СН'!$F$21</f>
        <v>2361.8680216500002</v>
      </c>
    </row>
    <row r="37" spans="1:27" ht="15.75" x14ac:dyDescent="0.2">
      <c r="A37" s="35">
        <f t="shared" si="0"/>
        <v>43672</v>
      </c>
      <c r="B37" s="36">
        <f>SUMIFS(СВЦЭМ!$D$33:$D$776,СВЦЭМ!$A$33:$A$776,$A37,СВЦЭМ!$B$33:$B$776,B$11)+'СЕТ СН'!$F$11+СВЦЭМ!$D$10+'СЕТ СН'!$F$5-'СЕТ СН'!$F$21</f>
        <v>2399.1574060100002</v>
      </c>
      <c r="C37" s="36">
        <f>SUMIFS(СВЦЭМ!$D$33:$D$776,СВЦЭМ!$A$33:$A$776,$A37,СВЦЭМ!$B$33:$B$776,C$11)+'СЕТ СН'!$F$11+СВЦЭМ!$D$10+'СЕТ СН'!$F$5-'СЕТ СН'!$F$21</f>
        <v>2432.28537646</v>
      </c>
      <c r="D37" s="36">
        <f>SUMIFS(СВЦЭМ!$D$33:$D$776,СВЦЭМ!$A$33:$A$776,$A37,СВЦЭМ!$B$33:$B$776,D$11)+'СЕТ СН'!$F$11+СВЦЭМ!$D$10+'СЕТ СН'!$F$5-'СЕТ СН'!$F$21</f>
        <v>2465.6017385700002</v>
      </c>
      <c r="E37" s="36">
        <f>SUMIFS(СВЦЭМ!$D$33:$D$776,СВЦЭМ!$A$33:$A$776,$A37,СВЦЭМ!$B$33:$B$776,E$11)+'СЕТ СН'!$F$11+СВЦЭМ!$D$10+'СЕТ СН'!$F$5-'СЕТ СН'!$F$21</f>
        <v>2468.75237642</v>
      </c>
      <c r="F37" s="36">
        <f>SUMIFS(СВЦЭМ!$D$33:$D$776,СВЦЭМ!$A$33:$A$776,$A37,СВЦЭМ!$B$33:$B$776,F$11)+'СЕТ СН'!$F$11+СВЦЭМ!$D$10+'СЕТ СН'!$F$5-'СЕТ СН'!$F$21</f>
        <v>2469.8434521700001</v>
      </c>
      <c r="G37" s="36">
        <f>SUMIFS(СВЦЭМ!$D$33:$D$776,СВЦЭМ!$A$33:$A$776,$A37,СВЦЭМ!$B$33:$B$776,G$11)+'СЕТ СН'!$F$11+СВЦЭМ!$D$10+'СЕТ СН'!$F$5-'СЕТ СН'!$F$21</f>
        <v>2463.5375441900001</v>
      </c>
      <c r="H37" s="36">
        <f>SUMIFS(СВЦЭМ!$D$33:$D$776,СВЦЭМ!$A$33:$A$776,$A37,СВЦЭМ!$B$33:$B$776,H$11)+'СЕТ СН'!$F$11+СВЦЭМ!$D$10+'СЕТ СН'!$F$5-'СЕТ СН'!$F$21</f>
        <v>2405.9057074699999</v>
      </c>
      <c r="I37" s="36">
        <f>SUMIFS(СВЦЭМ!$D$33:$D$776,СВЦЭМ!$A$33:$A$776,$A37,СВЦЭМ!$B$33:$B$776,I$11)+'СЕТ СН'!$F$11+СВЦЭМ!$D$10+'СЕТ СН'!$F$5-'СЕТ СН'!$F$21</f>
        <v>2378.9905541200001</v>
      </c>
      <c r="J37" s="36">
        <f>SUMIFS(СВЦЭМ!$D$33:$D$776,СВЦЭМ!$A$33:$A$776,$A37,СВЦЭМ!$B$33:$B$776,J$11)+'СЕТ СН'!$F$11+СВЦЭМ!$D$10+'СЕТ СН'!$F$5-'СЕТ СН'!$F$21</f>
        <v>2340.5809293800003</v>
      </c>
      <c r="K37" s="36">
        <f>SUMIFS(СВЦЭМ!$D$33:$D$776,СВЦЭМ!$A$33:$A$776,$A37,СВЦЭМ!$B$33:$B$776,K$11)+'СЕТ СН'!$F$11+СВЦЭМ!$D$10+'СЕТ СН'!$F$5-'СЕТ СН'!$F$21</f>
        <v>2320.9749110799999</v>
      </c>
      <c r="L37" s="36">
        <f>SUMIFS(СВЦЭМ!$D$33:$D$776,СВЦЭМ!$A$33:$A$776,$A37,СВЦЭМ!$B$33:$B$776,L$11)+'СЕТ СН'!$F$11+СВЦЭМ!$D$10+'СЕТ СН'!$F$5-'СЕТ СН'!$F$21</f>
        <v>2327.00617883</v>
      </c>
      <c r="M37" s="36">
        <f>SUMIFS(СВЦЭМ!$D$33:$D$776,СВЦЭМ!$A$33:$A$776,$A37,СВЦЭМ!$B$33:$B$776,M$11)+'СЕТ СН'!$F$11+СВЦЭМ!$D$10+'СЕТ СН'!$F$5-'СЕТ СН'!$F$21</f>
        <v>2330.1268289700001</v>
      </c>
      <c r="N37" s="36">
        <f>SUMIFS(СВЦЭМ!$D$33:$D$776,СВЦЭМ!$A$33:$A$776,$A37,СВЦЭМ!$B$33:$B$776,N$11)+'СЕТ СН'!$F$11+СВЦЭМ!$D$10+'СЕТ СН'!$F$5-'СЕТ СН'!$F$21</f>
        <v>2335.1348917599998</v>
      </c>
      <c r="O37" s="36">
        <f>SUMIFS(СВЦЭМ!$D$33:$D$776,СВЦЭМ!$A$33:$A$776,$A37,СВЦЭМ!$B$33:$B$776,O$11)+'СЕТ СН'!$F$11+СВЦЭМ!$D$10+'СЕТ СН'!$F$5-'СЕТ СН'!$F$21</f>
        <v>2332.1240828600003</v>
      </c>
      <c r="P37" s="36">
        <f>SUMIFS(СВЦЭМ!$D$33:$D$776,СВЦЭМ!$A$33:$A$776,$A37,СВЦЭМ!$B$33:$B$776,P$11)+'СЕТ СН'!$F$11+СВЦЭМ!$D$10+'СЕТ СН'!$F$5-'СЕТ СН'!$F$21</f>
        <v>2334.7970899500001</v>
      </c>
      <c r="Q37" s="36">
        <f>SUMIFS(СВЦЭМ!$D$33:$D$776,СВЦЭМ!$A$33:$A$776,$A37,СВЦЭМ!$B$33:$B$776,Q$11)+'СЕТ СН'!$F$11+СВЦЭМ!$D$10+'СЕТ СН'!$F$5-'СЕТ СН'!$F$21</f>
        <v>2336.5443800000003</v>
      </c>
      <c r="R37" s="36">
        <f>SUMIFS(СВЦЭМ!$D$33:$D$776,СВЦЭМ!$A$33:$A$776,$A37,СВЦЭМ!$B$33:$B$776,R$11)+'СЕТ СН'!$F$11+СВЦЭМ!$D$10+'СЕТ СН'!$F$5-'СЕТ СН'!$F$21</f>
        <v>2287.6270598299998</v>
      </c>
      <c r="S37" s="36">
        <f>SUMIFS(СВЦЭМ!$D$33:$D$776,СВЦЭМ!$A$33:$A$776,$A37,СВЦЭМ!$B$33:$B$776,S$11)+'СЕТ СН'!$F$11+СВЦЭМ!$D$10+'СЕТ СН'!$F$5-'СЕТ СН'!$F$21</f>
        <v>2249.1827344100002</v>
      </c>
      <c r="T37" s="36">
        <f>SUMIFS(СВЦЭМ!$D$33:$D$776,СВЦЭМ!$A$33:$A$776,$A37,СВЦЭМ!$B$33:$B$776,T$11)+'СЕТ СН'!$F$11+СВЦЭМ!$D$10+'СЕТ СН'!$F$5-'СЕТ СН'!$F$21</f>
        <v>2245.97262228</v>
      </c>
      <c r="U37" s="36">
        <f>SUMIFS(СВЦЭМ!$D$33:$D$776,СВЦЭМ!$A$33:$A$776,$A37,СВЦЭМ!$B$33:$B$776,U$11)+'СЕТ СН'!$F$11+СВЦЭМ!$D$10+'СЕТ СН'!$F$5-'СЕТ СН'!$F$21</f>
        <v>2249.2156756700001</v>
      </c>
      <c r="V37" s="36">
        <f>SUMIFS(СВЦЭМ!$D$33:$D$776,СВЦЭМ!$A$33:$A$776,$A37,СВЦЭМ!$B$33:$B$776,V$11)+'СЕТ СН'!$F$11+СВЦЭМ!$D$10+'СЕТ СН'!$F$5-'СЕТ СН'!$F$21</f>
        <v>2240.56020962</v>
      </c>
      <c r="W37" s="36">
        <f>SUMIFS(СВЦЭМ!$D$33:$D$776,СВЦЭМ!$A$33:$A$776,$A37,СВЦЭМ!$B$33:$B$776,W$11)+'СЕТ СН'!$F$11+СВЦЭМ!$D$10+'СЕТ СН'!$F$5-'СЕТ СН'!$F$21</f>
        <v>2230.6424928699998</v>
      </c>
      <c r="X37" s="36">
        <f>SUMIFS(СВЦЭМ!$D$33:$D$776,СВЦЭМ!$A$33:$A$776,$A37,СВЦЭМ!$B$33:$B$776,X$11)+'СЕТ СН'!$F$11+СВЦЭМ!$D$10+'СЕТ СН'!$F$5-'СЕТ СН'!$F$21</f>
        <v>2247.3405470799999</v>
      </c>
      <c r="Y37" s="36">
        <f>SUMIFS(СВЦЭМ!$D$33:$D$776,СВЦЭМ!$A$33:$A$776,$A37,СВЦЭМ!$B$33:$B$776,Y$11)+'СЕТ СН'!$F$11+СВЦЭМ!$D$10+'СЕТ СН'!$F$5-'СЕТ СН'!$F$21</f>
        <v>2278.9990605000003</v>
      </c>
    </row>
    <row r="38" spans="1:27" ht="15.75" x14ac:dyDescent="0.2">
      <c r="A38" s="35">
        <f t="shared" si="0"/>
        <v>43673</v>
      </c>
      <c r="B38" s="36">
        <f>SUMIFS(СВЦЭМ!$D$33:$D$776,СВЦЭМ!$A$33:$A$776,$A38,СВЦЭМ!$B$33:$B$776,B$11)+'СЕТ СН'!$F$11+СВЦЭМ!$D$10+'СЕТ СН'!$F$5-'СЕТ СН'!$F$21</f>
        <v>2251.5248794899999</v>
      </c>
      <c r="C38" s="36">
        <f>SUMIFS(СВЦЭМ!$D$33:$D$776,СВЦЭМ!$A$33:$A$776,$A38,СВЦЭМ!$B$33:$B$776,C$11)+'СЕТ СН'!$F$11+СВЦЭМ!$D$10+'СЕТ СН'!$F$5-'СЕТ СН'!$F$21</f>
        <v>2270.1021821100003</v>
      </c>
      <c r="D38" s="36">
        <f>SUMIFS(СВЦЭМ!$D$33:$D$776,СВЦЭМ!$A$33:$A$776,$A38,СВЦЭМ!$B$33:$B$776,D$11)+'СЕТ СН'!$F$11+СВЦЭМ!$D$10+'СЕТ СН'!$F$5-'СЕТ СН'!$F$21</f>
        <v>2280.5817650700001</v>
      </c>
      <c r="E38" s="36">
        <f>SUMIFS(СВЦЭМ!$D$33:$D$776,СВЦЭМ!$A$33:$A$776,$A38,СВЦЭМ!$B$33:$B$776,E$11)+'СЕТ СН'!$F$11+СВЦЭМ!$D$10+'СЕТ СН'!$F$5-'СЕТ СН'!$F$21</f>
        <v>2287.5332478400001</v>
      </c>
      <c r="F38" s="36">
        <f>SUMIFS(СВЦЭМ!$D$33:$D$776,СВЦЭМ!$A$33:$A$776,$A38,СВЦЭМ!$B$33:$B$776,F$11)+'СЕТ СН'!$F$11+СВЦЭМ!$D$10+'СЕТ СН'!$F$5-'СЕТ СН'!$F$21</f>
        <v>2293.0918433400002</v>
      </c>
      <c r="G38" s="36">
        <f>SUMIFS(СВЦЭМ!$D$33:$D$776,СВЦЭМ!$A$33:$A$776,$A38,СВЦЭМ!$B$33:$B$776,G$11)+'СЕТ СН'!$F$11+СВЦЭМ!$D$10+'СЕТ СН'!$F$5-'СЕТ СН'!$F$21</f>
        <v>2329.20758854</v>
      </c>
      <c r="H38" s="36">
        <f>SUMIFS(СВЦЭМ!$D$33:$D$776,СВЦЭМ!$A$33:$A$776,$A38,СВЦЭМ!$B$33:$B$776,H$11)+'СЕТ СН'!$F$11+СВЦЭМ!$D$10+'СЕТ СН'!$F$5-'СЕТ СН'!$F$21</f>
        <v>2355.0514618500001</v>
      </c>
      <c r="I38" s="36">
        <f>SUMIFS(СВЦЭМ!$D$33:$D$776,СВЦЭМ!$A$33:$A$776,$A38,СВЦЭМ!$B$33:$B$776,I$11)+'СЕТ СН'!$F$11+СВЦЭМ!$D$10+'СЕТ СН'!$F$5-'СЕТ СН'!$F$21</f>
        <v>2338.6814802500003</v>
      </c>
      <c r="J38" s="36">
        <f>SUMIFS(СВЦЭМ!$D$33:$D$776,СВЦЭМ!$A$33:$A$776,$A38,СВЦЭМ!$B$33:$B$776,J$11)+'СЕТ СН'!$F$11+СВЦЭМ!$D$10+'СЕТ СН'!$F$5-'СЕТ СН'!$F$21</f>
        <v>2341.5125338600001</v>
      </c>
      <c r="K38" s="36">
        <f>SUMIFS(СВЦЭМ!$D$33:$D$776,СВЦЭМ!$A$33:$A$776,$A38,СВЦЭМ!$B$33:$B$776,K$11)+'СЕТ СН'!$F$11+СВЦЭМ!$D$10+'СЕТ СН'!$F$5-'СЕТ СН'!$F$21</f>
        <v>2305.8651805999998</v>
      </c>
      <c r="L38" s="36">
        <f>SUMIFS(СВЦЭМ!$D$33:$D$776,СВЦЭМ!$A$33:$A$776,$A38,СВЦЭМ!$B$33:$B$776,L$11)+'СЕТ СН'!$F$11+СВЦЭМ!$D$10+'СЕТ СН'!$F$5-'СЕТ СН'!$F$21</f>
        <v>2315.7907812200001</v>
      </c>
      <c r="M38" s="36">
        <f>SUMIFS(СВЦЭМ!$D$33:$D$776,СВЦЭМ!$A$33:$A$776,$A38,СВЦЭМ!$B$33:$B$776,M$11)+'СЕТ СН'!$F$11+СВЦЭМ!$D$10+'СЕТ СН'!$F$5-'СЕТ СН'!$F$21</f>
        <v>2314.0064255900002</v>
      </c>
      <c r="N38" s="36">
        <f>SUMIFS(СВЦЭМ!$D$33:$D$776,СВЦЭМ!$A$33:$A$776,$A38,СВЦЭМ!$B$33:$B$776,N$11)+'СЕТ СН'!$F$11+СВЦЭМ!$D$10+'СЕТ СН'!$F$5-'СЕТ СН'!$F$21</f>
        <v>2307.10906553</v>
      </c>
      <c r="O38" s="36">
        <f>SUMIFS(СВЦЭМ!$D$33:$D$776,СВЦЭМ!$A$33:$A$776,$A38,СВЦЭМ!$B$33:$B$776,O$11)+'СЕТ СН'!$F$11+СВЦЭМ!$D$10+'СЕТ СН'!$F$5-'СЕТ СН'!$F$21</f>
        <v>2306.29208049</v>
      </c>
      <c r="P38" s="36">
        <f>SUMIFS(СВЦЭМ!$D$33:$D$776,СВЦЭМ!$A$33:$A$776,$A38,СВЦЭМ!$B$33:$B$776,P$11)+'СЕТ СН'!$F$11+СВЦЭМ!$D$10+'СЕТ СН'!$F$5-'СЕТ СН'!$F$21</f>
        <v>2310.6298624000001</v>
      </c>
      <c r="Q38" s="36">
        <f>SUMIFS(СВЦЭМ!$D$33:$D$776,СВЦЭМ!$A$33:$A$776,$A38,СВЦЭМ!$B$33:$B$776,Q$11)+'СЕТ СН'!$F$11+СВЦЭМ!$D$10+'СЕТ СН'!$F$5-'СЕТ СН'!$F$21</f>
        <v>2302.9377650400002</v>
      </c>
      <c r="R38" s="36">
        <f>SUMIFS(СВЦЭМ!$D$33:$D$776,СВЦЭМ!$A$33:$A$776,$A38,СВЦЭМ!$B$33:$B$776,R$11)+'СЕТ СН'!$F$11+СВЦЭМ!$D$10+'СЕТ СН'!$F$5-'СЕТ СН'!$F$21</f>
        <v>2265.8551933700001</v>
      </c>
      <c r="S38" s="36">
        <f>SUMIFS(СВЦЭМ!$D$33:$D$776,СВЦЭМ!$A$33:$A$776,$A38,СВЦЭМ!$B$33:$B$776,S$11)+'СЕТ СН'!$F$11+СВЦЭМ!$D$10+'СЕТ СН'!$F$5-'СЕТ СН'!$F$21</f>
        <v>2251.7756877299998</v>
      </c>
      <c r="T38" s="36">
        <f>SUMIFS(СВЦЭМ!$D$33:$D$776,СВЦЭМ!$A$33:$A$776,$A38,СВЦЭМ!$B$33:$B$776,T$11)+'СЕТ СН'!$F$11+СВЦЭМ!$D$10+'СЕТ СН'!$F$5-'СЕТ СН'!$F$21</f>
        <v>2243.1712465300002</v>
      </c>
      <c r="U38" s="36">
        <f>SUMIFS(СВЦЭМ!$D$33:$D$776,СВЦЭМ!$A$33:$A$776,$A38,СВЦЭМ!$B$33:$B$776,U$11)+'СЕТ СН'!$F$11+СВЦЭМ!$D$10+'СЕТ СН'!$F$5-'СЕТ СН'!$F$21</f>
        <v>2231.5874305900002</v>
      </c>
      <c r="V38" s="36">
        <f>SUMIFS(СВЦЭМ!$D$33:$D$776,СВЦЭМ!$A$33:$A$776,$A38,СВЦЭМ!$B$33:$B$776,V$11)+'СЕТ СН'!$F$11+СВЦЭМ!$D$10+'СЕТ СН'!$F$5-'СЕТ СН'!$F$21</f>
        <v>2230.0440696999999</v>
      </c>
      <c r="W38" s="36">
        <f>SUMIFS(СВЦЭМ!$D$33:$D$776,СВЦЭМ!$A$33:$A$776,$A38,СВЦЭМ!$B$33:$B$776,W$11)+'СЕТ СН'!$F$11+СВЦЭМ!$D$10+'СЕТ СН'!$F$5-'СЕТ СН'!$F$21</f>
        <v>2241.4280153</v>
      </c>
      <c r="X38" s="36">
        <f>SUMIFS(СВЦЭМ!$D$33:$D$776,СВЦЭМ!$A$33:$A$776,$A38,СВЦЭМ!$B$33:$B$776,X$11)+'СЕТ СН'!$F$11+СВЦЭМ!$D$10+'СЕТ СН'!$F$5-'СЕТ СН'!$F$21</f>
        <v>2232.2856800700001</v>
      </c>
      <c r="Y38" s="36">
        <f>SUMIFS(СВЦЭМ!$D$33:$D$776,СВЦЭМ!$A$33:$A$776,$A38,СВЦЭМ!$B$33:$B$776,Y$11)+'СЕТ СН'!$F$11+СВЦЭМ!$D$10+'СЕТ СН'!$F$5-'СЕТ СН'!$F$21</f>
        <v>2285.0983713599999</v>
      </c>
    </row>
    <row r="39" spans="1:27" ht="15.75" x14ac:dyDescent="0.2">
      <c r="A39" s="35">
        <f t="shared" si="0"/>
        <v>43674</v>
      </c>
      <c r="B39" s="36">
        <f>SUMIFS(СВЦЭМ!$D$33:$D$776,СВЦЭМ!$A$33:$A$776,$A39,СВЦЭМ!$B$33:$B$776,B$11)+'СЕТ СН'!$F$11+СВЦЭМ!$D$10+'СЕТ СН'!$F$5-'СЕТ СН'!$F$21</f>
        <v>2266.7213954099998</v>
      </c>
      <c r="C39" s="36">
        <f>SUMIFS(СВЦЭМ!$D$33:$D$776,СВЦЭМ!$A$33:$A$776,$A39,СВЦЭМ!$B$33:$B$776,C$11)+'СЕТ СН'!$F$11+СВЦЭМ!$D$10+'СЕТ СН'!$F$5-'СЕТ СН'!$F$21</f>
        <v>2300.0396125699999</v>
      </c>
      <c r="D39" s="36">
        <f>SUMIFS(СВЦЭМ!$D$33:$D$776,СВЦЭМ!$A$33:$A$776,$A39,СВЦЭМ!$B$33:$B$776,D$11)+'СЕТ СН'!$F$11+СВЦЭМ!$D$10+'СЕТ СН'!$F$5-'СЕТ СН'!$F$21</f>
        <v>2316.9680040499998</v>
      </c>
      <c r="E39" s="36">
        <f>SUMIFS(СВЦЭМ!$D$33:$D$776,СВЦЭМ!$A$33:$A$776,$A39,СВЦЭМ!$B$33:$B$776,E$11)+'СЕТ СН'!$F$11+СВЦЭМ!$D$10+'СЕТ СН'!$F$5-'СЕТ СН'!$F$21</f>
        <v>2328.9563131800001</v>
      </c>
      <c r="F39" s="36">
        <f>SUMIFS(СВЦЭМ!$D$33:$D$776,СВЦЭМ!$A$33:$A$776,$A39,СВЦЭМ!$B$33:$B$776,F$11)+'СЕТ СН'!$F$11+СВЦЭМ!$D$10+'СЕТ СН'!$F$5-'СЕТ СН'!$F$21</f>
        <v>2334.7406765200003</v>
      </c>
      <c r="G39" s="36">
        <f>SUMIFS(СВЦЭМ!$D$33:$D$776,СВЦЭМ!$A$33:$A$776,$A39,СВЦЭМ!$B$33:$B$776,G$11)+'СЕТ СН'!$F$11+СВЦЭМ!$D$10+'СЕТ СН'!$F$5-'СЕТ СН'!$F$21</f>
        <v>2325.3261462999999</v>
      </c>
      <c r="H39" s="36">
        <f>SUMIFS(СВЦЭМ!$D$33:$D$776,СВЦЭМ!$A$33:$A$776,$A39,СВЦЭМ!$B$33:$B$776,H$11)+'СЕТ СН'!$F$11+СВЦЭМ!$D$10+'СЕТ СН'!$F$5-'СЕТ СН'!$F$21</f>
        <v>2317.16152212</v>
      </c>
      <c r="I39" s="36">
        <f>SUMIFS(СВЦЭМ!$D$33:$D$776,СВЦЭМ!$A$33:$A$776,$A39,СВЦЭМ!$B$33:$B$776,I$11)+'СЕТ СН'!$F$11+СВЦЭМ!$D$10+'СЕТ СН'!$F$5-'СЕТ СН'!$F$21</f>
        <v>2311.4688586800003</v>
      </c>
      <c r="J39" s="36">
        <f>SUMIFS(СВЦЭМ!$D$33:$D$776,СВЦЭМ!$A$33:$A$776,$A39,СВЦЭМ!$B$33:$B$776,J$11)+'СЕТ СН'!$F$11+СВЦЭМ!$D$10+'СЕТ СН'!$F$5-'СЕТ СН'!$F$21</f>
        <v>2318.5588540600002</v>
      </c>
      <c r="K39" s="36">
        <f>SUMIFS(СВЦЭМ!$D$33:$D$776,СВЦЭМ!$A$33:$A$776,$A39,СВЦЭМ!$B$33:$B$776,K$11)+'СЕТ СН'!$F$11+СВЦЭМ!$D$10+'СЕТ СН'!$F$5-'СЕТ СН'!$F$21</f>
        <v>2301.0143091199998</v>
      </c>
      <c r="L39" s="36">
        <f>SUMIFS(СВЦЭМ!$D$33:$D$776,СВЦЭМ!$A$33:$A$776,$A39,СВЦЭМ!$B$33:$B$776,L$11)+'СЕТ СН'!$F$11+СВЦЭМ!$D$10+'СЕТ СН'!$F$5-'СЕТ СН'!$F$21</f>
        <v>2323.1145311800001</v>
      </c>
      <c r="M39" s="36">
        <f>SUMIFS(СВЦЭМ!$D$33:$D$776,СВЦЭМ!$A$33:$A$776,$A39,СВЦЭМ!$B$33:$B$776,M$11)+'СЕТ СН'!$F$11+СВЦЭМ!$D$10+'СЕТ СН'!$F$5-'СЕТ СН'!$F$21</f>
        <v>2300.4818536000002</v>
      </c>
      <c r="N39" s="36">
        <f>SUMIFS(СВЦЭМ!$D$33:$D$776,СВЦЭМ!$A$33:$A$776,$A39,СВЦЭМ!$B$33:$B$776,N$11)+'СЕТ СН'!$F$11+СВЦЭМ!$D$10+'СЕТ СН'!$F$5-'СЕТ СН'!$F$21</f>
        <v>2297.9613551900002</v>
      </c>
      <c r="O39" s="36">
        <f>SUMIFS(СВЦЭМ!$D$33:$D$776,СВЦЭМ!$A$33:$A$776,$A39,СВЦЭМ!$B$33:$B$776,O$11)+'СЕТ СН'!$F$11+СВЦЭМ!$D$10+'СЕТ СН'!$F$5-'СЕТ СН'!$F$21</f>
        <v>2296.3761589800001</v>
      </c>
      <c r="P39" s="36">
        <f>SUMIFS(СВЦЭМ!$D$33:$D$776,СВЦЭМ!$A$33:$A$776,$A39,СВЦЭМ!$B$33:$B$776,P$11)+'СЕТ СН'!$F$11+СВЦЭМ!$D$10+'СЕТ СН'!$F$5-'СЕТ СН'!$F$21</f>
        <v>2298.4799775400002</v>
      </c>
      <c r="Q39" s="36">
        <f>SUMIFS(СВЦЭМ!$D$33:$D$776,СВЦЭМ!$A$33:$A$776,$A39,СВЦЭМ!$B$33:$B$776,Q$11)+'СЕТ СН'!$F$11+СВЦЭМ!$D$10+'СЕТ СН'!$F$5-'СЕТ СН'!$F$21</f>
        <v>2293.0796886799999</v>
      </c>
      <c r="R39" s="36">
        <f>SUMIFS(СВЦЭМ!$D$33:$D$776,СВЦЭМ!$A$33:$A$776,$A39,СВЦЭМ!$B$33:$B$776,R$11)+'СЕТ СН'!$F$11+СВЦЭМ!$D$10+'СЕТ СН'!$F$5-'СЕТ СН'!$F$21</f>
        <v>2253.3126797599998</v>
      </c>
      <c r="S39" s="36">
        <f>SUMIFS(СВЦЭМ!$D$33:$D$776,СВЦЭМ!$A$33:$A$776,$A39,СВЦЭМ!$B$33:$B$776,S$11)+'СЕТ СН'!$F$11+СВЦЭМ!$D$10+'СЕТ СН'!$F$5-'СЕТ СН'!$F$21</f>
        <v>2259.0045928099998</v>
      </c>
      <c r="T39" s="36">
        <f>SUMIFS(СВЦЭМ!$D$33:$D$776,СВЦЭМ!$A$33:$A$776,$A39,СВЦЭМ!$B$33:$B$776,T$11)+'СЕТ СН'!$F$11+СВЦЭМ!$D$10+'СЕТ СН'!$F$5-'СЕТ СН'!$F$21</f>
        <v>2255.3032438400001</v>
      </c>
      <c r="U39" s="36">
        <f>SUMIFS(СВЦЭМ!$D$33:$D$776,СВЦЭМ!$A$33:$A$776,$A39,СВЦЭМ!$B$33:$B$776,U$11)+'СЕТ СН'!$F$11+СВЦЭМ!$D$10+'СЕТ СН'!$F$5-'СЕТ СН'!$F$21</f>
        <v>2246.6093628399999</v>
      </c>
      <c r="V39" s="36">
        <f>SUMIFS(СВЦЭМ!$D$33:$D$776,СВЦЭМ!$A$33:$A$776,$A39,СВЦЭМ!$B$33:$B$776,V$11)+'СЕТ СН'!$F$11+СВЦЭМ!$D$10+'СЕТ СН'!$F$5-'СЕТ СН'!$F$21</f>
        <v>2241.4612414600001</v>
      </c>
      <c r="W39" s="36">
        <f>SUMIFS(СВЦЭМ!$D$33:$D$776,СВЦЭМ!$A$33:$A$776,$A39,СВЦЭМ!$B$33:$B$776,W$11)+'СЕТ СН'!$F$11+СВЦЭМ!$D$10+'СЕТ СН'!$F$5-'СЕТ СН'!$F$21</f>
        <v>2254.9886873200003</v>
      </c>
      <c r="X39" s="36">
        <f>SUMIFS(СВЦЭМ!$D$33:$D$776,СВЦЭМ!$A$33:$A$776,$A39,СВЦЭМ!$B$33:$B$776,X$11)+'СЕТ СН'!$F$11+СВЦЭМ!$D$10+'СЕТ СН'!$F$5-'СЕТ СН'!$F$21</f>
        <v>2233.6097374299998</v>
      </c>
      <c r="Y39" s="36">
        <f>SUMIFS(СВЦЭМ!$D$33:$D$776,СВЦЭМ!$A$33:$A$776,$A39,СВЦЭМ!$B$33:$B$776,Y$11)+'СЕТ СН'!$F$11+СВЦЭМ!$D$10+'СЕТ СН'!$F$5-'СЕТ СН'!$F$21</f>
        <v>2257.7446194300001</v>
      </c>
    </row>
    <row r="40" spans="1:27" ht="15.75" x14ac:dyDescent="0.2">
      <c r="A40" s="35">
        <f t="shared" si="0"/>
        <v>43675</v>
      </c>
      <c r="B40" s="36">
        <f>SUMIFS(СВЦЭМ!$D$33:$D$776,СВЦЭМ!$A$33:$A$776,$A40,СВЦЭМ!$B$33:$B$776,B$11)+'СЕТ СН'!$F$11+СВЦЭМ!$D$10+'СЕТ СН'!$F$5-'СЕТ СН'!$F$21</f>
        <v>2308.3083768799997</v>
      </c>
      <c r="C40" s="36">
        <f>SUMIFS(СВЦЭМ!$D$33:$D$776,СВЦЭМ!$A$33:$A$776,$A40,СВЦЭМ!$B$33:$B$776,C$11)+'СЕТ СН'!$F$11+СВЦЭМ!$D$10+'СЕТ СН'!$F$5-'СЕТ СН'!$F$21</f>
        <v>2318.09259944</v>
      </c>
      <c r="D40" s="36">
        <f>SUMIFS(СВЦЭМ!$D$33:$D$776,СВЦЭМ!$A$33:$A$776,$A40,СВЦЭМ!$B$33:$B$776,D$11)+'СЕТ СН'!$F$11+СВЦЭМ!$D$10+'СЕТ СН'!$F$5-'СЕТ СН'!$F$21</f>
        <v>2318.65375232</v>
      </c>
      <c r="E40" s="36">
        <f>SUMIFS(СВЦЭМ!$D$33:$D$776,СВЦЭМ!$A$33:$A$776,$A40,СВЦЭМ!$B$33:$B$776,E$11)+'СЕТ СН'!$F$11+СВЦЭМ!$D$10+'СЕТ СН'!$F$5-'СЕТ СН'!$F$21</f>
        <v>2328.7203344499999</v>
      </c>
      <c r="F40" s="36">
        <f>SUMIFS(СВЦЭМ!$D$33:$D$776,СВЦЭМ!$A$33:$A$776,$A40,СВЦЭМ!$B$33:$B$776,F$11)+'СЕТ СН'!$F$11+СВЦЭМ!$D$10+'СЕТ СН'!$F$5-'СЕТ СН'!$F$21</f>
        <v>2352.7309561100001</v>
      </c>
      <c r="G40" s="36">
        <f>SUMIFS(СВЦЭМ!$D$33:$D$776,СВЦЭМ!$A$33:$A$776,$A40,СВЦЭМ!$B$33:$B$776,G$11)+'СЕТ СН'!$F$11+СВЦЭМ!$D$10+'СЕТ СН'!$F$5-'СЕТ СН'!$F$21</f>
        <v>2332.2624180000003</v>
      </c>
      <c r="H40" s="36">
        <f>SUMIFS(СВЦЭМ!$D$33:$D$776,СВЦЭМ!$A$33:$A$776,$A40,СВЦЭМ!$B$33:$B$776,H$11)+'СЕТ СН'!$F$11+СВЦЭМ!$D$10+'СЕТ СН'!$F$5-'СЕТ СН'!$F$21</f>
        <v>2308.0271215299999</v>
      </c>
      <c r="I40" s="36">
        <f>SUMIFS(СВЦЭМ!$D$33:$D$776,СВЦЭМ!$A$33:$A$776,$A40,СВЦЭМ!$B$33:$B$776,I$11)+'СЕТ СН'!$F$11+СВЦЭМ!$D$10+'СЕТ СН'!$F$5-'СЕТ СН'!$F$21</f>
        <v>2303.7923259300001</v>
      </c>
      <c r="J40" s="36">
        <f>SUMIFS(СВЦЭМ!$D$33:$D$776,СВЦЭМ!$A$33:$A$776,$A40,СВЦЭМ!$B$33:$B$776,J$11)+'СЕТ СН'!$F$11+СВЦЭМ!$D$10+'СЕТ СН'!$F$5-'СЕТ СН'!$F$21</f>
        <v>2266.9365927700001</v>
      </c>
      <c r="K40" s="36">
        <f>SUMIFS(СВЦЭМ!$D$33:$D$776,СВЦЭМ!$A$33:$A$776,$A40,СВЦЭМ!$B$33:$B$776,K$11)+'СЕТ СН'!$F$11+СВЦЭМ!$D$10+'СЕТ СН'!$F$5-'СЕТ СН'!$F$21</f>
        <v>2262.8515330800001</v>
      </c>
      <c r="L40" s="36">
        <f>SUMIFS(СВЦЭМ!$D$33:$D$776,СВЦЭМ!$A$33:$A$776,$A40,СВЦЭМ!$B$33:$B$776,L$11)+'СЕТ СН'!$F$11+СВЦЭМ!$D$10+'СЕТ СН'!$F$5-'СЕТ СН'!$F$21</f>
        <v>2265.0620281199999</v>
      </c>
      <c r="M40" s="36">
        <f>SUMIFS(СВЦЭМ!$D$33:$D$776,СВЦЭМ!$A$33:$A$776,$A40,СВЦЭМ!$B$33:$B$776,M$11)+'СЕТ СН'!$F$11+СВЦЭМ!$D$10+'СЕТ СН'!$F$5-'СЕТ СН'!$F$21</f>
        <v>2266.2111275299999</v>
      </c>
      <c r="N40" s="36">
        <f>SUMIFS(СВЦЭМ!$D$33:$D$776,СВЦЭМ!$A$33:$A$776,$A40,СВЦЭМ!$B$33:$B$776,N$11)+'СЕТ СН'!$F$11+СВЦЭМ!$D$10+'СЕТ СН'!$F$5-'СЕТ СН'!$F$21</f>
        <v>2257.0266305</v>
      </c>
      <c r="O40" s="36">
        <f>SUMIFS(СВЦЭМ!$D$33:$D$776,СВЦЭМ!$A$33:$A$776,$A40,СВЦЭМ!$B$33:$B$776,O$11)+'СЕТ СН'!$F$11+СВЦЭМ!$D$10+'СЕТ СН'!$F$5-'СЕТ СН'!$F$21</f>
        <v>2263.4268977699999</v>
      </c>
      <c r="P40" s="36">
        <f>SUMIFS(СВЦЭМ!$D$33:$D$776,СВЦЭМ!$A$33:$A$776,$A40,СВЦЭМ!$B$33:$B$776,P$11)+'СЕТ СН'!$F$11+СВЦЭМ!$D$10+'СЕТ СН'!$F$5-'СЕТ СН'!$F$21</f>
        <v>2266.3242601800002</v>
      </c>
      <c r="Q40" s="36">
        <f>SUMIFS(СВЦЭМ!$D$33:$D$776,СВЦЭМ!$A$33:$A$776,$A40,СВЦЭМ!$B$33:$B$776,Q$11)+'СЕТ СН'!$F$11+СВЦЭМ!$D$10+'СЕТ СН'!$F$5-'СЕТ СН'!$F$21</f>
        <v>2263.1819739800003</v>
      </c>
      <c r="R40" s="36">
        <f>SUMIFS(СВЦЭМ!$D$33:$D$776,СВЦЭМ!$A$33:$A$776,$A40,СВЦЭМ!$B$33:$B$776,R$11)+'СЕТ СН'!$F$11+СВЦЭМ!$D$10+'СЕТ СН'!$F$5-'СЕТ СН'!$F$21</f>
        <v>2218.6494580899998</v>
      </c>
      <c r="S40" s="36">
        <f>SUMIFS(СВЦЭМ!$D$33:$D$776,СВЦЭМ!$A$33:$A$776,$A40,СВЦЭМ!$B$33:$B$776,S$11)+'СЕТ СН'!$F$11+СВЦЭМ!$D$10+'СЕТ СН'!$F$5-'СЕТ СН'!$F$21</f>
        <v>2196.9867240799999</v>
      </c>
      <c r="T40" s="36">
        <f>SUMIFS(СВЦЭМ!$D$33:$D$776,СВЦЭМ!$A$33:$A$776,$A40,СВЦЭМ!$B$33:$B$776,T$11)+'СЕТ СН'!$F$11+СВЦЭМ!$D$10+'СЕТ СН'!$F$5-'СЕТ СН'!$F$21</f>
        <v>2199.77458286</v>
      </c>
      <c r="U40" s="36">
        <f>SUMIFS(СВЦЭМ!$D$33:$D$776,СВЦЭМ!$A$33:$A$776,$A40,СВЦЭМ!$B$33:$B$776,U$11)+'СЕТ СН'!$F$11+СВЦЭМ!$D$10+'СЕТ СН'!$F$5-'СЕТ СН'!$F$21</f>
        <v>2198.94709797</v>
      </c>
      <c r="V40" s="36">
        <f>SUMIFS(СВЦЭМ!$D$33:$D$776,СВЦЭМ!$A$33:$A$776,$A40,СВЦЭМ!$B$33:$B$776,V$11)+'СЕТ СН'!$F$11+СВЦЭМ!$D$10+'СЕТ СН'!$F$5-'СЕТ СН'!$F$21</f>
        <v>2201.09139942</v>
      </c>
      <c r="W40" s="36">
        <f>SUMIFS(СВЦЭМ!$D$33:$D$776,СВЦЭМ!$A$33:$A$776,$A40,СВЦЭМ!$B$33:$B$776,W$11)+'СЕТ СН'!$F$11+СВЦЭМ!$D$10+'СЕТ СН'!$F$5-'СЕТ СН'!$F$21</f>
        <v>2199.7367825900001</v>
      </c>
      <c r="X40" s="36">
        <f>SUMIFS(СВЦЭМ!$D$33:$D$776,СВЦЭМ!$A$33:$A$776,$A40,СВЦЭМ!$B$33:$B$776,X$11)+'СЕТ СН'!$F$11+СВЦЭМ!$D$10+'СЕТ СН'!$F$5-'СЕТ СН'!$F$21</f>
        <v>2195.73788921</v>
      </c>
      <c r="Y40" s="36">
        <f>SUMIFS(СВЦЭМ!$D$33:$D$776,СВЦЭМ!$A$33:$A$776,$A40,СВЦЭМ!$B$33:$B$776,Y$11)+'СЕТ СН'!$F$11+СВЦЭМ!$D$10+'СЕТ СН'!$F$5-'СЕТ СН'!$F$21</f>
        <v>2272.6385779100001</v>
      </c>
    </row>
    <row r="41" spans="1:27" ht="15.75" x14ac:dyDescent="0.2">
      <c r="A41" s="35">
        <f t="shared" si="0"/>
        <v>43676</v>
      </c>
      <c r="B41" s="36">
        <f>SUMIFS(СВЦЭМ!$D$33:$D$776,СВЦЭМ!$A$33:$A$776,$A41,СВЦЭМ!$B$33:$B$776,B$11)+'СЕТ СН'!$F$11+СВЦЭМ!$D$10+'СЕТ СН'!$F$5-'СЕТ СН'!$F$21</f>
        <v>2330.36992547</v>
      </c>
      <c r="C41" s="36">
        <f>SUMIFS(СВЦЭМ!$D$33:$D$776,СВЦЭМ!$A$33:$A$776,$A41,СВЦЭМ!$B$33:$B$776,C$11)+'СЕТ СН'!$F$11+СВЦЭМ!$D$10+'СЕТ СН'!$F$5-'СЕТ СН'!$F$21</f>
        <v>2334.2418698000001</v>
      </c>
      <c r="D41" s="36">
        <f>SUMIFS(СВЦЭМ!$D$33:$D$776,СВЦЭМ!$A$33:$A$776,$A41,СВЦЭМ!$B$33:$B$776,D$11)+'СЕТ СН'!$F$11+СВЦЭМ!$D$10+'СЕТ СН'!$F$5-'СЕТ СН'!$F$21</f>
        <v>2333.5910140800001</v>
      </c>
      <c r="E41" s="36">
        <f>SUMIFS(СВЦЭМ!$D$33:$D$776,СВЦЭМ!$A$33:$A$776,$A41,СВЦЭМ!$B$33:$B$776,E$11)+'СЕТ СН'!$F$11+СВЦЭМ!$D$10+'СЕТ СН'!$F$5-'СЕТ СН'!$F$21</f>
        <v>2358.7457839799999</v>
      </c>
      <c r="F41" s="36">
        <f>SUMIFS(СВЦЭМ!$D$33:$D$776,СВЦЭМ!$A$33:$A$776,$A41,СВЦЭМ!$B$33:$B$776,F$11)+'СЕТ СН'!$F$11+СВЦЭМ!$D$10+'СЕТ СН'!$F$5-'СЕТ СН'!$F$21</f>
        <v>2364.2806308200002</v>
      </c>
      <c r="G41" s="36">
        <f>SUMIFS(СВЦЭМ!$D$33:$D$776,СВЦЭМ!$A$33:$A$776,$A41,СВЦЭМ!$B$33:$B$776,G$11)+'СЕТ СН'!$F$11+СВЦЭМ!$D$10+'СЕТ СН'!$F$5-'СЕТ СН'!$F$21</f>
        <v>2352.7264003300002</v>
      </c>
      <c r="H41" s="36">
        <f>SUMIFS(СВЦЭМ!$D$33:$D$776,СВЦЭМ!$A$33:$A$776,$A41,СВЦЭМ!$B$33:$B$776,H$11)+'СЕТ СН'!$F$11+СВЦЭМ!$D$10+'СЕТ СН'!$F$5-'СЕТ СН'!$F$21</f>
        <v>2351.1826698099999</v>
      </c>
      <c r="I41" s="36">
        <f>SUMIFS(СВЦЭМ!$D$33:$D$776,СВЦЭМ!$A$33:$A$776,$A41,СВЦЭМ!$B$33:$B$776,I$11)+'СЕТ СН'!$F$11+СВЦЭМ!$D$10+'СЕТ СН'!$F$5-'СЕТ СН'!$F$21</f>
        <v>2295.7400569800002</v>
      </c>
      <c r="J41" s="36">
        <f>SUMIFS(СВЦЭМ!$D$33:$D$776,СВЦЭМ!$A$33:$A$776,$A41,СВЦЭМ!$B$33:$B$776,J$11)+'СЕТ СН'!$F$11+СВЦЭМ!$D$10+'СЕТ СН'!$F$5-'СЕТ СН'!$F$21</f>
        <v>2263.4448731100001</v>
      </c>
      <c r="K41" s="36">
        <f>SUMIFS(СВЦЭМ!$D$33:$D$776,СВЦЭМ!$A$33:$A$776,$A41,СВЦЭМ!$B$33:$B$776,K$11)+'СЕТ СН'!$F$11+СВЦЭМ!$D$10+'СЕТ СН'!$F$5-'СЕТ СН'!$F$21</f>
        <v>2291.1430661899999</v>
      </c>
      <c r="L41" s="36">
        <f>SUMIFS(СВЦЭМ!$D$33:$D$776,СВЦЭМ!$A$33:$A$776,$A41,СВЦЭМ!$B$33:$B$776,L$11)+'СЕТ СН'!$F$11+СВЦЭМ!$D$10+'СЕТ СН'!$F$5-'СЕТ СН'!$F$21</f>
        <v>2296.96609154</v>
      </c>
      <c r="M41" s="36">
        <f>SUMIFS(СВЦЭМ!$D$33:$D$776,СВЦЭМ!$A$33:$A$776,$A41,СВЦЭМ!$B$33:$B$776,M$11)+'СЕТ СН'!$F$11+СВЦЭМ!$D$10+'СЕТ СН'!$F$5-'СЕТ СН'!$F$21</f>
        <v>2296.0629377099999</v>
      </c>
      <c r="N41" s="36">
        <f>SUMIFS(СВЦЭМ!$D$33:$D$776,СВЦЭМ!$A$33:$A$776,$A41,СВЦЭМ!$B$33:$B$776,N$11)+'СЕТ СН'!$F$11+СВЦЭМ!$D$10+'СЕТ СН'!$F$5-'СЕТ СН'!$F$21</f>
        <v>2292.8388172599998</v>
      </c>
      <c r="O41" s="36">
        <f>SUMIFS(СВЦЭМ!$D$33:$D$776,СВЦЭМ!$A$33:$A$776,$A41,СВЦЭМ!$B$33:$B$776,O$11)+'СЕТ СН'!$F$11+СВЦЭМ!$D$10+'СЕТ СН'!$F$5-'СЕТ СН'!$F$21</f>
        <v>2296.1181356900001</v>
      </c>
      <c r="P41" s="36">
        <f>SUMIFS(СВЦЭМ!$D$33:$D$776,СВЦЭМ!$A$33:$A$776,$A41,СВЦЭМ!$B$33:$B$776,P$11)+'СЕТ СН'!$F$11+СВЦЭМ!$D$10+'СЕТ СН'!$F$5-'СЕТ СН'!$F$21</f>
        <v>2306.5334176800002</v>
      </c>
      <c r="Q41" s="36">
        <f>SUMIFS(СВЦЭМ!$D$33:$D$776,СВЦЭМ!$A$33:$A$776,$A41,СВЦЭМ!$B$33:$B$776,Q$11)+'СЕТ СН'!$F$11+СВЦЭМ!$D$10+'СЕТ СН'!$F$5-'СЕТ СН'!$F$21</f>
        <v>2305.3685566300001</v>
      </c>
      <c r="R41" s="36">
        <f>SUMIFS(СВЦЭМ!$D$33:$D$776,СВЦЭМ!$A$33:$A$776,$A41,СВЦЭМ!$B$33:$B$776,R$11)+'СЕТ СН'!$F$11+СВЦЭМ!$D$10+'СЕТ СН'!$F$5-'СЕТ СН'!$F$21</f>
        <v>2250.5139794199999</v>
      </c>
      <c r="S41" s="36">
        <f>SUMIFS(СВЦЭМ!$D$33:$D$776,СВЦЭМ!$A$33:$A$776,$A41,СВЦЭМ!$B$33:$B$776,S$11)+'СЕТ СН'!$F$11+СВЦЭМ!$D$10+'СЕТ СН'!$F$5-'СЕТ СН'!$F$21</f>
        <v>2221.5350260300002</v>
      </c>
      <c r="T41" s="36">
        <f>SUMIFS(СВЦЭМ!$D$33:$D$776,СВЦЭМ!$A$33:$A$776,$A41,СВЦЭМ!$B$33:$B$776,T$11)+'СЕТ СН'!$F$11+СВЦЭМ!$D$10+'СЕТ СН'!$F$5-'СЕТ СН'!$F$21</f>
        <v>2222.9992760800001</v>
      </c>
      <c r="U41" s="36">
        <f>SUMIFS(СВЦЭМ!$D$33:$D$776,СВЦЭМ!$A$33:$A$776,$A41,СВЦЭМ!$B$33:$B$776,U$11)+'СЕТ СН'!$F$11+СВЦЭМ!$D$10+'СЕТ СН'!$F$5-'СЕТ СН'!$F$21</f>
        <v>2216.90904077</v>
      </c>
      <c r="V41" s="36">
        <f>SUMIFS(СВЦЭМ!$D$33:$D$776,СВЦЭМ!$A$33:$A$776,$A41,СВЦЭМ!$B$33:$B$776,V$11)+'СЕТ СН'!$F$11+СВЦЭМ!$D$10+'СЕТ СН'!$F$5-'СЕТ СН'!$F$21</f>
        <v>2191.5135116500001</v>
      </c>
      <c r="W41" s="36">
        <f>SUMIFS(СВЦЭМ!$D$33:$D$776,СВЦЭМ!$A$33:$A$776,$A41,СВЦЭМ!$B$33:$B$776,W$11)+'СЕТ СН'!$F$11+СВЦЭМ!$D$10+'СЕТ СН'!$F$5-'СЕТ СН'!$F$21</f>
        <v>2178.7251505100003</v>
      </c>
      <c r="X41" s="36">
        <f>SUMIFS(СВЦЭМ!$D$33:$D$776,СВЦЭМ!$A$33:$A$776,$A41,СВЦЭМ!$B$33:$B$776,X$11)+'СЕТ СН'!$F$11+СВЦЭМ!$D$10+'СЕТ СН'!$F$5-'СЕТ СН'!$F$21</f>
        <v>2176.5128257300003</v>
      </c>
      <c r="Y41" s="36">
        <f>SUMIFS(СВЦЭМ!$D$33:$D$776,СВЦЭМ!$A$33:$A$776,$A41,СВЦЭМ!$B$33:$B$776,Y$11)+'СЕТ СН'!$F$11+СВЦЭМ!$D$10+'СЕТ СН'!$F$5-'СЕТ СН'!$F$21</f>
        <v>2239.6864955700003</v>
      </c>
    </row>
    <row r="42" spans="1:27" ht="15.75" x14ac:dyDescent="0.2">
      <c r="A42" s="35">
        <f t="shared" si="0"/>
        <v>43677</v>
      </c>
      <c r="B42" s="36">
        <f>SUMIFS(СВЦЭМ!$D$33:$D$776,СВЦЭМ!$A$33:$A$776,$A42,СВЦЭМ!$B$33:$B$776,B$11)+'СЕТ СН'!$F$11+СВЦЭМ!$D$10+'СЕТ СН'!$F$5-'СЕТ СН'!$F$21</f>
        <v>2342.9535698899999</v>
      </c>
      <c r="C42" s="36">
        <f>SUMIFS(СВЦЭМ!$D$33:$D$776,СВЦЭМ!$A$33:$A$776,$A42,СВЦЭМ!$B$33:$B$776,C$11)+'СЕТ СН'!$F$11+СВЦЭМ!$D$10+'СЕТ СН'!$F$5-'СЕТ СН'!$F$21</f>
        <v>2344.5173564900001</v>
      </c>
      <c r="D42" s="36">
        <f>SUMIFS(СВЦЭМ!$D$33:$D$776,СВЦЭМ!$A$33:$A$776,$A42,СВЦЭМ!$B$33:$B$776,D$11)+'СЕТ СН'!$F$11+СВЦЭМ!$D$10+'СЕТ СН'!$F$5-'СЕТ СН'!$F$21</f>
        <v>2353.6529824200002</v>
      </c>
      <c r="E42" s="36">
        <f>SUMIFS(СВЦЭМ!$D$33:$D$776,СВЦЭМ!$A$33:$A$776,$A42,СВЦЭМ!$B$33:$B$776,E$11)+'СЕТ СН'!$F$11+СВЦЭМ!$D$10+'СЕТ СН'!$F$5-'СЕТ СН'!$F$21</f>
        <v>2361.4783013800002</v>
      </c>
      <c r="F42" s="36">
        <f>SUMIFS(СВЦЭМ!$D$33:$D$776,СВЦЭМ!$A$33:$A$776,$A42,СВЦЭМ!$B$33:$B$776,F$11)+'СЕТ СН'!$F$11+СВЦЭМ!$D$10+'СЕТ СН'!$F$5-'СЕТ СН'!$F$21</f>
        <v>2364.7668323500002</v>
      </c>
      <c r="G42" s="36">
        <f>SUMIFS(СВЦЭМ!$D$33:$D$776,СВЦЭМ!$A$33:$A$776,$A42,СВЦЭМ!$B$33:$B$776,G$11)+'СЕТ СН'!$F$11+СВЦЭМ!$D$10+'СЕТ СН'!$F$5-'СЕТ СН'!$F$21</f>
        <v>2347.20737981</v>
      </c>
      <c r="H42" s="36">
        <f>SUMIFS(СВЦЭМ!$D$33:$D$776,СВЦЭМ!$A$33:$A$776,$A42,СВЦЭМ!$B$33:$B$776,H$11)+'СЕТ СН'!$F$11+СВЦЭМ!$D$10+'СЕТ СН'!$F$5-'СЕТ СН'!$F$21</f>
        <v>2335.4092963399999</v>
      </c>
      <c r="I42" s="36">
        <f>SUMIFS(СВЦЭМ!$D$33:$D$776,СВЦЭМ!$A$33:$A$776,$A42,СВЦЭМ!$B$33:$B$776,I$11)+'СЕТ СН'!$F$11+СВЦЭМ!$D$10+'СЕТ СН'!$F$5-'СЕТ СН'!$F$21</f>
        <v>2320.2163146299999</v>
      </c>
      <c r="J42" s="36">
        <f>SUMIFS(СВЦЭМ!$D$33:$D$776,СВЦЭМ!$A$33:$A$776,$A42,СВЦЭМ!$B$33:$B$776,J$11)+'СЕТ СН'!$F$11+СВЦЭМ!$D$10+'СЕТ СН'!$F$5-'СЕТ СН'!$F$21</f>
        <v>2316.4403789799999</v>
      </c>
      <c r="K42" s="36">
        <f>SUMIFS(СВЦЭМ!$D$33:$D$776,СВЦЭМ!$A$33:$A$776,$A42,СВЦЭМ!$B$33:$B$776,K$11)+'СЕТ СН'!$F$11+СВЦЭМ!$D$10+'СЕТ СН'!$F$5-'СЕТ СН'!$F$21</f>
        <v>2321.5276910500002</v>
      </c>
      <c r="L42" s="36">
        <f>SUMIFS(СВЦЭМ!$D$33:$D$776,СВЦЭМ!$A$33:$A$776,$A42,СВЦЭМ!$B$33:$B$776,L$11)+'СЕТ СН'!$F$11+СВЦЭМ!$D$10+'СЕТ СН'!$F$5-'СЕТ СН'!$F$21</f>
        <v>2322.7011066</v>
      </c>
      <c r="M42" s="36">
        <f>SUMIFS(СВЦЭМ!$D$33:$D$776,СВЦЭМ!$A$33:$A$776,$A42,СВЦЭМ!$B$33:$B$776,M$11)+'СЕТ СН'!$F$11+СВЦЭМ!$D$10+'СЕТ СН'!$F$5-'СЕТ СН'!$F$21</f>
        <v>2318.71415514</v>
      </c>
      <c r="N42" s="36">
        <f>SUMIFS(СВЦЭМ!$D$33:$D$776,СВЦЭМ!$A$33:$A$776,$A42,СВЦЭМ!$B$33:$B$776,N$11)+'СЕТ СН'!$F$11+СВЦЭМ!$D$10+'СЕТ СН'!$F$5-'СЕТ СН'!$F$21</f>
        <v>2316.53631924</v>
      </c>
      <c r="O42" s="36">
        <f>SUMIFS(СВЦЭМ!$D$33:$D$776,СВЦЭМ!$A$33:$A$776,$A42,СВЦЭМ!$B$33:$B$776,O$11)+'СЕТ СН'!$F$11+СВЦЭМ!$D$10+'СЕТ СН'!$F$5-'СЕТ СН'!$F$21</f>
        <v>2323.6460105199999</v>
      </c>
      <c r="P42" s="36">
        <f>SUMIFS(СВЦЭМ!$D$33:$D$776,СВЦЭМ!$A$33:$A$776,$A42,СВЦЭМ!$B$33:$B$776,P$11)+'СЕТ СН'!$F$11+СВЦЭМ!$D$10+'СЕТ СН'!$F$5-'СЕТ СН'!$F$21</f>
        <v>2330.5492914500001</v>
      </c>
      <c r="Q42" s="36">
        <f>SUMIFS(СВЦЭМ!$D$33:$D$776,СВЦЭМ!$A$33:$A$776,$A42,СВЦЭМ!$B$33:$B$776,Q$11)+'СЕТ СН'!$F$11+СВЦЭМ!$D$10+'СЕТ СН'!$F$5-'СЕТ СН'!$F$21</f>
        <v>2336.0408275</v>
      </c>
      <c r="R42" s="36">
        <f>SUMIFS(СВЦЭМ!$D$33:$D$776,СВЦЭМ!$A$33:$A$776,$A42,СВЦЭМ!$B$33:$B$776,R$11)+'СЕТ СН'!$F$11+СВЦЭМ!$D$10+'СЕТ СН'!$F$5-'СЕТ СН'!$F$21</f>
        <v>2283.2685085000003</v>
      </c>
      <c r="S42" s="36">
        <f>SUMIFS(СВЦЭМ!$D$33:$D$776,СВЦЭМ!$A$33:$A$776,$A42,СВЦЭМ!$B$33:$B$776,S$11)+'СЕТ СН'!$F$11+СВЦЭМ!$D$10+'СЕТ СН'!$F$5-'СЕТ СН'!$F$21</f>
        <v>2254.6965733400002</v>
      </c>
      <c r="T42" s="36">
        <f>SUMIFS(СВЦЭМ!$D$33:$D$776,СВЦЭМ!$A$33:$A$776,$A42,СВЦЭМ!$B$33:$B$776,T$11)+'СЕТ СН'!$F$11+СВЦЭМ!$D$10+'СЕТ СН'!$F$5-'СЕТ СН'!$F$21</f>
        <v>2244.1760789700002</v>
      </c>
      <c r="U42" s="36">
        <f>SUMIFS(СВЦЭМ!$D$33:$D$776,СВЦЭМ!$A$33:$A$776,$A42,СВЦЭМ!$B$33:$B$776,U$11)+'СЕТ СН'!$F$11+СВЦЭМ!$D$10+'СЕТ СН'!$F$5-'СЕТ СН'!$F$21</f>
        <v>2310.3801811100002</v>
      </c>
      <c r="V42" s="36">
        <f>SUMIFS(СВЦЭМ!$D$33:$D$776,СВЦЭМ!$A$33:$A$776,$A42,СВЦЭМ!$B$33:$B$776,V$11)+'СЕТ СН'!$F$11+СВЦЭМ!$D$10+'СЕТ СН'!$F$5-'СЕТ СН'!$F$21</f>
        <v>2234.5766238199999</v>
      </c>
      <c r="W42" s="36">
        <f>SUMIFS(СВЦЭМ!$D$33:$D$776,СВЦЭМ!$A$33:$A$776,$A42,СВЦЭМ!$B$33:$B$776,W$11)+'СЕТ СН'!$F$11+СВЦЭМ!$D$10+'СЕТ СН'!$F$5-'СЕТ СН'!$F$21</f>
        <v>2236.7924302199999</v>
      </c>
      <c r="X42" s="36">
        <f>SUMIFS(СВЦЭМ!$D$33:$D$776,СВЦЭМ!$A$33:$A$776,$A42,СВЦЭМ!$B$33:$B$776,X$11)+'СЕТ СН'!$F$11+СВЦЭМ!$D$10+'СЕТ СН'!$F$5-'СЕТ СН'!$F$21</f>
        <v>2222.63206339</v>
      </c>
      <c r="Y42" s="36">
        <f>SUMIFS(СВЦЭМ!$D$33:$D$776,СВЦЭМ!$A$33:$A$776,$A42,СВЦЭМ!$B$33:$B$776,Y$11)+'СЕТ СН'!$F$11+СВЦЭМ!$D$10+'СЕТ СН'!$F$5-'СЕТ СН'!$F$21</f>
        <v>2263.2856255900001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01.07.2019</v>
      </c>
      <c r="B48" s="36">
        <f>SUMIFS(СВЦЭМ!$D$33:$D$776,СВЦЭМ!$A$33:$A$776,$A48,СВЦЭМ!$B$33:$B$776,B$47)+'СЕТ СН'!$G$11+СВЦЭМ!$D$10+'СЕТ СН'!$G$5-'СЕТ СН'!$G$21</f>
        <v>3276.7103120399997</v>
      </c>
      <c r="C48" s="36">
        <f>SUMIFS(СВЦЭМ!$D$33:$D$776,СВЦЭМ!$A$33:$A$776,$A48,СВЦЭМ!$B$33:$B$776,C$47)+'СЕТ СН'!$G$11+СВЦЭМ!$D$10+'СЕТ СН'!$G$5-'СЕТ СН'!$G$21</f>
        <v>3376.27001415</v>
      </c>
      <c r="D48" s="36">
        <f>SUMIFS(СВЦЭМ!$D$33:$D$776,СВЦЭМ!$A$33:$A$776,$A48,СВЦЭМ!$B$33:$B$776,D$47)+'СЕТ СН'!$G$11+СВЦЭМ!$D$10+'СЕТ СН'!$G$5-'СЕТ СН'!$G$21</f>
        <v>3406.5313827199998</v>
      </c>
      <c r="E48" s="36">
        <f>SUMIFS(СВЦЭМ!$D$33:$D$776,СВЦЭМ!$A$33:$A$776,$A48,СВЦЭМ!$B$33:$B$776,E$47)+'СЕТ СН'!$G$11+СВЦЭМ!$D$10+'СЕТ СН'!$G$5-'СЕТ СН'!$G$21</f>
        <v>3430.7942976099998</v>
      </c>
      <c r="F48" s="36">
        <f>SUMIFS(СВЦЭМ!$D$33:$D$776,СВЦЭМ!$A$33:$A$776,$A48,СВЦЭМ!$B$33:$B$776,F$47)+'СЕТ СН'!$G$11+СВЦЭМ!$D$10+'СЕТ СН'!$G$5-'СЕТ СН'!$G$21</f>
        <v>3434.2291622899997</v>
      </c>
      <c r="G48" s="36">
        <f>SUMIFS(СВЦЭМ!$D$33:$D$776,СВЦЭМ!$A$33:$A$776,$A48,СВЦЭМ!$B$33:$B$776,G$47)+'СЕТ СН'!$G$11+СВЦЭМ!$D$10+'СЕТ СН'!$G$5-'СЕТ СН'!$G$21</f>
        <v>3416.8310444499998</v>
      </c>
      <c r="H48" s="36">
        <f>SUMIFS(СВЦЭМ!$D$33:$D$776,СВЦЭМ!$A$33:$A$776,$A48,СВЦЭМ!$B$33:$B$776,H$47)+'СЕТ СН'!$G$11+СВЦЭМ!$D$10+'СЕТ СН'!$G$5-'СЕТ СН'!$G$21</f>
        <v>3361.2676336499999</v>
      </c>
      <c r="I48" s="36">
        <f>SUMIFS(СВЦЭМ!$D$33:$D$776,СВЦЭМ!$A$33:$A$776,$A48,СВЦЭМ!$B$33:$B$776,I$47)+'СЕТ СН'!$G$11+СВЦЭМ!$D$10+'СЕТ СН'!$G$5-'СЕТ СН'!$G$21</f>
        <v>3302.1513884599999</v>
      </c>
      <c r="J48" s="36">
        <f>SUMIFS(СВЦЭМ!$D$33:$D$776,СВЦЭМ!$A$33:$A$776,$A48,СВЦЭМ!$B$33:$B$776,J$47)+'СЕТ СН'!$G$11+СВЦЭМ!$D$10+'СЕТ СН'!$G$5-'СЕТ СН'!$G$21</f>
        <v>3292.6744923199999</v>
      </c>
      <c r="K48" s="36">
        <f>SUMIFS(СВЦЭМ!$D$33:$D$776,СВЦЭМ!$A$33:$A$776,$A48,СВЦЭМ!$B$33:$B$776,K$47)+'СЕТ СН'!$G$11+СВЦЭМ!$D$10+'СЕТ СН'!$G$5-'СЕТ СН'!$G$21</f>
        <v>3296.3775334699999</v>
      </c>
      <c r="L48" s="36">
        <f>SUMIFS(СВЦЭМ!$D$33:$D$776,СВЦЭМ!$A$33:$A$776,$A48,СВЦЭМ!$B$33:$B$776,L$47)+'СЕТ СН'!$G$11+СВЦЭМ!$D$10+'СЕТ СН'!$G$5-'СЕТ СН'!$G$21</f>
        <v>3301.09937352</v>
      </c>
      <c r="M48" s="36">
        <f>SUMIFS(СВЦЭМ!$D$33:$D$776,СВЦЭМ!$A$33:$A$776,$A48,СВЦЭМ!$B$33:$B$776,M$47)+'СЕТ СН'!$G$11+СВЦЭМ!$D$10+'СЕТ СН'!$G$5-'СЕТ СН'!$G$21</f>
        <v>3286.9394149699997</v>
      </c>
      <c r="N48" s="36">
        <f>SUMIFS(СВЦЭМ!$D$33:$D$776,СВЦЭМ!$A$33:$A$776,$A48,СВЦЭМ!$B$33:$B$776,N$47)+'СЕТ СН'!$G$11+СВЦЭМ!$D$10+'СЕТ СН'!$G$5-'СЕТ СН'!$G$21</f>
        <v>3275.4707878899999</v>
      </c>
      <c r="O48" s="36">
        <f>SUMIFS(СВЦЭМ!$D$33:$D$776,СВЦЭМ!$A$33:$A$776,$A48,СВЦЭМ!$B$33:$B$776,O$47)+'СЕТ СН'!$G$11+СВЦЭМ!$D$10+'СЕТ СН'!$G$5-'СЕТ СН'!$G$21</f>
        <v>3279.3301140999997</v>
      </c>
      <c r="P48" s="36">
        <f>SUMIFS(СВЦЭМ!$D$33:$D$776,СВЦЭМ!$A$33:$A$776,$A48,СВЦЭМ!$B$33:$B$776,P$47)+'СЕТ СН'!$G$11+СВЦЭМ!$D$10+'СЕТ СН'!$G$5-'СЕТ СН'!$G$21</f>
        <v>3279.9519634899998</v>
      </c>
      <c r="Q48" s="36">
        <f>SUMIFS(СВЦЭМ!$D$33:$D$776,СВЦЭМ!$A$33:$A$776,$A48,СВЦЭМ!$B$33:$B$776,Q$47)+'СЕТ СН'!$G$11+СВЦЭМ!$D$10+'СЕТ СН'!$G$5-'СЕТ СН'!$G$21</f>
        <v>3262.6944716799999</v>
      </c>
      <c r="R48" s="36">
        <f>SUMIFS(СВЦЭМ!$D$33:$D$776,СВЦЭМ!$A$33:$A$776,$A48,СВЦЭМ!$B$33:$B$776,R$47)+'СЕТ СН'!$G$11+СВЦЭМ!$D$10+'СЕТ СН'!$G$5-'СЕТ СН'!$G$21</f>
        <v>3208.1517366399999</v>
      </c>
      <c r="S48" s="36">
        <f>SUMIFS(СВЦЭМ!$D$33:$D$776,СВЦЭМ!$A$33:$A$776,$A48,СВЦЭМ!$B$33:$B$776,S$47)+'СЕТ СН'!$G$11+СВЦЭМ!$D$10+'СЕТ СН'!$G$5-'СЕТ СН'!$G$21</f>
        <v>3206.5547870299997</v>
      </c>
      <c r="T48" s="36">
        <f>SUMIFS(СВЦЭМ!$D$33:$D$776,СВЦЭМ!$A$33:$A$776,$A48,СВЦЭМ!$B$33:$B$776,T$47)+'СЕТ СН'!$G$11+СВЦЭМ!$D$10+'СЕТ СН'!$G$5-'СЕТ СН'!$G$21</f>
        <v>3208.4674803399998</v>
      </c>
      <c r="U48" s="36">
        <f>SUMIFS(СВЦЭМ!$D$33:$D$776,СВЦЭМ!$A$33:$A$776,$A48,СВЦЭМ!$B$33:$B$776,U$47)+'СЕТ СН'!$G$11+СВЦЭМ!$D$10+'СЕТ СН'!$G$5-'СЕТ СН'!$G$21</f>
        <v>3202.72426877</v>
      </c>
      <c r="V48" s="36">
        <f>SUMIFS(СВЦЭМ!$D$33:$D$776,СВЦЭМ!$A$33:$A$776,$A48,СВЦЭМ!$B$33:$B$776,V$47)+'СЕТ СН'!$G$11+СВЦЭМ!$D$10+'СЕТ СН'!$G$5-'СЕТ СН'!$G$21</f>
        <v>3206.0705929599999</v>
      </c>
      <c r="W48" s="36">
        <f>SUMIFS(СВЦЭМ!$D$33:$D$776,СВЦЭМ!$A$33:$A$776,$A48,СВЦЭМ!$B$33:$B$776,W$47)+'СЕТ СН'!$G$11+СВЦЭМ!$D$10+'СЕТ СН'!$G$5-'СЕТ СН'!$G$21</f>
        <v>3229.4887346099999</v>
      </c>
      <c r="X48" s="36">
        <f>SUMIFS(СВЦЭМ!$D$33:$D$776,СВЦЭМ!$A$33:$A$776,$A48,СВЦЭМ!$B$33:$B$776,X$47)+'СЕТ СН'!$G$11+СВЦЭМ!$D$10+'СЕТ СН'!$G$5-'СЕТ СН'!$G$21</f>
        <v>3201.9480627599996</v>
      </c>
      <c r="Y48" s="36">
        <f>SUMIFS(СВЦЭМ!$D$33:$D$776,СВЦЭМ!$A$33:$A$776,$A48,СВЦЭМ!$B$33:$B$776,Y$47)+'СЕТ СН'!$G$11+СВЦЭМ!$D$10+'СЕТ СН'!$G$5-'СЕТ СН'!$G$21</f>
        <v>3202.0253581699999</v>
      </c>
      <c r="AA48" s="45"/>
    </row>
    <row r="49" spans="1:25" ht="15.75" x14ac:dyDescent="0.2">
      <c r="A49" s="35">
        <f>A48+1</f>
        <v>43648</v>
      </c>
      <c r="B49" s="36">
        <f>SUMIFS(СВЦЭМ!$D$33:$D$776,СВЦЭМ!$A$33:$A$776,$A49,СВЦЭМ!$B$33:$B$776,B$47)+'СЕТ СН'!$G$11+СВЦЭМ!$D$10+'СЕТ СН'!$G$5-'СЕТ СН'!$G$21</f>
        <v>3359.77904898</v>
      </c>
      <c r="C49" s="36">
        <f>SUMIFS(СВЦЭМ!$D$33:$D$776,СВЦЭМ!$A$33:$A$776,$A49,СВЦЭМ!$B$33:$B$776,C$47)+'СЕТ СН'!$G$11+СВЦЭМ!$D$10+'СЕТ СН'!$G$5-'СЕТ СН'!$G$21</f>
        <v>3473.4428588799997</v>
      </c>
      <c r="D49" s="36">
        <f>SUMIFS(СВЦЭМ!$D$33:$D$776,СВЦЭМ!$A$33:$A$776,$A49,СВЦЭМ!$B$33:$B$776,D$47)+'СЕТ СН'!$G$11+СВЦЭМ!$D$10+'СЕТ СН'!$G$5-'СЕТ СН'!$G$21</f>
        <v>3482.8547548399997</v>
      </c>
      <c r="E49" s="36">
        <f>SUMIFS(СВЦЭМ!$D$33:$D$776,СВЦЭМ!$A$33:$A$776,$A49,СВЦЭМ!$B$33:$B$776,E$47)+'СЕТ СН'!$G$11+СВЦЭМ!$D$10+'СЕТ СН'!$G$5-'СЕТ СН'!$G$21</f>
        <v>3516.7956514399998</v>
      </c>
      <c r="F49" s="36">
        <f>SUMIFS(СВЦЭМ!$D$33:$D$776,СВЦЭМ!$A$33:$A$776,$A49,СВЦЭМ!$B$33:$B$776,F$47)+'СЕТ СН'!$G$11+СВЦЭМ!$D$10+'СЕТ СН'!$G$5-'СЕТ СН'!$G$21</f>
        <v>3513.8524216299998</v>
      </c>
      <c r="G49" s="36">
        <f>SUMIFS(СВЦЭМ!$D$33:$D$776,СВЦЭМ!$A$33:$A$776,$A49,СВЦЭМ!$B$33:$B$776,G$47)+'СЕТ СН'!$G$11+СВЦЭМ!$D$10+'СЕТ СН'!$G$5-'СЕТ СН'!$G$21</f>
        <v>3498.4231594499997</v>
      </c>
      <c r="H49" s="36">
        <f>SUMIFS(СВЦЭМ!$D$33:$D$776,СВЦЭМ!$A$33:$A$776,$A49,СВЦЭМ!$B$33:$B$776,H$47)+'СЕТ СН'!$G$11+СВЦЭМ!$D$10+'СЕТ СН'!$G$5-'СЕТ СН'!$G$21</f>
        <v>3446.7721969199997</v>
      </c>
      <c r="I49" s="36">
        <f>SUMIFS(СВЦЭМ!$D$33:$D$776,СВЦЭМ!$A$33:$A$776,$A49,СВЦЭМ!$B$33:$B$776,I$47)+'СЕТ СН'!$G$11+СВЦЭМ!$D$10+'СЕТ СН'!$G$5-'СЕТ СН'!$G$21</f>
        <v>3379.6440355999998</v>
      </c>
      <c r="J49" s="36">
        <f>SUMIFS(СВЦЭМ!$D$33:$D$776,СВЦЭМ!$A$33:$A$776,$A49,СВЦЭМ!$B$33:$B$776,J$47)+'СЕТ СН'!$G$11+СВЦЭМ!$D$10+'СЕТ СН'!$G$5-'СЕТ СН'!$G$21</f>
        <v>3332.1287990599999</v>
      </c>
      <c r="K49" s="36">
        <f>SUMIFS(СВЦЭМ!$D$33:$D$776,СВЦЭМ!$A$33:$A$776,$A49,СВЦЭМ!$B$33:$B$776,K$47)+'СЕТ СН'!$G$11+СВЦЭМ!$D$10+'СЕТ СН'!$G$5-'СЕТ СН'!$G$21</f>
        <v>3296.7959779299999</v>
      </c>
      <c r="L49" s="36">
        <f>SUMIFS(СВЦЭМ!$D$33:$D$776,СВЦЭМ!$A$33:$A$776,$A49,СВЦЭМ!$B$33:$B$776,L$47)+'СЕТ СН'!$G$11+СВЦЭМ!$D$10+'СЕТ СН'!$G$5-'СЕТ СН'!$G$21</f>
        <v>3283.1188211399999</v>
      </c>
      <c r="M49" s="36">
        <f>SUMIFS(СВЦЭМ!$D$33:$D$776,СВЦЭМ!$A$33:$A$776,$A49,СВЦЭМ!$B$33:$B$776,M$47)+'СЕТ СН'!$G$11+СВЦЭМ!$D$10+'СЕТ СН'!$G$5-'СЕТ СН'!$G$21</f>
        <v>3287.5352176399997</v>
      </c>
      <c r="N49" s="36">
        <f>SUMIFS(СВЦЭМ!$D$33:$D$776,СВЦЭМ!$A$33:$A$776,$A49,СВЦЭМ!$B$33:$B$776,N$47)+'СЕТ СН'!$G$11+СВЦЭМ!$D$10+'СЕТ СН'!$G$5-'СЕТ СН'!$G$21</f>
        <v>3305.6781001199997</v>
      </c>
      <c r="O49" s="36">
        <f>SUMIFS(СВЦЭМ!$D$33:$D$776,СВЦЭМ!$A$33:$A$776,$A49,СВЦЭМ!$B$33:$B$776,O$47)+'СЕТ СН'!$G$11+СВЦЭМ!$D$10+'СЕТ СН'!$G$5-'СЕТ СН'!$G$21</f>
        <v>3301.6004284999999</v>
      </c>
      <c r="P49" s="36">
        <f>SUMIFS(СВЦЭМ!$D$33:$D$776,СВЦЭМ!$A$33:$A$776,$A49,СВЦЭМ!$B$33:$B$776,P$47)+'СЕТ СН'!$G$11+СВЦЭМ!$D$10+'СЕТ СН'!$G$5-'СЕТ СН'!$G$21</f>
        <v>3305.52358929</v>
      </c>
      <c r="Q49" s="36">
        <f>SUMIFS(СВЦЭМ!$D$33:$D$776,СВЦЭМ!$A$33:$A$776,$A49,СВЦЭМ!$B$33:$B$776,Q$47)+'СЕТ СН'!$G$11+СВЦЭМ!$D$10+'СЕТ СН'!$G$5-'СЕТ СН'!$G$21</f>
        <v>3293.7479338399999</v>
      </c>
      <c r="R49" s="36">
        <f>SUMIFS(СВЦЭМ!$D$33:$D$776,СВЦЭМ!$A$33:$A$776,$A49,СВЦЭМ!$B$33:$B$776,R$47)+'СЕТ СН'!$G$11+СВЦЭМ!$D$10+'СЕТ СН'!$G$5-'СЕТ СН'!$G$21</f>
        <v>3243.2257741399999</v>
      </c>
      <c r="S49" s="36">
        <f>SUMIFS(СВЦЭМ!$D$33:$D$776,СВЦЭМ!$A$33:$A$776,$A49,СВЦЭМ!$B$33:$B$776,S$47)+'СЕТ СН'!$G$11+СВЦЭМ!$D$10+'СЕТ СН'!$G$5-'СЕТ СН'!$G$21</f>
        <v>3241.5175564199999</v>
      </c>
      <c r="T49" s="36">
        <f>SUMIFS(СВЦЭМ!$D$33:$D$776,СВЦЭМ!$A$33:$A$776,$A49,СВЦЭМ!$B$33:$B$776,T$47)+'СЕТ СН'!$G$11+СВЦЭМ!$D$10+'СЕТ СН'!$G$5-'СЕТ СН'!$G$21</f>
        <v>3234.2618888299999</v>
      </c>
      <c r="U49" s="36">
        <f>SUMIFS(СВЦЭМ!$D$33:$D$776,СВЦЭМ!$A$33:$A$776,$A49,СВЦЭМ!$B$33:$B$776,U$47)+'СЕТ СН'!$G$11+СВЦЭМ!$D$10+'СЕТ СН'!$G$5-'СЕТ СН'!$G$21</f>
        <v>3228.97953676</v>
      </c>
      <c r="V49" s="36">
        <f>SUMIFS(СВЦЭМ!$D$33:$D$776,СВЦЭМ!$A$33:$A$776,$A49,СВЦЭМ!$B$33:$B$776,V$47)+'СЕТ СН'!$G$11+СВЦЭМ!$D$10+'СЕТ СН'!$G$5-'СЕТ СН'!$G$21</f>
        <v>3227.5328825899996</v>
      </c>
      <c r="W49" s="36">
        <f>SUMIFS(СВЦЭМ!$D$33:$D$776,СВЦЭМ!$A$33:$A$776,$A49,СВЦЭМ!$B$33:$B$776,W$47)+'СЕТ СН'!$G$11+СВЦЭМ!$D$10+'СЕТ СН'!$G$5-'СЕТ СН'!$G$21</f>
        <v>3222.9710231999998</v>
      </c>
      <c r="X49" s="36">
        <f>SUMIFS(СВЦЭМ!$D$33:$D$776,СВЦЭМ!$A$33:$A$776,$A49,СВЦЭМ!$B$33:$B$776,X$47)+'СЕТ СН'!$G$11+СВЦЭМ!$D$10+'СЕТ СН'!$G$5-'СЕТ СН'!$G$21</f>
        <v>3266.5169876099999</v>
      </c>
      <c r="Y49" s="36">
        <f>SUMIFS(СВЦЭМ!$D$33:$D$776,СВЦЭМ!$A$33:$A$776,$A49,СВЦЭМ!$B$33:$B$776,Y$47)+'СЕТ СН'!$G$11+СВЦЭМ!$D$10+'СЕТ СН'!$G$5-'СЕТ СН'!$G$21</f>
        <v>3283.7897050699999</v>
      </c>
    </row>
    <row r="50" spans="1:25" ht="15.75" x14ac:dyDescent="0.2">
      <c r="A50" s="35">
        <f t="shared" ref="A50:A78" si="1">A49+1</f>
        <v>43649</v>
      </c>
      <c r="B50" s="36">
        <f>SUMIFS(СВЦЭМ!$D$33:$D$776,СВЦЭМ!$A$33:$A$776,$A50,СВЦЭМ!$B$33:$B$776,B$47)+'СЕТ СН'!$G$11+СВЦЭМ!$D$10+'СЕТ СН'!$G$5-'СЕТ СН'!$G$21</f>
        <v>3293.4661173899999</v>
      </c>
      <c r="C50" s="36">
        <f>SUMIFS(СВЦЭМ!$D$33:$D$776,СВЦЭМ!$A$33:$A$776,$A50,СВЦЭМ!$B$33:$B$776,C$47)+'СЕТ СН'!$G$11+СВЦЭМ!$D$10+'СЕТ СН'!$G$5-'СЕТ СН'!$G$21</f>
        <v>3396.4528587</v>
      </c>
      <c r="D50" s="36">
        <f>SUMIFS(СВЦЭМ!$D$33:$D$776,СВЦЭМ!$A$33:$A$776,$A50,СВЦЭМ!$B$33:$B$776,D$47)+'СЕТ СН'!$G$11+СВЦЭМ!$D$10+'СЕТ СН'!$G$5-'СЕТ СН'!$G$21</f>
        <v>3427.9743780700001</v>
      </c>
      <c r="E50" s="36">
        <f>SUMIFS(СВЦЭМ!$D$33:$D$776,СВЦЭМ!$A$33:$A$776,$A50,СВЦЭМ!$B$33:$B$776,E$47)+'СЕТ СН'!$G$11+СВЦЭМ!$D$10+'СЕТ СН'!$G$5-'СЕТ СН'!$G$21</f>
        <v>3440.9061707299998</v>
      </c>
      <c r="F50" s="36">
        <f>SUMIFS(СВЦЭМ!$D$33:$D$776,СВЦЭМ!$A$33:$A$776,$A50,СВЦЭМ!$B$33:$B$776,F$47)+'СЕТ СН'!$G$11+СВЦЭМ!$D$10+'СЕТ СН'!$G$5-'СЕТ СН'!$G$21</f>
        <v>3435.9169538399997</v>
      </c>
      <c r="G50" s="36">
        <f>SUMIFS(СВЦЭМ!$D$33:$D$776,СВЦЭМ!$A$33:$A$776,$A50,СВЦЭМ!$B$33:$B$776,G$47)+'СЕТ СН'!$G$11+СВЦЭМ!$D$10+'СЕТ СН'!$G$5-'СЕТ СН'!$G$21</f>
        <v>3423.4854888299997</v>
      </c>
      <c r="H50" s="36">
        <f>SUMIFS(СВЦЭМ!$D$33:$D$776,СВЦЭМ!$A$33:$A$776,$A50,СВЦЭМ!$B$33:$B$776,H$47)+'СЕТ СН'!$G$11+СВЦЭМ!$D$10+'СЕТ СН'!$G$5-'СЕТ СН'!$G$21</f>
        <v>3391.83021061</v>
      </c>
      <c r="I50" s="36">
        <f>SUMIFS(СВЦЭМ!$D$33:$D$776,СВЦЭМ!$A$33:$A$776,$A50,СВЦЭМ!$B$33:$B$776,I$47)+'СЕТ СН'!$G$11+СВЦЭМ!$D$10+'СЕТ СН'!$G$5-'СЕТ СН'!$G$21</f>
        <v>3359.6333401299999</v>
      </c>
      <c r="J50" s="36">
        <f>SUMIFS(СВЦЭМ!$D$33:$D$776,СВЦЭМ!$A$33:$A$776,$A50,СВЦЭМ!$B$33:$B$776,J$47)+'СЕТ СН'!$G$11+СВЦЭМ!$D$10+'СЕТ СН'!$G$5-'СЕТ СН'!$G$21</f>
        <v>3315.1545470699998</v>
      </c>
      <c r="K50" s="36">
        <f>SUMIFS(СВЦЭМ!$D$33:$D$776,СВЦЭМ!$A$33:$A$776,$A50,СВЦЭМ!$B$33:$B$776,K$47)+'СЕТ СН'!$G$11+СВЦЭМ!$D$10+'СЕТ СН'!$G$5-'СЕТ СН'!$G$21</f>
        <v>3307.4860978299998</v>
      </c>
      <c r="L50" s="36">
        <f>SUMIFS(СВЦЭМ!$D$33:$D$776,СВЦЭМ!$A$33:$A$776,$A50,СВЦЭМ!$B$33:$B$776,L$47)+'СЕТ СН'!$G$11+СВЦЭМ!$D$10+'СЕТ СН'!$G$5-'СЕТ СН'!$G$21</f>
        <v>3310.5053826099997</v>
      </c>
      <c r="M50" s="36">
        <f>SUMIFS(СВЦЭМ!$D$33:$D$776,СВЦЭМ!$A$33:$A$776,$A50,СВЦЭМ!$B$33:$B$776,M$47)+'СЕТ СН'!$G$11+СВЦЭМ!$D$10+'СЕТ СН'!$G$5-'СЕТ СН'!$G$21</f>
        <v>3306.1262614299999</v>
      </c>
      <c r="N50" s="36">
        <f>SUMIFS(СВЦЭМ!$D$33:$D$776,СВЦЭМ!$A$33:$A$776,$A50,СВЦЭМ!$B$33:$B$776,N$47)+'СЕТ СН'!$G$11+СВЦЭМ!$D$10+'СЕТ СН'!$G$5-'СЕТ СН'!$G$21</f>
        <v>3305.0622355299997</v>
      </c>
      <c r="O50" s="36">
        <f>SUMIFS(СВЦЭМ!$D$33:$D$776,СВЦЭМ!$A$33:$A$776,$A50,СВЦЭМ!$B$33:$B$776,O$47)+'СЕТ СН'!$G$11+СВЦЭМ!$D$10+'СЕТ СН'!$G$5-'СЕТ СН'!$G$21</f>
        <v>3308.6405200099998</v>
      </c>
      <c r="P50" s="36">
        <f>SUMIFS(СВЦЭМ!$D$33:$D$776,СВЦЭМ!$A$33:$A$776,$A50,СВЦЭМ!$B$33:$B$776,P$47)+'СЕТ СН'!$G$11+СВЦЭМ!$D$10+'СЕТ СН'!$G$5-'СЕТ СН'!$G$21</f>
        <v>3326.2394432499996</v>
      </c>
      <c r="Q50" s="36">
        <f>SUMIFS(СВЦЭМ!$D$33:$D$776,СВЦЭМ!$A$33:$A$776,$A50,СВЦЭМ!$B$33:$B$776,Q$47)+'СЕТ СН'!$G$11+СВЦЭМ!$D$10+'СЕТ СН'!$G$5-'СЕТ СН'!$G$21</f>
        <v>3318.5156125099998</v>
      </c>
      <c r="R50" s="36">
        <f>SUMIFS(СВЦЭМ!$D$33:$D$776,СВЦЭМ!$A$33:$A$776,$A50,СВЦЭМ!$B$33:$B$776,R$47)+'СЕТ СН'!$G$11+СВЦЭМ!$D$10+'СЕТ СН'!$G$5-'СЕТ СН'!$G$21</f>
        <v>3268.04087428</v>
      </c>
      <c r="S50" s="36">
        <f>SUMIFS(СВЦЭМ!$D$33:$D$776,СВЦЭМ!$A$33:$A$776,$A50,СВЦЭМ!$B$33:$B$776,S$47)+'СЕТ СН'!$G$11+СВЦЭМ!$D$10+'СЕТ СН'!$G$5-'СЕТ СН'!$G$21</f>
        <v>3271.9817247399997</v>
      </c>
      <c r="T50" s="36">
        <f>SUMIFS(СВЦЭМ!$D$33:$D$776,СВЦЭМ!$A$33:$A$776,$A50,СВЦЭМ!$B$33:$B$776,T$47)+'СЕТ СН'!$G$11+СВЦЭМ!$D$10+'СЕТ СН'!$G$5-'СЕТ СН'!$G$21</f>
        <v>3264.3342615399997</v>
      </c>
      <c r="U50" s="36">
        <f>SUMIFS(СВЦЭМ!$D$33:$D$776,СВЦЭМ!$A$33:$A$776,$A50,СВЦЭМ!$B$33:$B$776,U$47)+'СЕТ СН'!$G$11+СВЦЭМ!$D$10+'СЕТ СН'!$G$5-'СЕТ СН'!$G$21</f>
        <v>3243.5520322399998</v>
      </c>
      <c r="V50" s="36">
        <f>SUMIFS(СВЦЭМ!$D$33:$D$776,СВЦЭМ!$A$33:$A$776,$A50,СВЦЭМ!$B$33:$B$776,V$47)+'СЕТ СН'!$G$11+СВЦЭМ!$D$10+'СЕТ СН'!$G$5-'СЕТ СН'!$G$21</f>
        <v>3233.8140618099997</v>
      </c>
      <c r="W50" s="36">
        <f>SUMIFS(СВЦЭМ!$D$33:$D$776,СВЦЭМ!$A$33:$A$776,$A50,СВЦЭМ!$B$33:$B$776,W$47)+'СЕТ СН'!$G$11+СВЦЭМ!$D$10+'СЕТ СН'!$G$5-'СЕТ СН'!$G$21</f>
        <v>3227.1826461199998</v>
      </c>
      <c r="X50" s="36">
        <f>SUMIFS(СВЦЭМ!$D$33:$D$776,СВЦЭМ!$A$33:$A$776,$A50,СВЦЭМ!$B$33:$B$776,X$47)+'СЕТ СН'!$G$11+СВЦЭМ!$D$10+'СЕТ СН'!$G$5-'СЕТ СН'!$G$21</f>
        <v>3243.0098295199996</v>
      </c>
      <c r="Y50" s="36">
        <f>SUMIFS(СВЦЭМ!$D$33:$D$776,СВЦЭМ!$A$33:$A$776,$A50,СВЦЭМ!$B$33:$B$776,Y$47)+'СЕТ СН'!$G$11+СВЦЭМ!$D$10+'СЕТ СН'!$G$5-'СЕТ СН'!$G$21</f>
        <v>3283.9430748300001</v>
      </c>
    </row>
    <row r="51" spans="1:25" ht="15.75" x14ac:dyDescent="0.2">
      <c r="A51" s="35">
        <f t="shared" si="1"/>
        <v>43650</v>
      </c>
      <c r="B51" s="36">
        <f>SUMIFS(СВЦЭМ!$D$33:$D$776,СВЦЭМ!$A$33:$A$776,$A51,СВЦЭМ!$B$33:$B$776,B$47)+'СЕТ СН'!$G$11+СВЦЭМ!$D$10+'СЕТ СН'!$G$5-'СЕТ СН'!$G$21</f>
        <v>3343.8689403799999</v>
      </c>
      <c r="C51" s="36">
        <f>SUMIFS(СВЦЭМ!$D$33:$D$776,СВЦЭМ!$A$33:$A$776,$A51,СВЦЭМ!$B$33:$B$776,C$47)+'СЕТ СН'!$G$11+СВЦЭМ!$D$10+'СЕТ СН'!$G$5-'СЕТ СН'!$G$21</f>
        <v>3462.7014951599999</v>
      </c>
      <c r="D51" s="36">
        <f>SUMIFS(СВЦЭМ!$D$33:$D$776,СВЦЭМ!$A$33:$A$776,$A51,СВЦЭМ!$B$33:$B$776,D$47)+'СЕТ СН'!$G$11+СВЦЭМ!$D$10+'СЕТ СН'!$G$5-'СЕТ СН'!$G$21</f>
        <v>3495.3162753299998</v>
      </c>
      <c r="E51" s="36">
        <f>SUMIFS(СВЦЭМ!$D$33:$D$776,СВЦЭМ!$A$33:$A$776,$A51,СВЦЭМ!$B$33:$B$776,E$47)+'СЕТ СН'!$G$11+СВЦЭМ!$D$10+'СЕТ СН'!$G$5-'СЕТ СН'!$G$21</f>
        <v>3557.3703238799999</v>
      </c>
      <c r="F51" s="36">
        <f>SUMIFS(СВЦЭМ!$D$33:$D$776,СВЦЭМ!$A$33:$A$776,$A51,СВЦЭМ!$B$33:$B$776,F$47)+'СЕТ СН'!$G$11+СВЦЭМ!$D$10+'СЕТ СН'!$G$5-'СЕТ СН'!$G$21</f>
        <v>3485.6543365699999</v>
      </c>
      <c r="G51" s="36">
        <f>SUMIFS(СВЦЭМ!$D$33:$D$776,СВЦЭМ!$A$33:$A$776,$A51,СВЦЭМ!$B$33:$B$776,G$47)+'СЕТ СН'!$G$11+СВЦЭМ!$D$10+'СЕТ СН'!$G$5-'СЕТ СН'!$G$21</f>
        <v>3457.5374336099999</v>
      </c>
      <c r="H51" s="36">
        <f>SUMIFS(СВЦЭМ!$D$33:$D$776,СВЦЭМ!$A$33:$A$776,$A51,СВЦЭМ!$B$33:$B$776,H$47)+'СЕТ СН'!$G$11+СВЦЭМ!$D$10+'СЕТ СН'!$G$5-'СЕТ СН'!$G$21</f>
        <v>3430.9332995799996</v>
      </c>
      <c r="I51" s="36">
        <f>SUMIFS(СВЦЭМ!$D$33:$D$776,СВЦЭМ!$A$33:$A$776,$A51,СВЦЭМ!$B$33:$B$776,I$47)+'СЕТ СН'!$G$11+СВЦЭМ!$D$10+'СЕТ СН'!$G$5-'СЕТ СН'!$G$21</f>
        <v>3362.2066061799997</v>
      </c>
      <c r="J51" s="36">
        <f>SUMIFS(СВЦЭМ!$D$33:$D$776,СВЦЭМ!$A$33:$A$776,$A51,СВЦЭМ!$B$33:$B$776,J$47)+'СЕТ СН'!$G$11+СВЦЭМ!$D$10+'СЕТ СН'!$G$5-'СЕТ СН'!$G$21</f>
        <v>3322.16999472</v>
      </c>
      <c r="K51" s="36">
        <f>SUMIFS(СВЦЭМ!$D$33:$D$776,СВЦЭМ!$A$33:$A$776,$A51,СВЦЭМ!$B$33:$B$776,K$47)+'СЕТ СН'!$G$11+СВЦЭМ!$D$10+'СЕТ СН'!$G$5-'СЕТ СН'!$G$21</f>
        <v>3302.1912789099997</v>
      </c>
      <c r="L51" s="36">
        <f>SUMIFS(СВЦЭМ!$D$33:$D$776,СВЦЭМ!$A$33:$A$776,$A51,СВЦЭМ!$B$33:$B$776,L$47)+'СЕТ СН'!$G$11+СВЦЭМ!$D$10+'СЕТ СН'!$G$5-'СЕТ СН'!$G$21</f>
        <v>3301.4575579699999</v>
      </c>
      <c r="M51" s="36">
        <f>SUMIFS(СВЦЭМ!$D$33:$D$776,СВЦЭМ!$A$33:$A$776,$A51,СВЦЭМ!$B$33:$B$776,M$47)+'СЕТ СН'!$G$11+СВЦЭМ!$D$10+'СЕТ СН'!$G$5-'СЕТ СН'!$G$21</f>
        <v>3302.5187196399997</v>
      </c>
      <c r="N51" s="36">
        <f>SUMIFS(СВЦЭМ!$D$33:$D$776,СВЦЭМ!$A$33:$A$776,$A51,СВЦЭМ!$B$33:$B$776,N$47)+'СЕТ СН'!$G$11+СВЦЭМ!$D$10+'СЕТ СН'!$G$5-'СЕТ СН'!$G$21</f>
        <v>3312.18398424</v>
      </c>
      <c r="O51" s="36">
        <f>SUMIFS(СВЦЭМ!$D$33:$D$776,СВЦЭМ!$A$33:$A$776,$A51,СВЦЭМ!$B$33:$B$776,O$47)+'СЕТ СН'!$G$11+СВЦЭМ!$D$10+'СЕТ СН'!$G$5-'СЕТ СН'!$G$21</f>
        <v>3314.82347106</v>
      </c>
      <c r="P51" s="36">
        <f>SUMIFS(СВЦЭМ!$D$33:$D$776,СВЦЭМ!$A$33:$A$776,$A51,СВЦЭМ!$B$33:$B$776,P$47)+'СЕТ СН'!$G$11+СВЦЭМ!$D$10+'СЕТ СН'!$G$5-'СЕТ СН'!$G$21</f>
        <v>3320.3322156599997</v>
      </c>
      <c r="Q51" s="36">
        <f>SUMIFS(СВЦЭМ!$D$33:$D$776,СВЦЭМ!$A$33:$A$776,$A51,СВЦЭМ!$B$33:$B$776,Q$47)+'СЕТ СН'!$G$11+СВЦЭМ!$D$10+'СЕТ СН'!$G$5-'СЕТ СН'!$G$21</f>
        <v>3310.9341498599997</v>
      </c>
      <c r="R51" s="36">
        <f>SUMIFS(СВЦЭМ!$D$33:$D$776,СВЦЭМ!$A$33:$A$776,$A51,СВЦЭМ!$B$33:$B$776,R$47)+'СЕТ СН'!$G$11+СВЦЭМ!$D$10+'СЕТ СН'!$G$5-'СЕТ СН'!$G$21</f>
        <v>3258.9414426599997</v>
      </c>
      <c r="S51" s="36">
        <f>SUMIFS(СВЦЭМ!$D$33:$D$776,СВЦЭМ!$A$33:$A$776,$A51,СВЦЭМ!$B$33:$B$776,S$47)+'СЕТ СН'!$G$11+СВЦЭМ!$D$10+'СЕТ СН'!$G$5-'СЕТ СН'!$G$21</f>
        <v>3257.2428778799999</v>
      </c>
      <c r="T51" s="36">
        <f>SUMIFS(СВЦЭМ!$D$33:$D$776,СВЦЭМ!$A$33:$A$776,$A51,СВЦЭМ!$B$33:$B$776,T$47)+'СЕТ СН'!$G$11+СВЦЭМ!$D$10+'СЕТ СН'!$G$5-'СЕТ СН'!$G$21</f>
        <v>3251.2684090599996</v>
      </c>
      <c r="U51" s="36">
        <f>SUMIFS(СВЦЭМ!$D$33:$D$776,СВЦЭМ!$A$33:$A$776,$A51,СВЦЭМ!$B$33:$B$776,U$47)+'СЕТ СН'!$G$11+СВЦЭМ!$D$10+'СЕТ СН'!$G$5-'СЕТ СН'!$G$21</f>
        <v>3230.0140483799996</v>
      </c>
      <c r="V51" s="36">
        <f>SUMIFS(СВЦЭМ!$D$33:$D$776,СВЦЭМ!$A$33:$A$776,$A51,СВЦЭМ!$B$33:$B$776,V$47)+'СЕТ СН'!$G$11+СВЦЭМ!$D$10+'СЕТ СН'!$G$5-'СЕТ СН'!$G$21</f>
        <v>3245.6445023799997</v>
      </c>
      <c r="W51" s="36">
        <f>SUMIFS(СВЦЭМ!$D$33:$D$776,СВЦЭМ!$A$33:$A$776,$A51,СВЦЭМ!$B$33:$B$776,W$47)+'СЕТ СН'!$G$11+СВЦЭМ!$D$10+'СЕТ СН'!$G$5-'СЕТ СН'!$G$21</f>
        <v>3284.5585007299997</v>
      </c>
      <c r="X51" s="36">
        <f>SUMIFS(СВЦЭМ!$D$33:$D$776,СВЦЭМ!$A$33:$A$776,$A51,СВЦЭМ!$B$33:$B$776,X$47)+'СЕТ СН'!$G$11+СВЦЭМ!$D$10+'СЕТ СН'!$G$5-'СЕТ СН'!$G$21</f>
        <v>3275.34843585</v>
      </c>
      <c r="Y51" s="36">
        <f>SUMIFS(СВЦЭМ!$D$33:$D$776,СВЦЭМ!$A$33:$A$776,$A51,СВЦЭМ!$B$33:$B$776,Y$47)+'СЕТ СН'!$G$11+СВЦЭМ!$D$10+'СЕТ СН'!$G$5-'СЕТ СН'!$G$21</f>
        <v>3272.2495618899998</v>
      </c>
    </row>
    <row r="52" spans="1:25" ht="15.75" x14ac:dyDescent="0.2">
      <c r="A52" s="35">
        <f t="shared" si="1"/>
        <v>43651</v>
      </c>
      <c r="B52" s="36">
        <f>SUMIFS(СВЦЭМ!$D$33:$D$776,СВЦЭМ!$A$33:$A$776,$A52,СВЦЭМ!$B$33:$B$776,B$47)+'СЕТ СН'!$G$11+СВЦЭМ!$D$10+'СЕТ СН'!$G$5-'СЕТ СН'!$G$21</f>
        <v>3265.1762648999998</v>
      </c>
      <c r="C52" s="36">
        <f>SUMIFS(СВЦЭМ!$D$33:$D$776,СВЦЭМ!$A$33:$A$776,$A52,СВЦЭМ!$B$33:$B$776,C$47)+'СЕТ СН'!$G$11+СВЦЭМ!$D$10+'СЕТ СН'!$G$5-'СЕТ СН'!$G$21</f>
        <v>3370.3215634199996</v>
      </c>
      <c r="D52" s="36">
        <f>SUMIFS(СВЦЭМ!$D$33:$D$776,СВЦЭМ!$A$33:$A$776,$A52,СВЦЭМ!$B$33:$B$776,D$47)+'СЕТ СН'!$G$11+СВЦЭМ!$D$10+'СЕТ СН'!$G$5-'СЕТ СН'!$G$21</f>
        <v>3405.1153107999999</v>
      </c>
      <c r="E52" s="36">
        <f>SUMIFS(СВЦЭМ!$D$33:$D$776,СВЦЭМ!$A$33:$A$776,$A52,СВЦЭМ!$B$33:$B$776,E$47)+'СЕТ СН'!$G$11+СВЦЭМ!$D$10+'СЕТ СН'!$G$5-'СЕТ СН'!$G$21</f>
        <v>3401.7648918299997</v>
      </c>
      <c r="F52" s="36">
        <f>SUMIFS(СВЦЭМ!$D$33:$D$776,СВЦЭМ!$A$33:$A$776,$A52,СВЦЭМ!$B$33:$B$776,F$47)+'СЕТ СН'!$G$11+СВЦЭМ!$D$10+'СЕТ СН'!$G$5-'СЕТ СН'!$G$21</f>
        <v>3398.56200442</v>
      </c>
      <c r="G52" s="36">
        <f>SUMIFS(СВЦЭМ!$D$33:$D$776,СВЦЭМ!$A$33:$A$776,$A52,СВЦЭМ!$B$33:$B$776,G$47)+'СЕТ СН'!$G$11+СВЦЭМ!$D$10+'СЕТ СН'!$G$5-'СЕТ СН'!$G$21</f>
        <v>3393.3661610700001</v>
      </c>
      <c r="H52" s="36">
        <f>SUMIFS(СВЦЭМ!$D$33:$D$776,СВЦЭМ!$A$33:$A$776,$A52,СВЦЭМ!$B$33:$B$776,H$47)+'СЕТ СН'!$G$11+СВЦЭМ!$D$10+'СЕТ СН'!$G$5-'СЕТ СН'!$G$21</f>
        <v>3358.0071936699997</v>
      </c>
      <c r="I52" s="36">
        <f>SUMIFS(СВЦЭМ!$D$33:$D$776,СВЦЭМ!$A$33:$A$776,$A52,СВЦЭМ!$B$33:$B$776,I$47)+'СЕТ СН'!$G$11+СВЦЭМ!$D$10+'СЕТ СН'!$G$5-'СЕТ СН'!$G$21</f>
        <v>3309.5283011199999</v>
      </c>
      <c r="J52" s="36">
        <f>SUMIFS(СВЦЭМ!$D$33:$D$776,СВЦЭМ!$A$33:$A$776,$A52,СВЦЭМ!$B$33:$B$776,J$47)+'СЕТ СН'!$G$11+СВЦЭМ!$D$10+'СЕТ СН'!$G$5-'СЕТ СН'!$G$21</f>
        <v>3289.2735602499997</v>
      </c>
      <c r="K52" s="36">
        <f>SUMIFS(СВЦЭМ!$D$33:$D$776,СВЦЭМ!$A$33:$A$776,$A52,СВЦЭМ!$B$33:$B$776,K$47)+'СЕТ СН'!$G$11+СВЦЭМ!$D$10+'СЕТ СН'!$G$5-'СЕТ СН'!$G$21</f>
        <v>3284.9808001799997</v>
      </c>
      <c r="L52" s="36">
        <f>SUMIFS(СВЦЭМ!$D$33:$D$776,СВЦЭМ!$A$33:$A$776,$A52,СВЦЭМ!$B$33:$B$776,L$47)+'СЕТ СН'!$G$11+СВЦЭМ!$D$10+'СЕТ СН'!$G$5-'СЕТ СН'!$G$21</f>
        <v>3298.1285232099999</v>
      </c>
      <c r="M52" s="36">
        <f>SUMIFS(СВЦЭМ!$D$33:$D$776,СВЦЭМ!$A$33:$A$776,$A52,СВЦЭМ!$B$33:$B$776,M$47)+'СЕТ СН'!$G$11+СВЦЭМ!$D$10+'СЕТ СН'!$G$5-'СЕТ СН'!$G$21</f>
        <v>3295.8412100199998</v>
      </c>
      <c r="N52" s="36">
        <f>SUMIFS(СВЦЭМ!$D$33:$D$776,СВЦЭМ!$A$33:$A$776,$A52,СВЦЭМ!$B$33:$B$776,N$47)+'СЕТ СН'!$G$11+СВЦЭМ!$D$10+'СЕТ СН'!$G$5-'СЕТ СН'!$G$21</f>
        <v>3289.6524817499999</v>
      </c>
      <c r="O52" s="36">
        <f>SUMIFS(СВЦЭМ!$D$33:$D$776,СВЦЭМ!$A$33:$A$776,$A52,СВЦЭМ!$B$33:$B$776,O$47)+'СЕТ СН'!$G$11+СВЦЭМ!$D$10+'СЕТ СН'!$G$5-'СЕТ СН'!$G$21</f>
        <v>3298.21933055</v>
      </c>
      <c r="P52" s="36">
        <f>SUMIFS(СВЦЭМ!$D$33:$D$776,СВЦЭМ!$A$33:$A$776,$A52,СВЦЭМ!$B$33:$B$776,P$47)+'СЕТ СН'!$G$11+СВЦЭМ!$D$10+'СЕТ СН'!$G$5-'СЕТ СН'!$G$21</f>
        <v>3294.2408656399998</v>
      </c>
      <c r="Q52" s="36">
        <f>SUMIFS(СВЦЭМ!$D$33:$D$776,СВЦЭМ!$A$33:$A$776,$A52,СВЦЭМ!$B$33:$B$776,Q$47)+'СЕТ СН'!$G$11+СВЦЭМ!$D$10+'СЕТ СН'!$G$5-'СЕТ СН'!$G$21</f>
        <v>3280.1737509699997</v>
      </c>
      <c r="R52" s="36">
        <f>SUMIFS(СВЦЭМ!$D$33:$D$776,СВЦЭМ!$A$33:$A$776,$A52,СВЦЭМ!$B$33:$B$776,R$47)+'СЕТ СН'!$G$11+СВЦЭМ!$D$10+'СЕТ СН'!$G$5-'СЕТ СН'!$G$21</f>
        <v>3182.57124019</v>
      </c>
      <c r="S52" s="36">
        <f>SUMIFS(СВЦЭМ!$D$33:$D$776,СВЦЭМ!$A$33:$A$776,$A52,СВЦЭМ!$B$33:$B$776,S$47)+'СЕТ СН'!$G$11+СВЦЭМ!$D$10+'СЕТ СН'!$G$5-'СЕТ СН'!$G$21</f>
        <v>3169.4263798499996</v>
      </c>
      <c r="T52" s="36">
        <f>SUMIFS(СВЦЭМ!$D$33:$D$776,СВЦЭМ!$A$33:$A$776,$A52,СВЦЭМ!$B$33:$B$776,T$47)+'СЕТ СН'!$G$11+СВЦЭМ!$D$10+'СЕТ СН'!$G$5-'СЕТ СН'!$G$21</f>
        <v>3171.3168881900001</v>
      </c>
      <c r="U52" s="36">
        <f>SUMIFS(СВЦЭМ!$D$33:$D$776,СВЦЭМ!$A$33:$A$776,$A52,СВЦЭМ!$B$33:$B$776,U$47)+'СЕТ СН'!$G$11+СВЦЭМ!$D$10+'СЕТ СН'!$G$5-'СЕТ СН'!$G$21</f>
        <v>3169.6727447899998</v>
      </c>
      <c r="V52" s="36">
        <f>SUMIFS(СВЦЭМ!$D$33:$D$776,СВЦЭМ!$A$33:$A$776,$A52,СВЦЭМ!$B$33:$B$776,V$47)+'СЕТ СН'!$G$11+СВЦЭМ!$D$10+'СЕТ СН'!$G$5-'СЕТ СН'!$G$21</f>
        <v>3168.3089299599997</v>
      </c>
      <c r="W52" s="36">
        <f>SUMIFS(СВЦЭМ!$D$33:$D$776,СВЦЭМ!$A$33:$A$776,$A52,СВЦЭМ!$B$33:$B$776,W$47)+'СЕТ СН'!$G$11+СВЦЭМ!$D$10+'СЕТ СН'!$G$5-'СЕТ СН'!$G$21</f>
        <v>3162.0061255999999</v>
      </c>
      <c r="X52" s="36">
        <f>SUMIFS(СВЦЭМ!$D$33:$D$776,СВЦЭМ!$A$33:$A$776,$A52,СВЦЭМ!$B$33:$B$776,X$47)+'СЕТ СН'!$G$11+СВЦЭМ!$D$10+'СЕТ СН'!$G$5-'СЕТ СН'!$G$21</f>
        <v>3154.01831898</v>
      </c>
      <c r="Y52" s="36">
        <f>SUMIFS(СВЦЭМ!$D$33:$D$776,СВЦЭМ!$A$33:$A$776,$A52,СВЦЭМ!$B$33:$B$776,Y$47)+'СЕТ СН'!$G$11+СВЦЭМ!$D$10+'СЕТ СН'!$G$5-'СЕТ СН'!$G$21</f>
        <v>3177.00833521</v>
      </c>
    </row>
    <row r="53" spans="1:25" ht="15.75" x14ac:dyDescent="0.2">
      <c r="A53" s="35">
        <f t="shared" si="1"/>
        <v>43652</v>
      </c>
      <c r="B53" s="36">
        <f>SUMIFS(СВЦЭМ!$D$33:$D$776,СВЦЭМ!$A$33:$A$776,$A53,СВЦЭМ!$B$33:$B$776,B$47)+'СЕТ СН'!$G$11+СВЦЭМ!$D$10+'СЕТ СН'!$G$5-'СЕТ СН'!$G$21</f>
        <v>3279.2552362799997</v>
      </c>
      <c r="C53" s="36">
        <f>SUMIFS(СВЦЭМ!$D$33:$D$776,СВЦЭМ!$A$33:$A$776,$A53,СВЦЭМ!$B$33:$B$776,C$47)+'СЕТ СН'!$G$11+СВЦЭМ!$D$10+'СЕТ СН'!$G$5-'СЕТ СН'!$G$21</f>
        <v>3384.5228494799999</v>
      </c>
      <c r="D53" s="36">
        <f>SUMIFS(СВЦЭМ!$D$33:$D$776,СВЦЭМ!$A$33:$A$776,$A53,СВЦЭМ!$B$33:$B$776,D$47)+'СЕТ СН'!$G$11+СВЦЭМ!$D$10+'СЕТ СН'!$G$5-'СЕТ СН'!$G$21</f>
        <v>3429.9225510299998</v>
      </c>
      <c r="E53" s="36">
        <f>SUMIFS(СВЦЭМ!$D$33:$D$776,СВЦЭМ!$A$33:$A$776,$A53,СВЦЭМ!$B$33:$B$776,E$47)+'СЕТ СН'!$G$11+СВЦЭМ!$D$10+'СЕТ СН'!$G$5-'СЕТ СН'!$G$21</f>
        <v>3445.5660122700001</v>
      </c>
      <c r="F53" s="36">
        <f>SUMIFS(СВЦЭМ!$D$33:$D$776,СВЦЭМ!$A$33:$A$776,$A53,СВЦЭМ!$B$33:$B$776,F$47)+'СЕТ СН'!$G$11+СВЦЭМ!$D$10+'СЕТ СН'!$G$5-'СЕТ СН'!$G$21</f>
        <v>3440.2103746399998</v>
      </c>
      <c r="G53" s="36">
        <f>SUMIFS(СВЦЭМ!$D$33:$D$776,СВЦЭМ!$A$33:$A$776,$A53,СВЦЭМ!$B$33:$B$776,G$47)+'СЕТ СН'!$G$11+СВЦЭМ!$D$10+'СЕТ СН'!$G$5-'СЕТ СН'!$G$21</f>
        <v>3423.5818860199997</v>
      </c>
      <c r="H53" s="36">
        <f>SUMIFS(СВЦЭМ!$D$33:$D$776,СВЦЭМ!$A$33:$A$776,$A53,СВЦЭМ!$B$33:$B$776,H$47)+'СЕТ СН'!$G$11+СВЦЭМ!$D$10+'СЕТ СН'!$G$5-'СЕТ СН'!$G$21</f>
        <v>3380.3189628299997</v>
      </c>
      <c r="I53" s="36">
        <f>SUMIFS(СВЦЭМ!$D$33:$D$776,СВЦЭМ!$A$33:$A$776,$A53,СВЦЭМ!$B$33:$B$776,I$47)+'СЕТ СН'!$G$11+СВЦЭМ!$D$10+'СЕТ СН'!$G$5-'СЕТ СН'!$G$21</f>
        <v>3327.7226853299999</v>
      </c>
      <c r="J53" s="36">
        <f>SUMIFS(СВЦЭМ!$D$33:$D$776,СВЦЭМ!$A$33:$A$776,$A53,СВЦЭМ!$B$33:$B$776,J$47)+'СЕТ СН'!$G$11+СВЦЭМ!$D$10+'СЕТ СН'!$G$5-'СЕТ СН'!$G$21</f>
        <v>3274.6678249500001</v>
      </c>
      <c r="K53" s="36">
        <f>SUMIFS(СВЦЭМ!$D$33:$D$776,СВЦЭМ!$A$33:$A$776,$A53,СВЦЭМ!$B$33:$B$776,K$47)+'СЕТ СН'!$G$11+СВЦЭМ!$D$10+'СЕТ СН'!$G$5-'СЕТ СН'!$G$21</f>
        <v>3255.6782329099997</v>
      </c>
      <c r="L53" s="36">
        <f>SUMIFS(СВЦЭМ!$D$33:$D$776,СВЦЭМ!$A$33:$A$776,$A53,СВЦЭМ!$B$33:$B$776,L$47)+'СЕТ СН'!$G$11+СВЦЭМ!$D$10+'СЕТ СН'!$G$5-'СЕТ СН'!$G$21</f>
        <v>3228.5297810399998</v>
      </c>
      <c r="M53" s="36">
        <f>SUMIFS(СВЦЭМ!$D$33:$D$776,СВЦЭМ!$A$33:$A$776,$A53,СВЦЭМ!$B$33:$B$776,M$47)+'СЕТ СН'!$G$11+СВЦЭМ!$D$10+'СЕТ СН'!$G$5-'СЕТ СН'!$G$21</f>
        <v>3218.7194022499998</v>
      </c>
      <c r="N53" s="36">
        <f>SUMIFS(СВЦЭМ!$D$33:$D$776,СВЦЭМ!$A$33:$A$776,$A53,СВЦЭМ!$B$33:$B$776,N$47)+'СЕТ СН'!$G$11+СВЦЭМ!$D$10+'СЕТ СН'!$G$5-'СЕТ СН'!$G$21</f>
        <v>3232.4385035099999</v>
      </c>
      <c r="O53" s="36">
        <f>SUMIFS(СВЦЭМ!$D$33:$D$776,СВЦЭМ!$A$33:$A$776,$A53,СВЦЭМ!$B$33:$B$776,O$47)+'СЕТ СН'!$G$11+СВЦЭМ!$D$10+'СЕТ СН'!$G$5-'СЕТ СН'!$G$21</f>
        <v>3243.2908021699996</v>
      </c>
      <c r="P53" s="36">
        <f>SUMIFS(СВЦЭМ!$D$33:$D$776,СВЦЭМ!$A$33:$A$776,$A53,СВЦЭМ!$B$33:$B$776,P$47)+'СЕТ СН'!$G$11+СВЦЭМ!$D$10+'СЕТ СН'!$G$5-'СЕТ СН'!$G$21</f>
        <v>3256.5804901699998</v>
      </c>
      <c r="Q53" s="36">
        <f>SUMIFS(СВЦЭМ!$D$33:$D$776,СВЦЭМ!$A$33:$A$776,$A53,СВЦЭМ!$B$33:$B$776,Q$47)+'СЕТ СН'!$G$11+СВЦЭМ!$D$10+'СЕТ СН'!$G$5-'СЕТ СН'!$G$21</f>
        <v>3244.2299287699998</v>
      </c>
      <c r="R53" s="36">
        <f>SUMIFS(СВЦЭМ!$D$33:$D$776,СВЦЭМ!$A$33:$A$776,$A53,СВЦЭМ!$B$33:$B$776,R$47)+'СЕТ СН'!$G$11+СВЦЭМ!$D$10+'СЕТ СН'!$G$5-'СЕТ СН'!$G$21</f>
        <v>3193.0297263399998</v>
      </c>
      <c r="S53" s="36">
        <f>SUMIFS(СВЦЭМ!$D$33:$D$776,СВЦЭМ!$A$33:$A$776,$A53,СВЦЭМ!$B$33:$B$776,S$47)+'СЕТ СН'!$G$11+СВЦЭМ!$D$10+'СЕТ СН'!$G$5-'СЕТ СН'!$G$21</f>
        <v>3199.5929458800001</v>
      </c>
      <c r="T53" s="36">
        <f>SUMIFS(СВЦЭМ!$D$33:$D$776,СВЦЭМ!$A$33:$A$776,$A53,СВЦЭМ!$B$33:$B$776,T$47)+'СЕТ СН'!$G$11+СВЦЭМ!$D$10+'СЕТ СН'!$G$5-'СЕТ СН'!$G$21</f>
        <v>3186.4479420399998</v>
      </c>
      <c r="U53" s="36">
        <f>SUMIFS(СВЦЭМ!$D$33:$D$776,СВЦЭМ!$A$33:$A$776,$A53,СВЦЭМ!$B$33:$B$776,U$47)+'СЕТ СН'!$G$11+СВЦЭМ!$D$10+'СЕТ СН'!$G$5-'СЕТ СН'!$G$21</f>
        <v>3175.6587421899999</v>
      </c>
      <c r="V53" s="36">
        <f>SUMIFS(СВЦЭМ!$D$33:$D$776,СВЦЭМ!$A$33:$A$776,$A53,СВЦЭМ!$B$33:$B$776,V$47)+'СЕТ СН'!$G$11+СВЦЭМ!$D$10+'СЕТ СН'!$G$5-'СЕТ СН'!$G$21</f>
        <v>3184.2365300900001</v>
      </c>
      <c r="W53" s="36">
        <f>SUMIFS(СВЦЭМ!$D$33:$D$776,СВЦЭМ!$A$33:$A$776,$A53,СВЦЭМ!$B$33:$B$776,W$47)+'СЕТ СН'!$G$11+СВЦЭМ!$D$10+'СЕТ СН'!$G$5-'СЕТ СН'!$G$21</f>
        <v>3192.6836681099999</v>
      </c>
      <c r="X53" s="36">
        <f>SUMIFS(СВЦЭМ!$D$33:$D$776,СВЦЭМ!$A$33:$A$776,$A53,СВЦЭМ!$B$33:$B$776,X$47)+'СЕТ СН'!$G$11+СВЦЭМ!$D$10+'СЕТ СН'!$G$5-'СЕТ СН'!$G$21</f>
        <v>3188.9539271199997</v>
      </c>
      <c r="Y53" s="36">
        <f>SUMIFS(СВЦЭМ!$D$33:$D$776,СВЦЭМ!$A$33:$A$776,$A53,СВЦЭМ!$B$33:$B$776,Y$47)+'СЕТ СН'!$G$11+СВЦЭМ!$D$10+'СЕТ СН'!$G$5-'СЕТ СН'!$G$21</f>
        <v>3222.3930443700001</v>
      </c>
    </row>
    <row r="54" spans="1:25" ht="15.75" x14ac:dyDescent="0.2">
      <c r="A54" s="35">
        <f t="shared" si="1"/>
        <v>43653</v>
      </c>
      <c r="B54" s="36">
        <f>SUMIFS(СВЦЭМ!$D$33:$D$776,СВЦЭМ!$A$33:$A$776,$A54,СВЦЭМ!$B$33:$B$776,B$47)+'СЕТ СН'!$G$11+СВЦЭМ!$D$10+'СЕТ СН'!$G$5-'СЕТ СН'!$G$21</f>
        <v>3304.70484068</v>
      </c>
      <c r="C54" s="36">
        <f>SUMIFS(СВЦЭМ!$D$33:$D$776,СВЦЭМ!$A$33:$A$776,$A54,СВЦЭМ!$B$33:$B$776,C$47)+'СЕТ СН'!$G$11+СВЦЭМ!$D$10+'СЕТ СН'!$G$5-'СЕТ СН'!$G$21</f>
        <v>3420.3319937199999</v>
      </c>
      <c r="D54" s="36">
        <f>SUMIFS(СВЦЭМ!$D$33:$D$776,СВЦЭМ!$A$33:$A$776,$A54,СВЦЭМ!$B$33:$B$776,D$47)+'СЕТ СН'!$G$11+СВЦЭМ!$D$10+'СЕТ СН'!$G$5-'СЕТ СН'!$G$21</f>
        <v>3447.9034230699999</v>
      </c>
      <c r="E54" s="36">
        <f>SUMIFS(СВЦЭМ!$D$33:$D$776,СВЦЭМ!$A$33:$A$776,$A54,СВЦЭМ!$B$33:$B$776,E$47)+'СЕТ СН'!$G$11+СВЦЭМ!$D$10+'СЕТ СН'!$G$5-'СЕТ СН'!$G$21</f>
        <v>3465.8106372499997</v>
      </c>
      <c r="F54" s="36">
        <f>SUMIFS(СВЦЭМ!$D$33:$D$776,СВЦЭМ!$A$33:$A$776,$A54,СВЦЭМ!$B$33:$B$776,F$47)+'СЕТ СН'!$G$11+СВЦЭМ!$D$10+'СЕТ СН'!$G$5-'СЕТ СН'!$G$21</f>
        <v>3476.5140021699999</v>
      </c>
      <c r="G54" s="36">
        <f>SUMIFS(СВЦЭМ!$D$33:$D$776,СВЦЭМ!$A$33:$A$776,$A54,СВЦЭМ!$B$33:$B$776,G$47)+'СЕТ СН'!$G$11+СВЦЭМ!$D$10+'СЕТ СН'!$G$5-'СЕТ СН'!$G$21</f>
        <v>3475.5378782799999</v>
      </c>
      <c r="H54" s="36">
        <f>SUMIFS(СВЦЭМ!$D$33:$D$776,СВЦЭМ!$A$33:$A$776,$A54,СВЦЭМ!$B$33:$B$776,H$47)+'СЕТ СН'!$G$11+СВЦЭМ!$D$10+'СЕТ СН'!$G$5-'СЕТ СН'!$G$21</f>
        <v>3442.63863163</v>
      </c>
      <c r="I54" s="36">
        <f>SUMIFS(СВЦЭМ!$D$33:$D$776,СВЦЭМ!$A$33:$A$776,$A54,СВЦЭМ!$B$33:$B$776,I$47)+'СЕТ СН'!$G$11+СВЦЭМ!$D$10+'СЕТ СН'!$G$5-'СЕТ СН'!$G$21</f>
        <v>3388.3681610799999</v>
      </c>
      <c r="J54" s="36">
        <f>SUMIFS(СВЦЭМ!$D$33:$D$776,СВЦЭМ!$A$33:$A$776,$A54,СВЦЭМ!$B$33:$B$776,J$47)+'СЕТ СН'!$G$11+СВЦЭМ!$D$10+'СЕТ СН'!$G$5-'СЕТ СН'!$G$21</f>
        <v>3320.1730514999999</v>
      </c>
      <c r="K54" s="36">
        <f>SUMIFS(СВЦЭМ!$D$33:$D$776,СВЦЭМ!$A$33:$A$776,$A54,СВЦЭМ!$B$33:$B$776,K$47)+'СЕТ СН'!$G$11+СВЦЭМ!$D$10+'СЕТ СН'!$G$5-'СЕТ СН'!$G$21</f>
        <v>3262.4324852399996</v>
      </c>
      <c r="L54" s="36">
        <f>SUMIFS(СВЦЭМ!$D$33:$D$776,СВЦЭМ!$A$33:$A$776,$A54,СВЦЭМ!$B$33:$B$776,L$47)+'СЕТ СН'!$G$11+СВЦЭМ!$D$10+'СЕТ СН'!$G$5-'СЕТ СН'!$G$21</f>
        <v>3226.5974087599998</v>
      </c>
      <c r="M54" s="36">
        <f>SUMIFS(СВЦЭМ!$D$33:$D$776,СВЦЭМ!$A$33:$A$776,$A54,СВЦЭМ!$B$33:$B$776,M$47)+'СЕТ СН'!$G$11+СВЦЭМ!$D$10+'СЕТ СН'!$G$5-'СЕТ СН'!$G$21</f>
        <v>3228.5634622499997</v>
      </c>
      <c r="N54" s="36">
        <f>SUMIFS(СВЦЭМ!$D$33:$D$776,СВЦЭМ!$A$33:$A$776,$A54,СВЦЭМ!$B$33:$B$776,N$47)+'СЕТ СН'!$G$11+СВЦЭМ!$D$10+'СЕТ СН'!$G$5-'СЕТ СН'!$G$21</f>
        <v>3233.02560275</v>
      </c>
      <c r="O54" s="36">
        <f>SUMIFS(СВЦЭМ!$D$33:$D$776,СВЦЭМ!$A$33:$A$776,$A54,СВЦЭМ!$B$33:$B$776,O$47)+'СЕТ СН'!$G$11+СВЦЭМ!$D$10+'СЕТ СН'!$G$5-'СЕТ СН'!$G$21</f>
        <v>3236.0294337199998</v>
      </c>
      <c r="P54" s="36">
        <f>SUMIFS(СВЦЭМ!$D$33:$D$776,СВЦЭМ!$A$33:$A$776,$A54,СВЦЭМ!$B$33:$B$776,P$47)+'СЕТ СН'!$G$11+СВЦЭМ!$D$10+'СЕТ СН'!$G$5-'СЕТ СН'!$G$21</f>
        <v>3238.0951586399997</v>
      </c>
      <c r="Q54" s="36">
        <f>SUMIFS(СВЦЭМ!$D$33:$D$776,СВЦЭМ!$A$33:$A$776,$A54,СВЦЭМ!$B$33:$B$776,Q$47)+'СЕТ СН'!$G$11+СВЦЭМ!$D$10+'СЕТ СН'!$G$5-'СЕТ СН'!$G$21</f>
        <v>3227.35277064</v>
      </c>
      <c r="R54" s="36">
        <f>SUMIFS(СВЦЭМ!$D$33:$D$776,СВЦЭМ!$A$33:$A$776,$A54,СВЦЭМ!$B$33:$B$776,R$47)+'СЕТ СН'!$G$11+СВЦЭМ!$D$10+'СЕТ СН'!$G$5-'СЕТ СН'!$G$21</f>
        <v>3178.1510101199997</v>
      </c>
      <c r="S54" s="36">
        <f>SUMIFS(СВЦЭМ!$D$33:$D$776,СВЦЭМ!$A$33:$A$776,$A54,СВЦЭМ!$B$33:$B$776,S$47)+'СЕТ СН'!$G$11+СВЦЭМ!$D$10+'СЕТ СН'!$G$5-'СЕТ СН'!$G$21</f>
        <v>3171.3536257899996</v>
      </c>
      <c r="T54" s="36">
        <f>SUMIFS(СВЦЭМ!$D$33:$D$776,СВЦЭМ!$A$33:$A$776,$A54,СВЦЭМ!$B$33:$B$776,T$47)+'СЕТ СН'!$G$11+СВЦЭМ!$D$10+'СЕТ СН'!$G$5-'СЕТ СН'!$G$21</f>
        <v>3167.7456162600001</v>
      </c>
      <c r="U54" s="36">
        <f>SUMIFS(СВЦЭМ!$D$33:$D$776,СВЦЭМ!$A$33:$A$776,$A54,СВЦЭМ!$B$33:$B$776,U$47)+'СЕТ СН'!$G$11+СВЦЭМ!$D$10+'СЕТ СН'!$G$5-'СЕТ СН'!$G$21</f>
        <v>3165.0177119999998</v>
      </c>
      <c r="V54" s="36">
        <f>SUMIFS(СВЦЭМ!$D$33:$D$776,СВЦЭМ!$A$33:$A$776,$A54,СВЦЭМ!$B$33:$B$776,V$47)+'СЕТ СН'!$G$11+СВЦЭМ!$D$10+'СЕТ СН'!$G$5-'СЕТ СН'!$G$21</f>
        <v>3164.3738935699998</v>
      </c>
      <c r="W54" s="36">
        <f>SUMIFS(СВЦЭМ!$D$33:$D$776,СВЦЭМ!$A$33:$A$776,$A54,СВЦЭМ!$B$33:$B$776,W$47)+'СЕТ СН'!$G$11+СВЦЭМ!$D$10+'СЕТ СН'!$G$5-'СЕТ СН'!$G$21</f>
        <v>3153.4985511499999</v>
      </c>
      <c r="X54" s="36">
        <f>SUMIFS(СВЦЭМ!$D$33:$D$776,СВЦЭМ!$A$33:$A$776,$A54,СВЦЭМ!$B$33:$B$776,X$47)+'СЕТ СН'!$G$11+СВЦЭМ!$D$10+'СЕТ СН'!$G$5-'СЕТ СН'!$G$21</f>
        <v>3166.4493331200001</v>
      </c>
      <c r="Y54" s="36">
        <f>SUMIFS(СВЦЭМ!$D$33:$D$776,СВЦЭМ!$A$33:$A$776,$A54,СВЦЭМ!$B$33:$B$776,Y$47)+'СЕТ СН'!$G$11+СВЦЭМ!$D$10+'СЕТ СН'!$G$5-'СЕТ СН'!$G$21</f>
        <v>3201.37129233</v>
      </c>
    </row>
    <row r="55" spans="1:25" ht="15.75" x14ac:dyDescent="0.2">
      <c r="A55" s="35">
        <f t="shared" si="1"/>
        <v>43654</v>
      </c>
      <c r="B55" s="36">
        <f>SUMIFS(СВЦЭМ!$D$33:$D$776,СВЦЭМ!$A$33:$A$776,$A55,СВЦЭМ!$B$33:$B$776,B$47)+'СЕТ СН'!$G$11+СВЦЭМ!$D$10+'СЕТ СН'!$G$5-'СЕТ СН'!$G$21</f>
        <v>3303.5737617099999</v>
      </c>
      <c r="C55" s="36">
        <f>SUMIFS(СВЦЭМ!$D$33:$D$776,СВЦЭМ!$A$33:$A$776,$A55,СВЦЭМ!$B$33:$B$776,C$47)+'СЕТ СН'!$G$11+СВЦЭМ!$D$10+'СЕТ СН'!$G$5-'СЕТ СН'!$G$21</f>
        <v>3400.6027206999997</v>
      </c>
      <c r="D55" s="36">
        <f>SUMIFS(СВЦЭМ!$D$33:$D$776,СВЦЭМ!$A$33:$A$776,$A55,СВЦЭМ!$B$33:$B$776,D$47)+'СЕТ СН'!$G$11+СВЦЭМ!$D$10+'СЕТ СН'!$G$5-'СЕТ СН'!$G$21</f>
        <v>3429.7844574799997</v>
      </c>
      <c r="E55" s="36">
        <f>SUMIFS(СВЦЭМ!$D$33:$D$776,СВЦЭМ!$A$33:$A$776,$A55,СВЦЭМ!$B$33:$B$776,E$47)+'СЕТ СН'!$G$11+СВЦЭМ!$D$10+'СЕТ СН'!$G$5-'СЕТ СН'!$G$21</f>
        <v>3451.5159931099997</v>
      </c>
      <c r="F55" s="36">
        <f>SUMIFS(СВЦЭМ!$D$33:$D$776,СВЦЭМ!$A$33:$A$776,$A55,СВЦЭМ!$B$33:$B$776,F$47)+'СЕТ СН'!$G$11+СВЦЭМ!$D$10+'СЕТ СН'!$G$5-'СЕТ СН'!$G$21</f>
        <v>3454.66503943</v>
      </c>
      <c r="G55" s="36">
        <f>SUMIFS(СВЦЭМ!$D$33:$D$776,СВЦЭМ!$A$33:$A$776,$A55,СВЦЭМ!$B$33:$B$776,G$47)+'СЕТ СН'!$G$11+СВЦЭМ!$D$10+'СЕТ СН'!$G$5-'СЕТ СН'!$G$21</f>
        <v>3437.7747305399998</v>
      </c>
      <c r="H55" s="36">
        <f>SUMIFS(СВЦЭМ!$D$33:$D$776,СВЦЭМ!$A$33:$A$776,$A55,СВЦЭМ!$B$33:$B$776,H$47)+'СЕТ СН'!$G$11+СВЦЭМ!$D$10+'СЕТ СН'!$G$5-'СЕТ СН'!$G$21</f>
        <v>3386.50394392</v>
      </c>
      <c r="I55" s="36">
        <f>SUMIFS(СВЦЭМ!$D$33:$D$776,СВЦЭМ!$A$33:$A$776,$A55,СВЦЭМ!$B$33:$B$776,I$47)+'СЕТ СН'!$G$11+СВЦЭМ!$D$10+'СЕТ СН'!$G$5-'СЕТ СН'!$G$21</f>
        <v>3349.1669485599996</v>
      </c>
      <c r="J55" s="36">
        <f>SUMIFS(СВЦЭМ!$D$33:$D$776,СВЦЭМ!$A$33:$A$776,$A55,СВЦЭМ!$B$33:$B$776,J$47)+'СЕТ СН'!$G$11+СВЦЭМ!$D$10+'СЕТ СН'!$G$5-'СЕТ СН'!$G$21</f>
        <v>3331.7981226299999</v>
      </c>
      <c r="K55" s="36">
        <f>SUMIFS(СВЦЭМ!$D$33:$D$776,СВЦЭМ!$A$33:$A$776,$A55,СВЦЭМ!$B$33:$B$776,K$47)+'СЕТ СН'!$G$11+СВЦЭМ!$D$10+'СЕТ СН'!$G$5-'СЕТ СН'!$G$21</f>
        <v>3330.5803640300001</v>
      </c>
      <c r="L55" s="36">
        <f>SUMIFS(СВЦЭМ!$D$33:$D$776,СВЦЭМ!$A$33:$A$776,$A55,СВЦЭМ!$B$33:$B$776,L$47)+'СЕТ СН'!$G$11+СВЦЭМ!$D$10+'СЕТ СН'!$G$5-'СЕТ СН'!$G$21</f>
        <v>3330.0010733399999</v>
      </c>
      <c r="M55" s="36">
        <f>SUMIFS(СВЦЭМ!$D$33:$D$776,СВЦЭМ!$A$33:$A$776,$A55,СВЦЭМ!$B$33:$B$776,M$47)+'СЕТ СН'!$G$11+СВЦЭМ!$D$10+'СЕТ СН'!$G$5-'СЕТ СН'!$G$21</f>
        <v>3294.4489351699999</v>
      </c>
      <c r="N55" s="36">
        <f>SUMIFS(СВЦЭМ!$D$33:$D$776,СВЦЭМ!$A$33:$A$776,$A55,СВЦЭМ!$B$33:$B$776,N$47)+'СЕТ СН'!$G$11+СВЦЭМ!$D$10+'СЕТ СН'!$G$5-'СЕТ СН'!$G$21</f>
        <v>3292.9209737699998</v>
      </c>
      <c r="O55" s="36">
        <f>SUMIFS(СВЦЭМ!$D$33:$D$776,СВЦЭМ!$A$33:$A$776,$A55,СВЦЭМ!$B$33:$B$776,O$47)+'СЕТ СН'!$G$11+СВЦЭМ!$D$10+'СЕТ СН'!$G$5-'СЕТ СН'!$G$21</f>
        <v>3281.9088566099999</v>
      </c>
      <c r="P55" s="36">
        <f>SUMIFS(СВЦЭМ!$D$33:$D$776,СВЦЭМ!$A$33:$A$776,$A55,СВЦЭМ!$B$33:$B$776,P$47)+'СЕТ СН'!$G$11+СВЦЭМ!$D$10+'СЕТ СН'!$G$5-'СЕТ СН'!$G$21</f>
        <v>3248.1649642799998</v>
      </c>
      <c r="Q55" s="36">
        <f>SUMIFS(СВЦЭМ!$D$33:$D$776,СВЦЭМ!$A$33:$A$776,$A55,СВЦЭМ!$B$33:$B$776,Q$47)+'СЕТ СН'!$G$11+СВЦЭМ!$D$10+'СЕТ СН'!$G$5-'СЕТ СН'!$G$21</f>
        <v>3224.0197278199998</v>
      </c>
      <c r="R55" s="36">
        <f>SUMIFS(СВЦЭМ!$D$33:$D$776,СВЦЭМ!$A$33:$A$776,$A55,СВЦЭМ!$B$33:$B$776,R$47)+'СЕТ СН'!$G$11+СВЦЭМ!$D$10+'СЕТ СН'!$G$5-'СЕТ СН'!$G$21</f>
        <v>3182.65176565</v>
      </c>
      <c r="S55" s="36">
        <f>SUMIFS(СВЦЭМ!$D$33:$D$776,СВЦЭМ!$A$33:$A$776,$A55,СВЦЭМ!$B$33:$B$776,S$47)+'СЕТ СН'!$G$11+СВЦЭМ!$D$10+'СЕТ СН'!$G$5-'СЕТ СН'!$G$21</f>
        <v>3191.1940400599997</v>
      </c>
      <c r="T55" s="36">
        <f>SUMIFS(СВЦЭМ!$D$33:$D$776,СВЦЭМ!$A$33:$A$776,$A55,СВЦЭМ!$B$33:$B$776,T$47)+'СЕТ СН'!$G$11+СВЦЭМ!$D$10+'СЕТ СН'!$G$5-'СЕТ СН'!$G$21</f>
        <v>3192.1991279699996</v>
      </c>
      <c r="U55" s="36">
        <f>SUMIFS(СВЦЭМ!$D$33:$D$776,СВЦЭМ!$A$33:$A$776,$A55,СВЦЭМ!$B$33:$B$776,U$47)+'СЕТ СН'!$G$11+СВЦЭМ!$D$10+'СЕТ СН'!$G$5-'СЕТ СН'!$G$21</f>
        <v>3185.4240881299997</v>
      </c>
      <c r="V55" s="36">
        <f>SUMIFS(СВЦЭМ!$D$33:$D$776,СВЦЭМ!$A$33:$A$776,$A55,СВЦЭМ!$B$33:$B$776,V$47)+'СЕТ СН'!$G$11+СВЦЭМ!$D$10+'СЕТ СН'!$G$5-'СЕТ СН'!$G$21</f>
        <v>3207.9613585500001</v>
      </c>
      <c r="W55" s="36">
        <f>SUMIFS(СВЦЭМ!$D$33:$D$776,СВЦЭМ!$A$33:$A$776,$A55,СВЦЭМ!$B$33:$B$776,W$47)+'СЕТ СН'!$G$11+СВЦЭМ!$D$10+'СЕТ СН'!$G$5-'СЕТ СН'!$G$21</f>
        <v>3233.5587604399998</v>
      </c>
      <c r="X55" s="36">
        <f>SUMIFS(СВЦЭМ!$D$33:$D$776,СВЦЭМ!$A$33:$A$776,$A55,СВЦЭМ!$B$33:$B$776,X$47)+'СЕТ СН'!$G$11+СВЦЭМ!$D$10+'СЕТ СН'!$G$5-'СЕТ СН'!$G$21</f>
        <v>3248.1615240799997</v>
      </c>
      <c r="Y55" s="36">
        <f>SUMIFS(СВЦЭМ!$D$33:$D$776,СВЦЭМ!$A$33:$A$776,$A55,СВЦЭМ!$B$33:$B$776,Y$47)+'СЕТ СН'!$G$11+СВЦЭМ!$D$10+'СЕТ СН'!$G$5-'СЕТ СН'!$G$21</f>
        <v>3269.5705512199997</v>
      </c>
    </row>
    <row r="56" spans="1:25" ht="15.75" x14ac:dyDescent="0.2">
      <c r="A56" s="35">
        <f t="shared" si="1"/>
        <v>43655</v>
      </c>
      <c r="B56" s="36">
        <f>SUMIFS(СВЦЭМ!$D$33:$D$776,СВЦЭМ!$A$33:$A$776,$A56,СВЦЭМ!$B$33:$B$776,B$47)+'СЕТ СН'!$G$11+СВЦЭМ!$D$10+'СЕТ СН'!$G$5-'СЕТ СН'!$G$21</f>
        <v>3347.4896856799996</v>
      </c>
      <c r="C56" s="36">
        <f>SUMIFS(СВЦЭМ!$D$33:$D$776,СВЦЭМ!$A$33:$A$776,$A56,СВЦЭМ!$B$33:$B$776,C$47)+'СЕТ СН'!$G$11+СВЦЭМ!$D$10+'СЕТ СН'!$G$5-'СЕТ СН'!$G$21</f>
        <v>3380.8369416799997</v>
      </c>
      <c r="D56" s="36">
        <f>SUMIFS(СВЦЭМ!$D$33:$D$776,СВЦЭМ!$A$33:$A$776,$A56,СВЦЭМ!$B$33:$B$776,D$47)+'СЕТ СН'!$G$11+СВЦЭМ!$D$10+'СЕТ СН'!$G$5-'СЕТ СН'!$G$21</f>
        <v>3400.54480143</v>
      </c>
      <c r="E56" s="36">
        <f>SUMIFS(СВЦЭМ!$D$33:$D$776,СВЦЭМ!$A$33:$A$776,$A56,СВЦЭМ!$B$33:$B$776,E$47)+'СЕТ СН'!$G$11+СВЦЭМ!$D$10+'СЕТ СН'!$G$5-'СЕТ СН'!$G$21</f>
        <v>3418.0343727699997</v>
      </c>
      <c r="F56" s="36">
        <f>SUMIFS(СВЦЭМ!$D$33:$D$776,СВЦЭМ!$A$33:$A$776,$A56,СВЦЭМ!$B$33:$B$776,F$47)+'СЕТ СН'!$G$11+СВЦЭМ!$D$10+'СЕТ СН'!$G$5-'СЕТ СН'!$G$21</f>
        <v>3415.5441402399997</v>
      </c>
      <c r="G56" s="36">
        <f>SUMIFS(СВЦЭМ!$D$33:$D$776,СВЦЭМ!$A$33:$A$776,$A56,СВЦЭМ!$B$33:$B$776,G$47)+'СЕТ СН'!$G$11+СВЦЭМ!$D$10+'СЕТ СН'!$G$5-'СЕТ СН'!$G$21</f>
        <v>3411.4053633799999</v>
      </c>
      <c r="H56" s="36">
        <f>SUMIFS(СВЦЭМ!$D$33:$D$776,СВЦЭМ!$A$33:$A$776,$A56,СВЦЭМ!$B$33:$B$776,H$47)+'СЕТ СН'!$G$11+СВЦЭМ!$D$10+'СЕТ СН'!$G$5-'СЕТ СН'!$G$21</f>
        <v>3361.4732520999996</v>
      </c>
      <c r="I56" s="36">
        <f>SUMIFS(СВЦЭМ!$D$33:$D$776,СВЦЭМ!$A$33:$A$776,$A56,СВЦЭМ!$B$33:$B$776,I$47)+'СЕТ СН'!$G$11+СВЦЭМ!$D$10+'СЕТ СН'!$G$5-'СЕТ СН'!$G$21</f>
        <v>3338.01251297</v>
      </c>
      <c r="J56" s="36">
        <f>SUMIFS(СВЦЭМ!$D$33:$D$776,СВЦЭМ!$A$33:$A$776,$A56,СВЦЭМ!$B$33:$B$776,J$47)+'СЕТ СН'!$G$11+СВЦЭМ!$D$10+'СЕТ СН'!$G$5-'СЕТ СН'!$G$21</f>
        <v>3306.6926412299999</v>
      </c>
      <c r="K56" s="36">
        <f>SUMIFS(СВЦЭМ!$D$33:$D$776,СВЦЭМ!$A$33:$A$776,$A56,СВЦЭМ!$B$33:$B$776,K$47)+'СЕТ СН'!$G$11+СВЦЭМ!$D$10+'СЕТ СН'!$G$5-'СЕТ СН'!$G$21</f>
        <v>3287.94198486</v>
      </c>
      <c r="L56" s="36">
        <f>SUMIFS(СВЦЭМ!$D$33:$D$776,СВЦЭМ!$A$33:$A$776,$A56,СВЦЭМ!$B$33:$B$776,L$47)+'СЕТ СН'!$G$11+СВЦЭМ!$D$10+'СЕТ СН'!$G$5-'СЕТ СН'!$G$21</f>
        <v>3288.45096655</v>
      </c>
      <c r="M56" s="36">
        <f>SUMIFS(СВЦЭМ!$D$33:$D$776,СВЦЭМ!$A$33:$A$776,$A56,СВЦЭМ!$B$33:$B$776,M$47)+'СЕТ СН'!$G$11+СВЦЭМ!$D$10+'СЕТ СН'!$G$5-'СЕТ СН'!$G$21</f>
        <v>3282.5118197899997</v>
      </c>
      <c r="N56" s="36">
        <f>SUMIFS(СВЦЭМ!$D$33:$D$776,СВЦЭМ!$A$33:$A$776,$A56,СВЦЭМ!$B$33:$B$776,N$47)+'СЕТ СН'!$G$11+СВЦЭМ!$D$10+'СЕТ СН'!$G$5-'СЕТ СН'!$G$21</f>
        <v>3284.1565039999996</v>
      </c>
      <c r="O56" s="36">
        <f>SUMIFS(СВЦЭМ!$D$33:$D$776,СВЦЭМ!$A$33:$A$776,$A56,СВЦЭМ!$B$33:$B$776,O$47)+'СЕТ СН'!$G$11+СВЦЭМ!$D$10+'СЕТ СН'!$G$5-'СЕТ СН'!$G$21</f>
        <v>3279.8206298299997</v>
      </c>
      <c r="P56" s="36">
        <f>SUMIFS(СВЦЭМ!$D$33:$D$776,СВЦЭМ!$A$33:$A$776,$A56,СВЦЭМ!$B$33:$B$776,P$47)+'СЕТ СН'!$G$11+СВЦЭМ!$D$10+'СЕТ СН'!$G$5-'СЕТ СН'!$G$21</f>
        <v>3287.0277530699996</v>
      </c>
      <c r="Q56" s="36">
        <f>SUMIFS(СВЦЭМ!$D$33:$D$776,СВЦЭМ!$A$33:$A$776,$A56,СВЦЭМ!$B$33:$B$776,Q$47)+'СЕТ СН'!$G$11+СВЦЭМ!$D$10+'СЕТ СН'!$G$5-'СЕТ СН'!$G$21</f>
        <v>3306.1034134900001</v>
      </c>
      <c r="R56" s="36">
        <f>SUMIFS(СВЦЭМ!$D$33:$D$776,СВЦЭМ!$A$33:$A$776,$A56,СВЦЭМ!$B$33:$B$776,R$47)+'СЕТ СН'!$G$11+СВЦЭМ!$D$10+'СЕТ СН'!$G$5-'СЕТ СН'!$G$21</f>
        <v>3268.4323240599997</v>
      </c>
      <c r="S56" s="36">
        <f>SUMIFS(СВЦЭМ!$D$33:$D$776,СВЦЭМ!$A$33:$A$776,$A56,СВЦЭМ!$B$33:$B$776,S$47)+'СЕТ СН'!$G$11+СВЦЭМ!$D$10+'СЕТ СН'!$G$5-'СЕТ СН'!$G$21</f>
        <v>3238.3979994900001</v>
      </c>
      <c r="T56" s="36">
        <f>SUMIFS(СВЦЭМ!$D$33:$D$776,СВЦЭМ!$A$33:$A$776,$A56,СВЦЭМ!$B$33:$B$776,T$47)+'СЕТ СН'!$G$11+СВЦЭМ!$D$10+'СЕТ СН'!$G$5-'СЕТ СН'!$G$21</f>
        <v>3236.1540840899997</v>
      </c>
      <c r="U56" s="36">
        <f>SUMIFS(СВЦЭМ!$D$33:$D$776,СВЦЭМ!$A$33:$A$776,$A56,СВЦЭМ!$B$33:$B$776,U$47)+'СЕТ СН'!$G$11+СВЦЭМ!$D$10+'СЕТ СН'!$G$5-'СЕТ СН'!$G$21</f>
        <v>3228.1397049399998</v>
      </c>
      <c r="V56" s="36">
        <f>SUMIFS(СВЦЭМ!$D$33:$D$776,СВЦЭМ!$A$33:$A$776,$A56,СВЦЭМ!$B$33:$B$776,V$47)+'СЕТ СН'!$G$11+СВЦЭМ!$D$10+'СЕТ СН'!$G$5-'СЕТ СН'!$G$21</f>
        <v>3227.6798580999998</v>
      </c>
      <c r="W56" s="36">
        <f>SUMIFS(СВЦЭМ!$D$33:$D$776,СВЦЭМ!$A$33:$A$776,$A56,СВЦЭМ!$B$33:$B$776,W$47)+'СЕТ СН'!$G$11+СВЦЭМ!$D$10+'СЕТ СН'!$G$5-'СЕТ СН'!$G$21</f>
        <v>3203.5146551799999</v>
      </c>
      <c r="X56" s="36">
        <f>SUMIFS(СВЦЭМ!$D$33:$D$776,СВЦЭМ!$A$33:$A$776,$A56,СВЦЭМ!$B$33:$B$776,X$47)+'СЕТ СН'!$G$11+СВЦЭМ!$D$10+'СЕТ СН'!$G$5-'СЕТ СН'!$G$21</f>
        <v>3222.1954165799998</v>
      </c>
      <c r="Y56" s="36">
        <f>SUMIFS(СВЦЭМ!$D$33:$D$776,СВЦЭМ!$A$33:$A$776,$A56,СВЦЭМ!$B$33:$B$776,Y$47)+'СЕТ СН'!$G$11+СВЦЭМ!$D$10+'СЕТ СН'!$G$5-'СЕТ СН'!$G$21</f>
        <v>3290.4842804099999</v>
      </c>
    </row>
    <row r="57" spans="1:25" ht="15.75" x14ac:dyDescent="0.2">
      <c r="A57" s="35">
        <f t="shared" si="1"/>
        <v>43656</v>
      </c>
      <c r="B57" s="36">
        <f>SUMIFS(СВЦЭМ!$D$33:$D$776,СВЦЭМ!$A$33:$A$776,$A57,СВЦЭМ!$B$33:$B$776,B$47)+'СЕТ СН'!$G$11+СВЦЭМ!$D$10+'СЕТ СН'!$G$5-'СЕТ СН'!$G$21</f>
        <v>3360.9421340599997</v>
      </c>
      <c r="C57" s="36">
        <f>SUMIFS(СВЦЭМ!$D$33:$D$776,СВЦЭМ!$A$33:$A$776,$A57,СВЦЭМ!$B$33:$B$776,C$47)+'СЕТ СН'!$G$11+СВЦЭМ!$D$10+'СЕТ СН'!$G$5-'СЕТ СН'!$G$21</f>
        <v>3391.5124825599996</v>
      </c>
      <c r="D57" s="36">
        <f>SUMIFS(СВЦЭМ!$D$33:$D$776,СВЦЭМ!$A$33:$A$776,$A57,СВЦЭМ!$B$33:$B$776,D$47)+'СЕТ СН'!$G$11+СВЦЭМ!$D$10+'СЕТ СН'!$G$5-'СЕТ СН'!$G$21</f>
        <v>3403.6905673000001</v>
      </c>
      <c r="E57" s="36">
        <f>SUMIFS(СВЦЭМ!$D$33:$D$776,СВЦЭМ!$A$33:$A$776,$A57,СВЦЭМ!$B$33:$B$776,E$47)+'СЕТ СН'!$G$11+СВЦЭМ!$D$10+'СЕТ СН'!$G$5-'СЕТ СН'!$G$21</f>
        <v>3421.8846814399999</v>
      </c>
      <c r="F57" s="36">
        <f>SUMIFS(СВЦЭМ!$D$33:$D$776,СВЦЭМ!$A$33:$A$776,$A57,СВЦЭМ!$B$33:$B$776,F$47)+'СЕТ СН'!$G$11+СВЦЭМ!$D$10+'СЕТ СН'!$G$5-'СЕТ СН'!$G$21</f>
        <v>3411.1095096599997</v>
      </c>
      <c r="G57" s="36">
        <f>SUMIFS(СВЦЭМ!$D$33:$D$776,СВЦЭМ!$A$33:$A$776,$A57,СВЦЭМ!$B$33:$B$776,G$47)+'СЕТ СН'!$G$11+СВЦЭМ!$D$10+'СЕТ СН'!$G$5-'СЕТ СН'!$G$21</f>
        <v>3420.5657856999997</v>
      </c>
      <c r="H57" s="36">
        <f>SUMIFS(СВЦЭМ!$D$33:$D$776,СВЦЭМ!$A$33:$A$776,$A57,СВЦЭМ!$B$33:$B$776,H$47)+'СЕТ СН'!$G$11+СВЦЭМ!$D$10+'СЕТ СН'!$G$5-'СЕТ СН'!$G$21</f>
        <v>3389.8454689099999</v>
      </c>
      <c r="I57" s="36">
        <f>SUMIFS(СВЦЭМ!$D$33:$D$776,СВЦЭМ!$A$33:$A$776,$A57,СВЦЭМ!$B$33:$B$776,I$47)+'СЕТ СН'!$G$11+СВЦЭМ!$D$10+'СЕТ СН'!$G$5-'СЕТ СН'!$G$21</f>
        <v>3353.7714397</v>
      </c>
      <c r="J57" s="36">
        <f>SUMIFS(СВЦЭМ!$D$33:$D$776,СВЦЭМ!$A$33:$A$776,$A57,СВЦЭМ!$B$33:$B$776,J$47)+'СЕТ СН'!$G$11+СВЦЭМ!$D$10+'СЕТ СН'!$G$5-'СЕТ СН'!$G$21</f>
        <v>3332.1034968399999</v>
      </c>
      <c r="K57" s="36">
        <f>SUMIFS(СВЦЭМ!$D$33:$D$776,СВЦЭМ!$A$33:$A$776,$A57,СВЦЭМ!$B$33:$B$776,K$47)+'СЕТ СН'!$G$11+СВЦЭМ!$D$10+'СЕТ СН'!$G$5-'СЕТ СН'!$G$21</f>
        <v>3320.3908730200001</v>
      </c>
      <c r="L57" s="36">
        <f>SUMIFS(СВЦЭМ!$D$33:$D$776,СВЦЭМ!$A$33:$A$776,$A57,СВЦЭМ!$B$33:$B$776,L$47)+'СЕТ СН'!$G$11+СВЦЭМ!$D$10+'СЕТ СН'!$G$5-'СЕТ СН'!$G$21</f>
        <v>3318.0878741899996</v>
      </c>
      <c r="M57" s="36">
        <f>SUMIFS(СВЦЭМ!$D$33:$D$776,СВЦЭМ!$A$33:$A$776,$A57,СВЦЭМ!$B$33:$B$776,M$47)+'СЕТ СН'!$G$11+СВЦЭМ!$D$10+'СЕТ СН'!$G$5-'СЕТ СН'!$G$21</f>
        <v>3300.4882065699999</v>
      </c>
      <c r="N57" s="36">
        <f>SUMIFS(СВЦЭМ!$D$33:$D$776,СВЦЭМ!$A$33:$A$776,$A57,СВЦЭМ!$B$33:$B$776,N$47)+'СЕТ СН'!$G$11+СВЦЭМ!$D$10+'СЕТ СН'!$G$5-'СЕТ СН'!$G$21</f>
        <v>3294.6770258699999</v>
      </c>
      <c r="O57" s="36">
        <f>SUMIFS(СВЦЭМ!$D$33:$D$776,СВЦЭМ!$A$33:$A$776,$A57,СВЦЭМ!$B$33:$B$776,O$47)+'СЕТ СН'!$G$11+СВЦЭМ!$D$10+'СЕТ СН'!$G$5-'СЕТ СН'!$G$21</f>
        <v>3290.2874078199998</v>
      </c>
      <c r="P57" s="36">
        <f>SUMIFS(СВЦЭМ!$D$33:$D$776,СВЦЭМ!$A$33:$A$776,$A57,СВЦЭМ!$B$33:$B$776,P$47)+'СЕТ СН'!$G$11+СВЦЭМ!$D$10+'СЕТ СН'!$G$5-'СЕТ СН'!$G$21</f>
        <v>3286.9533551099998</v>
      </c>
      <c r="Q57" s="36">
        <f>SUMIFS(СВЦЭМ!$D$33:$D$776,СВЦЭМ!$A$33:$A$776,$A57,СВЦЭМ!$B$33:$B$776,Q$47)+'СЕТ СН'!$G$11+СВЦЭМ!$D$10+'СЕТ СН'!$G$5-'СЕТ СН'!$G$21</f>
        <v>3295.4794556699999</v>
      </c>
      <c r="R57" s="36">
        <f>SUMIFS(СВЦЭМ!$D$33:$D$776,СВЦЭМ!$A$33:$A$776,$A57,СВЦЭМ!$B$33:$B$776,R$47)+'СЕТ СН'!$G$11+СВЦЭМ!$D$10+'СЕТ СН'!$G$5-'СЕТ СН'!$G$21</f>
        <v>3247.9143447599999</v>
      </c>
      <c r="S57" s="36">
        <f>SUMIFS(СВЦЭМ!$D$33:$D$776,СВЦЭМ!$A$33:$A$776,$A57,СВЦЭМ!$B$33:$B$776,S$47)+'СЕТ СН'!$G$11+СВЦЭМ!$D$10+'СЕТ СН'!$G$5-'СЕТ СН'!$G$21</f>
        <v>3229.1439329</v>
      </c>
      <c r="T57" s="36">
        <f>SUMIFS(СВЦЭМ!$D$33:$D$776,СВЦЭМ!$A$33:$A$776,$A57,СВЦЭМ!$B$33:$B$776,T$47)+'СЕТ СН'!$G$11+СВЦЭМ!$D$10+'СЕТ СН'!$G$5-'СЕТ СН'!$G$21</f>
        <v>3228.6982397299998</v>
      </c>
      <c r="U57" s="36">
        <f>SUMIFS(СВЦЭМ!$D$33:$D$776,СВЦЭМ!$A$33:$A$776,$A57,СВЦЭМ!$B$33:$B$776,U$47)+'СЕТ СН'!$G$11+СВЦЭМ!$D$10+'СЕТ СН'!$G$5-'СЕТ СН'!$G$21</f>
        <v>3226.3662100299998</v>
      </c>
      <c r="V57" s="36">
        <f>SUMIFS(СВЦЭМ!$D$33:$D$776,СВЦЭМ!$A$33:$A$776,$A57,СВЦЭМ!$B$33:$B$776,V$47)+'СЕТ СН'!$G$11+СВЦЭМ!$D$10+'СЕТ СН'!$G$5-'СЕТ СН'!$G$21</f>
        <v>3222.00204902</v>
      </c>
      <c r="W57" s="36">
        <f>SUMIFS(СВЦЭМ!$D$33:$D$776,СВЦЭМ!$A$33:$A$776,$A57,СВЦЭМ!$B$33:$B$776,W$47)+'СЕТ СН'!$G$11+СВЦЭМ!$D$10+'СЕТ СН'!$G$5-'СЕТ СН'!$G$21</f>
        <v>3206.4943939999998</v>
      </c>
      <c r="X57" s="36">
        <f>SUMIFS(СВЦЭМ!$D$33:$D$776,СВЦЭМ!$A$33:$A$776,$A57,СВЦЭМ!$B$33:$B$776,X$47)+'СЕТ СН'!$G$11+СВЦЭМ!$D$10+'СЕТ СН'!$G$5-'СЕТ СН'!$G$21</f>
        <v>3212.6143122399999</v>
      </c>
      <c r="Y57" s="36">
        <f>SUMIFS(СВЦЭМ!$D$33:$D$776,СВЦЭМ!$A$33:$A$776,$A57,СВЦЭМ!$B$33:$B$776,Y$47)+'СЕТ СН'!$G$11+СВЦЭМ!$D$10+'СЕТ СН'!$G$5-'СЕТ СН'!$G$21</f>
        <v>3305.2164337199997</v>
      </c>
    </row>
    <row r="58" spans="1:25" ht="15.75" x14ac:dyDescent="0.2">
      <c r="A58" s="35">
        <f t="shared" si="1"/>
        <v>43657</v>
      </c>
      <c r="B58" s="36">
        <f>SUMIFS(СВЦЭМ!$D$33:$D$776,СВЦЭМ!$A$33:$A$776,$A58,СВЦЭМ!$B$33:$B$776,B$47)+'СЕТ СН'!$G$11+СВЦЭМ!$D$10+'СЕТ СН'!$G$5-'СЕТ СН'!$G$21</f>
        <v>3360.2394873599997</v>
      </c>
      <c r="C58" s="36">
        <f>SUMIFS(СВЦЭМ!$D$33:$D$776,СВЦЭМ!$A$33:$A$776,$A58,СВЦЭМ!$B$33:$B$776,C$47)+'СЕТ СН'!$G$11+СВЦЭМ!$D$10+'СЕТ СН'!$G$5-'СЕТ СН'!$G$21</f>
        <v>3401.92182452</v>
      </c>
      <c r="D58" s="36">
        <f>SUMIFS(СВЦЭМ!$D$33:$D$776,СВЦЭМ!$A$33:$A$776,$A58,СВЦЭМ!$B$33:$B$776,D$47)+'СЕТ СН'!$G$11+СВЦЭМ!$D$10+'СЕТ СН'!$G$5-'СЕТ СН'!$G$21</f>
        <v>3422.7770309099997</v>
      </c>
      <c r="E58" s="36">
        <f>SUMIFS(СВЦЭМ!$D$33:$D$776,СВЦЭМ!$A$33:$A$776,$A58,СВЦЭМ!$B$33:$B$776,E$47)+'СЕТ СН'!$G$11+СВЦЭМ!$D$10+'СЕТ СН'!$G$5-'СЕТ СН'!$G$21</f>
        <v>3444.9017721199998</v>
      </c>
      <c r="F58" s="36">
        <f>SUMIFS(СВЦЭМ!$D$33:$D$776,СВЦЭМ!$A$33:$A$776,$A58,СВЦЭМ!$B$33:$B$776,F$47)+'СЕТ СН'!$G$11+СВЦЭМ!$D$10+'СЕТ СН'!$G$5-'СЕТ СН'!$G$21</f>
        <v>3445.3636906499996</v>
      </c>
      <c r="G58" s="36">
        <f>SUMIFS(СВЦЭМ!$D$33:$D$776,СВЦЭМ!$A$33:$A$776,$A58,СВЦЭМ!$B$33:$B$776,G$47)+'СЕТ СН'!$G$11+СВЦЭМ!$D$10+'СЕТ СН'!$G$5-'СЕТ СН'!$G$21</f>
        <v>3435.5842326399998</v>
      </c>
      <c r="H58" s="36">
        <f>SUMIFS(СВЦЭМ!$D$33:$D$776,СВЦЭМ!$A$33:$A$776,$A58,СВЦЭМ!$B$33:$B$776,H$47)+'СЕТ СН'!$G$11+СВЦЭМ!$D$10+'СЕТ СН'!$G$5-'СЕТ СН'!$G$21</f>
        <v>3379.6304695299996</v>
      </c>
      <c r="I58" s="36">
        <f>SUMIFS(СВЦЭМ!$D$33:$D$776,СВЦЭМ!$A$33:$A$776,$A58,СВЦЭМ!$B$33:$B$776,I$47)+'СЕТ СН'!$G$11+СВЦЭМ!$D$10+'СЕТ СН'!$G$5-'СЕТ СН'!$G$21</f>
        <v>3356.3109996899998</v>
      </c>
      <c r="J58" s="36">
        <f>SUMIFS(СВЦЭМ!$D$33:$D$776,СВЦЭМ!$A$33:$A$776,$A58,СВЦЭМ!$B$33:$B$776,J$47)+'СЕТ СН'!$G$11+СВЦЭМ!$D$10+'СЕТ СН'!$G$5-'СЕТ СН'!$G$21</f>
        <v>3316.6998537699997</v>
      </c>
      <c r="K58" s="36">
        <f>SUMIFS(СВЦЭМ!$D$33:$D$776,СВЦЭМ!$A$33:$A$776,$A58,СВЦЭМ!$B$33:$B$776,K$47)+'СЕТ СН'!$G$11+СВЦЭМ!$D$10+'СЕТ СН'!$G$5-'СЕТ СН'!$G$21</f>
        <v>3303.84708151</v>
      </c>
      <c r="L58" s="36">
        <f>SUMIFS(СВЦЭМ!$D$33:$D$776,СВЦЭМ!$A$33:$A$776,$A58,СВЦЭМ!$B$33:$B$776,L$47)+'СЕТ СН'!$G$11+СВЦЭМ!$D$10+'СЕТ СН'!$G$5-'СЕТ СН'!$G$21</f>
        <v>3288.4712512799997</v>
      </c>
      <c r="M58" s="36">
        <f>SUMIFS(СВЦЭМ!$D$33:$D$776,СВЦЭМ!$A$33:$A$776,$A58,СВЦЭМ!$B$33:$B$776,M$47)+'СЕТ СН'!$G$11+СВЦЭМ!$D$10+'СЕТ СН'!$G$5-'СЕТ СН'!$G$21</f>
        <v>3283.4763951299997</v>
      </c>
      <c r="N58" s="36">
        <f>SUMIFS(СВЦЭМ!$D$33:$D$776,СВЦЭМ!$A$33:$A$776,$A58,СВЦЭМ!$B$33:$B$776,N$47)+'СЕТ СН'!$G$11+СВЦЭМ!$D$10+'СЕТ СН'!$G$5-'СЕТ СН'!$G$21</f>
        <v>3280.2289296499998</v>
      </c>
      <c r="O58" s="36">
        <f>SUMIFS(СВЦЭМ!$D$33:$D$776,СВЦЭМ!$A$33:$A$776,$A58,СВЦЭМ!$B$33:$B$776,O$47)+'СЕТ СН'!$G$11+СВЦЭМ!$D$10+'СЕТ СН'!$G$5-'СЕТ СН'!$G$21</f>
        <v>3281.3759387399996</v>
      </c>
      <c r="P58" s="36">
        <f>SUMIFS(СВЦЭМ!$D$33:$D$776,СВЦЭМ!$A$33:$A$776,$A58,СВЦЭМ!$B$33:$B$776,P$47)+'СЕТ СН'!$G$11+СВЦЭМ!$D$10+'СЕТ СН'!$G$5-'СЕТ СН'!$G$21</f>
        <v>3283.7114138999996</v>
      </c>
      <c r="Q58" s="36">
        <f>SUMIFS(СВЦЭМ!$D$33:$D$776,СВЦЭМ!$A$33:$A$776,$A58,СВЦЭМ!$B$33:$B$776,Q$47)+'СЕТ СН'!$G$11+СВЦЭМ!$D$10+'СЕТ СН'!$G$5-'СЕТ СН'!$G$21</f>
        <v>3283.0879702499997</v>
      </c>
      <c r="R58" s="36">
        <f>SUMIFS(СВЦЭМ!$D$33:$D$776,СВЦЭМ!$A$33:$A$776,$A58,СВЦЭМ!$B$33:$B$776,R$47)+'СЕТ СН'!$G$11+СВЦЭМ!$D$10+'СЕТ СН'!$G$5-'СЕТ СН'!$G$21</f>
        <v>3236.7535880999999</v>
      </c>
      <c r="S58" s="36">
        <f>SUMIFS(СВЦЭМ!$D$33:$D$776,СВЦЭМ!$A$33:$A$776,$A58,СВЦЭМ!$B$33:$B$776,S$47)+'СЕТ СН'!$G$11+СВЦЭМ!$D$10+'СЕТ СН'!$G$5-'СЕТ СН'!$G$21</f>
        <v>3220.7761722400001</v>
      </c>
      <c r="T58" s="36">
        <f>SUMIFS(СВЦЭМ!$D$33:$D$776,СВЦЭМ!$A$33:$A$776,$A58,СВЦЭМ!$B$33:$B$776,T$47)+'СЕТ СН'!$G$11+СВЦЭМ!$D$10+'СЕТ СН'!$G$5-'СЕТ СН'!$G$21</f>
        <v>3220.7663599699999</v>
      </c>
      <c r="U58" s="36">
        <f>SUMIFS(СВЦЭМ!$D$33:$D$776,СВЦЭМ!$A$33:$A$776,$A58,СВЦЭМ!$B$33:$B$776,U$47)+'СЕТ СН'!$G$11+СВЦЭМ!$D$10+'СЕТ СН'!$G$5-'СЕТ СН'!$G$21</f>
        <v>3210.5253851399998</v>
      </c>
      <c r="V58" s="36">
        <f>SUMIFS(СВЦЭМ!$D$33:$D$776,СВЦЭМ!$A$33:$A$776,$A58,СВЦЭМ!$B$33:$B$776,V$47)+'СЕТ СН'!$G$11+СВЦЭМ!$D$10+'СЕТ СН'!$G$5-'СЕТ СН'!$G$21</f>
        <v>3212.41253538</v>
      </c>
      <c r="W58" s="36">
        <f>SUMIFS(СВЦЭМ!$D$33:$D$776,СВЦЭМ!$A$33:$A$776,$A58,СВЦЭМ!$B$33:$B$776,W$47)+'СЕТ СН'!$G$11+СВЦЭМ!$D$10+'СЕТ СН'!$G$5-'СЕТ СН'!$G$21</f>
        <v>3214.7615440499999</v>
      </c>
      <c r="X58" s="36">
        <f>SUMIFS(СВЦЭМ!$D$33:$D$776,СВЦЭМ!$A$33:$A$776,$A58,СВЦЭМ!$B$33:$B$776,X$47)+'СЕТ СН'!$G$11+СВЦЭМ!$D$10+'СЕТ СН'!$G$5-'СЕТ СН'!$G$21</f>
        <v>3222.28306828</v>
      </c>
      <c r="Y58" s="36">
        <f>SUMIFS(СВЦЭМ!$D$33:$D$776,СВЦЭМ!$A$33:$A$776,$A58,СВЦЭМ!$B$33:$B$776,Y$47)+'СЕТ СН'!$G$11+СВЦЭМ!$D$10+'СЕТ СН'!$G$5-'СЕТ СН'!$G$21</f>
        <v>3307.0723232599998</v>
      </c>
    </row>
    <row r="59" spans="1:25" ht="15.75" x14ac:dyDescent="0.2">
      <c r="A59" s="35">
        <f t="shared" si="1"/>
        <v>43658</v>
      </c>
      <c r="B59" s="36">
        <f>SUMIFS(СВЦЭМ!$D$33:$D$776,СВЦЭМ!$A$33:$A$776,$A59,СВЦЭМ!$B$33:$B$776,B$47)+'СЕТ СН'!$G$11+СВЦЭМ!$D$10+'СЕТ СН'!$G$5-'СЕТ СН'!$G$21</f>
        <v>3351.4554862699997</v>
      </c>
      <c r="C59" s="36">
        <f>SUMIFS(СВЦЭМ!$D$33:$D$776,СВЦЭМ!$A$33:$A$776,$A59,СВЦЭМ!$B$33:$B$776,C$47)+'СЕТ СН'!$G$11+СВЦЭМ!$D$10+'СЕТ СН'!$G$5-'СЕТ СН'!$G$21</f>
        <v>3387.5764927499999</v>
      </c>
      <c r="D59" s="36">
        <f>SUMIFS(СВЦЭМ!$D$33:$D$776,СВЦЭМ!$A$33:$A$776,$A59,СВЦЭМ!$B$33:$B$776,D$47)+'СЕТ СН'!$G$11+СВЦЭМ!$D$10+'СЕТ СН'!$G$5-'СЕТ СН'!$G$21</f>
        <v>3408.0333406899999</v>
      </c>
      <c r="E59" s="36">
        <f>SUMIFS(СВЦЭМ!$D$33:$D$776,СВЦЭМ!$A$33:$A$776,$A59,СВЦЭМ!$B$33:$B$776,E$47)+'СЕТ СН'!$G$11+СВЦЭМ!$D$10+'СЕТ СН'!$G$5-'СЕТ СН'!$G$21</f>
        <v>3422.73751859</v>
      </c>
      <c r="F59" s="36">
        <f>SUMIFS(СВЦЭМ!$D$33:$D$776,СВЦЭМ!$A$33:$A$776,$A59,СВЦЭМ!$B$33:$B$776,F$47)+'СЕТ СН'!$G$11+СВЦЭМ!$D$10+'СЕТ СН'!$G$5-'СЕТ СН'!$G$21</f>
        <v>3416.5998465599996</v>
      </c>
      <c r="G59" s="36">
        <f>SUMIFS(СВЦЭМ!$D$33:$D$776,СВЦЭМ!$A$33:$A$776,$A59,СВЦЭМ!$B$33:$B$776,G$47)+'СЕТ СН'!$G$11+СВЦЭМ!$D$10+'СЕТ СН'!$G$5-'СЕТ СН'!$G$21</f>
        <v>3414.6221334399997</v>
      </c>
      <c r="H59" s="36">
        <f>SUMIFS(СВЦЭМ!$D$33:$D$776,СВЦЭМ!$A$33:$A$776,$A59,СВЦЭМ!$B$33:$B$776,H$47)+'СЕТ СН'!$G$11+СВЦЭМ!$D$10+'СЕТ СН'!$G$5-'СЕТ СН'!$G$21</f>
        <v>3384.8912319000001</v>
      </c>
      <c r="I59" s="36">
        <f>SUMIFS(СВЦЭМ!$D$33:$D$776,СВЦЭМ!$A$33:$A$776,$A59,СВЦЭМ!$B$33:$B$776,I$47)+'СЕТ СН'!$G$11+СВЦЭМ!$D$10+'СЕТ СН'!$G$5-'СЕТ СН'!$G$21</f>
        <v>3361.2550600499999</v>
      </c>
      <c r="J59" s="36">
        <f>SUMIFS(СВЦЭМ!$D$33:$D$776,СВЦЭМ!$A$33:$A$776,$A59,СВЦЭМ!$B$33:$B$776,J$47)+'СЕТ СН'!$G$11+СВЦЭМ!$D$10+'СЕТ СН'!$G$5-'СЕТ СН'!$G$21</f>
        <v>3323.4753802199998</v>
      </c>
      <c r="K59" s="36">
        <f>SUMIFS(СВЦЭМ!$D$33:$D$776,СВЦЭМ!$A$33:$A$776,$A59,СВЦЭМ!$B$33:$B$776,K$47)+'СЕТ СН'!$G$11+СВЦЭМ!$D$10+'СЕТ СН'!$G$5-'СЕТ СН'!$G$21</f>
        <v>3289.0919762999997</v>
      </c>
      <c r="L59" s="36">
        <f>SUMIFS(СВЦЭМ!$D$33:$D$776,СВЦЭМ!$A$33:$A$776,$A59,СВЦЭМ!$B$33:$B$776,L$47)+'СЕТ СН'!$G$11+СВЦЭМ!$D$10+'СЕТ СН'!$G$5-'СЕТ СН'!$G$21</f>
        <v>3284.4084435999998</v>
      </c>
      <c r="M59" s="36">
        <f>SUMIFS(СВЦЭМ!$D$33:$D$776,СВЦЭМ!$A$33:$A$776,$A59,СВЦЭМ!$B$33:$B$776,M$47)+'СЕТ СН'!$G$11+СВЦЭМ!$D$10+'СЕТ СН'!$G$5-'СЕТ СН'!$G$21</f>
        <v>3290.8134508799999</v>
      </c>
      <c r="N59" s="36">
        <f>SUMIFS(СВЦЭМ!$D$33:$D$776,СВЦЭМ!$A$33:$A$776,$A59,СВЦЭМ!$B$33:$B$776,N$47)+'СЕТ СН'!$G$11+СВЦЭМ!$D$10+'СЕТ СН'!$G$5-'СЕТ СН'!$G$21</f>
        <v>3297.7622846599998</v>
      </c>
      <c r="O59" s="36">
        <f>SUMIFS(СВЦЭМ!$D$33:$D$776,СВЦЭМ!$A$33:$A$776,$A59,СВЦЭМ!$B$33:$B$776,O$47)+'СЕТ СН'!$G$11+СВЦЭМ!$D$10+'СЕТ СН'!$G$5-'СЕТ СН'!$G$21</f>
        <v>3296.8080262099998</v>
      </c>
      <c r="P59" s="36">
        <f>SUMIFS(СВЦЭМ!$D$33:$D$776,СВЦЭМ!$A$33:$A$776,$A59,СВЦЭМ!$B$33:$B$776,P$47)+'СЕТ СН'!$G$11+СВЦЭМ!$D$10+'СЕТ СН'!$G$5-'СЕТ СН'!$G$21</f>
        <v>3299.6493107299998</v>
      </c>
      <c r="Q59" s="36">
        <f>SUMIFS(СВЦЭМ!$D$33:$D$776,СВЦЭМ!$A$33:$A$776,$A59,СВЦЭМ!$B$33:$B$776,Q$47)+'СЕТ СН'!$G$11+СВЦЭМ!$D$10+'СЕТ СН'!$G$5-'СЕТ СН'!$G$21</f>
        <v>3306.8381566499997</v>
      </c>
      <c r="R59" s="36">
        <f>SUMIFS(СВЦЭМ!$D$33:$D$776,СВЦЭМ!$A$33:$A$776,$A59,СВЦЭМ!$B$33:$B$776,R$47)+'СЕТ СН'!$G$11+СВЦЭМ!$D$10+'СЕТ СН'!$G$5-'СЕТ СН'!$G$21</f>
        <v>3255.3024805999999</v>
      </c>
      <c r="S59" s="36">
        <f>SUMIFS(СВЦЭМ!$D$33:$D$776,СВЦЭМ!$A$33:$A$776,$A59,СВЦЭМ!$B$33:$B$776,S$47)+'СЕТ СН'!$G$11+СВЦЭМ!$D$10+'СЕТ СН'!$G$5-'СЕТ СН'!$G$21</f>
        <v>3238.7435905499997</v>
      </c>
      <c r="T59" s="36">
        <f>SUMIFS(СВЦЭМ!$D$33:$D$776,СВЦЭМ!$A$33:$A$776,$A59,СВЦЭМ!$B$33:$B$776,T$47)+'СЕТ СН'!$G$11+СВЦЭМ!$D$10+'СЕТ СН'!$G$5-'СЕТ СН'!$G$21</f>
        <v>3231.76017194</v>
      </c>
      <c r="U59" s="36">
        <f>SUMIFS(СВЦЭМ!$D$33:$D$776,СВЦЭМ!$A$33:$A$776,$A59,СВЦЭМ!$B$33:$B$776,U$47)+'СЕТ СН'!$G$11+СВЦЭМ!$D$10+'СЕТ СН'!$G$5-'СЕТ СН'!$G$21</f>
        <v>3222.4635791599999</v>
      </c>
      <c r="V59" s="36">
        <f>SUMIFS(СВЦЭМ!$D$33:$D$776,СВЦЭМ!$A$33:$A$776,$A59,СВЦЭМ!$B$33:$B$776,V$47)+'СЕТ СН'!$G$11+СВЦЭМ!$D$10+'СЕТ СН'!$G$5-'СЕТ СН'!$G$21</f>
        <v>3206.1042820099997</v>
      </c>
      <c r="W59" s="36">
        <f>SUMIFS(СВЦЭМ!$D$33:$D$776,СВЦЭМ!$A$33:$A$776,$A59,СВЦЭМ!$B$33:$B$776,W$47)+'СЕТ СН'!$G$11+СВЦЭМ!$D$10+'СЕТ СН'!$G$5-'СЕТ СН'!$G$21</f>
        <v>3190.1858662799996</v>
      </c>
      <c r="X59" s="36">
        <f>SUMIFS(СВЦЭМ!$D$33:$D$776,СВЦЭМ!$A$33:$A$776,$A59,СВЦЭМ!$B$33:$B$776,X$47)+'СЕТ СН'!$G$11+СВЦЭМ!$D$10+'СЕТ СН'!$G$5-'СЕТ СН'!$G$21</f>
        <v>3170.6920925999998</v>
      </c>
      <c r="Y59" s="36">
        <f>SUMIFS(СВЦЭМ!$D$33:$D$776,СВЦЭМ!$A$33:$A$776,$A59,СВЦЭМ!$B$33:$B$776,Y$47)+'СЕТ СН'!$G$11+СВЦЭМ!$D$10+'СЕТ СН'!$G$5-'СЕТ СН'!$G$21</f>
        <v>3252.68727029</v>
      </c>
    </row>
    <row r="60" spans="1:25" ht="15.75" x14ac:dyDescent="0.2">
      <c r="A60" s="35">
        <f t="shared" si="1"/>
        <v>43659</v>
      </c>
      <c r="B60" s="36">
        <f>SUMIFS(СВЦЭМ!$D$33:$D$776,СВЦЭМ!$A$33:$A$776,$A60,СВЦЭМ!$B$33:$B$776,B$47)+'СЕТ СН'!$G$11+СВЦЭМ!$D$10+'СЕТ СН'!$G$5-'СЕТ СН'!$G$21</f>
        <v>3253.1700398799999</v>
      </c>
      <c r="C60" s="36">
        <f>SUMIFS(СВЦЭМ!$D$33:$D$776,СВЦЭМ!$A$33:$A$776,$A60,СВЦЭМ!$B$33:$B$776,C$47)+'СЕТ СН'!$G$11+СВЦЭМ!$D$10+'СЕТ СН'!$G$5-'СЕТ СН'!$G$21</f>
        <v>3285.8243597599999</v>
      </c>
      <c r="D60" s="36">
        <f>SUMIFS(СВЦЭМ!$D$33:$D$776,СВЦЭМ!$A$33:$A$776,$A60,СВЦЭМ!$B$33:$B$776,D$47)+'СЕТ СН'!$G$11+СВЦЭМ!$D$10+'СЕТ СН'!$G$5-'СЕТ СН'!$G$21</f>
        <v>3320.3447627999999</v>
      </c>
      <c r="E60" s="36">
        <f>SUMIFS(СВЦЭМ!$D$33:$D$776,СВЦЭМ!$A$33:$A$776,$A60,СВЦЭМ!$B$33:$B$776,E$47)+'СЕТ СН'!$G$11+СВЦЭМ!$D$10+'СЕТ СН'!$G$5-'СЕТ СН'!$G$21</f>
        <v>3334.85522154</v>
      </c>
      <c r="F60" s="36">
        <f>SUMIFS(СВЦЭМ!$D$33:$D$776,СВЦЭМ!$A$33:$A$776,$A60,СВЦЭМ!$B$33:$B$776,F$47)+'СЕТ СН'!$G$11+СВЦЭМ!$D$10+'СЕТ СН'!$G$5-'СЕТ СН'!$G$21</f>
        <v>3344.1719090500001</v>
      </c>
      <c r="G60" s="36">
        <f>SUMIFS(СВЦЭМ!$D$33:$D$776,СВЦЭМ!$A$33:$A$776,$A60,СВЦЭМ!$B$33:$B$776,G$47)+'СЕТ СН'!$G$11+СВЦЭМ!$D$10+'СЕТ СН'!$G$5-'СЕТ СН'!$G$21</f>
        <v>3348.6144457</v>
      </c>
      <c r="H60" s="36">
        <f>SUMIFS(СВЦЭМ!$D$33:$D$776,СВЦЭМ!$A$33:$A$776,$A60,СВЦЭМ!$B$33:$B$776,H$47)+'СЕТ СН'!$G$11+СВЦЭМ!$D$10+'СЕТ СН'!$G$5-'СЕТ СН'!$G$21</f>
        <v>3345.5559404899996</v>
      </c>
      <c r="I60" s="36">
        <f>SUMIFS(СВЦЭМ!$D$33:$D$776,СВЦЭМ!$A$33:$A$776,$A60,СВЦЭМ!$B$33:$B$776,I$47)+'СЕТ СН'!$G$11+СВЦЭМ!$D$10+'СЕТ СН'!$G$5-'СЕТ СН'!$G$21</f>
        <v>3352.8399738999997</v>
      </c>
      <c r="J60" s="36">
        <f>SUMIFS(СВЦЭМ!$D$33:$D$776,СВЦЭМ!$A$33:$A$776,$A60,СВЦЭМ!$B$33:$B$776,J$47)+'СЕТ СН'!$G$11+СВЦЭМ!$D$10+'СЕТ СН'!$G$5-'СЕТ СН'!$G$21</f>
        <v>3311.86272186</v>
      </c>
      <c r="K60" s="36">
        <f>SUMIFS(СВЦЭМ!$D$33:$D$776,СВЦЭМ!$A$33:$A$776,$A60,СВЦЭМ!$B$33:$B$776,K$47)+'СЕТ СН'!$G$11+СВЦЭМ!$D$10+'СЕТ СН'!$G$5-'СЕТ СН'!$G$21</f>
        <v>3263.6970360599998</v>
      </c>
      <c r="L60" s="36">
        <f>SUMIFS(СВЦЭМ!$D$33:$D$776,СВЦЭМ!$A$33:$A$776,$A60,СВЦЭМ!$B$33:$B$776,L$47)+'СЕТ СН'!$G$11+СВЦЭМ!$D$10+'СЕТ СН'!$G$5-'СЕТ СН'!$G$21</f>
        <v>3240.00044832</v>
      </c>
      <c r="M60" s="36">
        <f>SUMIFS(СВЦЭМ!$D$33:$D$776,СВЦЭМ!$A$33:$A$776,$A60,СВЦЭМ!$B$33:$B$776,M$47)+'СЕТ СН'!$G$11+СВЦЭМ!$D$10+'СЕТ СН'!$G$5-'СЕТ СН'!$G$21</f>
        <v>3235.0424264200001</v>
      </c>
      <c r="N60" s="36">
        <f>SUMIFS(СВЦЭМ!$D$33:$D$776,СВЦЭМ!$A$33:$A$776,$A60,СВЦЭМ!$B$33:$B$776,N$47)+'СЕТ СН'!$G$11+СВЦЭМ!$D$10+'СЕТ СН'!$G$5-'СЕТ СН'!$G$21</f>
        <v>3236.8223880999999</v>
      </c>
      <c r="O60" s="36">
        <f>SUMIFS(СВЦЭМ!$D$33:$D$776,СВЦЭМ!$A$33:$A$776,$A60,СВЦЭМ!$B$33:$B$776,O$47)+'СЕТ СН'!$G$11+СВЦЭМ!$D$10+'СЕТ СН'!$G$5-'СЕТ СН'!$G$21</f>
        <v>3239.6590980999999</v>
      </c>
      <c r="P60" s="36">
        <f>SUMIFS(СВЦЭМ!$D$33:$D$776,СВЦЭМ!$A$33:$A$776,$A60,СВЦЭМ!$B$33:$B$776,P$47)+'СЕТ СН'!$G$11+СВЦЭМ!$D$10+'СЕТ СН'!$G$5-'СЕТ СН'!$G$21</f>
        <v>3252.3842840899997</v>
      </c>
      <c r="Q60" s="36">
        <f>SUMIFS(СВЦЭМ!$D$33:$D$776,СВЦЭМ!$A$33:$A$776,$A60,СВЦЭМ!$B$33:$B$776,Q$47)+'СЕТ СН'!$G$11+СВЦЭМ!$D$10+'СЕТ СН'!$G$5-'СЕТ СН'!$G$21</f>
        <v>3260.7887514099998</v>
      </c>
      <c r="R60" s="36">
        <f>SUMIFS(СВЦЭМ!$D$33:$D$776,СВЦЭМ!$A$33:$A$776,$A60,СВЦЭМ!$B$33:$B$776,R$47)+'СЕТ СН'!$G$11+СВЦЭМ!$D$10+'СЕТ СН'!$G$5-'СЕТ СН'!$G$21</f>
        <v>3226.4017569099997</v>
      </c>
      <c r="S60" s="36">
        <f>SUMIFS(СВЦЭМ!$D$33:$D$776,СВЦЭМ!$A$33:$A$776,$A60,СВЦЭМ!$B$33:$B$776,S$47)+'СЕТ СН'!$G$11+СВЦЭМ!$D$10+'СЕТ СН'!$G$5-'СЕТ СН'!$G$21</f>
        <v>3198.2297873899997</v>
      </c>
      <c r="T60" s="36">
        <f>SUMIFS(СВЦЭМ!$D$33:$D$776,СВЦЭМ!$A$33:$A$776,$A60,СВЦЭМ!$B$33:$B$776,T$47)+'СЕТ СН'!$G$11+СВЦЭМ!$D$10+'СЕТ СН'!$G$5-'СЕТ СН'!$G$21</f>
        <v>3184.6609332399998</v>
      </c>
      <c r="U60" s="36">
        <f>SUMIFS(СВЦЭМ!$D$33:$D$776,СВЦЭМ!$A$33:$A$776,$A60,СВЦЭМ!$B$33:$B$776,U$47)+'СЕТ СН'!$G$11+СВЦЭМ!$D$10+'СЕТ СН'!$G$5-'СЕТ СН'!$G$21</f>
        <v>3174.6130004299998</v>
      </c>
      <c r="V60" s="36">
        <f>SUMIFS(СВЦЭМ!$D$33:$D$776,СВЦЭМ!$A$33:$A$776,$A60,СВЦЭМ!$B$33:$B$776,V$47)+'СЕТ СН'!$G$11+СВЦЭМ!$D$10+'СЕТ СН'!$G$5-'СЕТ СН'!$G$21</f>
        <v>3169.5901159299997</v>
      </c>
      <c r="W60" s="36">
        <f>SUMIFS(СВЦЭМ!$D$33:$D$776,СВЦЭМ!$A$33:$A$776,$A60,СВЦЭМ!$B$33:$B$776,W$47)+'СЕТ СН'!$G$11+СВЦЭМ!$D$10+'СЕТ СН'!$G$5-'СЕТ СН'!$G$21</f>
        <v>3159.3483145800001</v>
      </c>
      <c r="X60" s="36">
        <f>SUMIFS(СВЦЭМ!$D$33:$D$776,СВЦЭМ!$A$33:$A$776,$A60,СВЦЭМ!$B$33:$B$776,X$47)+'СЕТ СН'!$G$11+СВЦЭМ!$D$10+'СЕТ СН'!$G$5-'СЕТ СН'!$G$21</f>
        <v>3169.5445585099997</v>
      </c>
      <c r="Y60" s="36">
        <f>SUMIFS(СВЦЭМ!$D$33:$D$776,СВЦЭМ!$A$33:$A$776,$A60,СВЦЭМ!$B$33:$B$776,Y$47)+'СЕТ СН'!$G$11+СВЦЭМ!$D$10+'СЕТ СН'!$G$5-'СЕТ СН'!$G$21</f>
        <v>3241.6608523299997</v>
      </c>
    </row>
    <row r="61" spans="1:25" ht="15.75" x14ac:dyDescent="0.2">
      <c r="A61" s="35">
        <f t="shared" si="1"/>
        <v>43660</v>
      </c>
      <c r="B61" s="36">
        <f>SUMIFS(СВЦЭМ!$D$33:$D$776,СВЦЭМ!$A$33:$A$776,$A61,СВЦЭМ!$B$33:$B$776,B$47)+'СЕТ СН'!$G$11+СВЦЭМ!$D$10+'СЕТ СН'!$G$5-'СЕТ СН'!$G$21</f>
        <v>3292.10313744</v>
      </c>
      <c r="C61" s="36">
        <f>SUMIFS(СВЦЭМ!$D$33:$D$776,СВЦЭМ!$A$33:$A$776,$A61,СВЦЭМ!$B$33:$B$776,C$47)+'СЕТ СН'!$G$11+СВЦЭМ!$D$10+'СЕТ СН'!$G$5-'СЕТ СН'!$G$21</f>
        <v>3337.4313566699998</v>
      </c>
      <c r="D61" s="36">
        <f>SUMIFS(СВЦЭМ!$D$33:$D$776,СВЦЭМ!$A$33:$A$776,$A61,СВЦЭМ!$B$33:$B$776,D$47)+'СЕТ СН'!$G$11+СВЦЭМ!$D$10+'СЕТ СН'!$G$5-'СЕТ СН'!$G$21</f>
        <v>3375.31054993</v>
      </c>
      <c r="E61" s="36">
        <f>SUMIFS(СВЦЭМ!$D$33:$D$776,СВЦЭМ!$A$33:$A$776,$A61,СВЦЭМ!$B$33:$B$776,E$47)+'СЕТ СН'!$G$11+СВЦЭМ!$D$10+'СЕТ СН'!$G$5-'СЕТ СН'!$G$21</f>
        <v>3387.3524953699998</v>
      </c>
      <c r="F61" s="36">
        <f>SUMIFS(СВЦЭМ!$D$33:$D$776,СВЦЭМ!$A$33:$A$776,$A61,СВЦЭМ!$B$33:$B$776,F$47)+'СЕТ СН'!$G$11+СВЦЭМ!$D$10+'СЕТ СН'!$G$5-'СЕТ СН'!$G$21</f>
        <v>3389.7369163899998</v>
      </c>
      <c r="G61" s="36">
        <f>SUMIFS(СВЦЭМ!$D$33:$D$776,СВЦЭМ!$A$33:$A$776,$A61,СВЦЭМ!$B$33:$B$776,G$47)+'СЕТ СН'!$G$11+СВЦЭМ!$D$10+'СЕТ СН'!$G$5-'СЕТ СН'!$G$21</f>
        <v>3388.4899815299996</v>
      </c>
      <c r="H61" s="36">
        <f>SUMIFS(СВЦЭМ!$D$33:$D$776,СВЦЭМ!$A$33:$A$776,$A61,СВЦЭМ!$B$33:$B$776,H$47)+'СЕТ СН'!$G$11+СВЦЭМ!$D$10+'СЕТ СН'!$G$5-'СЕТ СН'!$G$21</f>
        <v>3367.6649066199998</v>
      </c>
      <c r="I61" s="36">
        <f>SUMIFS(СВЦЭМ!$D$33:$D$776,СВЦЭМ!$A$33:$A$776,$A61,СВЦЭМ!$B$33:$B$776,I$47)+'СЕТ СН'!$G$11+СВЦЭМ!$D$10+'СЕТ СН'!$G$5-'СЕТ СН'!$G$21</f>
        <v>3335.4449613299998</v>
      </c>
      <c r="J61" s="36">
        <f>SUMIFS(СВЦЭМ!$D$33:$D$776,СВЦЭМ!$A$33:$A$776,$A61,СВЦЭМ!$B$33:$B$776,J$47)+'СЕТ СН'!$G$11+СВЦЭМ!$D$10+'СЕТ СН'!$G$5-'СЕТ СН'!$G$21</f>
        <v>3280.1539161000001</v>
      </c>
      <c r="K61" s="36">
        <f>SUMIFS(СВЦЭМ!$D$33:$D$776,СВЦЭМ!$A$33:$A$776,$A61,СВЦЭМ!$B$33:$B$776,K$47)+'СЕТ СН'!$G$11+СВЦЭМ!$D$10+'СЕТ СН'!$G$5-'СЕТ СН'!$G$21</f>
        <v>3235.2193823699999</v>
      </c>
      <c r="L61" s="36">
        <f>SUMIFS(СВЦЭМ!$D$33:$D$776,СВЦЭМ!$A$33:$A$776,$A61,СВЦЭМ!$B$33:$B$776,L$47)+'СЕТ СН'!$G$11+СВЦЭМ!$D$10+'СЕТ СН'!$G$5-'СЕТ СН'!$G$21</f>
        <v>3216.5639084799996</v>
      </c>
      <c r="M61" s="36">
        <f>SUMIFS(СВЦЭМ!$D$33:$D$776,СВЦЭМ!$A$33:$A$776,$A61,СВЦЭМ!$B$33:$B$776,M$47)+'СЕТ СН'!$G$11+СВЦЭМ!$D$10+'СЕТ СН'!$G$5-'СЕТ СН'!$G$21</f>
        <v>3207.6468774999998</v>
      </c>
      <c r="N61" s="36">
        <f>SUMIFS(СВЦЭМ!$D$33:$D$776,СВЦЭМ!$A$33:$A$776,$A61,СВЦЭМ!$B$33:$B$776,N$47)+'СЕТ СН'!$G$11+СВЦЭМ!$D$10+'СЕТ СН'!$G$5-'СЕТ СН'!$G$21</f>
        <v>3207.67090319</v>
      </c>
      <c r="O61" s="36">
        <f>SUMIFS(СВЦЭМ!$D$33:$D$776,СВЦЭМ!$A$33:$A$776,$A61,СВЦЭМ!$B$33:$B$776,O$47)+'СЕТ СН'!$G$11+СВЦЭМ!$D$10+'СЕТ СН'!$G$5-'СЕТ СН'!$G$21</f>
        <v>3220.0121388699999</v>
      </c>
      <c r="P61" s="36">
        <f>SUMIFS(СВЦЭМ!$D$33:$D$776,СВЦЭМ!$A$33:$A$776,$A61,СВЦЭМ!$B$33:$B$776,P$47)+'СЕТ СН'!$G$11+СВЦЭМ!$D$10+'СЕТ СН'!$G$5-'СЕТ СН'!$G$21</f>
        <v>3233.88663176</v>
      </c>
      <c r="Q61" s="36">
        <f>SUMIFS(СВЦЭМ!$D$33:$D$776,СВЦЭМ!$A$33:$A$776,$A61,СВЦЭМ!$B$33:$B$776,Q$47)+'СЕТ СН'!$G$11+СВЦЭМ!$D$10+'СЕТ СН'!$G$5-'СЕТ СН'!$G$21</f>
        <v>3245.0027390199998</v>
      </c>
      <c r="R61" s="36">
        <f>SUMIFS(СВЦЭМ!$D$33:$D$776,СВЦЭМ!$A$33:$A$776,$A61,СВЦЭМ!$B$33:$B$776,R$47)+'СЕТ СН'!$G$11+СВЦЭМ!$D$10+'СЕТ СН'!$G$5-'СЕТ СН'!$G$21</f>
        <v>3207.1055606299997</v>
      </c>
      <c r="S61" s="36">
        <f>SUMIFS(СВЦЭМ!$D$33:$D$776,СВЦЭМ!$A$33:$A$776,$A61,СВЦЭМ!$B$33:$B$776,S$47)+'СЕТ СН'!$G$11+СВЦЭМ!$D$10+'СЕТ СН'!$G$5-'СЕТ СН'!$G$21</f>
        <v>3185.3872912099996</v>
      </c>
      <c r="T61" s="36">
        <f>SUMIFS(СВЦЭМ!$D$33:$D$776,СВЦЭМ!$A$33:$A$776,$A61,СВЦЭМ!$B$33:$B$776,T$47)+'СЕТ СН'!$G$11+СВЦЭМ!$D$10+'СЕТ СН'!$G$5-'СЕТ СН'!$G$21</f>
        <v>3181.1766292299999</v>
      </c>
      <c r="U61" s="36">
        <f>SUMIFS(СВЦЭМ!$D$33:$D$776,СВЦЭМ!$A$33:$A$776,$A61,СВЦЭМ!$B$33:$B$776,U$47)+'СЕТ СН'!$G$11+СВЦЭМ!$D$10+'СЕТ СН'!$G$5-'СЕТ СН'!$G$21</f>
        <v>3167.8041770499999</v>
      </c>
      <c r="V61" s="36">
        <f>SUMIFS(СВЦЭМ!$D$33:$D$776,СВЦЭМ!$A$33:$A$776,$A61,СВЦЭМ!$B$33:$B$776,V$47)+'СЕТ СН'!$G$11+СВЦЭМ!$D$10+'СЕТ СН'!$G$5-'СЕТ СН'!$G$21</f>
        <v>3157.8544411399998</v>
      </c>
      <c r="W61" s="36">
        <f>SUMIFS(СВЦЭМ!$D$33:$D$776,СВЦЭМ!$A$33:$A$776,$A61,СВЦЭМ!$B$33:$B$776,W$47)+'СЕТ СН'!$G$11+СВЦЭМ!$D$10+'СЕТ СН'!$G$5-'СЕТ СН'!$G$21</f>
        <v>3153.54813956</v>
      </c>
      <c r="X61" s="36">
        <f>SUMIFS(СВЦЭМ!$D$33:$D$776,СВЦЭМ!$A$33:$A$776,$A61,СВЦЭМ!$B$33:$B$776,X$47)+'СЕТ СН'!$G$11+СВЦЭМ!$D$10+'СЕТ СН'!$G$5-'СЕТ СН'!$G$21</f>
        <v>3164.8585913399997</v>
      </c>
      <c r="Y61" s="36">
        <f>SUMIFS(СВЦЭМ!$D$33:$D$776,СВЦЭМ!$A$33:$A$776,$A61,СВЦЭМ!$B$33:$B$776,Y$47)+'СЕТ СН'!$G$11+СВЦЭМ!$D$10+'СЕТ СН'!$G$5-'СЕТ СН'!$G$21</f>
        <v>3246.3240312099997</v>
      </c>
    </row>
    <row r="62" spans="1:25" ht="15.75" x14ac:dyDescent="0.2">
      <c r="A62" s="35">
        <f t="shared" si="1"/>
        <v>43661</v>
      </c>
      <c r="B62" s="36">
        <f>SUMIFS(СВЦЭМ!$D$33:$D$776,СВЦЭМ!$A$33:$A$776,$A62,СВЦЭМ!$B$33:$B$776,B$47)+'СЕТ СН'!$G$11+СВЦЭМ!$D$10+'СЕТ СН'!$G$5-'СЕТ СН'!$G$21</f>
        <v>3323.3597007899998</v>
      </c>
      <c r="C62" s="36">
        <f>SUMIFS(СВЦЭМ!$D$33:$D$776,СВЦЭМ!$A$33:$A$776,$A62,СВЦЭМ!$B$33:$B$776,C$47)+'СЕТ СН'!$G$11+СВЦЭМ!$D$10+'СЕТ СН'!$G$5-'СЕТ СН'!$G$21</f>
        <v>3340.6020917299998</v>
      </c>
      <c r="D62" s="36">
        <f>SUMIFS(СВЦЭМ!$D$33:$D$776,СВЦЭМ!$A$33:$A$776,$A62,СВЦЭМ!$B$33:$B$776,D$47)+'СЕТ СН'!$G$11+СВЦЭМ!$D$10+'СЕТ СН'!$G$5-'СЕТ СН'!$G$21</f>
        <v>3349.4783714599998</v>
      </c>
      <c r="E62" s="36">
        <f>SUMIFS(СВЦЭМ!$D$33:$D$776,СВЦЭМ!$A$33:$A$776,$A62,СВЦЭМ!$B$33:$B$776,E$47)+'СЕТ СН'!$G$11+СВЦЭМ!$D$10+'СЕТ СН'!$G$5-'СЕТ СН'!$G$21</f>
        <v>3376.9729490099999</v>
      </c>
      <c r="F62" s="36">
        <f>SUMIFS(СВЦЭМ!$D$33:$D$776,СВЦЭМ!$A$33:$A$776,$A62,СВЦЭМ!$B$33:$B$776,F$47)+'СЕТ СН'!$G$11+СВЦЭМ!$D$10+'СЕТ СН'!$G$5-'СЕТ СН'!$G$21</f>
        <v>3389.4147509899999</v>
      </c>
      <c r="G62" s="36">
        <f>SUMIFS(СВЦЭМ!$D$33:$D$776,СВЦЭМ!$A$33:$A$776,$A62,СВЦЭМ!$B$33:$B$776,G$47)+'СЕТ СН'!$G$11+СВЦЭМ!$D$10+'СЕТ СН'!$G$5-'СЕТ СН'!$G$21</f>
        <v>3374.8385020400001</v>
      </c>
      <c r="H62" s="36">
        <f>SUMIFS(СВЦЭМ!$D$33:$D$776,СВЦЭМ!$A$33:$A$776,$A62,СВЦЭМ!$B$33:$B$776,H$47)+'СЕТ СН'!$G$11+СВЦЭМ!$D$10+'СЕТ СН'!$G$5-'СЕТ СН'!$G$21</f>
        <v>3354.9087073699998</v>
      </c>
      <c r="I62" s="36">
        <f>SUMIFS(СВЦЭМ!$D$33:$D$776,СВЦЭМ!$A$33:$A$776,$A62,СВЦЭМ!$B$33:$B$776,I$47)+'СЕТ СН'!$G$11+СВЦЭМ!$D$10+'СЕТ СН'!$G$5-'СЕТ СН'!$G$21</f>
        <v>3326.0079224199999</v>
      </c>
      <c r="J62" s="36">
        <f>SUMIFS(СВЦЭМ!$D$33:$D$776,СВЦЭМ!$A$33:$A$776,$A62,СВЦЭМ!$B$33:$B$776,J$47)+'СЕТ СН'!$G$11+СВЦЭМ!$D$10+'СЕТ СН'!$G$5-'СЕТ СН'!$G$21</f>
        <v>3286.1315988899996</v>
      </c>
      <c r="K62" s="36">
        <f>SUMIFS(СВЦЭМ!$D$33:$D$776,СВЦЭМ!$A$33:$A$776,$A62,СВЦЭМ!$B$33:$B$776,K$47)+'СЕТ СН'!$G$11+СВЦЭМ!$D$10+'СЕТ СН'!$G$5-'СЕТ СН'!$G$21</f>
        <v>3237.8561656799998</v>
      </c>
      <c r="L62" s="36">
        <f>SUMIFS(СВЦЭМ!$D$33:$D$776,СВЦЭМ!$A$33:$A$776,$A62,СВЦЭМ!$B$33:$B$776,L$47)+'СЕТ СН'!$G$11+СВЦЭМ!$D$10+'СЕТ СН'!$G$5-'СЕТ СН'!$G$21</f>
        <v>3228.0889128899998</v>
      </c>
      <c r="M62" s="36">
        <f>SUMIFS(СВЦЭМ!$D$33:$D$776,СВЦЭМ!$A$33:$A$776,$A62,СВЦЭМ!$B$33:$B$776,M$47)+'СЕТ СН'!$G$11+СВЦЭМ!$D$10+'СЕТ СН'!$G$5-'СЕТ СН'!$G$21</f>
        <v>3232.0799976399999</v>
      </c>
      <c r="N62" s="36">
        <f>SUMIFS(СВЦЭМ!$D$33:$D$776,СВЦЭМ!$A$33:$A$776,$A62,СВЦЭМ!$B$33:$B$776,N$47)+'СЕТ СН'!$G$11+СВЦЭМ!$D$10+'СЕТ СН'!$G$5-'СЕТ СН'!$G$21</f>
        <v>3253.7494129999995</v>
      </c>
      <c r="O62" s="36">
        <f>SUMIFS(СВЦЭМ!$D$33:$D$776,СВЦЭМ!$A$33:$A$776,$A62,СВЦЭМ!$B$33:$B$776,O$47)+'СЕТ СН'!$G$11+СВЦЭМ!$D$10+'СЕТ СН'!$G$5-'СЕТ СН'!$G$21</f>
        <v>3252.31630077</v>
      </c>
      <c r="P62" s="36">
        <f>SUMIFS(СВЦЭМ!$D$33:$D$776,СВЦЭМ!$A$33:$A$776,$A62,СВЦЭМ!$B$33:$B$776,P$47)+'СЕТ СН'!$G$11+СВЦЭМ!$D$10+'СЕТ СН'!$G$5-'СЕТ СН'!$G$21</f>
        <v>3236.0999105999999</v>
      </c>
      <c r="Q62" s="36">
        <f>SUMIFS(СВЦЭМ!$D$33:$D$776,СВЦЭМ!$A$33:$A$776,$A62,СВЦЭМ!$B$33:$B$776,Q$47)+'СЕТ СН'!$G$11+СВЦЭМ!$D$10+'СЕТ СН'!$G$5-'СЕТ СН'!$G$21</f>
        <v>3222.1887419999998</v>
      </c>
      <c r="R62" s="36">
        <f>SUMIFS(СВЦЭМ!$D$33:$D$776,СВЦЭМ!$A$33:$A$776,$A62,СВЦЭМ!$B$33:$B$776,R$47)+'СЕТ СН'!$G$11+СВЦЭМ!$D$10+'СЕТ СН'!$G$5-'СЕТ СН'!$G$21</f>
        <v>3177.0493479799998</v>
      </c>
      <c r="S62" s="36">
        <f>SUMIFS(СВЦЭМ!$D$33:$D$776,СВЦЭМ!$A$33:$A$776,$A62,СВЦЭМ!$B$33:$B$776,S$47)+'СЕТ СН'!$G$11+СВЦЭМ!$D$10+'СЕТ СН'!$G$5-'СЕТ СН'!$G$21</f>
        <v>3160.9158190999997</v>
      </c>
      <c r="T62" s="36">
        <f>SUMIFS(СВЦЭМ!$D$33:$D$776,СВЦЭМ!$A$33:$A$776,$A62,СВЦЭМ!$B$33:$B$776,T$47)+'СЕТ СН'!$G$11+СВЦЭМ!$D$10+'СЕТ СН'!$G$5-'СЕТ СН'!$G$21</f>
        <v>3163.5986169399998</v>
      </c>
      <c r="U62" s="36">
        <f>SUMIFS(СВЦЭМ!$D$33:$D$776,СВЦЭМ!$A$33:$A$776,$A62,СВЦЭМ!$B$33:$B$776,U$47)+'СЕТ СН'!$G$11+СВЦЭМ!$D$10+'СЕТ СН'!$G$5-'СЕТ СН'!$G$21</f>
        <v>3162.0444803599999</v>
      </c>
      <c r="V62" s="36">
        <f>SUMIFS(СВЦЭМ!$D$33:$D$776,СВЦЭМ!$A$33:$A$776,$A62,СВЦЭМ!$B$33:$B$776,V$47)+'СЕТ СН'!$G$11+СВЦЭМ!$D$10+'СЕТ СН'!$G$5-'СЕТ СН'!$G$21</f>
        <v>3158.8740957199998</v>
      </c>
      <c r="W62" s="36">
        <f>SUMIFS(СВЦЭМ!$D$33:$D$776,СВЦЭМ!$A$33:$A$776,$A62,СВЦЭМ!$B$33:$B$776,W$47)+'СЕТ СН'!$G$11+СВЦЭМ!$D$10+'СЕТ СН'!$G$5-'СЕТ СН'!$G$21</f>
        <v>3154.66615198</v>
      </c>
      <c r="X62" s="36">
        <f>SUMIFS(СВЦЭМ!$D$33:$D$776,СВЦЭМ!$A$33:$A$776,$A62,СВЦЭМ!$B$33:$B$776,X$47)+'СЕТ СН'!$G$11+СВЦЭМ!$D$10+'СЕТ СН'!$G$5-'СЕТ СН'!$G$21</f>
        <v>3170.5918248399998</v>
      </c>
      <c r="Y62" s="36">
        <f>SUMIFS(СВЦЭМ!$D$33:$D$776,СВЦЭМ!$A$33:$A$776,$A62,СВЦЭМ!$B$33:$B$776,Y$47)+'СЕТ СН'!$G$11+СВЦЭМ!$D$10+'СЕТ СН'!$G$5-'СЕТ СН'!$G$21</f>
        <v>3244.7820720899999</v>
      </c>
    </row>
    <row r="63" spans="1:25" ht="15.75" x14ac:dyDescent="0.2">
      <c r="A63" s="35">
        <f t="shared" si="1"/>
        <v>43662</v>
      </c>
      <c r="B63" s="36">
        <f>SUMIFS(СВЦЭМ!$D$33:$D$776,СВЦЭМ!$A$33:$A$776,$A63,СВЦЭМ!$B$33:$B$776,B$47)+'СЕТ СН'!$G$11+СВЦЭМ!$D$10+'СЕТ СН'!$G$5-'СЕТ СН'!$G$21</f>
        <v>3340.3453352199999</v>
      </c>
      <c r="C63" s="36">
        <f>SUMIFS(СВЦЭМ!$D$33:$D$776,СВЦЭМ!$A$33:$A$776,$A63,СВЦЭМ!$B$33:$B$776,C$47)+'СЕТ СН'!$G$11+СВЦЭМ!$D$10+'СЕТ СН'!$G$5-'СЕТ СН'!$G$21</f>
        <v>3362.5639641099997</v>
      </c>
      <c r="D63" s="36">
        <f>SUMIFS(СВЦЭМ!$D$33:$D$776,СВЦЭМ!$A$33:$A$776,$A63,СВЦЭМ!$B$33:$B$776,D$47)+'СЕТ СН'!$G$11+СВЦЭМ!$D$10+'СЕТ СН'!$G$5-'СЕТ СН'!$G$21</f>
        <v>3348.0552758499998</v>
      </c>
      <c r="E63" s="36">
        <f>SUMIFS(СВЦЭМ!$D$33:$D$776,СВЦЭМ!$A$33:$A$776,$A63,СВЦЭМ!$B$33:$B$776,E$47)+'СЕТ СН'!$G$11+СВЦЭМ!$D$10+'СЕТ СН'!$G$5-'СЕТ СН'!$G$21</f>
        <v>3337.8836115300001</v>
      </c>
      <c r="F63" s="36">
        <f>SUMIFS(СВЦЭМ!$D$33:$D$776,СВЦЭМ!$A$33:$A$776,$A63,СВЦЭМ!$B$33:$B$776,F$47)+'СЕТ СН'!$G$11+СВЦЭМ!$D$10+'СЕТ СН'!$G$5-'СЕТ СН'!$G$21</f>
        <v>3349.7569334899999</v>
      </c>
      <c r="G63" s="36">
        <f>SUMIFS(СВЦЭМ!$D$33:$D$776,СВЦЭМ!$A$33:$A$776,$A63,СВЦЭМ!$B$33:$B$776,G$47)+'СЕТ СН'!$G$11+СВЦЭМ!$D$10+'СЕТ СН'!$G$5-'СЕТ СН'!$G$21</f>
        <v>3348.5755193999998</v>
      </c>
      <c r="H63" s="36">
        <f>SUMIFS(СВЦЭМ!$D$33:$D$776,СВЦЭМ!$A$33:$A$776,$A63,СВЦЭМ!$B$33:$B$776,H$47)+'СЕТ СН'!$G$11+СВЦЭМ!$D$10+'СЕТ СН'!$G$5-'СЕТ СН'!$G$21</f>
        <v>3352.9962870899999</v>
      </c>
      <c r="I63" s="36">
        <f>SUMIFS(СВЦЭМ!$D$33:$D$776,СВЦЭМ!$A$33:$A$776,$A63,СВЦЭМ!$B$33:$B$776,I$47)+'СЕТ СН'!$G$11+СВЦЭМ!$D$10+'СЕТ СН'!$G$5-'СЕТ СН'!$G$21</f>
        <v>3336.9753036699999</v>
      </c>
      <c r="J63" s="36">
        <f>SUMIFS(СВЦЭМ!$D$33:$D$776,СВЦЭМ!$A$33:$A$776,$A63,СВЦЭМ!$B$33:$B$776,J$47)+'СЕТ СН'!$G$11+СВЦЭМ!$D$10+'СЕТ СН'!$G$5-'СЕТ СН'!$G$21</f>
        <v>3302.47303341</v>
      </c>
      <c r="K63" s="36">
        <f>SUMIFS(СВЦЭМ!$D$33:$D$776,СВЦЭМ!$A$33:$A$776,$A63,СВЦЭМ!$B$33:$B$776,K$47)+'СЕТ СН'!$G$11+СВЦЭМ!$D$10+'СЕТ СН'!$G$5-'СЕТ СН'!$G$21</f>
        <v>3266.4339129499999</v>
      </c>
      <c r="L63" s="36">
        <f>SUMIFS(СВЦЭМ!$D$33:$D$776,СВЦЭМ!$A$33:$A$776,$A63,СВЦЭМ!$B$33:$B$776,L$47)+'СЕТ СН'!$G$11+СВЦЭМ!$D$10+'СЕТ СН'!$G$5-'СЕТ СН'!$G$21</f>
        <v>3251.6679259799998</v>
      </c>
      <c r="M63" s="36">
        <f>SUMIFS(СВЦЭМ!$D$33:$D$776,СВЦЭМ!$A$33:$A$776,$A63,СВЦЭМ!$B$33:$B$776,M$47)+'СЕТ СН'!$G$11+СВЦЭМ!$D$10+'СЕТ СН'!$G$5-'СЕТ СН'!$G$21</f>
        <v>3248.7452165999998</v>
      </c>
      <c r="N63" s="36">
        <f>SUMIFS(СВЦЭМ!$D$33:$D$776,СВЦЭМ!$A$33:$A$776,$A63,СВЦЭМ!$B$33:$B$776,N$47)+'СЕТ СН'!$G$11+СВЦЭМ!$D$10+'СЕТ СН'!$G$5-'СЕТ СН'!$G$21</f>
        <v>3246.1150073700001</v>
      </c>
      <c r="O63" s="36">
        <f>SUMIFS(СВЦЭМ!$D$33:$D$776,СВЦЭМ!$A$33:$A$776,$A63,СВЦЭМ!$B$33:$B$776,O$47)+'СЕТ СН'!$G$11+СВЦЭМ!$D$10+'СЕТ СН'!$G$5-'СЕТ СН'!$G$21</f>
        <v>3246.9778222599998</v>
      </c>
      <c r="P63" s="36">
        <f>SUMIFS(СВЦЭМ!$D$33:$D$776,СВЦЭМ!$A$33:$A$776,$A63,СВЦЭМ!$B$33:$B$776,P$47)+'СЕТ СН'!$G$11+СВЦЭМ!$D$10+'СЕТ СН'!$G$5-'СЕТ СН'!$G$21</f>
        <v>3247.1988476699999</v>
      </c>
      <c r="Q63" s="36">
        <f>SUMIFS(СВЦЭМ!$D$33:$D$776,СВЦЭМ!$A$33:$A$776,$A63,СВЦЭМ!$B$33:$B$776,Q$47)+'СЕТ СН'!$G$11+СВЦЭМ!$D$10+'СЕТ СН'!$G$5-'СЕТ СН'!$G$21</f>
        <v>3247.9689845799999</v>
      </c>
      <c r="R63" s="36">
        <f>SUMIFS(СВЦЭМ!$D$33:$D$776,СВЦЭМ!$A$33:$A$776,$A63,СВЦЭМ!$B$33:$B$776,R$47)+'СЕТ СН'!$G$11+СВЦЭМ!$D$10+'СЕТ СН'!$G$5-'СЕТ СН'!$G$21</f>
        <v>3209.5804772499996</v>
      </c>
      <c r="S63" s="36">
        <f>SUMIFS(СВЦЭМ!$D$33:$D$776,СВЦЭМ!$A$33:$A$776,$A63,СВЦЭМ!$B$33:$B$776,S$47)+'СЕТ СН'!$G$11+СВЦЭМ!$D$10+'СЕТ СН'!$G$5-'СЕТ СН'!$G$21</f>
        <v>3195.7438340799999</v>
      </c>
      <c r="T63" s="36">
        <f>SUMIFS(СВЦЭМ!$D$33:$D$776,СВЦЭМ!$A$33:$A$776,$A63,СВЦЭМ!$B$33:$B$776,T$47)+'СЕТ СН'!$G$11+СВЦЭМ!$D$10+'СЕТ СН'!$G$5-'СЕТ СН'!$G$21</f>
        <v>3197.50375777</v>
      </c>
      <c r="U63" s="36">
        <f>SUMIFS(СВЦЭМ!$D$33:$D$776,СВЦЭМ!$A$33:$A$776,$A63,СВЦЭМ!$B$33:$B$776,U$47)+'СЕТ СН'!$G$11+СВЦЭМ!$D$10+'СЕТ СН'!$G$5-'СЕТ СН'!$G$21</f>
        <v>3193.6635333699996</v>
      </c>
      <c r="V63" s="36">
        <f>SUMIFS(СВЦЭМ!$D$33:$D$776,СВЦЭМ!$A$33:$A$776,$A63,СВЦЭМ!$B$33:$B$776,V$47)+'СЕТ СН'!$G$11+СВЦЭМ!$D$10+'СЕТ СН'!$G$5-'СЕТ СН'!$G$21</f>
        <v>3194.2631680699997</v>
      </c>
      <c r="W63" s="36">
        <f>SUMIFS(СВЦЭМ!$D$33:$D$776,СВЦЭМ!$A$33:$A$776,$A63,СВЦЭМ!$B$33:$B$776,W$47)+'СЕТ СН'!$G$11+СВЦЭМ!$D$10+'СЕТ СН'!$G$5-'СЕТ СН'!$G$21</f>
        <v>3184.2773583799999</v>
      </c>
      <c r="X63" s="36">
        <f>SUMIFS(СВЦЭМ!$D$33:$D$776,СВЦЭМ!$A$33:$A$776,$A63,СВЦЭМ!$B$33:$B$776,X$47)+'СЕТ СН'!$G$11+СВЦЭМ!$D$10+'СЕТ СН'!$G$5-'СЕТ СН'!$G$21</f>
        <v>3202.1092550799999</v>
      </c>
      <c r="Y63" s="36">
        <f>SUMIFS(СВЦЭМ!$D$33:$D$776,СВЦЭМ!$A$33:$A$776,$A63,СВЦЭМ!$B$33:$B$776,Y$47)+'СЕТ СН'!$G$11+СВЦЭМ!$D$10+'СЕТ СН'!$G$5-'СЕТ СН'!$G$21</f>
        <v>3250.3113499999999</v>
      </c>
    </row>
    <row r="64" spans="1:25" ht="15.75" x14ac:dyDescent="0.2">
      <c r="A64" s="35">
        <f t="shared" si="1"/>
        <v>43663</v>
      </c>
      <c r="B64" s="36">
        <f>SUMIFS(СВЦЭМ!$D$33:$D$776,СВЦЭМ!$A$33:$A$776,$A64,СВЦЭМ!$B$33:$B$776,B$47)+'СЕТ СН'!$G$11+СВЦЭМ!$D$10+'СЕТ СН'!$G$5-'СЕТ СН'!$G$21</f>
        <v>3334.7378770699997</v>
      </c>
      <c r="C64" s="36">
        <f>SUMIFS(СВЦЭМ!$D$33:$D$776,СВЦЭМ!$A$33:$A$776,$A64,СВЦЭМ!$B$33:$B$776,C$47)+'СЕТ СН'!$G$11+СВЦЭМ!$D$10+'СЕТ СН'!$G$5-'СЕТ СН'!$G$21</f>
        <v>3360.6873753099999</v>
      </c>
      <c r="D64" s="36">
        <f>SUMIFS(СВЦЭМ!$D$33:$D$776,СВЦЭМ!$A$33:$A$776,$A64,СВЦЭМ!$B$33:$B$776,D$47)+'СЕТ СН'!$G$11+СВЦЭМ!$D$10+'СЕТ СН'!$G$5-'СЕТ СН'!$G$21</f>
        <v>3387.97433215</v>
      </c>
      <c r="E64" s="36">
        <f>SUMIFS(СВЦЭМ!$D$33:$D$776,СВЦЭМ!$A$33:$A$776,$A64,СВЦЭМ!$B$33:$B$776,E$47)+'СЕТ СН'!$G$11+СВЦЭМ!$D$10+'СЕТ СН'!$G$5-'СЕТ СН'!$G$21</f>
        <v>3398.0655131599997</v>
      </c>
      <c r="F64" s="36">
        <f>SUMIFS(СВЦЭМ!$D$33:$D$776,СВЦЭМ!$A$33:$A$776,$A64,СВЦЭМ!$B$33:$B$776,F$47)+'СЕТ СН'!$G$11+СВЦЭМ!$D$10+'СЕТ СН'!$G$5-'СЕТ СН'!$G$21</f>
        <v>3390.56945025</v>
      </c>
      <c r="G64" s="36">
        <f>SUMIFS(СВЦЭМ!$D$33:$D$776,СВЦЭМ!$A$33:$A$776,$A64,СВЦЭМ!$B$33:$B$776,G$47)+'СЕТ СН'!$G$11+СВЦЭМ!$D$10+'СЕТ СН'!$G$5-'СЕТ СН'!$G$21</f>
        <v>3384.6447531499998</v>
      </c>
      <c r="H64" s="36">
        <f>SUMIFS(СВЦЭМ!$D$33:$D$776,СВЦЭМ!$A$33:$A$776,$A64,СВЦЭМ!$B$33:$B$776,H$47)+'СЕТ СН'!$G$11+СВЦЭМ!$D$10+'СЕТ СН'!$G$5-'СЕТ СН'!$G$21</f>
        <v>3356.5209693699999</v>
      </c>
      <c r="I64" s="36">
        <f>SUMIFS(СВЦЭМ!$D$33:$D$776,СВЦЭМ!$A$33:$A$776,$A64,СВЦЭМ!$B$33:$B$776,I$47)+'СЕТ СН'!$G$11+СВЦЭМ!$D$10+'СЕТ СН'!$G$5-'СЕТ СН'!$G$21</f>
        <v>3325.7458611100001</v>
      </c>
      <c r="J64" s="36">
        <f>SUMIFS(СВЦЭМ!$D$33:$D$776,СВЦЭМ!$A$33:$A$776,$A64,СВЦЭМ!$B$33:$B$776,J$47)+'СЕТ СН'!$G$11+СВЦЭМ!$D$10+'СЕТ СН'!$G$5-'СЕТ СН'!$G$21</f>
        <v>3304.5937654199997</v>
      </c>
      <c r="K64" s="36">
        <f>SUMIFS(СВЦЭМ!$D$33:$D$776,СВЦЭМ!$A$33:$A$776,$A64,СВЦЭМ!$B$33:$B$776,K$47)+'СЕТ СН'!$G$11+СВЦЭМ!$D$10+'СЕТ СН'!$G$5-'СЕТ СН'!$G$21</f>
        <v>3269.6531606599997</v>
      </c>
      <c r="L64" s="36">
        <f>SUMIFS(СВЦЭМ!$D$33:$D$776,СВЦЭМ!$A$33:$A$776,$A64,СВЦЭМ!$B$33:$B$776,L$47)+'СЕТ СН'!$G$11+СВЦЭМ!$D$10+'СЕТ СН'!$G$5-'СЕТ СН'!$G$21</f>
        <v>3265.4403805799998</v>
      </c>
      <c r="M64" s="36">
        <f>SUMIFS(СВЦЭМ!$D$33:$D$776,СВЦЭМ!$A$33:$A$776,$A64,СВЦЭМ!$B$33:$B$776,M$47)+'СЕТ СН'!$G$11+СВЦЭМ!$D$10+'СЕТ СН'!$G$5-'СЕТ СН'!$G$21</f>
        <v>3267.9392629899999</v>
      </c>
      <c r="N64" s="36">
        <f>SUMIFS(СВЦЭМ!$D$33:$D$776,СВЦЭМ!$A$33:$A$776,$A64,СВЦЭМ!$B$33:$B$776,N$47)+'СЕТ СН'!$G$11+СВЦЭМ!$D$10+'СЕТ СН'!$G$5-'СЕТ СН'!$G$21</f>
        <v>3269.1910805399998</v>
      </c>
      <c r="O64" s="36">
        <f>SUMIFS(СВЦЭМ!$D$33:$D$776,СВЦЭМ!$A$33:$A$776,$A64,СВЦЭМ!$B$33:$B$776,O$47)+'СЕТ СН'!$G$11+СВЦЭМ!$D$10+'СЕТ СН'!$G$5-'СЕТ СН'!$G$21</f>
        <v>3269.4711189599998</v>
      </c>
      <c r="P64" s="36">
        <f>SUMIFS(СВЦЭМ!$D$33:$D$776,СВЦЭМ!$A$33:$A$776,$A64,СВЦЭМ!$B$33:$B$776,P$47)+'СЕТ СН'!$G$11+СВЦЭМ!$D$10+'СЕТ СН'!$G$5-'СЕТ СН'!$G$21</f>
        <v>3268.6868981999996</v>
      </c>
      <c r="Q64" s="36">
        <f>SUMIFS(СВЦЭМ!$D$33:$D$776,СВЦЭМ!$A$33:$A$776,$A64,СВЦЭМ!$B$33:$B$776,Q$47)+'СЕТ СН'!$G$11+СВЦЭМ!$D$10+'СЕТ СН'!$G$5-'СЕТ СН'!$G$21</f>
        <v>3270.1543923700001</v>
      </c>
      <c r="R64" s="36">
        <f>SUMIFS(СВЦЭМ!$D$33:$D$776,СВЦЭМ!$A$33:$A$776,$A64,СВЦЭМ!$B$33:$B$776,R$47)+'СЕТ СН'!$G$11+СВЦЭМ!$D$10+'СЕТ СН'!$G$5-'СЕТ СН'!$G$21</f>
        <v>3227.42760834</v>
      </c>
      <c r="S64" s="36">
        <f>SUMIFS(СВЦЭМ!$D$33:$D$776,СВЦЭМ!$A$33:$A$776,$A64,СВЦЭМ!$B$33:$B$776,S$47)+'СЕТ СН'!$G$11+СВЦЭМ!$D$10+'СЕТ СН'!$G$5-'СЕТ СН'!$G$21</f>
        <v>3208.1920332499999</v>
      </c>
      <c r="T64" s="36">
        <f>SUMIFS(СВЦЭМ!$D$33:$D$776,СВЦЭМ!$A$33:$A$776,$A64,СВЦЭМ!$B$33:$B$776,T$47)+'СЕТ СН'!$G$11+СВЦЭМ!$D$10+'СЕТ СН'!$G$5-'СЕТ СН'!$G$21</f>
        <v>3210.2613640899999</v>
      </c>
      <c r="U64" s="36">
        <f>SUMIFS(СВЦЭМ!$D$33:$D$776,СВЦЭМ!$A$33:$A$776,$A64,СВЦЭМ!$B$33:$B$776,U$47)+'СЕТ СН'!$G$11+СВЦЭМ!$D$10+'СЕТ СН'!$G$5-'СЕТ СН'!$G$21</f>
        <v>3203.9100080999997</v>
      </c>
      <c r="V64" s="36">
        <f>SUMIFS(СВЦЭМ!$D$33:$D$776,СВЦЭМ!$A$33:$A$776,$A64,СВЦЭМ!$B$33:$B$776,V$47)+'СЕТ СН'!$G$11+СВЦЭМ!$D$10+'СЕТ СН'!$G$5-'СЕТ СН'!$G$21</f>
        <v>3207.8564002099997</v>
      </c>
      <c r="W64" s="36">
        <f>SUMIFS(СВЦЭМ!$D$33:$D$776,СВЦЭМ!$A$33:$A$776,$A64,СВЦЭМ!$B$33:$B$776,W$47)+'СЕТ СН'!$G$11+СВЦЭМ!$D$10+'СЕТ СН'!$G$5-'СЕТ СН'!$G$21</f>
        <v>3207.4091706599997</v>
      </c>
      <c r="X64" s="36">
        <f>SUMIFS(СВЦЭМ!$D$33:$D$776,СВЦЭМ!$A$33:$A$776,$A64,СВЦЭМ!$B$33:$B$776,X$47)+'СЕТ СН'!$G$11+СВЦЭМ!$D$10+'СЕТ СН'!$G$5-'СЕТ СН'!$G$21</f>
        <v>3181.2407151399998</v>
      </c>
      <c r="Y64" s="36">
        <f>SUMIFS(СВЦЭМ!$D$33:$D$776,СВЦЭМ!$A$33:$A$776,$A64,СВЦЭМ!$B$33:$B$776,Y$47)+'СЕТ СН'!$G$11+СВЦЭМ!$D$10+'СЕТ СН'!$G$5-'СЕТ СН'!$G$21</f>
        <v>3206.7490510899997</v>
      </c>
    </row>
    <row r="65" spans="1:26" ht="15.75" x14ac:dyDescent="0.2">
      <c r="A65" s="35">
        <f t="shared" si="1"/>
        <v>43664</v>
      </c>
      <c r="B65" s="36">
        <f>SUMIFS(СВЦЭМ!$D$33:$D$776,СВЦЭМ!$A$33:$A$776,$A65,СВЦЭМ!$B$33:$B$776,B$47)+'СЕТ СН'!$G$11+СВЦЭМ!$D$10+'СЕТ СН'!$G$5-'СЕТ СН'!$G$21</f>
        <v>3288.3070144899998</v>
      </c>
      <c r="C65" s="36">
        <f>SUMIFS(СВЦЭМ!$D$33:$D$776,СВЦЭМ!$A$33:$A$776,$A65,СВЦЭМ!$B$33:$B$776,C$47)+'СЕТ СН'!$G$11+СВЦЭМ!$D$10+'СЕТ СН'!$G$5-'СЕТ СН'!$G$21</f>
        <v>3287.4518882499997</v>
      </c>
      <c r="D65" s="36">
        <f>SUMIFS(СВЦЭМ!$D$33:$D$776,СВЦЭМ!$A$33:$A$776,$A65,СВЦЭМ!$B$33:$B$776,D$47)+'СЕТ СН'!$G$11+СВЦЭМ!$D$10+'СЕТ СН'!$G$5-'СЕТ СН'!$G$21</f>
        <v>3298.2796115900001</v>
      </c>
      <c r="E65" s="36">
        <f>SUMIFS(СВЦЭМ!$D$33:$D$776,СВЦЭМ!$A$33:$A$776,$A65,СВЦЭМ!$B$33:$B$776,E$47)+'СЕТ СН'!$G$11+СВЦЭМ!$D$10+'СЕТ СН'!$G$5-'СЕТ СН'!$G$21</f>
        <v>3331.1260927799999</v>
      </c>
      <c r="F65" s="36">
        <f>SUMIFS(СВЦЭМ!$D$33:$D$776,СВЦЭМ!$A$33:$A$776,$A65,СВЦЭМ!$B$33:$B$776,F$47)+'СЕТ СН'!$G$11+СВЦЭМ!$D$10+'СЕТ СН'!$G$5-'СЕТ СН'!$G$21</f>
        <v>3369.1615546399998</v>
      </c>
      <c r="G65" s="36">
        <f>SUMIFS(СВЦЭМ!$D$33:$D$776,СВЦЭМ!$A$33:$A$776,$A65,СВЦЭМ!$B$33:$B$776,G$47)+'СЕТ СН'!$G$11+СВЦЭМ!$D$10+'СЕТ СН'!$G$5-'СЕТ СН'!$G$21</f>
        <v>3408.11171749</v>
      </c>
      <c r="H65" s="36">
        <f>SUMIFS(СВЦЭМ!$D$33:$D$776,СВЦЭМ!$A$33:$A$776,$A65,СВЦЭМ!$B$33:$B$776,H$47)+'СЕТ СН'!$G$11+СВЦЭМ!$D$10+'СЕТ СН'!$G$5-'СЕТ СН'!$G$21</f>
        <v>3382.9605425699997</v>
      </c>
      <c r="I65" s="36">
        <f>SUMIFS(СВЦЭМ!$D$33:$D$776,СВЦЭМ!$A$33:$A$776,$A65,СВЦЭМ!$B$33:$B$776,I$47)+'СЕТ СН'!$G$11+СВЦЭМ!$D$10+'СЕТ СН'!$G$5-'СЕТ СН'!$G$21</f>
        <v>3350.48242738</v>
      </c>
      <c r="J65" s="36">
        <f>SUMIFS(СВЦЭМ!$D$33:$D$776,СВЦЭМ!$A$33:$A$776,$A65,СВЦЭМ!$B$33:$B$776,J$47)+'СЕТ СН'!$G$11+СВЦЭМ!$D$10+'СЕТ СН'!$G$5-'СЕТ СН'!$G$21</f>
        <v>3340.28165141</v>
      </c>
      <c r="K65" s="36">
        <f>SUMIFS(СВЦЭМ!$D$33:$D$776,СВЦЭМ!$A$33:$A$776,$A65,СВЦЭМ!$B$33:$B$776,K$47)+'СЕТ СН'!$G$11+СВЦЭМ!$D$10+'СЕТ СН'!$G$5-'СЕТ СН'!$G$21</f>
        <v>3307.71060407</v>
      </c>
      <c r="L65" s="36">
        <f>SUMIFS(СВЦЭМ!$D$33:$D$776,СВЦЭМ!$A$33:$A$776,$A65,СВЦЭМ!$B$33:$B$776,L$47)+'СЕТ СН'!$G$11+СВЦЭМ!$D$10+'СЕТ СН'!$G$5-'СЕТ СН'!$G$21</f>
        <v>3302.5896887899999</v>
      </c>
      <c r="M65" s="36">
        <f>SUMIFS(СВЦЭМ!$D$33:$D$776,СВЦЭМ!$A$33:$A$776,$A65,СВЦЭМ!$B$33:$B$776,M$47)+'СЕТ СН'!$G$11+СВЦЭМ!$D$10+'СЕТ СН'!$G$5-'СЕТ СН'!$G$21</f>
        <v>3301.3669091799998</v>
      </c>
      <c r="N65" s="36">
        <f>SUMIFS(СВЦЭМ!$D$33:$D$776,СВЦЭМ!$A$33:$A$776,$A65,СВЦЭМ!$B$33:$B$776,N$47)+'СЕТ СН'!$G$11+СВЦЭМ!$D$10+'СЕТ СН'!$G$5-'СЕТ СН'!$G$21</f>
        <v>3313.8120622799997</v>
      </c>
      <c r="O65" s="36">
        <f>SUMIFS(СВЦЭМ!$D$33:$D$776,СВЦЭМ!$A$33:$A$776,$A65,СВЦЭМ!$B$33:$B$776,O$47)+'СЕТ СН'!$G$11+СВЦЭМ!$D$10+'СЕТ СН'!$G$5-'СЕТ СН'!$G$21</f>
        <v>3320.2355609899996</v>
      </c>
      <c r="P65" s="36">
        <f>SUMIFS(СВЦЭМ!$D$33:$D$776,СВЦЭМ!$A$33:$A$776,$A65,СВЦЭМ!$B$33:$B$776,P$47)+'СЕТ СН'!$G$11+СВЦЭМ!$D$10+'СЕТ СН'!$G$5-'СЕТ СН'!$G$21</f>
        <v>3333.39059417</v>
      </c>
      <c r="Q65" s="36">
        <f>SUMIFS(СВЦЭМ!$D$33:$D$776,СВЦЭМ!$A$33:$A$776,$A65,СВЦЭМ!$B$33:$B$776,Q$47)+'СЕТ СН'!$G$11+СВЦЭМ!$D$10+'СЕТ СН'!$G$5-'СЕТ СН'!$G$21</f>
        <v>3340.5185558599997</v>
      </c>
      <c r="R65" s="36">
        <f>SUMIFS(СВЦЭМ!$D$33:$D$776,СВЦЭМ!$A$33:$A$776,$A65,СВЦЭМ!$B$33:$B$776,R$47)+'СЕТ СН'!$G$11+СВЦЭМ!$D$10+'СЕТ СН'!$G$5-'СЕТ СН'!$G$21</f>
        <v>3259.1797127899999</v>
      </c>
      <c r="S65" s="36">
        <f>SUMIFS(СВЦЭМ!$D$33:$D$776,СВЦЭМ!$A$33:$A$776,$A65,СВЦЭМ!$B$33:$B$776,S$47)+'СЕТ СН'!$G$11+СВЦЭМ!$D$10+'СЕТ СН'!$G$5-'СЕТ СН'!$G$21</f>
        <v>3180.1024037699999</v>
      </c>
      <c r="T65" s="36">
        <f>SUMIFS(СВЦЭМ!$D$33:$D$776,СВЦЭМ!$A$33:$A$776,$A65,СВЦЭМ!$B$33:$B$776,T$47)+'СЕТ СН'!$G$11+СВЦЭМ!$D$10+'СЕТ СН'!$G$5-'СЕТ СН'!$G$21</f>
        <v>3179.5640088800001</v>
      </c>
      <c r="U65" s="36">
        <f>SUMIFS(СВЦЭМ!$D$33:$D$776,СВЦЭМ!$A$33:$A$776,$A65,СВЦЭМ!$B$33:$B$776,U$47)+'СЕТ СН'!$G$11+СВЦЭМ!$D$10+'СЕТ СН'!$G$5-'СЕТ СН'!$G$21</f>
        <v>3163.5441518199996</v>
      </c>
      <c r="V65" s="36">
        <f>SUMIFS(СВЦЭМ!$D$33:$D$776,СВЦЭМ!$A$33:$A$776,$A65,СВЦЭМ!$B$33:$B$776,V$47)+'СЕТ СН'!$G$11+СВЦЭМ!$D$10+'СЕТ СН'!$G$5-'СЕТ СН'!$G$21</f>
        <v>3166.8503826599999</v>
      </c>
      <c r="W65" s="36">
        <f>SUMIFS(СВЦЭМ!$D$33:$D$776,СВЦЭМ!$A$33:$A$776,$A65,СВЦЭМ!$B$33:$B$776,W$47)+'СЕТ СН'!$G$11+СВЦЭМ!$D$10+'СЕТ СН'!$G$5-'СЕТ СН'!$G$21</f>
        <v>3165.0351941499998</v>
      </c>
      <c r="X65" s="36">
        <f>SUMIFS(СВЦЭМ!$D$33:$D$776,СВЦЭМ!$A$33:$A$776,$A65,СВЦЭМ!$B$33:$B$776,X$47)+'СЕТ СН'!$G$11+СВЦЭМ!$D$10+'СЕТ СН'!$G$5-'СЕТ СН'!$G$21</f>
        <v>3180.0627390599998</v>
      </c>
      <c r="Y65" s="36">
        <f>SUMIFS(СВЦЭМ!$D$33:$D$776,СВЦЭМ!$A$33:$A$776,$A65,СВЦЭМ!$B$33:$B$776,Y$47)+'СЕТ СН'!$G$11+СВЦЭМ!$D$10+'СЕТ СН'!$G$5-'СЕТ СН'!$G$21</f>
        <v>3241.8016466299996</v>
      </c>
    </row>
    <row r="66" spans="1:26" ht="15.75" x14ac:dyDescent="0.2">
      <c r="A66" s="35">
        <f t="shared" si="1"/>
        <v>43665</v>
      </c>
      <c r="B66" s="36">
        <f>SUMIFS(СВЦЭМ!$D$33:$D$776,СВЦЭМ!$A$33:$A$776,$A66,СВЦЭМ!$B$33:$B$776,B$47)+'СЕТ СН'!$G$11+СВЦЭМ!$D$10+'СЕТ СН'!$G$5-'СЕТ СН'!$G$21</f>
        <v>3312.0449735100001</v>
      </c>
      <c r="C66" s="36">
        <f>SUMIFS(СВЦЭМ!$D$33:$D$776,СВЦЭМ!$A$33:$A$776,$A66,СВЦЭМ!$B$33:$B$776,C$47)+'СЕТ СН'!$G$11+СВЦЭМ!$D$10+'СЕТ СН'!$G$5-'СЕТ СН'!$G$21</f>
        <v>3312.0269737499998</v>
      </c>
      <c r="D66" s="36">
        <f>SUMIFS(СВЦЭМ!$D$33:$D$776,СВЦЭМ!$A$33:$A$776,$A66,СВЦЭМ!$B$33:$B$776,D$47)+'СЕТ СН'!$G$11+СВЦЭМ!$D$10+'СЕТ СН'!$G$5-'СЕТ СН'!$G$21</f>
        <v>3340.6806870199998</v>
      </c>
      <c r="E66" s="36">
        <f>SUMIFS(СВЦЭМ!$D$33:$D$776,СВЦЭМ!$A$33:$A$776,$A66,СВЦЭМ!$B$33:$B$776,E$47)+'СЕТ СН'!$G$11+СВЦЭМ!$D$10+'СЕТ СН'!$G$5-'СЕТ СН'!$G$21</f>
        <v>3359.9116470700001</v>
      </c>
      <c r="F66" s="36">
        <f>SUMIFS(СВЦЭМ!$D$33:$D$776,СВЦЭМ!$A$33:$A$776,$A66,СВЦЭМ!$B$33:$B$776,F$47)+'СЕТ СН'!$G$11+СВЦЭМ!$D$10+'СЕТ СН'!$G$5-'СЕТ СН'!$G$21</f>
        <v>3358.5544397199997</v>
      </c>
      <c r="G66" s="36">
        <f>SUMIFS(СВЦЭМ!$D$33:$D$776,СВЦЭМ!$A$33:$A$776,$A66,СВЦЭМ!$B$33:$B$776,G$47)+'СЕТ СН'!$G$11+СВЦЭМ!$D$10+'СЕТ СН'!$G$5-'СЕТ СН'!$G$21</f>
        <v>3353.23676153</v>
      </c>
      <c r="H66" s="36">
        <f>SUMIFS(СВЦЭМ!$D$33:$D$776,СВЦЭМ!$A$33:$A$776,$A66,СВЦЭМ!$B$33:$B$776,H$47)+'СЕТ СН'!$G$11+СВЦЭМ!$D$10+'СЕТ СН'!$G$5-'СЕТ СН'!$G$21</f>
        <v>3316.5254514999997</v>
      </c>
      <c r="I66" s="36">
        <f>SUMIFS(СВЦЭМ!$D$33:$D$776,СВЦЭМ!$A$33:$A$776,$A66,СВЦЭМ!$B$33:$B$776,I$47)+'СЕТ СН'!$G$11+СВЦЭМ!$D$10+'СЕТ СН'!$G$5-'СЕТ СН'!$G$21</f>
        <v>3286.1569787899998</v>
      </c>
      <c r="J66" s="36">
        <f>SUMIFS(СВЦЭМ!$D$33:$D$776,СВЦЭМ!$A$33:$A$776,$A66,СВЦЭМ!$B$33:$B$776,J$47)+'СЕТ СН'!$G$11+СВЦЭМ!$D$10+'СЕТ СН'!$G$5-'СЕТ СН'!$G$21</f>
        <v>3284.0371192499997</v>
      </c>
      <c r="K66" s="36">
        <f>SUMIFS(СВЦЭМ!$D$33:$D$776,СВЦЭМ!$A$33:$A$776,$A66,СВЦЭМ!$B$33:$B$776,K$47)+'СЕТ СН'!$G$11+СВЦЭМ!$D$10+'СЕТ СН'!$G$5-'СЕТ СН'!$G$21</f>
        <v>3258.1982776199998</v>
      </c>
      <c r="L66" s="36">
        <f>SUMIFS(СВЦЭМ!$D$33:$D$776,СВЦЭМ!$A$33:$A$776,$A66,СВЦЭМ!$B$33:$B$776,L$47)+'СЕТ СН'!$G$11+СВЦЭМ!$D$10+'СЕТ СН'!$G$5-'СЕТ СН'!$G$21</f>
        <v>3236.4364053199997</v>
      </c>
      <c r="M66" s="36">
        <f>SUMIFS(СВЦЭМ!$D$33:$D$776,СВЦЭМ!$A$33:$A$776,$A66,СВЦЭМ!$B$33:$B$776,M$47)+'СЕТ СН'!$G$11+СВЦЭМ!$D$10+'СЕТ СН'!$G$5-'СЕТ СН'!$G$21</f>
        <v>3242.4489829199997</v>
      </c>
      <c r="N66" s="36">
        <f>SUMIFS(СВЦЭМ!$D$33:$D$776,СВЦЭМ!$A$33:$A$776,$A66,СВЦЭМ!$B$33:$B$776,N$47)+'СЕТ СН'!$G$11+СВЦЭМ!$D$10+'СЕТ СН'!$G$5-'СЕТ СН'!$G$21</f>
        <v>3249.2512374499997</v>
      </c>
      <c r="O66" s="36">
        <f>SUMIFS(СВЦЭМ!$D$33:$D$776,СВЦЭМ!$A$33:$A$776,$A66,СВЦЭМ!$B$33:$B$776,O$47)+'СЕТ СН'!$G$11+СВЦЭМ!$D$10+'СЕТ СН'!$G$5-'СЕТ СН'!$G$21</f>
        <v>3251.7969277399998</v>
      </c>
      <c r="P66" s="36">
        <f>SUMIFS(СВЦЭМ!$D$33:$D$776,СВЦЭМ!$A$33:$A$776,$A66,СВЦЭМ!$B$33:$B$776,P$47)+'СЕТ СН'!$G$11+СВЦЭМ!$D$10+'СЕТ СН'!$G$5-'СЕТ СН'!$G$21</f>
        <v>3259.0621049399997</v>
      </c>
      <c r="Q66" s="36">
        <f>SUMIFS(СВЦЭМ!$D$33:$D$776,СВЦЭМ!$A$33:$A$776,$A66,СВЦЭМ!$B$33:$B$776,Q$47)+'СЕТ СН'!$G$11+СВЦЭМ!$D$10+'СЕТ СН'!$G$5-'СЕТ СН'!$G$21</f>
        <v>3261.9436929200001</v>
      </c>
      <c r="R66" s="36">
        <f>SUMIFS(СВЦЭМ!$D$33:$D$776,СВЦЭМ!$A$33:$A$776,$A66,СВЦЭМ!$B$33:$B$776,R$47)+'СЕТ СН'!$G$11+СВЦЭМ!$D$10+'СЕТ СН'!$G$5-'СЕТ СН'!$G$21</f>
        <v>3217.9254011999997</v>
      </c>
      <c r="S66" s="36">
        <f>SUMIFS(СВЦЭМ!$D$33:$D$776,СВЦЭМ!$A$33:$A$776,$A66,СВЦЭМ!$B$33:$B$776,S$47)+'СЕТ СН'!$G$11+СВЦЭМ!$D$10+'СЕТ СН'!$G$5-'СЕТ СН'!$G$21</f>
        <v>3200.0154687099998</v>
      </c>
      <c r="T66" s="36">
        <f>SUMIFS(СВЦЭМ!$D$33:$D$776,СВЦЭМ!$A$33:$A$776,$A66,СВЦЭМ!$B$33:$B$776,T$47)+'СЕТ СН'!$G$11+СВЦЭМ!$D$10+'СЕТ СН'!$G$5-'СЕТ СН'!$G$21</f>
        <v>3191.5790634299997</v>
      </c>
      <c r="U66" s="36">
        <f>SUMIFS(СВЦЭМ!$D$33:$D$776,СВЦЭМ!$A$33:$A$776,$A66,СВЦЭМ!$B$33:$B$776,U$47)+'СЕТ СН'!$G$11+СВЦЭМ!$D$10+'СЕТ СН'!$G$5-'СЕТ СН'!$G$21</f>
        <v>3185.74804374</v>
      </c>
      <c r="V66" s="36">
        <f>SUMIFS(СВЦЭМ!$D$33:$D$776,СВЦЭМ!$A$33:$A$776,$A66,СВЦЭМ!$B$33:$B$776,V$47)+'СЕТ СН'!$G$11+СВЦЭМ!$D$10+'СЕТ СН'!$G$5-'СЕТ СН'!$G$21</f>
        <v>3191.4558873799997</v>
      </c>
      <c r="W66" s="36">
        <f>SUMIFS(СВЦЭМ!$D$33:$D$776,СВЦЭМ!$A$33:$A$776,$A66,СВЦЭМ!$B$33:$B$776,W$47)+'СЕТ СН'!$G$11+СВЦЭМ!$D$10+'СЕТ СН'!$G$5-'СЕТ СН'!$G$21</f>
        <v>3188.160656</v>
      </c>
      <c r="X66" s="36">
        <f>SUMIFS(СВЦЭМ!$D$33:$D$776,СВЦЭМ!$A$33:$A$776,$A66,СВЦЭМ!$B$33:$B$776,X$47)+'СЕТ СН'!$G$11+СВЦЭМ!$D$10+'СЕТ СН'!$G$5-'СЕТ СН'!$G$21</f>
        <v>3186.4498012099998</v>
      </c>
      <c r="Y66" s="36">
        <f>SUMIFS(СВЦЭМ!$D$33:$D$776,СВЦЭМ!$A$33:$A$776,$A66,СВЦЭМ!$B$33:$B$776,Y$47)+'СЕТ СН'!$G$11+СВЦЭМ!$D$10+'СЕТ СН'!$G$5-'СЕТ СН'!$G$21</f>
        <v>3205.5589916299996</v>
      </c>
    </row>
    <row r="67" spans="1:26" ht="15.75" x14ac:dyDescent="0.2">
      <c r="A67" s="35">
        <f t="shared" si="1"/>
        <v>43666</v>
      </c>
      <c r="B67" s="36">
        <f>SUMIFS(СВЦЭМ!$D$33:$D$776,СВЦЭМ!$A$33:$A$776,$A67,СВЦЭМ!$B$33:$B$776,B$47)+'СЕТ СН'!$G$11+СВЦЭМ!$D$10+'СЕТ СН'!$G$5-'СЕТ СН'!$G$21</f>
        <v>3234.7984874699996</v>
      </c>
      <c r="C67" s="36">
        <f>SUMIFS(СВЦЭМ!$D$33:$D$776,СВЦЭМ!$A$33:$A$776,$A67,СВЦЭМ!$B$33:$B$776,C$47)+'СЕТ СН'!$G$11+СВЦЭМ!$D$10+'СЕТ СН'!$G$5-'СЕТ СН'!$G$21</f>
        <v>3240.2198552899999</v>
      </c>
      <c r="D67" s="36">
        <f>SUMIFS(СВЦЭМ!$D$33:$D$776,СВЦЭМ!$A$33:$A$776,$A67,СВЦЭМ!$B$33:$B$776,D$47)+'СЕТ СН'!$G$11+СВЦЭМ!$D$10+'СЕТ СН'!$G$5-'СЕТ СН'!$G$21</f>
        <v>3243.7560734999997</v>
      </c>
      <c r="E67" s="36">
        <f>SUMIFS(СВЦЭМ!$D$33:$D$776,СВЦЭМ!$A$33:$A$776,$A67,СВЦЭМ!$B$33:$B$776,E$47)+'СЕТ СН'!$G$11+СВЦЭМ!$D$10+'СЕТ СН'!$G$5-'СЕТ СН'!$G$21</f>
        <v>3253.0668183399998</v>
      </c>
      <c r="F67" s="36">
        <f>SUMIFS(СВЦЭМ!$D$33:$D$776,СВЦЭМ!$A$33:$A$776,$A67,СВЦЭМ!$B$33:$B$776,F$47)+'СЕТ СН'!$G$11+СВЦЭМ!$D$10+'СЕТ СН'!$G$5-'СЕТ СН'!$G$21</f>
        <v>3258.4286801499998</v>
      </c>
      <c r="G67" s="36">
        <f>SUMIFS(СВЦЭМ!$D$33:$D$776,СВЦЭМ!$A$33:$A$776,$A67,СВЦЭМ!$B$33:$B$776,G$47)+'СЕТ СН'!$G$11+СВЦЭМ!$D$10+'СЕТ СН'!$G$5-'СЕТ СН'!$G$21</f>
        <v>3267.7146636299999</v>
      </c>
      <c r="H67" s="36">
        <f>SUMIFS(СВЦЭМ!$D$33:$D$776,СВЦЭМ!$A$33:$A$776,$A67,СВЦЭМ!$B$33:$B$776,H$47)+'СЕТ СН'!$G$11+СВЦЭМ!$D$10+'СЕТ СН'!$G$5-'СЕТ СН'!$G$21</f>
        <v>3254.81103575</v>
      </c>
      <c r="I67" s="36">
        <f>SUMIFS(СВЦЭМ!$D$33:$D$776,СВЦЭМ!$A$33:$A$776,$A67,СВЦЭМ!$B$33:$B$776,I$47)+'СЕТ СН'!$G$11+СВЦЭМ!$D$10+'СЕТ СН'!$G$5-'СЕТ СН'!$G$21</f>
        <v>3248.0926821899998</v>
      </c>
      <c r="J67" s="36">
        <f>SUMIFS(СВЦЭМ!$D$33:$D$776,СВЦЭМ!$A$33:$A$776,$A67,СВЦЭМ!$B$33:$B$776,J$47)+'СЕТ СН'!$G$11+СВЦЭМ!$D$10+'СЕТ СН'!$G$5-'СЕТ СН'!$G$21</f>
        <v>3227.2625645799999</v>
      </c>
      <c r="K67" s="36">
        <f>SUMIFS(СВЦЭМ!$D$33:$D$776,СВЦЭМ!$A$33:$A$776,$A67,СВЦЭМ!$B$33:$B$776,K$47)+'СЕТ СН'!$G$11+СВЦЭМ!$D$10+'СЕТ СН'!$G$5-'СЕТ СН'!$G$21</f>
        <v>3223.3078987199997</v>
      </c>
      <c r="L67" s="36">
        <f>SUMIFS(СВЦЭМ!$D$33:$D$776,СВЦЭМ!$A$33:$A$776,$A67,СВЦЭМ!$B$33:$B$776,L$47)+'СЕТ СН'!$G$11+СВЦЭМ!$D$10+'СЕТ СН'!$G$5-'СЕТ СН'!$G$21</f>
        <v>3213.7172160999999</v>
      </c>
      <c r="M67" s="36">
        <f>SUMIFS(СВЦЭМ!$D$33:$D$776,СВЦЭМ!$A$33:$A$776,$A67,СВЦЭМ!$B$33:$B$776,M$47)+'СЕТ СН'!$G$11+СВЦЭМ!$D$10+'СЕТ СН'!$G$5-'СЕТ СН'!$G$21</f>
        <v>3204.14438286</v>
      </c>
      <c r="N67" s="36">
        <f>SUMIFS(СВЦЭМ!$D$33:$D$776,СВЦЭМ!$A$33:$A$776,$A67,СВЦЭМ!$B$33:$B$776,N$47)+'СЕТ СН'!$G$11+СВЦЭМ!$D$10+'СЕТ СН'!$G$5-'СЕТ СН'!$G$21</f>
        <v>3211.9003005199997</v>
      </c>
      <c r="O67" s="36">
        <f>SUMIFS(СВЦЭМ!$D$33:$D$776,СВЦЭМ!$A$33:$A$776,$A67,СВЦЭМ!$B$33:$B$776,O$47)+'СЕТ СН'!$G$11+СВЦЭМ!$D$10+'СЕТ СН'!$G$5-'СЕТ СН'!$G$21</f>
        <v>3225.8627724899998</v>
      </c>
      <c r="P67" s="36">
        <f>SUMIFS(СВЦЭМ!$D$33:$D$776,СВЦЭМ!$A$33:$A$776,$A67,СВЦЭМ!$B$33:$B$776,P$47)+'СЕТ СН'!$G$11+СВЦЭМ!$D$10+'СЕТ СН'!$G$5-'СЕТ СН'!$G$21</f>
        <v>3237.88795682</v>
      </c>
      <c r="Q67" s="36">
        <f>SUMIFS(СВЦЭМ!$D$33:$D$776,СВЦЭМ!$A$33:$A$776,$A67,СВЦЭМ!$B$33:$B$776,Q$47)+'СЕТ СН'!$G$11+СВЦЭМ!$D$10+'СЕТ СН'!$G$5-'СЕТ СН'!$G$21</f>
        <v>3230.9548876299996</v>
      </c>
      <c r="R67" s="36">
        <f>SUMIFS(СВЦЭМ!$D$33:$D$776,СВЦЭМ!$A$33:$A$776,$A67,СВЦЭМ!$B$33:$B$776,R$47)+'СЕТ СН'!$G$11+СВЦЭМ!$D$10+'СЕТ СН'!$G$5-'СЕТ СН'!$G$21</f>
        <v>3191.0144317499999</v>
      </c>
      <c r="S67" s="36">
        <f>SUMIFS(СВЦЭМ!$D$33:$D$776,СВЦЭМ!$A$33:$A$776,$A67,СВЦЭМ!$B$33:$B$776,S$47)+'СЕТ СН'!$G$11+СВЦЭМ!$D$10+'СЕТ СН'!$G$5-'СЕТ СН'!$G$21</f>
        <v>3165.5316318099999</v>
      </c>
      <c r="T67" s="36">
        <f>SUMIFS(СВЦЭМ!$D$33:$D$776,СВЦЭМ!$A$33:$A$776,$A67,СВЦЭМ!$B$33:$B$776,T$47)+'СЕТ СН'!$G$11+СВЦЭМ!$D$10+'СЕТ СН'!$G$5-'СЕТ СН'!$G$21</f>
        <v>3157.6767333899998</v>
      </c>
      <c r="U67" s="36">
        <f>SUMIFS(СВЦЭМ!$D$33:$D$776,СВЦЭМ!$A$33:$A$776,$A67,СВЦЭМ!$B$33:$B$776,U$47)+'СЕТ СН'!$G$11+СВЦЭМ!$D$10+'СЕТ СН'!$G$5-'СЕТ СН'!$G$21</f>
        <v>3143.56286783</v>
      </c>
      <c r="V67" s="36">
        <f>SUMIFS(СВЦЭМ!$D$33:$D$776,СВЦЭМ!$A$33:$A$776,$A67,СВЦЭМ!$B$33:$B$776,V$47)+'СЕТ СН'!$G$11+СВЦЭМ!$D$10+'СЕТ СН'!$G$5-'СЕТ СН'!$G$21</f>
        <v>3134.5814413199996</v>
      </c>
      <c r="W67" s="36">
        <f>SUMIFS(СВЦЭМ!$D$33:$D$776,СВЦЭМ!$A$33:$A$776,$A67,СВЦЭМ!$B$33:$B$776,W$47)+'СЕТ СН'!$G$11+СВЦЭМ!$D$10+'СЕТ СН'!$G$5-'СЕТ СН'!$G$21</f>
        <v>3137.3800839099999</v>
      </c>
      <c r="X67" s="36">
        <f>SUMIFS(СВЦЭМ!$D$33:$D$776,СВЦЭМ!$A$33:$A$776,$A67,СВЦЭМ!$B$33:$B$776,X$47)+'СЕТ СН'!$G$11+СВЦЭМ!$D$10+'СЕТ СН'!$G$5-'СЕТ СН'!$G$21</f>
        <v>3145.8752279699997</v>
      </c>
      <c r="Y67" s="36">
        <f>SUMIFS(СВЦЭМ!$D$33:$D$776,СВЦЭМ!$A$33:$A$776,$A67,СВЦЭМ!$B$33:$B$776,Y$47)+'СЕТ СН'!$G$11+СВЦЭМ!$D$10+'СЕТ СН'!$G$5-'СЕТ СН'!$G$21</f>
        <v>3219.9289689499997</v>
      </c>
    </row>
    <row r="68" spans="1:26" ht="15.75" x14ac:dyDescent="0.2">
      <c r="A68" s="35">
        <f t="shared" si="1"/>
        <v>43667</v>
      </c>
      <c r="B68" s="36">
        <f>SUMIFS(СВЦЭМ!$D$33:$D$776,СВЦЭМ!$A$33:$A$776,$A68,СВЦЭМ!$B$33:$B$776,B$47)+'СЕТ СН'!$G$11+СВЦЭМ!$D$10+'СЕТ СН'!$G$5-'СЕТ СН'!$G$21</f>
        <v>3238.7571726299998</v>
      </c>
      <c r="C68" s="36">
        <f>SUMIFS(СВЦЭМ!$D$33:$D$776,СВЦЭМ!$A$33:$A$776,$A68,СВЦЭМ!$B$33:$B$776,C$47)+'СЕТ СН'!$G$11+СВЦЭМ!$D$10+'СЕТ СН'!$G$5-'СЕТ СН'!$G$21</f>
        <v>3267.9962883799999</v>
      </c>
      <c r="D68" s="36">
        <f>SUMIFS(СВЦЭМ!$D$33:$D$776,СВЦЭМ!$A$33:$A$776,$A68,СВЦЭМ!$B$33:$B$776,D$47)+'СЕТ СН'!$G$11+СВЦЭМ!$D$10+'СЕТ СН'!$G$5-'СЕТ СН'!$G$21</f>
        <v>3290.0414798499996</v>
      </c>
      <c r="E68" s="36">
        <f>SUMIFS(СВЦЭМ!$D$33:$D$776,СВЦЭМ!$A$33:$A$776,$A68,СВЦЭМ!$B$33:$B$776,E$47)+'СЕТ СН'!$G$11+СВЦЭМ!$D$10+'СЕТ СН'!$G$5-'СЕТ СН'!$G$21</f>
        <v>3293.0394128999997</v>
      </c>
      <c r="F68" s="36">
        <f>SUMIFS(СВЦЭМ!$D$33:$D$776,СВЦЭМ!$A$33:$A$776,$A68,СВЦЭМ!$B$33:$B$776,F$47)+'СЕТ СН'!$G$11+СВЦЭМ!$D$10+'СЕТ СН'!$G$5-'СЕТ СН'!$G$21</f>
        <v>3276.0927678499997</v>
      </c>
      <c r="G68" s="36">
        <f>SUMIFS(СВЦЭМ!$D$33:$D$776,СВЦЭМ!$A$33:$A$776,$A68,СВЦЭМ!$B$33:$B$776,G$47)+'СЕТ СН'!$G$11+СВЦЭМ!$D$10+'СЕТ СН'!$G$5-'СЕТ СН'!$G$21</f>
        <v>3285.5990121699997</v>
      </c>
      <c r="H68" s="36">
        <f>SUMIFS(СВЦЭМ!$D$33:$D$776,СВЦЭМ!$A$33:$A$776,$A68,СВЦЭМ!$B$33:$B$776,H$47)+'СЕТ СН'!$G$11+СВЦЭМ!$D$10+'СЕТ СН'!$G$5-'СЕТ СН'!$G$21</f>
        <v>3282.64927687</v>
      </c>
      <c r="I68" s="36">
        <f>SUMIFS(СВЦЭМ!$D$33:$D$776,СВЦЭМ!$A$33:$A$776,$A68,СВЦЭМ!$B$33:$B$776,I$47)+'СЕТ СН'!$G$11+СВЦЭМ!$D$10+'СЕТ СН'!$G$5-'СЕТ СН'!$G$21</f>
        <v>3282.3451396800001</v>
      </c>
      <c r="J68" s="36">
        <f>SUMIFS(СВЦЭМ!$D$33:$D$776,СВЦЭМ!$A$33:$A$776,$A68,СВЦЭМ!$B$33:$B$776,J$47)+'СЕТ СН'!$G$11+СВЦЭМ!$D$10+'СЕТ СН'!$G$5-'СЕТ СН'!$G$21</f>
        <v>3261.3225169399998</v>
      </c>
      <c r="K68" s="36">
        <f>SUMIFS(СВЦЭМ!$D$33:$D$776,СВЦЭМ!$A$33:$A$776,$A68,СВЦЭМ!$B$33:$B$776,K$47)+'СЕТ СН'!$G$11+СВЦЭМ!$D$10+'СЕТ СН'!$G$5-'СЕТ СН'!$G$21</f>
        <v>3227.6678273099997</v>
      </c>
      <c r="L68" s="36">
        <f>SUMIFS(СВЦЭМ!$D$33:$D$776,СВЦЭМ!$A$33:$A$776,$A68,СВЦЭМ!$B$33:$B$776,L$47)+'СЕТ СН'!$G$11+СВЦЭМ!$D$10+'СЕТ СН'!$G$5-'СЕТ СН'!$G$21</f>
        <v>3207.1758638799997</v>
      </c>
      <c r="M68" s="36">
        <f>SUMIFS(СВЦЭМ!$D$33:$D$776,СВЦЭМ!$A$33:$A$776,$A68,СВЦЭМ!$B$33:$B$776,M$47)+'СЕТ СН'!$G$11+СВЦЭМ!$D$10+'СЕТ СН'!$G$5-'СЕТ СН'!$G$21</f>
        <v>3193.8582451499997</v>
      </c>
      <c r="N68" s="36">
        <f>SUMIFS(СВЦЭМ!$D$33:$D$776,СВЦЭМ!$A$33:$A$776,$A68,СВЦЭМ!$B$33:$B$776,N$47)+'СЕТ СН'!$G$11+СВЦЭМ!$D$10+'СЕТ СН'!$G$5-'СЕТ СН'!$G$21</f>
        <v>3195.5913008699999</v>
      </c>
      <c r="O68" s="36">
        <f>SUMIFS(СВЦЭМ!$D$33:$D$776,СВЦЭМ!$A$33:$A$776,$A68,СВЦЭМ!$B$33:$B$776,O$47)+'СЕТ СН'!$G$11+СВЦЭМ!$D$10+'СЕТ СН'!$G$5-'СЕТ СН'!$G$21</f>
        <v>3203.84759596</v>
      </c>
      <c r="P68" s="36">
        <f>SUMIFS(СВЦЭМ!$D$33:$D$776,СВЦЭМ!$A$33:$A$776,$A68,СВЦЭМ!$B$33:$B$776,P$47)+'СЕТ СН'!$G$11+СВЦЭМ!$D$10+'СЕТ СН'!$G$5-'СЕТ СН'!$G$21</f>
        <v>3210.4137447999997</v>
      </c>
      <c r="Q68" s="36">
        <f>SUMIFS(СВЦЭМ!$D$33:$D$776,СВЦЭМ!$A$33:$A$776,$A68,СВЦЭМ!$B$33:$B$776,Q$47)+'СЕТ СН'!$G$11+СВЦЭМ!$D$10+'СЕТ СН'!$G$5-'СЕТ СН'!$G$21</f>
        <v>3206.9428188699999</v>
      </c>
      <c r="R68" s="36">
        <f>SUMIFS(СВЦЭМ!$D$33:$D$776,СВЦЭМ!$A$33:$A$776,$A68,СВЦЭМ!$B$33:$B$776,R$47)+'СЕТ СН'!$G$11+СВЦЭМ!$D$10+'СЕТ СН'!$G$5-'СЕТ СН'!$G$21</f>
        <v>3158.3232820200001</v>
      </c>
      <c r="S68" s="36">
        <f>SUMIFS(СВЦЭМ!$D$33:$D$776,СВЦЭМ!$A$33:$A$776,$A68,СВЦЭМ!$B$33:$B$776,S$47)+'СЕТ СН'!$G$11+СВЦЭМ!$D$10+'СЕТ СН'!$G$5-'СЕТ СН'!$G$21</f>
        <v>3127.8635662999995</v>
      </c>
      <c r="T68" s="36">
        <f>SUMIFS(СВЦЭМ!$D$33:$D$776,СВЦЭМ!$A$33:$A$776,$A68,СВЦЭМ!$B$33:$B$776,T$47)+'СЕТ СН'!$G$11+СВЦЭМ!$D$10+'СЕТ СН'!$G$5-'СЕТ СН'!$G$21</f>
        <v>3129.4508409599998</v>
      </c>
      <c r="U68" s="36">
        <f>SUMIFS(СВЦЭМ!$D$33:$D$776,СВЦЭМ!$A$33:$A$776,$A68,СВЦЭМ!$B$33:$B$776,U$47)+'СЕТ СН'!$G$11+СВЦЭМ!$D$10+'СЕТ СН'!$G$5-'СЕТ СН'!$G$21</f>
        <v>3114.6929052999999</v>
      </c>
      <c r="V68" s="36">
        <f>SUMIFS(СВЦЭМ!$D$33:$D$776,СВЦЭМ!$A$33:$A$776,$A68,СВЦЭМ!$B$33:$B$776,V$47)+'СЕТ СН'!$G$11+СВЦЭМ!$D$10+'СЕТ СН'!$G$5-'СЕТ СН'!$G$21</f>
        <v>3102.2240524099998</v>
      </c>
      <c r="W68" s="36">
        <f>SUMIFS(СВЦЭМ!$D$33:$D$776,СВЦЭМ!$A$33:$A$776,$A68,СВЦЭМ!$B$33:$B$776,W$47)+'СЕТ СН'!$G$11+СВЦЭМ!$D$10+'СЕТ СН'!$G$5-'СЕТ СН'!$G$21</f>
        <v>3117.1749304999998</v>
      </c>
      <c r="X68" s="36">
        <f>SUMIFS(СВЦЭМ!$D$33:$D$776,СВЦЭМ!$A$33:$A$776,$A68,СВЦЭМ!$B$33:$B$776,X$47)+'СЕТ СН'!$G$11+СВЦЭМ!$D$10+'СЕТ СН'!$G$5-'СЕТ СН'!$G$21</f>
        <v>3132.5081333600001</v>
      </c>
      <c r="Y68" s="36">
        <f>SUMIFS(СВЦЭМ!$D$33:$D$776,СВЦЭМ!$A$33:$A$776,$A68,СВЦЭМ!$B$33:$B$776,Y$47)+'СЕТ СН'!$G$11+СВЦЭМ!$D$10+'СЕТ СН'!$G$5-'СЕТ СН'!$G$21</f>
        <v>3208.9420934</v>
      </c>
    </row>
    <row r="69" spans="1:26" ht="15.75" x14ac:dyDescent="0.2">
      <c r="A69" s="35">
        <f t="shared" si="1"/>
        <v>43668</v>
      </c>
      <c r="B69" s="36">
        <f>SUMIFS(СВЦЭМ!$D$33:$D$776,СВЦЭМ!$A$33:$A$776,$A69,СВЦЭМ!$B$33:$B$776,B$47)+'СЕТ СН'!$G$11+СВЦЭМ!$D$10+'СЕТ СН'!$G$5-'СЕТ СН'!$G$21</f>
        <v>3237.41826606</v>
      </c>
      <c r="C69" s="36">
        <f>SUMIFS(СВЦЭМ!$D$33:$D$776,СВЦЭМ!$A$33:$A$776,$A69,СВЦЭМ!$B$33:$B$776,C$47)+'СЕТ СН'!$G$11+СВЦЭМ!$D$10+'СЕТ СН'!$G$5-'СЕТ СН'!$G$21</f>
        <v>3287.2473156899996</v>
      </c>
      <c r="D69" s="36">
        <f>SUMIFS(СВЦЭМ!$D$33:$D$776,СВЦЭМ!$A$33:$A$776,$A69,СВЦЭМ!$B$33:$B$776,D$47)+'СЕТ СН'!$G$11+СВЦЭМ!$D$10+'СЕТ СН'!$G$5-'СЕТ СН'!$G$21</f>
        <v>3312.5761944799997</v>
      </c>
      <c r="E69" s="36">
        <f>SUMIFS(СВЦЭМ!$D$33:$D$776,СВЦЭМ!$A$33:$A$776,$A69,СВЦЭМ!$B$33:$B$776,E$47)+'СЕТ СН'!$G$11+СВЦЭМ!$D$10+'СЕТ СН'!$G$5-'СЕТ СН'!$G$21</f>
        <v>3315.25847574</v>
      </c>
      <c r="F69" s="36">
        <f>SUMIFS(СВЦЭМ!$D$33:$D$776,СВЦЭМ!$A$33:$A$776,$A69,СВЦЭМ!$B$33:$B$776,F$47)+'СЕТ СН'!$G$11+СВЦЭМ!$D$10+'СЕТ СН'!$G$5-'СЕТ СН'!$G$21</f>
        <v>3309.2007252899998</v>
      </c>
      <c r="G69" s="36">
        <f>SUMIFS(СВЦЭМ!$D$33:$D$776,СВЦЭМ!$A$33:$A$776,$A69,СВЦЭМ!$B$33:$B$776,G$47)+'СЕТ СН'!$G$11+СВЦЭМ!$D$10+'СЕТ СН'!$G$5-'СЕТ СН'!$G$21</f>
        <v>3294.2433992299998</v>
      </c>
      <c r="H69" s="36">
        <f>SUMIFS(СВЦЭМ!$D$33:$D$776,СВЦЭМ!$A$33:$A$776,$A69,СВЦЭМ!$B$33:$B$776,H$47)+'СЕТ СН'!$G$11+СВЦЭМ!$D$10+'СЕТ СН'!$G$5-'СЕТ СН'!$G$21</f>
        <v>3264.07321628</v>
      </c>
      <c r="I69" s="36">
        <f>SUMIFS(СВЦЭМ!$D$33:$D$776,СВЦЭМ!$A$33:$A$776,$A69,СВЦЭМ!$B$33:$B$776,I$47)+'СЕТ СН'!$G$11+СВЦЭМ!$D$10+'СЕТ СН'!$G$5-'СЕТ СН'!$G$21</f>
        <v>3252.17980515</v>
      </c>
      <c r="J69" s="36">
        <f>SUMIFS(СВЦЭМ!$D$33:$D$776,СВЦЭМ!$A$33:$A$776,$A69,СВЦЭМ!$B$33:$B$776,J$47)+'СЕТ СН'!$G$11+СВЦЭМ!$D$10+'СЕТ СН'!$G$5-'СЕТ СН'!$G$21</f>
        <v>3258.4326945799999</v>
      </c>
      <c r="K69" s="36">
        <f>SUMIFS(СВЦЭМ!$D$33:$D$776,СВЦЭМ!$A$33:$A$776,$A69,СВЦЭМ!$B$33:$B$776,K$47)+'СЕТ СН'!$G$11+СВЦЭМ!$D$10+'СЕТ СН'!$G$5-'СЕТ СН'!$G$21</f>
        <v>3265.1926203499997</v>
      </c>
      <c r="L69" s="36">
        <f>SUMIFS(СВЦЭМ!$D$33:$D$776,СВЦЭМ!$A$33:$A$776,$A69,СВЦЭМ!$B$33:$B$776,L$47)+'СЕТ СН'!$G$11+СВЦЭМ!$D$10+'СЕТ СН'!$G$5-'СЕТ СН'!$G$21</f>
        <v>3262.8593800399999</v>
      </c>
      <c r="M69" s="36">
        <f>SUMIFS(СВЦЭМ!$D$33:$D$776,СВЦЭМ!$A$33:$A$776,$A69,СВЦЭМ!$B$33:$B$776,M$47)+'СЕТ СН'!$G$11+СВЦЭМ!$D$10+'СЕТ СН'!$G$5-'СЕТ СН'!$G$21</f>
        <v>3252.9879103200001</v>
      </c>
      <c r="N69" s="36">
        <f>SUMIFS(СВЦЭМ!$D$33:$D$776,СВЦЭМ!$A$33:$A$776,$A69,СВЦЭМ!$B$33:$B$776,N$47)+'СЕТ СН'!$G$11+СВЦЭМ!$D$10+'СЕТ СН'!$G$5-'СЕТ СН'!$G$21</f>
        <v>3245.6457799199998</v>
      </c>
      <c r="O69" s="36">
        <f>SUMIFS(СВЦЭМ!$D$33:$D$776,СВЦЭМ!$A$33:$A$776,$A69,СВЦЭМ!$B$33:$B$776,O$47)+'СЕТ СН'!$G$11+СВЦЭМ!$D$10+'СЕТ СН'!$G$5-'СЕТ СН'!$G$21</f>
        <v>3246.5660669999997</v>
      </c>
      <c r="P69" s="36">
        <f>SUMIFS(СВЦЭМ!$D$33:$D$776,СВЦЭМ!$A$33:$A$776,$A69,СВЦЭМ!$B$33:$B$776,P$47)+'СЕТ СН'!$G$11+СВЦЭМ!$D$10+'СЕТ СН'!$G$5-'СЕТ СН'!$G$21</f>
        <v>3255.4783755499998</v>
      </c>
      <c r="Q69" s="36">
        <f>SUMIFS(СВЦЭМ!$D$33:$D$776,СВЦЭМ!$A$33:$A$776,$A69,СВЦЭМ!$B$33:$B$776,Q$47)+'СЕТ СН'!$G$11+СВЦЭМ!$D$10+'СЕТ СН'!$G$5-'СЕТ СН'!$G$21</f>
        <v>3264.5341270299996</v>
      </c>
      <c r="R69" s="36">
        <f>SUMIFS(СВЦЭМ!$D$33:$D$776,СВЦЭМ!$A$33:$A$776,$A69,СВЦЭМ!$B$33:$B$776,R$47)+'СЕТ СН'!$G$11+СВЦЭМ!$D$10+'СЕТ СН'!$G$5-'СЕТ СН'!$G$21</f>
        <v>3211.2824530799999</v>
      </c>
      <c r="S69" s="36">
        <f>SUMIFS(СВЦЭМ!$D$33:$D$776,СВЦЭМ!$A$33:$A$776,$A69,СВЦЭМ!$B$33:$B$776,S$47)+'СЕТ СН'!$G$11+СВЦЭМ!$D$10+'СЕТ СН'!$G$5-'СЕТ СН'!$G$21</f>
        <v>3183.95434148</v>
      </c>
      <c r="T69" s="36">
        <f>SUMIFS(СВЦЭМ!$D$33:$D$776,СВЦЭМ!$A$33:$A$776,$A69,СВЦЭМ!$B$33:$B$776,T$47)+'СЕТ СН'!$G$11+СВЦЭМ!$D$10+'СЕТ СН'!$G$5-'СЕТ СН'!$G$21</f>
        <v>3183.9975081099997</v>
      </c>
      <c r="U69" s="36">
        <f>SUMIFS(СВЦЭМ!$D$33:$D$776,СВЦЭМ!$A$33:$A$776,$A69,СВЦЭМ!$B$33:$B$776,U$47)+'СЕТ СН'!$G$11+СВЦЭМ!$D$10+'СЕТ СН'!$G$5-'СЕТ СН'!$G$21</f>
        <v>3181.4777089700001</v>
      </c>
      <c r="V69" s="36">
        <f>SUMIFS(СВЦЭМ!$D$33:$D$776,СВЦЭМ!$A$33:$A$776,$A69,СВЦЭМ!$B$33:$B$776,V$47)+'СЕТ СН'!$G$11+СВЦЭМ!$D$10+'СЕТ СН'!$G$5-'СЕТ СН'!$G$21</f>
        <v>3178.7296342</v>
      </c>
      <c r="W69" s="36">
        <f>SUMIFS(СВЦЭМ!$D$33:$D$776,СВЦЭМ!$A$33:$A$776,$A69,СВЦЭМ!$B$33:$B$776,W$47)+'СЕТ СН'!$G$11+СВЦЭМ!$D$10+'СЕТ СН'!$G$5-'СЕТ СН'!$G$21</f>
        <v>3192.5198401299999</v>
      </c>
      <c r="X69" s="36">
        <f>SUMIFS(СВЦЭМ!$D$33:$D$776,СВЦЭМ!$A$33:$A$776,$A69,СВЦЭМ!$B$33:$B$776,X$47)+'СЕТ СН'!$G$11+СВЦЭМ!$D$10+'СЕТ СН'!$G$5-'СЕТ СН'!$G$21</f>
        <v>3218.3373240399997</v>
      </c>
      <c r="Y69" s="36">
        <f>SUMIFS(СВЦЭМ!$D$33:$D$776,СВЦЭМ!$A$33:$A$776,$A69,СВЦЭМ!$B$33:$B$776,Y$47)+'СЕТ СН'!$G$11+СВЦЭМ!$D$10+'СЕТ СН'!$G$5-'СЕТ СН'!$G$21</f>
        <v>3323.0887779</v>
      </c>
    </row>
    <row r="70" spans="1:26" ht="15.75" x14ac:dyDescent="0.2">
      <c r="A70" s="35">
        <f t="shared" si="1"/>
        <v>43669</v>
      </c>
      <c r="B70" s="36">
        <f>SUMIFS(СВЦЭМ!$D$33:$D$776,СВЦЭМ!$A$33:$A$776,$A70,СВЦЭМ!$B$33:$B$776,B$47)+'СЕТ СН'!$G$11+СВЦЭМ!$D$10+'СЕТ СН'!$G$5-'СЕТ СН'!$G$21</f>
        <v>3329.1108531499999</v>
      </c>
      <c r="C70" s="36">
        <f>SUMIFS(СВЦЭМ!$D$33:$D$776,СВЦЭМ!$A$33:$A$776,$A70,СВЦЭМ!$B$33:$B$776,C$47)+'СЕТ СН'!$G$11+СВЦЭМ!$D$10+'СЕТ СН'!$G$5-'СЕТ СН'!$G$21</f>
        <v>3373.8837277499997</v>
      </c>
      <c r="D70" s="36">
        <f>SUMIFS(СВЦЭМ!$D$33:$D$776,СВЦЭМ!$A$33:$A$776,$A70,СВЦЭМ!$B$33:$B$776,D$47)+'СЕТ СН'!$G$11+СВЦЭМ!$D$10+'СЕТ СН'!$G$5-'СЕТ СН'!$G$21</f>
        <v>3403.8452694499997</v>
      </c>
      <c r="E70" s="36">
        <f>SUMIFS(СВЦЭМ!$D$33:$D$776,СВЦЭМ!$A$33:$A$776,$A70,СВЦЭМ!$B$33:$B$776,E$47)+'СЕТ СН'!$G$11+СВЦЭМ!$D$10+'СЕТ СН'!$G$5-'СЕТ СН'!$G$21</f>
        <v>3418.9930761699998</v>
      </c>
      <c r="F70" s="36">
        <f>SUMIFS(СВЦЭМ!$D$33:$D$776,СВЦЭМ!$A$33:$A$776,$A70,СВЦЭМ!$B$33:$B$776,F$47)+'СЕТ СН'!$G$11+СВЦЭМ!$D$10+'СЕТ СН'!$G$5-'СЕТ СН'!$G$21</f>
        <v>3418.2448787799999</v>
      </c>
      <c r="G70" s="36">
        <f>SUMIFS(СВЦЭМ!$D$33:$D$776,СВЦЭМ!$A$33:$A$776,$A70,СВЦЭМ!$B$33:$B$776,G$47)+'СЕТ СН'!$G$11+СВЦЭМ!$D$10+'СЕТ СН'!$G$5-'СЕТ СН'!$G$21</f>
        <v>3403.7052063299998</v>
      </c>
      <c r="H70" s="36">
        <f>SUMIFS(СВЦЭМ!$D$33:$D$776,СВЦЭМ!$A$33:$A$776,$A70,СВЦЭМ!$B$33:$B$776,H$47)+'СЕТ СН'!$G$11+СВЦЭМ!$D$10+'СЕТ СН'!$G$5-'СЕТ СН'!$G$21</f>
        <v>3361.9906116299999</v>
      </c>
      <c r="I70" s="36">
        <f>SUMIFS(СВЦЭМ!$D$33:$D$776,СВЦЭМ!$A$33:$A$776,$A70,СВЦЭМ!$B$33:$B$776,I$47)+'СЕТ СН'!$G$11+СВЦЭМ!$D$10+'СЕТ СН'!$G$5-'СЕТ СН'!$G$21</f>
        <v>3316.8229045600001</v>
      </c>
      <c r="J70" s="36">
        <f>SUMIFS(СВЦЭМ!$D$33:$D$776,СВЦЭМ!$A$33:$A$776,$A70,СВЦЭМ!$B$33:$B$776,J$47)+'СЕТ СН'!$G$11+СВЦЭМ!$D$10+'СЕТ СН'!$G$5-'СЕТ СН'!$G$21</f>
        <v>3300.8020397800001</v>
      </c>
      <c r="K70" s="36">
        <f>SUMIFS(СВЦЭМ!$D$33:$D$776,СВЦЭМ!$A$33:$A$776,$A70,СВЦЭМ!$B$33:$B$776,K$47)+'СЕТ СН'!$G$11+СВЦЭМ!$D$10+'СЕТ СН'!$G$5-'СЕТ СН'!$G$21</f>
        <v>3238.7062059299997</v>
      </c>
      <c r="L70" s="36">
        <f>SUMIFS(СВЦЭМ!$D$33:$D$776,СВЦЭМ!$A$33:$A$776,$A70,СВЦЭМ!$B$33:$B$776,L$47)+'СЕТ СН'!$G$11+СВЦЭМ!$D$10+'СЕТ СН'!$G$5-'СЕТ СН'!$G$21</f>
        <v>3243.403386</v>
      </c>
      <c r="M70" s="36">
        <f>SUMIFS(СВЦЭМ!$D$33:$D$776,СВЦЭМ!$A$33:$A$776,$A70,СВЦЭМ!$B$33:$B$776,M$47)+'СЕТ СН'!$G$11+СВЦЭМ!$D$10+'СЕТ СН'!$G$5-'СЕТ СН'!$G$21</f>
        <v>3249.3804928499999</v>
      </c>
      <c r="N70" s="36">
        <f>SUMIFS(СВЦЭМ!$D$33:$D$776,СВЦЭМ!$A$33:$A$776,$A70,СВЦЭМ!$B$33:$B$776,N$47)+'СЕТ СН'!$G$11+СВЦЭМ!$D$10+'СЕТ СН'!$G$5-'СЕТ СН'!$G$21</f>
        <v>3258.4212733899999</v>
      </c>
      <c r="O70" s="36">
        <f>SUMIFS(СВЦЭМ!$D$33:$D$776,СВЦЭМ!$A$33:$A$776,$A70,СВЦЭМ!$B$33:$B$776,O$47)+'СЕТ СН'!$G$11+СВЦЭМ!$D$10+'СЕТ СН'!$G$5-'СЕТ СН'!$G$21</f>
        <v>3270.2627253000001</v>
      </c>
      <c r="P70" s="36">
        <f>SUMIFS(СВЦЭМ!$D$33:$D$776,СВЦЭМ!$A$33:$A$776,$A70,СВЦЭМ!$B$33:$B$776,P$47)+'СЕТ СН'!$G$11+СВЦЭМ!$D$10+'СЕТ СН'!$G$5-'СЕТ СН'!$G$21</f>
        <v>3273.7414450399997</v>
      </c>
      <c r="Q70" s="36">
        <f>SUMIFS(СВЦЭМ!$D$33:$D$776,СВЦЭМ!$A$33:$A$776,$A70,СВЦЭМ!$B$33:$B$776,Q$47)+'СЕТ СН'!$G$11+СВЦЭМ!$D$10+'СЕТ СН'!$G$5-'СЕТ СН'!$G$21</f>
        <v>3276.8276008499997</v>
      </c>
      <c r="R70" s="36">
        <f>SUMIFS(СВЦЭМ!$D$33:$D$776,СВЦЭМ!$A$33:$A$776,$A70,СВЦЭМ!$B$33:$B$776,R$47)+'СЕТ СН'!$G$11+СВЦЭМ!$D$10+'СЕТ СН'!$G$5-'СЕТ СН'!$G$21</f>
        <v>3224.26611409</v>
      </c>
      <c r="S70" s="36">
        <f>SUMIFS(СВЦЭМ!$D$33:$D$776,СВЦЭМ!$A$33:$A$776,$A70,СВЦЭМ!$B$33:$B$776,S$47)+'СЕТ СН'!$G$11+СВЦЭМ!$D$10+'СЕТ СН'!$G$5-'СЕТ СН'!$G$21</f>
        <v>3189.6187356399996</v>
      </c>
      <c r="T70" s="36">
        <f>SUMIFS(СВЦЭМ!$D$33:$D$776,СВЦЭМ!$A$33:$A$776,$A70,СВЦЭМ!$B$33:$B$776,T$47)+'СЕТ СН'!$G$11+СВЦЭМ!$D$10+'СЕТ СН'!$G$5-'СЕТ СН'!$G$21</f>
        <v>3192.8349936499999</v>
      </c>
      <c r="U70" s="36">
        <f>SUMIFS(СВЦЭМ!$D$33:$D$776,СВЦЭМ!$A$33:$A$776,$A70,СВЦЭМ!$B$33:$B$776,U$47)+'СЕТ СН'!$G$11+СВЦЭМ!$D$10+'СЕТ СН'!$G$5-'СЕТ СН'!$G$21</f>
        <v>3188.0058306699998</v>
      </c>
      <c r="V70" s="36">
        <f>SUMIFS(СВЦЭМ!$D$33:$D$776,СВЦЭМ!$A$33:$A$776,$A70,СВЦЭМ!$B$33:$B$776,V$47)+'СЕТ СН'!$G$11+СВЦЭМ!$D$10+'СЕТ СН'!$G$5-'СЕТ СН'!$G$21</f>
        <v>3191.86351049</v>
      </c>
      <c r="W70" s="36">
        <f>SUMIFS(СВЦЭМ!$D$33:$D$776,СВЦЭМ!$A$33:$A$776,$A70,СВЦЭМ!$B$33:$B$776,W$47)+'СЕТ СН'!$G$11+СВЦЭМ!$D$10+'СЕТ СН'!$G$5-'СЕТ СН'!$G$21</f>
        <v>3190.8605262900001</v>
      </c>
      <c r="X70" s="36">
        <f>SUMIFS(СВЦЭМ!$D$33:$D$776,СВЦЭМ!$A$33:$A$776,$A70,СВЦЭМ!$B$33:$B$776,X$47)+'СЕТ СН'!$G$11+СВЦЭМ!$D$10+'СЕТ СН'!$G$5-'СЕТ СН'!$G$21</f>
        <v>3191.2261350899998</v>
      </c>
      <c r="Y70" s="36">
        <f>SUMIFS(СВЦЭМ!$D$33:$D$776,СВЦЭМ!$A$33:$A$776,$A70,СВЦЭМ!$B$33:$B$776,Y$47)+'СЕТ СН'!$G$11+СВЦЭМ!$D$10+'СЕТ СН'!$G$5-'СЕТ СН'!$G$21</f>
        <v>3232.0443331199999</v>
      </c>
    </row>
    <row r="71" spans="1:26" ht="15.75" x14ac:dyDescent="0.2">
      <c r="A71" s="35">
        <f t="shared" si="1"/>
        <v>43670</v>
      </c>
      <c r="B71" s="36">
        <f>SUMIFS(СВЦЭМ!$D$33:$D$776,СВЦЭМ!$A$33:$A$776,$A71,СВЦЭМ!$B$33:$B$776,B$47)+'СЕТ СН'!$G$11+СВЦЭМ!$D$10+'СЕТ СН'!$G$5-'СЕТ СН'!$G$21</f>
        <v>3272.9751453299996</v>
      </c>
      <c r="C71" s="36">
        <f>SUMIFS(СВЦЭМ!$D$33:$D$776,СВЦЭМ!$A$33:$A$776,$A71,СВЦЭМ!$B$33:$B$776,C$47)+'СЕТ СН'!$G$11+СВЦЭМ!$D$10+'СЕТ СН'!$G$5-'СЕТ СН'!$G$21</f>
        <v>3305.3775121499998</v>
      </c>
      <c r="D71" s="36">
        <f>SUMIFS(СВЦЭМ!$D$33:$D$776,СВЦЭМ!$A$33:$A$776,$A71,СВЦЭМ!$B$33:$B$776,D$47)+'СЕТ СН'!$G$11+СВЦЭМ!$D$10+'СЕТ СН'!$G$5-'СЕТ СН'!$G$21</f>
        <v>3330.5395286399998</v>
      </c>
      <c r="E71" s="36">
        <f>SUMIFS(СВЦЭМ!$D$33:$D$776,СВЦЭМ!$A$33:$A$776,$A71,СВЦЭМ!$B$33:$B$776,E$47)+'СЕТ СН'!$G$11+СВЦЭМ!$D$10+'СЕТ СН'!$G$5-'СЕТ СН'!$G$21</f>
        <v>3351.0675705999997</v>
      </c>
      <c r="F71" s="36">
        <f>SUMIFS(СВЦЭМ!$D$33:$D$776,СВЦЭМ!$A$33:$A$776,$A71,СВЦЭМ!$B$33:$B$776,F$47)+'СЕТ СН'!$G$11+СВЦЭМ!$D$10+'СЕТ СН'!$G$5-'СЕТ СН'!$G$21</f>
        <v>3344.7653409099998</v>
      </c>
      <c r="G71" s="36">
        <f>SUMIFS(СВЦЭМ!$D$33:$D$776,СВЦЭМ!$A$33:$A$776,$A71,СВЦЭМ!$B$33:$B$776,G$47)+'СЕТ СН'!$G$11+СВЦЭМ!$D$10+'СЕТ СН'!$G$5-'СЕТ СН'!$G$21</f>
        <v>3341.5225249799996</v>
      </c>
      <c r="H71" s="36">
        <f>SUMIFS(СВЦЭМ!$D$33:$D$776,СВЦЭМ!$A$33:$A$776,$A71,СВЦЭМ!$B$33:$B$776,H$47)+'СЕТ СН'!$G$11+СВЦЭМ!$D$10+'СЕТ СН'!$G$5-'СЕТ СН'!$G$21</f>
        <v>3315.6473239099996</v>
      </c>
      <c r="I71" s="36">
        <f>SUMIFS(СВЦЭМ!$D$33:$D$776,СВЦЭМ!$A$33:$A$776,$A71,СВЦЭМ!$B$33:$B$776,I$47)+'СЕТ СН'!$G$11+СВЦЭМ!$D$10+'СЕТ СН'!$G$5-'СЕТ СН'!$G$21</f>
        <v>3291.6079675799997</v>
      </c>
      <c r="J71" s="36">
        <f>SUMIFS(СВЦЭМ!$D$33:$D$776,СВЦЭМ!$A$33:$A$776,$A71,СВЦЭМ!$B$33:$B$776,J$47)+'СЕТ СН'!$G$11+СВЦЭМ!$D$10+'СЕТ СН'!$G$5-'СЕТ СН'!$G$21</f>
        <v>3280.0529694399997</v>
      </c>
      <c r="K71" s="36">
        <f>SUMIFS(СВЦЭМ!$D$33:$D$776,СВЦЭМ!$A$33:$A$776,$A71,СВЦЭМ!$B$33:$B$776,K$47)+'СЕТ СН'!$G$11+СВЦЭМ!$D$10+'СЕТ СН'!$G$5-'СЕТ СН'!$G$21</f>
        <v>3276.6188220199997</v>
      </c>
      <c r="L71" s="36">
        <f>SUMIFS(СВЦЭМ!$D$33:$D$776,СВЦЭМ!$A$33:$A$776,$A71,СВЦЭМ!$B$33:$B$776,L$47)+'СЕТ СН'!$G$11+СВЦЭМ!$D$10+'СЕТ СН'!$G$5-'СЕТ СН'!$G$21</f>
        <v>3283.2470194299999</v>
      </c>
      <c r="M71" s="36">
        <f>SUMIFS(СВЦЭМ!$D$33:$D$776,СВЦЭМ!$A$33:$A$776,$A71,СВЦЭМ!$B$33:$B$776,M$47)+'СЕТ СН'!$G$11+СВЦЭМ!$D$10+'СЕТ СН'!$G$5-'СЕТ СН'!$G$21</f>
        <v>3295.5572973399999</v>
      </c>
      <c r="N71" s="36">
        <f>SUMIFS(СВЦЭМ!$D$33:$D$776,СВЦЭМ!$A$33:$A$776,$A71,СВЦЭМ!$B$33:$B$776,N$47)+'СЕТ СН'!$G$11+СВЦЭМ!$D$10+'СЕТ СН'!$G$5-'СЕТ СН'!$G$21</f>
        <v>3296.9839512499998</v>
      </c>
      <c r="O71" s="36">
        <f>SUMIFS(СВЦЭМ!$D$33:$D$776,СВЦЭМ!$A$33:$A$776,$A71,СВЦЭМ!$B$33:$B$776,O$47)+'СЕТ СН'!$G$11+СВЦЭМ!$D$10+'СЕТ СН'!$G$5-'СЕТ СН'!$G$21</f>
        <v>3303.1366687899999</v>
      </c>
      <c r="P71" s="36">
        <f>SUMIFS(СВЦЭМ!$D$33:$D$776,СВЦЭМ!$A$33:$A$776,$A71,СВЦЭМ!$B$33:$B$776,P$47)+'СЕТ СН'!$G$11+СВЦЭМ!$D$10+'СЕТ СН'!$G$5-'СЕТ СН'!$G$21</f>
        <v>3306.4443483799996</v>
      </c>
      <c r="Q71" s="36">
        <f>SUMIFS(СВЦЭМ!$D$33:$D$776,СВЦЭМ!$A$33:$A$776,$A71,СВЦЭМ!$B$33:$B$776,Q$47)+'СЕТ СН'!$G$11+СВЦЭМ!$D$10+'СЕТ СН'!$G$5-'СЕТ СН'!$G$21</f>
        <v>3312.0543166199996</v>
      </c>
      <c r="R71" s="36">
        <f>SUMIFS(СВЦЭМ!$D$33:$D$776,СВЦЭМ!$A$33:$A$776,$A71,СВЦЭМ!$B$33:$B$776,R$47)+'СЕТ СН'!$G$11+СВЦЭМ!$D$10+'СЕТ СН'!$G$5-'СЕТ СН'!$G$21</f>
        <v>3248.2785351699999</v>
      </c>
      <c r="S71" s="36">
        <f>SUMIFS(СВЦЭМ!$D$33:$D$776,СВЦЭМ!$A$33:$A$776,$A71,СВЦЭМ!$B$33:$B$776,S$47)+'СЕТ СН'!$G$11+СВЦЭМ!$D$10+'СЕТ СН'!$G$5-'СЕТ СН'!$G$21</f>
        <v>3234.7955508199998</v>
      </c>
      <c r="T71" s="36">
        <f>SUMIFS(СВЦЭМ!$D$33:$D$776,СВЦЭМ!$A$33:$A$776,$A71,СВЦЭМ!$B$33:$B$776,T$47)+'СЕТ СН'!$G$11+СВЦЭМ!$D$10+'СЕТ СН'!$G$5-'СЕТ СН'!$G$21</f>
        <v>3241.1803870899998</v>
      </c>
      <c r="U71" s="36">
        <f>SUMIFS(СВЦЭМ!$D$33:$D$776,СВЦЭМ!$A$33:$A$776,$A71,СВЦЭМ!$B$33:$B$776,U$47)+'СЕТ СН'!$G$11+СВЦЭМ!$D$10+'СЕТ СН'!$G$5-'СЕТ СН'!$G$21</f>
        <v>3229.4910670999998</v>
      </c>
      <c r="V71" s="36">
        <f>SUMIFS(СВЦЭМ!$D$33:$D$776,СВЦЭМ!$A$33:$A$776,$A71,СВЦЭМ!$B$33:$B$776,V$47)+'СЕТ СН'!$G$11+СВЦЭМ!$D$10+'СЕТ СН'!$G$5-'СЕТ СН'!$G$21</f>
        <v>3233.2428857499999</v>
      </c>
      <c r="W71" s="36">
        <f>SUMIFS(СВЦЭМ!$D$33:$D$776,СВЦЭМ!$A$33:$A$776,$A71,СВЦЭМ!$B$33:$B$776,W$47)+'СЕТ СН'!$G$11+СВЦЭМ!$D$10+'СЕТ СН'!$G$5-'СЕТ СН'!$G$21</f>
        <v>3247.6490334800001</v>
      </c>
      <c r="X71" s="36">
        <f>SUMIFS(СВЦЭМ!$D$33:$D$776,СВЦЭМ!$A$33:$A$776,$A71,СВЦЭМ!$B$33:$B$776,X$47)+'СЕТ СН'!$G$11+СВЦЭМ!$D$10+'СЕТ СН'!$G$5-'СЕТ СН'!$G$21</f>
        <v>3226.76754033</v>
      </c>
      <c r="Y71" s="36">
        <f>SUMIFS(СВЦЭМ!$D$33:$D$776,СВЦЭМ!$A$33:$A$776,$A71,СВЦЭМ!$B$33:$B$776,Y$47)+'СЕТ СН'!$G$11+СВЦЭМ!$D$10+'СЕТ СН'!$G$5-'СЕТ СН'!$G$21</f>
        <v>3269.3777286</v>
      </c>
    </row>
    <row r="72" spans="1:26" ht="15.75" x14ac:dyDescent="0.2">
      <c r="A72" s="35">
        <f t="shared" si="1"/>
        <v>43671</v>
      </c>
      <c r="B72" s="36">
        <f>SUMIFS(СВЦЭМ!$D$33:$D$776,СВЦЭМ!$A$33:$A$776,$A72,СВЦЭМ!$B$33:$B$776,B$47)+'СЕТ СН'!$G$11+СВЦЭМ!$D$10+'СЕТ СН'!$G$5-'СЕТ СН'!$G$21</f>
        <v>3342.0106624699997</v>
      </c>
      <c r="C72" s="36">
        <f>SUMIFS(СВЦЭМ!$D$33:$D$776,СВЦЭМ!$A$33:$A$776,$A72,СВЦЭМ!$B$33:$B$776,C$47)+'СЕТ СН'!$G$11+СВЦЭМ!$D$10+'СЕТ СН'!$G$5-'СЕТ СН'!$G$21</f>
        <v>3368.1111148399996</v>
      </c>
      <c r="D72" s="36">
        <f>SUMIFS(СВЦЭМ!$D$33:$D$776,СВЦЭМ!$A$33:$A$776,$A72,СВЦЭМ!$B$33:$B$776,D$47)+'СЕТ СН'!$G$11+СВЦЭМ!$D$10+'СЕТ СН'!$G$5-'СЕТ СН'!$G$21</f>
        <v>3343.0594547399996</v>
      </c>
      <c r="E72" s="36">
        <f>SUMIFS(СВЦЭМ!$D$33:$D$776,СВЦЭМ!$A$33:$A$776,$A72,СВЦЭМ!$B$33:$B$776,E$47)+'СЕТ СН'!$G$11+СВЦЭМ!$D$10+'СЕТ СН'!$G$5-'СЕТ СН'!$G$21</f>
        <v>3338.0996140799998</v>
      </c>
      <c r="F72" s="36">
        <f>SUMIFS(СВЦЭМ!$D$33:$D$776,СВЦЭМ!$A$33:$A$776,$A72,СВЦЭМ!$B$33:$B$776,F$47)+'СЕТ СН'!$G$11+СВЦЭМ!$D$10+'СЕТ СН'!$G$5-'СЕТ СН'!$G$21</f>
        <v>3319.6529453999997</v>
      </c>
      <c r="G72" s="36">
        <f>SUMIFS(СВЦЭМ!$D$33:$D$776,СВЦЭМ!$A$33:$A$776,$A72,СВЦЭМ!$B$33:$B$776,G$47)+'СЕТ СН'!$G$11+СВЦЭМ!$D$10+'СЕТ СН'!$G$5-'СЕТ СН'!$G$21</f>
        <v>3334.6074788999999</v>
      </c>
      <c r="H72" s="36">
        <f>SUMIFS(СВЦЭМ!$D$33:$D$776,СВЦЭМ!$A$33:$A$776,$A72,СВЦЭМ!$B$33:$B$776,H$47)+'СЕТ СН'!$G$11+СВЦЭМ!$D$10+'СЕТ СН'!$G$5-'СЕТ СН'!$G$21</f>
        <v>3358.7176796999997</v>
      </c>
      <c r="I72" s="36">
        <f>SUMIFS(СВЦЭМ!$D$33:$D$776,СВЦЭМ!$A$33:$A$776,$A72,СВЦЭМ!$B$33:$B$776,I$47)+'СЕТ СН'!$G$11+СВЦЭМ!$D$10+'СЕТ СН'!$G$5-'СЕТ СН'!$G$21</f>
        <v>3397.9656066199996</v>
      </c>
      <c r="J72" s="36">
        <f>SUMIFS(СВЦЭМ!$D$33:$D$776,СВЦЭМ!$A$33:$A$776,$A72,СВЦЭМ!$B$33:$B$776,J$47)+'СЕТ СН'!$G$11+СВЦЭМ!$D$10+'СЕТ СН'!$G$5-'СЕТ СН'!$G$21</f>
        <v>3409.0026731600001</v>
      </c>
      <c r="K72" s="36">
        <f>SUMIFS(СВЦЭМ!$D$33:$D$776,СВЦЭМ!$A$33:$A$776,$A72,СВЦЭМ!$B$33:$B$776,K$47)+'СЕТ СН'!$G$11+СВЦЭМ!$D$10+'СЕТ СН'!$G$5-'СЕТ СН'!$G$21</f>
        <v>3383.5269170900001</v>
      </c>
      <c r="L72" s="36">
        <f>SUMIFS(СВЦЭМ!$D$33:$D$776,СВЦЭМ!$A$33:$A$776,$A72,СВЦЭМ!$B$33:$B$776,L$47)+'СЕТ СН'!$G$11+СВЦЭМ!$D$10+'СЕТ СН'!$G$5-'СЕТ СН'!$G$21</f>
        <v>3372.1837576899998</v>
      </c>
      <c r="M72" s="36">
        <f>SUMIFS(СВЦЭМ!$D$33:$D$776,СВЦЭМ!$A$33:$A$776,$A72,СВЦЭМ!$B$33:$B$776,M$47)+'СЕТ СН'!$G$11+СВЦЭМ!$D$10+'СЕТ СН'!$G$5-'СЕТ СН'!$G$21</f>
        <v>3369.5938115299996</v>
      </c>
      <c r="N72" s="36">
        <f>SUMIFS(СВЦЭМ!$D$33:$D$776,СВЦЭМ!$A$33:$A$776,$A72,СВЦЭМ!$B$33:$B$776,N$47)+'СЕТ СН'!$G$11+СВЦЭМ!$D$10+'СЕТ СН'!$G$5-'СЕТ СН'!$G$21</f>
        <v>3372.72390653</v>
      </c>
      <c r="O72" s="36">
        <f>SUMIFS(СВЦЭМ!$D$33:$D$776,СВЦЭМ!$A$33:$A$776,$A72,СВЦЭМ!$B$33:$B$776,O$47)+'СЕТ СН'!$G$11+СВЦЭМ!$D$10+'СЕТ СН'!$G$5-'СЕТ СН'!$G$21</f>
        <v>3369.0332605999997</v>
      </c>
      <c r="P72" s="36">
        <f>SUMIFS(СВЦЭМ!$D$33:$D$776,СВЦЭМ!$A$33:$A$776,$A72,СВЦЭМ!$B$33:$B$776,P$47)+'СЕТ СН'!$G$11+СВЦЭМ!$D$10+'СЕТ СН'!$G$5-'СЕТ СН'!$G$21</f>
        <v>3375.76839105</v>
      </c>
      <c r="Q72" s="36">
        <f>SUMIFS(СВЦЭМ!$D$33:$D$776,СВЦЭМ!$A$33:$A$776,$A72,СВЦЭМ!$B$33:$B$776,Q$47)+'СЕТ СН'!$G$11+СВЦЭМ!$D$10+'СЕТ СН'!$G$5-'СЕТ СН'!$G$21</f>
        <v>3386.8365718699997</v>
      </c>
      <c r="R72" s="36">
        <f>SUMIFS(СВЦЭМ!$D$33:$D$776,СВЦЭМ!$A$33:$A$776,$A72,СВЦЭМ!$B$33:$B$776,R$47)+'СЕТ СН'!$G$11+СВЦЭМ!$D$10+'СЕТ СН'!$G$5-'СЕТ СН'!$G$21</f>
        <v>3334.26770025</v>
      </c>
      <c r="S72" s="36">
        <f>SUMIFS(СВЦЭМ!$D$33:$D$776,СВЦЭМ!$A$33:$A$776,$A72,СВЦЭМ!$B$33:$B$776,S$47)+'СЕТ СН'!$G$11+СВЦЭМ!$D$10+'СЕТ СН'!$G$5-'СЕТ СН'!$G$21</f>
        <v>3307.0131959099999</v>
      </c>
      <c r="T72" s="36">
        <f>SUMIFS(СВЦЭМ!$D$33:$D$776,СВЦЭМ!$A$33:$A$776,$A72,СВЦЭМ!$B$33:$B$776,T$47)+'СЕТ СН'!$G$11+СВЦЭМ!$D$10+'СЕТ СН'!$G$5-'СЕТ СН'!$G$21</f>
        <v>3302.2977081099998</v>
      </c>
      <c r="U72" s="36">
        <f>SUMIFS(СВЦЭМ!$D$33:$D$776,СВЦЭМ!$A$33:$A$776,$A72,СВЦЭМ!$B$33:$B$776,U$47)+'СЕТ СН'!$G$11+СВЦЭМ!$D$10+'СЕТ СН'!$G$5-'СЕТ СН'!$G$21</f>
        <v>3295.1970146699996</v>
      </c>
      <c r="V72" s="36">
        <f>SUMIFS(СВЦЭМ!$D$33:$D$776,СВЦЭМ!$A$33:$A$776,$A72,СВЦЭМ!$B$33:$B$776,V$47)+'СЕТ СН'!$G$11+СВЦЭМ!$D$10+'СЕТ СН'!$G$5-'СЕТ СН'!$G$21</f>
        <v>3288.7866700799996</v>
      </c>
      <c r="W72" s="36">
        <f>SUMIFS(СВЦЭМ!$D$33:$D$776,СВЦЭМ!$A$33:$A$776,$A72,СВЦЭМ!$B$33:$B$776,W$47)+'СЕТ СН'!$G$11+СВЦЭМ!$D$10+'СЕТ СН'!$G$5-'СЕТ СН'!$G$21</f>
        <v>3279.3746737399997</v>
      </c>
      <c r="X72" s="36">
        <f>SUMIFS(СВЦЭМ!$D$33:$D$776,СВЦЭМ!$A$33:$A$776,$A72,СВЦЭМ!$B$33:$B$776,X$47)+'СЕТ СН'!$G$11+СВЦЭМ!$D$10+'СЕТ СН'!$G$5-'СЕТ СН'!$G$21</f>
        <v>3278.4267513300001</v>
      </c>
      <c r="Y72" s="36">
        <f>SUMIFS(СВЦЭМ!$D$33:$D$776,СВЦЭМ!$A$33:$A$776,$A72,СВЦЭМ!$B$33:$B$776,Y$47)+'СЕТ СН'!$G$11+СВЦЭМ!$D$10+'СЕТ СН'!$G$5-'СЕТ СН'!$G$21</f>
        <v>3316.0780216499998</v>
      </c>
    </row>
    <row r="73" spans="1:26" ht="15.75" x14ac:dyDescent="0.2">
      <c r="A73" s="35">
        <f t="shared" si="1"/>
        <v>43672</v>
      </c>
      <c r="B73" s="36">
        <f>SUMIFS(СВЦЭМ!$D$33:$D$776,СВЦЭМ!$A$33:$A$776,$A73,СВЦЭМ!$B$33:$B$776,B$47)+'СЕТ СН'!$G$11+СВЦЭМ!$D$10+'СЕТ СН'!$G$5-'СЕТ СН'!$G$21</f>
        <v>3353.3674060099997</v>
      </c>
      <c r="C73" s="36">
        <f>SUMIFS(СВЦЭМ!$D$33:$D$776,СВЦЭМ!$A$33:$A$776,$A73,СВЦЭМ!$B$33:$B$776,C$47)+'СЕТ СН'!$G$11+СВЦЭМ!$D$10+'СЕТ СН'!$G$5-'СЕТ СН'!$G$21</f>
        <v>3386.49537646</v>
      </c>
      <c r="D73" s="36">
        <f>SUMIFS(СВЦЭМ!$D$33:$D$776,СВЦЭМ!$A$33:$A$776,$A73,СВЦЭМ!$B$33:$B$776,D$47)+'СЕТ СН'!$G$11+СВЦЭМ!$D$10+'СЕТ СН'!$G$5-'СЕТ СН'!$G$21</f>
        <v>3419.8117385699998</v>
      </c>
      <c r="E73" s="36">
        <f>SUMIFS(СВЦЭМ!$D$33:$D$776,СВЦЭМ!$A$33:$A$776,$A73,СВЦЭМ!$B$33:$B$776,E$47)+'СЕТ СН'!$G$11+СВЦЭМ!$D$10+'СЕТ СН'!$G$5-'СЕТ СН'!$G$21</f>
        <v>3422.9623764199996</v>
      </c>
      <c r="F73" s="36">
        <f>SUMIFS(СВЦЭМ!$D$33:$D$776,СВЦЭМ!$A$33:$A$776,$A73,СВЦЭМ!$B$33:$B$776,F$47)+'СЕТ СН'!$G$11+СВЦЭМ!$D$10+'СЕТ СН'!$G$5-'СЕТ СН'!$G$21</f>
        <v>3424.0534521699997</v>
      </c>
      <c r="G73" s="36">
        <f>SUMIFS(СВЦЭМ!$D$33:$D$776,СВЦЭМ!$A$33:$A$776,$A73,СВЦЭМ!$B$33:$B$776,G$47)+'СЕТ СН'!$G$11+СВЦЭМ!$D$10+'СЕТ СН'!$G$5-'СЕТ СН'!$G$21</f>
        <v>3417.7475441899996</v>
      </c>
      <c r="H73" s="36">
        <f>SUMIFS(СВЦЭМ!$D$33:$D$776,СВЦЭМ!$A$33:$A$776,$A73,СВЦЭМ!$B$33:$B$776,H$47)+'СЕТ СН'!$G$11+СВЦЭМ!$D$10+'СЕТ СН'!$G$5-'СЕТ СН'!$G$21</f>
        <v>3360.11570747</v>
      </c>
      <c r="I73" s="36">
        <f>SUMIFS(СВЦЭМ!$D$33:$D$776,СВЦЭМ!$A$33:$A$776,$A73,СВЦЭМ!$B$33:$B$776,I$47)+'СЕТ СН'!$G$11+СВЦЭМ!$D$10+'СЕТ СН'!$G$5-'СЕТ СН'!$G$21</f>
        <v>3333.2005541199997</v>
      </c>
      <c r="J73" s="36">
        <f>SUMIFS(СВЦЭМ!$D$33:$D$776,СВЦЭМ!$A$33:$A$776,$A73,СВЦЭМ!$B$33:$B$776,J$47)+'СЕТ СН'!$G$11+СВЦЭМ!$D$10+'СЕТ СН'!$G$5-'СЕТ СН'!$G$21</f>
        <v>3294.7909293799999</v>
      </c>
      <c r="K73" s="36">
        <f>SUMIFS(СВЦЭМ!$D$33:$D$776,СВЦЭМ!$A$33:$A$776,$A73,СВЦЭМ!$B$33:$B$776,K$47)+'СЕТ СН'!$G$11+СВЦЭМ!$D$10+'СЕТ СН'!$G$5-'СЕТ СН'!$G$21</f>
        <v>3275.1849110799999</v>
      </c>
      <c r="L73" s="36">
        <f>SUMIFS(СВЦЭМ!$D$33:$D$776,СВЦЭМ!$A$33:$A$776,$A73,СВЦЭМ!$B$33:$B$776,L$47)+'СЕТ СН'!$G$11+СВЦЭМ!$D$10+'СЕТ СН'!$G$5-'СЕТ СН'!$G$21</f>
        <v>3281.21617883</v>
      </c>
      <c r="M73" s="36">
        <f>SUMIFS(СВЦЭМ!$D$33:$D$776,СВЦЭМ!$A$33:$A$776,$A73,СВЦЭМ!$B$33:$B$776,M$47)+'СЕТ СН'!$G$11+СВЦЭМ!$D$10+'СЕТ СН'!$G$5-'СЕТ СН'!$G$21</f>
        <v>3284.3368289699997</v>
      </c>
      <c r="N73" s="36">
        <f>SUMIFS(СВЦЭМ!$D$33:$D$776,СВЦЭМ!$A$33:$A$776,$A73,СВЦЭМ!$B$33:$B$776,N$47)+'СЕТ СН'!$G$11+СВЦЭМ!$D$10+'СЕТ СН'!$G$5-'СЕТ СН'!$G$21</f>
        <v>3289.3448917599999</v>
      </c>
      <c r="O73" s="36">
        <f>SUMIFS(СВЦЭМ!$D$33:$D$776,СВЦЭМ!$A$33:$A$776,$A73,СВЦЭМ!$B$33:$B$776,O$47)+'СЕТ СН'!$G$11+СВЦЭМ!$D$10+'СЕТ СН'!$G$5-'СЕТ СН'!$G$21</f>
        <v>3286.3340828599999</v>
      </c>
      <c r="P73" s="36">
        <f>SUMIFS(СВЦЭМ!$D$33:$D$776,СВЦЭМ!$A$33:$A$776,$A73,СВЦЭМ!$B$33:$B$776,P$47)+'СЕТ СН'!$G$11+СВЦЭМ!$D$10+'СЕТ СН'!$G$5-'СЕТ СН'!$G$21</f>
        <v>3289.0070899499997</v>
      </c>
      <c r="Q73" s="36">
        <f>SUMIFS(СВЦЭМ!$D$33:$D$776,СВЦЭМ!$A$33:$A$776,$A73,СВЦЭМ!$B$33:$B$776,Q$47)+'СЕТ СН'!$G$11+СВЦЭМ!$D$10+'СЕТ СН'!$G$5-'СЕТ СН'!$G$21</f>
        <v>3290.7543799999999</v>
      </c>
      <c r="R73" s="36">
        <f>SUMIFS(СВЦЭМ!$D$33:$D$776,СВЦЭМ!$A$33:$A$776,$A73,СВЦЭМ!$B$33:$B$776,R$47)+'СЕТ СН'!$G$11+СВЦЭМ!$D$10+'СЕТ СН'!$G$5-'СЕТ СН'!$G$21</f>
        <v>3241.8370598299998</v>
      </c>
      <c r="S73" s="36">
        <f>SUMIFS(СВЦЭМ!$D$33:$D$776,СВЦЭМ!$A$33:$A$776,$A73,СВЦЭМ!$B$33:$B$776,S$47)+'СЕТ СН'!$G$11+СВЦЭМ!$D$10+'СЕТ СН'!$G$5-'СЕТ СН'!$G$21</f>
        <v>3203.3927344099998</v>
      </c>
      <c r="T73" s="36">
        <f>SUMIFS(СВЦЭМ!$D$33:$D$776,СВЦЭМ!$A$33:$A$776,$A73,СВЦЭМ!$B$33:$B$776,T$47)+'СЕТ СН'!$G$11+СВЦЭМ!$D$10+'СЕТ СН'!$G$5-'СЕТ СН'!$G$21</f>
        <v>3200.18262228</v>
      </c>
      <c r="U73" s="36">
        <f>SUMIFS(СВЦЭМ!$D$33:$D$776,СВЦЭМ!$A$33:$A$776,$A73,СВЦЭМ!$B$33:$B$776,U$47)+'СЕТ СН'!$G$11+СВЦЭМ!$D$10+'СЕТ СН'!$G$5-'СЕТ СН'!$G$21</f>
        <v>3203.4256756699997</v>
      </c>
      <c r="V73" s="36">
        <f>SUMIFS(СВЦЭМ!$D$33:$D$776,СВЦЭМ!$A$33:$A$776,$A73,СВЦЭМ!$B$33:$B$776,V$47)+'СЕТ СН'!$G$11+СВЦЭМ!$D$10+'СЕТ СН'!$G$5-'СЕТ СН'!$G$21</f>
        <v>3194.7702096200001</v>
      </c>
      <c r="W73" s="36">
        <f>SUMIFS(СВЦЭМ!$D$33:$D$776,СВЦЭМ!$A$33:$A$776,$A73,СВЦЭМ!$B$33:$B$776,W$47)+'СЕТ СН'!$G$11+СВЦЭМ!$D$10+'СЕТ СН'!$G$5-'СЕТ СН'!$G$21</f>
        <v>3184.8524928699999</v>
      </c>
      <c r="X73" s="36">
        <f>SUMIFS(СВЦЭМ!$D$33:$D$776,СВЦЭМ!$A$33:$A$776,$A73,СВЦЭМ!$B$33:$B$776,X$47)+'СЕТ СН'!$G$11+СВЦЭМ!$D$10+'СЕТ СН'!$G$5-'СЕТ СН'!$G$21</f>
        <v>3201.5505470799999</v>
      </c>
      <c r="Y73" s="36">
        <f>SUMIFS(СВЦЭМ!$D$33:$D$776,СВЦЭМ!$A$33:$A$776,$A73,СВЦЭМ!$B$33:$B$776,Y$47)+'СЕТ СН'!$G$11+СВЦЭМ!$D$10+'СЕТ СН'!$G$5-'СЕТ СН'!$G$21</f>
        <v>3233.2090604999999</v>
      </c>
    </row>
    <row r="74" spans="1:26" ht="15.75" x14ac:dyDescent="0.2">
      <c r="A74" s="35">
        <f t="shared" si="1"/>
        <v>43673</v>
      </c>
      <c r="B74" s="36">
        <f>SUMIFS(СВЦЭМ!$D$33:$D$776,СВЦЭМ!$A$33:$A$776,$A74,СВЦЭМ!$B$33:$B$776,B$47)+'СЕТ СН'!$G$11+СВЦЭМ!$D$10+'СЕТ СН'!$G$5-'СЕТ СН'!$G$21</f>
        <v>3205.7348794899999</v>
      </c>
      <c r="C74" s="36">
        <f>SUMIFS(СВЦЭМ!$D$33:$D$776,СВЦЭМ!$A$33:$A$776,$A74,СВЦЭМ!$B$33:$B$776,C$47)+'СЕТ СН'!$G$11+СВЦЭМ!$D$10+'СЕТ СН'!$G$5-'СЕТ СН'!$G$21</f>
        <v>3224.3121821099999</v>
      </c>
      <c r="D74" s="36">
        <f>SUMIFS(СВЦЭМ!$D$33:$D$776,СВЦЭМ!$A$33:$A$776,$A74,СВЦЭМ!$B$33:$B$776,D$47)+'СЕТ СН'!$G$11+СВЦЭМ!$D$10+'СЕТ СН'!$G$5-'СЕТ СН'!$G$21</f>
        <v>3234.7917650700001</v>
      </c>
      <c r="E74" s="36">
        <f>SUMIFS(СВЦЭМ!$D$33:$D$776,СВЦЭМ!$A$33:$A$776,$A74,СВЦЭМ!$B$33:$B$776,E$47)+'СЕТ СН'!$G$11+СВЦЭМ!$D$10+'СЕТ СН'!$G$5-'СЕТ СН'!$G$21</f>
        <v>3241.7432478399996</v>
      </c>
      <c r="F74" s="36">
        <f>SUMIFS(СВЦЭМ!$D$33:$D$776,СВЦЭМ!$A$33:$A$776,$A74,СВЦЭМ!$B$33:$B$776,F$47)+'СЕТ СН'!$G$11+СВЦЭМ!$D$10+'СЕТ СН'!$G$5-'СЕТ СН'!$G$21</f>
        <v>3247.3018433399998</v>
      </c>
      <c r="G74" s="36">
        <f>SUMIFS(СВЦЭМ!$D$33:$D$776,СВЦЭМ!$A$33:$A$776,$A74,СВЦЭМ!$B$33:$B$776,G$47)+'СЕТ СН'!$G$11+СВЦЭМ!$D$10+'СЕТ СН'!$G$5-'СЕТ СН'!$G$21</f>
        <v>3283.41758854</v>
      </c>
      <c r="H74" s="36">
        <f>SUMIFS(СВЦЭМ!$D$33:$D$776,СВЦЭМ!$A$33:$A$776,$A74,СВЦЭМ!$B$33:$B$776,H$47)+'СЕТ СН'!$G$11+СВЦЭМ!$D$10+'СЕТ СН'!$G$5-'СЕТ СН'!$G$21</f>
        <v>3309.2614618499997</v>
      </c>
      <c r="I74" s="36">
        <f>SUMIFS(СВЦЭМ!$D$33:$D$776,СВЦЭМ!$A$33:$A$776,$A74,СВЦЭМ!$B$33:$B$776,I$47)+'СЕТ СН'!$G$11+СВЦЭМ!$D$10+'СЕТ СН'!$G$5-'СЕТ СН'!$G$21</f>
        <v>3292.8914802499999</v>
      </c>
      <c r="J74" s="36">
        <f>SUMIFS(СВЦЭМ!$D$33:$D$776,СВЦЭМ!$A$33:$A$776,$A74,СВЦЭМ!$B$33:$B$776,J$47)+'СЕТ СН'!$G$11+СВЦЭМ!$D$10+'СЕТ СН'!$G$5-'СЕТ СН'!$G$21</f>
        <v>3295.7225338600001</v>
      </c>
      <c r="K74" s="36">
        <f>SUMIFS(СВЦЭМ!$D$33:$D$776,СВЦЭМ!$A$33:$A$776,$A74,СВЦЭМ!$B$33:$B$776,K$47)+'СЕТ СН'!$G$11+СВЦЭМ!$D$10+'СЕТ СН'!$G$5-'СЕТ СН'!$G$21</f>
        <v>3260.0751805999998</v>
      </c>
      <c r="L74" s="36">
        <f>SUMIFS(СВЦЭМ!$D$33:$D$776,СВЦЭМ!$A$33:$A$776,$A74,СВЦЭМ!$B$33:$B$776,L$47)+'СЕТ СН'!$G$11+СВЦЭМ!$D$10+'СЕТ СН'!$G$5-'СЕТ СН'!$G$21</f>
        <v>3270.0007812199997</v>
      </c>
      <c r="M74" s="36">
        <f>SUMIFS(СВЦЭМ!$D$33:$D$776,СВЦЭМ!$A$33:$A$776,$A74,СВЦЭМ!$B$33:$B$776,M$47)+'СЕТ СН'!$G$11+СВЦЭМ!$D$10+'СЕТ СН'!$G$5-'СЕТ СН'!$G$21</f>
        <v>3268.2164255899997</v>
      </c>
      <c r="N74" s="36">
        <f>SUMIFS(СВЦЭМ!$D$33:$D$776,СВЦЭМ!$A$33:$A$776,$A74,СВЦЭМ!$B$33:$B$776,N$47)+'СЕТ СН'!$G$11+СВЦЭМ!$D$10+'СЕТ СН'!$G$5-'СЕТ СН'!$G$21</f>
        <v>3261.31906553</v>
      </c>
      <c r="O74" s="36">
        <f>SUMIFS(СВЦЭМ!$D$33:$D$776,СВЦЭМ!$A$33:$A$776,$A74,СВЦЭМ!$B$33:$B$776,O$47)+'СЕТ СН'!$G$11+СВЦЭМ!$D$10+'СЕТ СН'!$G$5-'СЕТ СН'!$G$21</f>
        <v>3260.5020804899996</v>
      </c>
      <c r="P74" s="36">
        <f>SUMIFS(СВЦЭМ!$D$33:$D$776,СВЦЭМ!$A$33:$A$776,$A74,СВЦЭМ!$B$33:$B$776,P$47)+'СЕТ СН'!$G$11+СВЦЭМ!$D$10+'СЕТ СН'!$G$5-'СЕТ СН'!$G$21</f>
        <v>3264.8398623999997</v>
      </c>
      <c r="Q74" s="36">
        <f>SUMIFS(СВЦЭМ!$D$33:$D$776,СВЦЭМ!$A$33:$A$776,$A74,СВЦЭМ!$B$33:$B$776,Q$47)+'СЕТ СН'!$G$11+СВЦЭМ!$D$10+'СЕТ СН'!$G$5-'СЕТ СН'!$G$21</f>
        <v>3257.1477650399997</v>
      </c>
      <c r="R74" s="36">
        <f>SUMIFS(СВЦЭМ!$D$33:$D$776,СВЦЭМ!$A$33:$A$776,$A74,СВЦЭМ!$B$33:$B$776,R$47)+'СЕТ СН'!$G$11+СВЦЭМ!$D$10+'СЕТ СН'!$G$5-'СЕТ СН'!$G$21</f>
        <v>3220.0651933700001</v>
      </c>
      <c r="S74" s="36">
        <f>SUMIFS(СВЦЭМ!$D$33:$D$776,СВЦЭМ!$A$33:$A$776,$A74,СВЦЭМ!$B$33:$B$776,S$47)+'СЕТ СН'!$G$11+СВЦЭМ!$D$10+'СЕТ СН'!$G$5-'СЕТ СН'!$G$21</f>
        <v>3205.9856877299999</v>
      </c>
      <c r="T74" s="36">
        <f>SUMIFS(СВЦЭМ!$D$33:$D$776,СВЦЭМ!$A$33:$A$776,$A74,СВЦЭМ!$B$33:$B$776,T$47)+'СЕТ СН'!$G$11+СВЦЭМ!$D$10+'СЕТ СН'!$G$5-'СЕТ СН'!$G$21</f>
        <v>3197.3812465299998</v>
      </c>
      <c r="U74" s="36">
        <f>SUMIFS(СВЦЭМ!$D$33:$D$776,СВЦЭМ!$A$33:$A$776,$A74,СВЦЭМ!$B$33:$B$776,U$47)+'СЕТ СН'!$G$11+СВЦЭМ!$D$10+'СЕТ СН'!$G$5-'СЕТ СН'!$G$21</f>
        <v>3185.7974305899997</v>
      </c>
      <c r="V74" s="36">
        <f>SUMIFS(СВЦЭМ!$D$33:$D$776,СВЦЭМ!$A$33:$A$776,$A74,СВЦЭМ!$B$33:$B$776,V$47)+'СЕТ СН'!$G$11+СВЦЭМ!$D$10+'СЕТ СН'!$G$5-'СЕТ СН'!$G$21</f>
        <v>3184.2540696999999</v>
      </c>
      <c r="W74" s="36">
        <f>SUMIFS(СВЦЭМ!$D$33:$D$776,СВЦЭМ!$A$33:$A$776,$A74,СВЦЭМ!$B$33:$B$776,W$47)+'СЕТ СН'!$G$11+СВЦЭМ!$D$10+'СЕТ СН'!$G$5-'СЕТ СН'!$G$21</f>
        <v>3195.6380153</v>
      </c>
      <c r="X74" s="36">
        <f>SUMIFS(СВЦЭМ!$D$33:$D$776,СВЦЭМ!$A$33:$A$776,$A74,СВЦЭМ!$B$33:$B$776,X$47)+'СЕТ СН'!$G$11+СВЦЭМ!$D$10+'СЕТ СН'!$G$5-'СЕТ СН'!$G$21</f>
        <v>3186.4956800699997</v>
      </c>
      <c r="Y74" s="36">
        <f>SUMIFS(СВЦЭМ!$D$33:$D$776,СВЦЭМ!$A$33:$A$776,$A74,СВЦЭМ!$B$33:$B$776,Y$47)+'СЕТ СН'!$G$11+СВЦЭМ!$D$10+'СЕТ СН'!$G$5-'СЕТ СН'!$G$21</f>
        <v>3239.3083713599999</v>
      </c>
    </row>
    <row r="75" spans="1:26" ht="15.75" x14ac:dyDescent="0.2">
      <c r="A75" s="35">
        <f t="shared" si="1"/>
        <v>43674</v>
      </c>
      <c r="B75" s="36">
        <f>SUMIFS(СВЦЭМ!$D$33:$D$776,СВЦЭМ!$A$33:$A$776,$A75,СВЦЭМ!$B$33:$B$776,B$47)+'СЕТ СН'!$G$11+СВЦЭМ!$D$10+'СЕТ СН'!$G$5-'СЕТ СН'!$G$21</f>
        <v>3220.9313954099998</v>
      </c>
      <c r="C75" s="36">
        <f>SUMIFS(СВЦЭМ!$D$33:$D$776,СВЦЭМ!$A$33:$A$776,$A75,СВЦЭМ!$B$33:$B$776,C$47)+'СЕТ СН'!$G$11+СВЦЭМ!$D$10+'СЕТ СН'!$G$5-'СЕТ СН'!$G$21</f>
        <v>3254.24961257</v>
      </c>
      <c r="D75" s="36">
        <f>SUMIFS(СВЦЭМ!$D$33:$D$776,СВЦЭМ!$A$33:$A$776,$A75,СВЦЭМ!$B$33:$B$776,D$47)+'СЕТ СН'!$G$11+СВЦЭМ!$D$10+'СЕТ СН'!$G$5-'СЕТ СН'!$G$21</f>
        <v>3271.1780040499998</v>
      </c>
      <c r="E75" s="36">
        <f>SUMIFS(СВЦЭМ!$D$33:$D$776,СВЦЭМ!$A$33:$A$776,$A75,СВЦЭМ!$B$33:$B$776,E$47)+'СЕТ СН'!$G$11+СВЦЭМ!$D$10+'СЕТ СН'!$G$5-'СЕТ СН'!$G$21</f>
        <v>3283.1663131799996</v>
      </c>
      <c r="F75" s="36">
        <f>SUMIFS(СВЦЭМ!$D$33:$D$776,СВЦЭМ!$A$33:$A$776,$A75,СВЦЭМ!$B$33:$B$776,F$47)+'СЕТ СН'!$G$11+СВЦЭМ!$D$10+'СЕТ СН'!$G$5-'СЕТ СН'!$G$21</f>
        <v>3288.9506765199999</v>
      </c>
      <c r="G75" s="36">
        <f>SUMIFS(СВЦЭМ!$D$33:$D$776,СВЦЭМ!$A$33:$A$776,$A75,СВЦЭМ!$B$33:$B$776,G$47)+'СЕТ СН'!$G$11+СВЦЭМ!$D$10+'СЕТ СН'!$G$5-'СЕТ СН'!$G$21</f>
        <v>3279.5361462999999</v>
      </c>
      <c r="H75" s="36">
        <f>SUMIFS(СВЦЭМ!$D$33:$D$776,СВЦЭМ!$A$33:$A$776,$A75,СВЦЭМ!$B$33:$B$776,H$47)+'СЕТ СН'!$G$11+СВЦЭМ!$D$10+'СЕТ СН'!$G$5-'СЕТ СН'!$G$21</f>
        <v>3271.37152212</v>
      </c>
      <c r="I75" s="36">
        <f>SUMIFS(СВЦЭМ!$D$33:$D$776,СВЦЭМ!$A$33:$A$776,$A75,СВЦЭМ!$B$33:$B$776,I$47)+'СЕТ СН'!$G$11+СВЦЭМ!$D$10+'СЕТ СН'!$G$5-'СЕТ СН'!$G$21</f>
        <v>3265.6788586799998</v>
      </c>
      <c r="J75" s="36">
        <f>SUMIFS(СВЦЭМ!$D$33:$D$776,СВЦЭМ!$A$33:$A$776,$A75,СВЦЭМ!$B$33:$B$776,J$47)+'СЕТ СН'!$G$11+СВЦЭМ!$D$10+'СЕТ СН'!$G$5-'СЕТ СН'!$G$21</f>
        <v>3272.7688540599997</v>
      </c>
      <c r="K75" s="36">
        <f>SUMIFS(СВЦЭМ!$D$33:$D$776,СВЦЭМ!$A$33:$A$776,$A75,СВЦЭМ!$B$33:$B$776,K$47)+'СЕТ СН'!$G$11+СВЦЭМ!$D$10+'СЕТ СН'!$G$5-'СЕТ СН'!$G$21</f>
        <v>3255.2243091199998</v>
      </c>
      <c r="L75" s="36">
        <f>SUMIFS(СВЦЭМ!$D$33:$D$776,СВЦЭМ!$A$33:$A$776,$A75,СВЦЭМ!$B$33:$B$776,L$47)+'СЕТ СН'!$G$11+СВЦЭМ!$D$10+'СЕТ СН'!$G$5-'СЕТ СН'!$G$21</f>
        <v>3277.3245311799997</v>
      </c>
      <c r="M75" s="36">
        <f>SUMIFS(СВЦЭМ!$D$33:$D$776,СВЦЭМ!$A$33:$A$776,$A75,СВЦЭМ!$B$33:$B$776,M$47)+'СЕТ СН'!$G$11+СВЦЭМ!$D$10+'СЕТ СН'!$G$5-'СЕТ СН'!$G$21</f>
        <v>3254.6918535999998</v>
      </c>
      <c r="N75" s="36">
        <f>SUMIFS(СВЦЭМ!$D$33:$D$776,СВЦЭМ!$A$33:$A$776,$A75,СВЦЭМ!$B$33:$B$776,N$47)+'СЕТ СН'!$G$11+СВЦЭМ!$D$10+'СЕТ СН'!$G$5-'СЕТ СН'!$G$21</f>
        <v>3252.1713551899998</v>
      </c>
      <c r="O75" s="36">
        <f>SUMIFS(СВЦЭМ!$D$33:$D$776,СВЦЭМ!$A$33:$A$776,$A75,СВЦЭМ!$B$33:$B$776,O$47)+'СЕТ СН'!$G$11+СВЦЭМ!$D$10+'СЕТ СН'!$G$5-'СЕТ СН'!$G$21</f>
        <v>3250.5861589799997</v>
      </c>
      <c r="P75" s="36">
        <f>SUMIFS(СВЦЭМ!$D$33:$D$776,СВЦЭМ!$A$33:$A$776,$A75,СВЦЭМ!$B$33:$B$776,P$47)+'СЕТ СН'!$G$11+СВЦЭМ!$D$10+'СЕТ СН'!$G$5-'СЕТ СН'!$G$21</f>
        <v>3252.6899775399997</v>
      </c>
      <c r="Q75" s="36">
        <f>SUMIFS(СВЦЭМ!$D$33:$D$776,СВЦЭМ!$A$33:$A$776,$A75,СВЦЭМ!$B$33:$B$776,Q$47)+'СЕТ СН'!$G$11+СВЦЭМ!$D$10+'СЕТ СН'!$G$5-'СЕТ СН'!$G$21</f>
        <v>3247.2896886799999</v>
      </c>
      <c r="R75" s="36">
        <f>SUMIFS(СВЦЭМ!$D$33:$D$776,СВЦЭМ!$A$33:$A$776,$A75,СВЦЭМ!$B$33:$B$776,R$47)+'СЕТ СН'!$G$11+СВЦЭМ!$D$10+'СЕТ СН'!$G$5-'СЕТ СН'!$G$21</f>
        <v>3207.5226797599998</v>
      </c>
      <c r="S75" s="36">
        <f>SUMIFS(СВЦЭМ!$D$33:$D$776,СВЦЭМ!$A$33:$A$776,$A75,СВЦЭМ!$B$33:$B$776,S$47)+'СЕТ СН'!$G$11+СВЦЭМ!$D$10+'СЕТ СН'!$G$5-'СЕТ СН'!$G$21</f>
        <v>3213.2145928099999</v>
      </c>
      <c r="T75" s="36">
        <f>SUMIFS(СВЦЭМ!$D$33:$D$776,СВЦЭМ!$A$33:$A$776,$A75,СВЦЭМ!$B$33:$B$776,T$47)+'СЕТ СН'!$G$11+СВЦЭМ!$D$10+'СЕТ СН'!$G$5-'СЕТ СН'!$G$21</f>
        <v>3209.5132438399996</v>
      </c>
      <c r="U75" s="36">
        <f>SUMIFS(СВЦЭМ!$D$33:$D$776,СВЦЭМ!$A$33:$A$776,$A75,СВЦЭМ!$B$33:$B$776,U$47)+'СЕТ СН'!$G$11+СВЦЭМ!$D$10+'СЕТ СН'!$G$5-'СЕТ СН'!$G$21</f>
        <v>3200.8193628399999</v>
      </c>
      <c r="V75" s="36">
        <f>SUMIFS(СВЦЭМ!$D$33:$D$776,СВЦЭМ!$A$33:$A$776,$A75,СВЦЭМ!$B$33:$B$776,V$47)+'СЕТ СН'!$G$11+СВЦЭМ!$D$10+'СЕТ СН'!$G$5-'СЕТ СН'!$G$21</f>
        <v>3195.6712414599997</v>
      </c>
      <c r="W75" s="36">
        <f>SUMIFS(СВЦЭМ!$D$33:$D$776,СВЦЭМ!$A$33:$A$776,$A75,СВЦЭМ!$B$33:$B$776,W$47)+'СЕТ СН'!$G$11+СВЦЭМ!$D$10+'СЕТ СН'!$G$5-'СЕТ СН'!$G$21</f>
        <v>3209.1986873199999</v>
      </c>
      <c r="X75" s="36">
        <f>SUMIFS(СВЦЭМ!$D$33:$D$776,СВЦЭМ!$A$33:$A$776,$A75,СВЦЭМ!$B$33:$B$776,X$47)+'СЕТ СН'!$G$11+СВЦЭМ!$D$10+'СЕТ СН'!$G$5-'СЕТ СН'!$G$21</f>
        <v>3187.8197374299998</v>
      </c>
      <c r="Y75" s="36">
        <f>SUMIFS(СВЦЭМ!$D$33:$D$776,СВЦЭМ!$A$33:$A$776,$A75,СВЦЭМ!$B$33:$B$776,Y$47)+'СЕТ СН'!$G$11+СВЦЭМ!$D$10+'СЕТ СН'!$G$5-'СЕТ СН'!$G$21</f>
        <v>3211.9546194300001</v>
      </c>
    </row>
    <row r="76" spans="1:26" ht="15.75" x14ac:dyDescent="0.2">
      <c r="A76" s="35">
        <f t="shared" si="1"/>
        <v>43675</v>
      </c>
      <c r="B76" s="36">
        <f>SUMIFS(СВЦЭМ!$D$33:$D$776,СВЦЭМ!$A$33:$A$776,$A76,СВЦЭМ!$B$33:$B$776,B$47)+'СЕТ СН'!$G$11+СВЦЭМ!$D$10+'СЕТ СН'!$G$5-'СЕТ СН'!$G$21</f>
        <v>3262.5183768799998</v>
      </c>
      <c r="C76" s="36">
        <f>SUMIFS(СВЦЭМ!$D$33:$D$776,СВЦЭМ!$A$33:$A$776,$A76,СВЦЭМ!$B$33:$B$776,C$47)+'СЕТ СН'!$G$11+СВЦЭМ!$D$10+'СЕТ СН'!$G$5-'СЕТ СН'!$G$21</f>
        <v>3272.30259944</v>
      </c>
      <c r="D76" s="36">
        <f>SUMIFS(СВЦЭМ!$D$33:$D$776,СВЦЭМ!$A$33:$A$776,$A76,СВЦЭМ!$B$33:$B$776,D$47)+'СЕТ СН'!$G$11+СВЦЭМ!$D$10+'СЕТ СН'!$G$5-'СЕТ СН'!$G$21</f>
        <v>3272.8637523199995</v>
      </c>
      <c r="E76" s="36">
        <f>SUMIFS(СВЦЭМ!$D$33:$D$776,СВЦЭМ!$A$33:$A$776,$A76,СВЦЭМ!$B$33:$B$776,E$47)+'СЕТ СН'!$G$11+СВЦЭМ!$D$10+'СЕТ СН'!$G$5-'СЕТ СН'!$G$21</f>
        <v>3282.9303344499999</v>
      </c>
      <c r="F76" s="36">
        <f>SUMIFS(СВЦЭМ!$D$33:$D$776,СВЦЭМ!$A$33:$A$776,$A76,СВЦЭМ!$B$33:$B$776,F$47)+'СЕТ СН'!$G$11+СВЦЭМ!$D$10+'СЕТ СН'!$G$5-'СЕТ СН'!$G$21</f>
        <v>3306.9409561100001</v>
      </c>
      <c r="G76" s="36">
        <f>SUMIFS(СВЦЭМ!$D$33:$D$776,СВЦЭМ!$A$33:$A$776,$A76,СВЦЭМ!$B$33:$B$776,G$47)+'СЕТ СН'!$G$11+СВЦЭМ!$D$10+'СЕТ СН'!$G$5-'СЕТ СН'!$G$21</f>
        <v>3286.4724179999998</v>
      </c>
      <c r="H76" s="36">
        <f>SUMIFS(СВЦЭМ!$D$33:$D$776,СВЦЭМ!$A$33:$A$776,$A76,СВЦЭМ!$B$33:$B$776,H$47)+'СЕТ СН'!$G$11+СВЦЭМ!$D$10+'СЕТ СН'!$G$5-'СЕТ СН'!$G$21</f>
        <v>3262.23712153</v>
      </c>
      <c r="I76" s="36">
        <f>SUMIFS(СВЦЭМ!$D$33:$D$776,СВЦЭМ!$A$33:$A$776,$A76,СВЦЭМ!$B$33:$B$776,I$47)+'СЕТ СН'!$G$11+СВЦЭМ!$D$10+'СЕТ СН'!$G$5-'СЕТ СН'!$G$21</f>
        <v>3258.0023259299996</v>
      </c>
      <c r="J76" s="36">
        <f>SUMIFS(СВЦЭМ!$D$33:$D$776,СВЦЭМ!$A$33:$A$776,$A76,СВЦЭМ!$B$33:$B$776,J$47)+'СЕТ СН'!$G$11+СВЦЭМ!$D$10+'СЕТ СН'!$G$5-'СЕТ СН'!$G$21</f>
        <v>3221.1465927700001</v>
      </c>
      <c r="K76" s="36">
        <f>SUMIFS(СВЦЭМ!$D$33:$D$776,СВЦЭМ!$A$33:$A$776,$A76,СВЦЭМ!$B$33:$B$776,K$47)+'СЕТ СН'!$G$11+СВЦЭМ!$D$10+'СЕТ СН'!$G$5-'СЕТ СН'!$G$21</f>
        <v>3217.0615330799997</v>
      </c>
      <c r="L76" s="36">
        <f>SUMIFS(СВЦЭМ!$D$33:$D$776,СВЦЭМ!$A$33:$A$776,$A76,СВЦЭМ!$B$33:$B$776,L$47)+'СЕТ СН'!$G$11+СВЦЭМ!$D$10+'СЕТ СН'!$G$5-'СЕТ СН'!$G$21</f>
        <v>3219.27202812</v>
      </c>
      <c r="M76" s="36">
        <f>SUMIFS(СВЦЭМ!$D$33:$D$776,СВЦЭМ!$A$33:$A$776,$A76,СВЦЭМ!$B$33:$B$776,M$47)+'СЕТ СН'!$G$11+СВЦЭМ!$D$10+'СЕТ СН'!$G$5-'СЕТ СН'!$G$21</f>
        <v>3220.4211275299999</v>
      </c>
      <c r="N76" s="36">
        <f>SUMIFS(СВЦЭМ!$D$33:$D$776,СВЦЭМ!$A$33:$A$776,$A76,СВЦЭМ!$B$33:$B$776,N$47)+'СЕТ СН'!$G$11+СВЦЭМ!$D$10+'СЕТ СН'!$G$5-'СЕТ СН'!$G$21</f>
        <v>3211.2366304999996</v>
      </c>
      <c r="O76" s="36">
        <f>SUMIFS(СВЦЭМ!$D$33:$D$776,СВЦЭМ!$A$33:$A$776,$A76,СВЦЭМ!$B$33:$B$776,O$47)+'СЕТ СН'!$G$11+СВЦЭМ!$D$10+'СЕТ СН'!$G$5-'СЕТ СН'!$G$21</f>
        <v>3217.6368977699999</v>
      </c>
      <c r="P76" s="36">
        <f>SUMIFS(СВЦЭМ!$D$33:$D$776,СВЦЭМ!$A$33:$A$776,$A76,СВЦЭМ!$B$33:$B$776,P$47)+'СЕТ СН'!$G$11+СВЦЭМ!$D$10+'СЕТ СН'!$G$5-'СЕТ СН'!$G$21</f>
        <v>3220.5342601799998</v>
      </c>
      <c r="Q76" s="36">
        <f>SUMIFS(СВЦЭМ!$D$33:$D$776,СВЦЭМ!$A$33:$A$776,$A76,СВЦЭМ!$B$33:$B$776,Q$47)+'СЕТ СН'!$G$11+СВЦЭМ!$D$10+'СЕТ СН'!$G$5-'СЕТ СН'!$G$21</f>
        <v>3217.3919739799999</v>
      </c>
      <c r="R76" s="36">
        <f>SUMIFS(СВЦЭМ!$D$33:$D$776,СВЦЭМ!$A$33:$A$776,$A76,СВЦЭМ!$B$33:$B$776,R$47)+'СЕТ СН'!$G$11+СВЦЭМ!$D$10+'СЕТ СН'!$G$5-'СЕТ СН'!$G$21</f>
        <v>3172.8594580899999</v>
      </c>
      <c r="S76" s="36">
        <f>SUMIFS(СВЦЭМ!$D$33:$D$776,СВЦЭМ!$A$33:$A$776,$A76,СВЦЭМ!$B$33:$B$776,S$47)+'СЕТ СН'!$G$11+СВЦЭМ!$D$10+'СЕТ СН'!$G$5-'СЕТ СН'!$G$21</f>
        <v>3151.19672408</v>
      </c>
      <c r="T76" s="36">
        <f>SUMIFS(СВЦЭМ!$D$33:$D$776,СВЦЭМ!$A$33:$A$776,$A76,СВЦЭМ!$B$33:$B$776,T$47)+'СЕТ СН'!$G$11+СВЦЭМ!$D$10+'СЕТ СН'!$G$5-'СЕТ СН'!$G$21</f>
        <v>3153.98458286</v>
      </c>
      <c r="U76" s="36">
        <f>SUMIFS(СВЦЭМ!$D$33:$D$776,СВЦЭМ!$A$33:$A$776,$A76,СВЦЭМ!$B$33:$B$776,U$47)+'СЕТ СН'!$G$11+СВЦЭМ!$D$10+'СЕТ СН'!$G$5-'СЕТ СН'!$G$21</f>
        <v>3153.15709797</v>
      </c>
      <c r="V76" s="36">
        <f>SUMIFS(СВЦЭМ!$D$33:$D$776,СВЦЭМ!$A$33:$A$776,$A76,СВЦЭМ!$B$33:$B$776,V$47)+'СЕТ СН'!$G$11+СВЦЭМ!$D$10+'СЕТ СН'!$G$5-'СЕТ СН'!$G$21</f>
        <v>3155.3013994200001</v>
      </c>
      <c r="W76" s="36">
        <f>SUMIFS(СВЦЭМ!$D$33:$D$776,СВЦЭМ!$A$33:$A$776,$A76,СВЦЭМ!$B$33:$B$776,W$47)+'СЕТ СН'!$G$11+СВЦЭМ!$D$10+'СЕТ СН'!$G$5-'СЕТ СН'!$G$21</f>
        <v>3153.9467825900001</v>
      </c>
      <c r="X76" s="36">
        <f>SUMIFS(СВЦЭМ!$D$33:$D$776,СВЦЭМ!$A$33:$A$776,$A76,СВЦЭМ!$B$33:$B$776,X$47)+'СЕТ СН'!$G$11+СВЦЭМ!$D$10+'СЕТ СН'!$G$5-'СЕТ СН'!$G$21</f>
        <v>3149.9478892099996</v>
      </c>
      <c r="Y76" s="36">
        <f>SUMIFS(СВЦЭМ!$D$33:$D$776,СВЦЭМ!$A$33:$A$776,$A76,СВЦЭМ!$B$33:$B$776,Y$47)+'СЕТ СН'!$G$11+СВЦЭМ!$D$10+'СЕТ СН'!$G$5-'СЕТ СН'!$G$21</f>
        <v>3226.8485779099997</v>
      </c>
    </row>
    <row r="77" spans="1:26" ht="15.75" x14ac:dyDescent="0.2">
      <c r="A77" s="35">
        <f t="shared" si="1"/>
        <v>43676</v>
      </c>
      <c r="B77" s="36">
        <f>SUMIFS(СВЦЭМ!$D$33:$D$776,СВЦЭМ!$A$33:$A$776,$A77,СВЦЭМ!$B$33:$B$776,B$47)+'СЕТ СН'!$G$11+СВЦЭМ!$D$10+'СЕТ СН'!$G$5-'СЕТ СН'!$G$21</f>
        <v>3284.5799254699996</v>
      </c>
      <c r="C77" s="36">
        <f>SUMIFS(СВЦЭМ!$D$33:$D$776,СВЦЭМ!$A$33:$A$776,$A77,СВЦЭМ!$B$33:$B$776,C$47)+'СЕТ СН'!$G$11+СВЦЭМ!$D$10+'СЕТ СН'!$G$5-'СЕТ СН'!$G$21</f>
        <v>3288.4518697999997</v>
      </c>
      <c r="D77" s="36">
        <f>SUMIFS(СВЦЭМ!$D$33:$D$776,СВЦЭМ!$A$33:$A$776,$A77,СВЦЭМ!$B$33:$B$776,D$47)+'СЕТ СН'!$G$11+СВЦЭМ!$D$10+'СЕТ СН'!$G$5-'СЕТ СН'!$G$21</f>
        <v>3287.8010140799997</v>
      </c>
      <c r="E77" s="36">
        <f>SUMIFS(СВЦЭМ!$D$33:$D$776,СВЦЭМ!$A$33:$A$776,$A77,СВЦЭМ!$B$33:$B$776,E$47)+'СЕТ СН'!$G$11+СВЦЭМ!$D$10+'СЕТ СН'!$G$5-'СЕТ СН'!$G$21</f>
        <v>3312.95578398</v>
      </c>
      <c r="F77" s="36">
        <f>SUMIFS(СВЦЭМ!$D$33:$D$776,СВЦЭМ!$A$33:$A$776,$A77,СВЦЭМ!$B$33:$B$776,F$47)+'СЕТ СН'!$G$11+СВЦЭМ!$D$10+'СЕТ СН'!$G$5-'СЕТ СН'!$G$21</f>
        <v>3318.4906308199998</v>
      </c>
      <c r="G77" s="36">
        <f>SUMIFS(СВЦЭМ!$D$33:$D$776,СВЦЭМ!$A$33:$A$776,$A77,СВЦЭМ!$B$33:$B$776,G$47)+'СЕТ СН'!$G$11+СВЦЭМ!$D$10+'СЕТ СН'!$G$5-'СЕТ СН'!$G$21</f>
        <v>3306.9364003299997</v>
      </c>
      <c r="H77" s="36">
        <f>SUMIFS(СВЦЭМ!$D$33:$D$776,СВЦЭМ!$A$33:$A$776,$A77,СВЦЭМ!$B$33:$B$776,H$47)+'СЕТ СН'!$G$11+СВЦЭМ!$D$10+'СЕТ СН'!$G$5-'СЕТ СН'!$G$21</f>
        <v>3305.3926698099999</v>
      </c>
      <c r="I77" s="36">
        <f>SUMIFS(СВЦЭМ!$D$33:$D$776,СВЦЭМ!$A$33:$A$776,$A77,СВЦЭМ!$B$33:$B$776,I$47)+'СЕТ СН'!$G$11+СВЦЭМ!$D$10+'СЕТ СН'!$G$5-'СЕТ СН'!$G$21</f>
        <v>3249.9500569799998</v>
      </c>
      <c r="J77" s="36">
        <f>SUMIFS(СВЦЭМ!$D$33:$D$776,СВЦЭМ!$A$33:$A$776,$A77,СВЦЭМ!$B$33:$B$776,J$47)+'СЕТ СН'!$G$11+СВЦЭМ!$D$10+'СЕТ СН'!$G$5-'СЕТ СН'!$G$21</f>
        <v>3217.6548731099997</v>
      </c>
      <c r="K77" s="36">
        <f>SUMIFS(СВЦЭМ!$D$33:$D$776,СВЦЭМ!$A$33:$A$776,$A77,СВЦЭМ!$B$33:$B$776,K$47)+'СЕТ СН'!$G$11+СВЦЭМ!$D$10+'СЕТ СН'!$G$5-'СЕТ СН'!$G$21</f>
        <v>3245.3530661899999</v>
      </c>
      <c r="L77" s="36">
        <f>SUMIFS(СВЦЭМ!$D$33:$D$776,СВЦЭМ!$A$33:$A$776,$A77,СВЦЭМ!$B$33:$B$776,L$47)+'СЕТ СН'!$G$11+СВЦЭМ!$D$10+'СЕТ СН'!$G$5-'СЕТ СН'!$G$21</f>
        <v>3251.17609154</v>
      </c>
      <c r="M77" s="36">
        <f>SUMIFS(СВЦЭМ!$D$33:$D$776,СВЦЭМ!$A$33:$A$776,$A77,СВЦЭМ!$B$33:$B$776,M$47)+'СЕТ СН'!$G$11+СВЦЭМ!$D$10+'СЕТ СН'!$G$5-'СЕТ СН'!$G$21</f>
        <v>3250.27293771</v>
      </c>
      <c r="N77" s="36">
        <f>SUMIFS(СВЦЭМ!$D$33:$D$776,СВЦЭМ!$A$33:$A$776,$A77,СВЦЭМ!$B$33:$B$776,N$47)+'СЕТ СН'!$G$11+СВЦЭМ!$D$10+'СЕТ СН'!$G$5-'СЕТ СН'!$G$21</f>
        <v>3247.0488172599999</v>
      </c>
      <c r="O77" s="36">
        <f>SUMIFS(СВЦЭМ!$D$33:$D$776,СВЦЭМ!$A$33:$A$776,$A77,СВЦЭМ!$B$33:$B$776,O$47)+'СЕТ СН'!$G$11+СВЦЭМ!$D$10+'СЕТ СН'!$G$5-'СЕТ СН'!$G$21</f>
        <v>3250.3281356899997</v>
      </c>
      <c r="P77" s="36">
        <f>SUMIFS(СВЦЭМ!$D$33:$D$776,СВЦЭМ!$A$33:$A$776,$A77,СВЦЭМ!$B$33:$B$776,P$47)+'СЕТ СН'!$G$11+СВЦЭМ!$D$10+'СЕТ СН'!$G$5-'СЕТ СН'!$G$21</f>
        <v>3260.7434176799998</v>
      </c>
      <c r="Q77" s="36">
        <f>SUMIFS(СВЦЭМ!$D$33:$D$776,СВЦЭМ!$A$33:$A$776,$A77,СВЦЭМ!$B$33:$B$776,Q$47)+'СЕТ СН'!$G$11+СВЦЭМ!$D$10+'СЕТ СН'!$G$5-'СЕТ СН'!$G$21</f>
        <v>3259.5785566300001</v>
      </c>
      <c r="R77" s="36">
        <f>SUMIFS(СВЦЭМ!$D$33:$D$776,СВЦЭМ!$A$33:$A$776,$A77,СВЦЭМ!$B$33:$B$776,R$47)+'СЕТ СН'!$G$11+СВЦЭМ!$D$10+'СЕТ СН'!$G$5-'СЕТ СН'!$G$21</f>
        <v>3204.72397942</v>
      </c>
      <c r="S77" s="36">
        <f>SUMIFS(СВЦЭМ!$D$33:$D$776,СВЦЭМ!$A$33:$A$776,$A77,СВЦЭМ!$B$33:$B$776,S$47)+'СЕТ СН'!$G$11+СВЦЭМ!$D$10+'СЕТ СН'!$G$5-'СЕТ СН'!$G$21</f>
        <v>3175.7450260299997</v>
      </c>
      <c r="T77" s="36">
        <f>SUMIFS(СВЦЭМ!$D$33:$D$776,СВЦЭМ!$A$33:$A$776,$A77,СВЦЭМ!$B$33:$B$776,T$47)+'СЕТ СН'!$G$11+СВЦЭМ!$D$10+'СЕТ СН'!$G$5-'СЕТ СН'!$G$21</f>
        <v>3177.2092760799997</v>
      </c>
      <c r="U77" s="36">
        <f>SUMIFS(СВЦЭМ!$D$33:$D$776,СВЦЭМ!$A$33:$A$776,$A77,СВЦЭМ!$B$33:$B$776,U$47)+'СЕТ СН'!$G$11+СВЦЭМ!$D$10+'СЕТ СН'!$G$5-'СЕТ СН'!$G$21</f>
        <v>3171.1190407699996</v>
      </c>
      <c r="V77" s="36">
        <f>SUMIFS(СВЦЭМ!$D$33:$D$776,СВЦЭМ!$A$33:$A$776,$A77,СВЦЭМ!$B$33:$B$776,V$47)+'СЕТ СН'!$G$11+СВЦЭМ!$D$10+'СЕТ СН'!$G$5-'СЕТ СН'!$G$21</f>
        <v>3145.7235116499996</v>
      </c>
      <c r="W77" s="36">
        <f>SUMIFS(СВЦЭМ!$D$33:$D$776,СВЦЭМ!$A$33:$A$776,$A77,СВЦЭМ!$B$33:$B$776,W$47)+'СЕТ СН'!$G$11+СВЦЭМ!$D$10+'СЕТ СН'!$G$5-'СЕТ СН'!$G$21</f>
        <v>3132.9351505099999</v>
      </c>
      <c r="X77" s="36">
        <f>SUMIFS(СВЦЭМ!$D$33:$D$776,СВЦЭМ!$A$33:$A$776,$A77,СВЦЭМ!$B$33:$B$776,X$47)+'СЕТ СН'!$G$11+СВЦЭМ!$D$10+'СЕТ СН'!$G$5-'СЕТ СН'!$G$21</f>
        <v>3130.7228257299998</v>
      </c>
      <c r="Y77" s="36">
        <f>SUMIFS(СВЦЭМ!$D$33:$D$776,СВЦЭМ!$A$33:$A$776,$A77,СВЦЭМ!$B$33:$B$776,Y$47)+'СЕТ СН'!$G$11+СВЦЭМ!$D$10+'СЕТ СН'!$G$5-'СЕТ СН'!$G$21</f>
        <v>3193.8964955699998</v>
      </c>
    </row>
    <row r="78" spans="1:26" ht="15.75" x14ac:dyDescent="0.2">
      <c r="A78" s="35">
        <f t="shared" si="1"/>
        <v>43677</v>
      </c>
      <c r="B78" s="36">
        <f>SUMIFS(СВЦЭМ!$D$33:$D$776,СВЦЭМ!$A$33:$A$776,$A78,СВЦЭМ!$B$33:$B$776,B$47)+'СЕТ СН'!$G$11+СВЦЭМ!$D$10+'СЕТ СН'!$G$5-'СЕТ СН'!$G$21</f>
        <v>3297.16356989</v>
      </c>
      <c r="C78" s="36">
        <f>SUMIFS(СВЦЭМ!$D$33:$D$776,СВЦЭМ!$A$33:$A$776,$A78,СВЦЭМ!$B$33:$B$776,C$47)+'СЕТ СН'!$G$11+СВЦЭМ!$D$10+'СЕТ СН'!$G$5-'СЕТ СН'!$G$21</f>
        <v>3298.7273564899997</v>
      </c>
      <c r="D78" s="36">
        <f>SUMIFS(СВЦЭМ!$D$33:$D$776,СВЦЭМ!$A$33:$A$776,$A78,СВЦЭМ!$B$33:$B$776,D$47)+'СЕТ СН'!$G$11+СВЦЭМ!$D$10+'СЕТ СН'!$G$5-'СЕТ СН'!$G$21</f>
        <v>3307.8629824199998</v>
      </c>
      <c r="E78" s="36">
        <f>SUMIFS(СВЦЭМ!$D$33:$D$776,СВЦЭМ!$A$33:$A$776,$A78,СВЦЭМ!$B$33:$B$776,E$47)+'СЕТ СН'!$G$11+СВЦЭМ!$D$10+'СЕТ СН'!$G$5-'СЕТ СН'!$G$21</f>
        <v>3315.6883013799998</v>
      </c>
      <c r="F78" s="36">
        <f>SUMIFS(СВЦЭМ!$D$33:$D$776,СВЦЭМ!$A$33:$A$776,$A78,СВЦЭМ!$B$33:$B$776,F$47)+'СЕТ СН'!$G$11+СВЦЭМ!$D$10+'СЕТ СН'!$G$5-'СЕТ СН'!$G$21</f>
        <v>3318.9768323499998</v>
      </c>
      <c r="G78" s="36">
        <f>SUMIFS(СВЦЭМ!$D$33:$D$776,СВЦЭМ!$A$33:$A$776,$A78,СВЦЭМ!$B$33:$B$776,G$47)+'СЕТ СН'!$G$11+СВЦЭМ!$D$10+'СЕТ СН'!$G$5-'СЕТ СН'!$G$21</f>
        <v>3301.4173798100001</v>
      </c>
      <c r="H78" s="36">
        <f>SUMIFS(СВЦЭМ!$D$33:$D$776,СВЦЭМ!$A$33:$A$776,$A78,СВЦЭМ!$B$33:$B$776,H$47)+'СЕТ СН'!$G$11+СВЦЭМ!$D$10+'СЕТ СН'!$G$5-'СЕТ СН'!$G$21</f>
        <v>3289.6192963399999</v>
      </c>
      <c r="I78" s="36">
        <f>SUMIFS(СВЦЭМ!$D$33:$D$776,СВЦЭМ!$A$33:$A$776,$A78,СВЦЭМ!$B$33:$B$776,I$47)+'СЕТ СН'!$G$11+СВЦЭМ!$D$10+'СЕТ СН'!$G$5-'СЕТ СН'!$G$21</f>
        <v>3274.42631463</v>
      </c>
      <c r="J78" s="36">
        <f>SUMIFS(СВЦЭМ!$D$33:$D$776,СВЦЭМ!$A$33:$A$776,$A78,СВЦЭМ!$B$33:$B$776,J$47)+'СЕТ СН'!$G$11+СВЦЭМ!$D$10+'СЕТ СН'!$G$5-'СЕТ СН'!$G$21</f>
        <v>3270.6503789799999</v>
      </c>
      <c r="K78" s="36">
        <f>SUMIFS(СВЦЭМ!$D$33:$D$776,СВЦЭМ!$A$33:$A$776,$A78,СВЦЭМ!$B$33:$B$776,K$47)+'СЕТ СН'!$G$11+СВЦЭМ!$D$10+'СЕТ СН'!$G$5-'СЕТ СН'!$G$21</f>
        <v>3275.7376910499997</v>
      </c>
      <c r="L78" s="36">
        <f>SUMIFS(СВЦЭМ!$D$33:$D$776,СВЦЭМ!$A$33:$A$776,$A78,СВЦЭМ!$B$33:$B$776,L$47)+'СЕТ СН'!$G$11+СВЦЭМ!$D$10+'СЕТ СН'!$G$5-'СЕТ СН'!$G$21</f>
        <v>3276.9111065999996</v>
      </c>
      <c r="M78" s="36">
        <f>SUMIFS(СВЦЭМ!$D$33:$D$776,СВЦЭМ!$A$33:$A$776,$A78,СВЦЭМ!$B$33:$B$776,M$47)+'СЕТ СН'!$G$11+СВЦЭМ!$D$10+'СЕТ СН'!$G$5-'СЕТ СН'!$G$21</f>
        <v>3272.92415514</v>
      </c>
      <c r="N78" s="36">
        <f>SUMIFS(СВЦЭМ!$D$33:$D$776,СВЦЭМ!$A$33:$A$776,$A78,СВЦЭМ!$B$33:$B$776,N$47)+'СЕТ СН'!$G$11+СВЦЭМ!$D$10+'СЕТ СН'!$G$5-'СЕТ СН'!$G$21</f>
        <v>3270.74631924</v>
      </c>
      <c r="O78" s="36">
        <f>SUMIFS(СВЦЭМ!$D$33:$D$776,СВЦЭМ!$A$33:$A$776,$A78,СВЦЭМ!$B$33:$B$776,O$47)+'СЕТ СН'!$G$11+СВЦЭМ!$D$10+'СЕТ СН'!$G$5-'СЕТ СН'!$G$21</f>
        <v>3277.8560105199999</v>
      </c>
      <c r="P78" s="36">
        <f>SUMIFS(СВЦЭМ!$D$33:$D$776,СВЦЭМ!$A$33:$A$776,$A78,СВЦЭМ!$B$33:$B$776,P$47)+'СЕТ СН'!$G$11+СВЦЭМ!$D$10+'СЕТ СН'!$G$5-'СЕТ СН'!$G$21</f>
        <v>3284.7592914500001</v>
      </c>
      <c r="Q78" s="36">
        <f>SUMIFS(СВЦЭМ!$D$33:$D$776,СВЦЭМ!$A$33:$A$776,$A78,СВЦЭМ!$B$33:$B$776,Q$47)+'СЕТ СН'!$G$11+СВЦЭМ!$D$10+'СЕТ СН'!$G$5-'СЕТ СН'!$G$21</f>
        <v>3290.2508275</v>
      </c>
      <c r="R78" s="36">
        <f>SUMIFS(СВЦЭМ!$D$33:$D$776,СВЦЭМ!$A$33:$A$776,$A78,СВЦЭМ!$B$33:$B$776,R$47)+'СЕТ СН'!$G$11+СВЦЭМ!$D$10+'СЕТ СН'!$G$5-'СЕТ СН'!$G$21</f>
        <v>3237.4785084999999</v>
      </c>
      <c r="S78" s="36">
        <f>SUMIFS(СВЦЭМ!$D$33:$D$776,СВЦЭМ!$A$33:$A$776,$A78,СВЦЭМ!$B$33:$B$776,S$47)+'СЕТ СН'!$G$11+СВЦЭМ!$D$10+'СЕТ СН'!$G$5-'СЕТ СН'!$G$21</f>
        <v>3208.9065733399998</v>
      </c>
      <c r="T78" s="36">
        <f>SUMIFS(СВЦЭМ!$D$33:$D$776,СВЦЭМ!$A$33:$A$776,$A78,СВЦЭМ!$B$33:$B$776,T$47)+'СЕТ СН'!$G$11+СВЦЭМ!$D$10+'СЕТ СН'!$G$5-'СЕТ СН'!$G$21</f>
        <v>3198.3860789699997</v>
      </c>
      <c r="U78" s="36">
        <f>SUMIFS(СВЦЭМ!$D$33:$D$776,СВЦЭМ!$A$33:$A$776,$A78,СВЦЭМ!$B$33:$B$776,U$47)+'СЕТ СН'!$G$11+СВЦЭМ!$D$10+'СЕТ СН'!$G$5-'СЕТ СН'!$G$21</f>
        <v>3264.5901811099998</v>
      </c>
      <c r="V78" s="36">
        <f>SUMIFS(СВЦЭМ!$D$33:$D$776,СВЦЭМ!$A$33:$A$776,$A78,СВЦЭМ!$B$33:$B$776,V$47)+'СЕТ СН'!$G$11+СВЦЭМ!$D$10+'СЕТ СН'!$G$5-'СЕТ СН'!$G$21</f>
        <v>3188.7866238199999</v>
      </c>
      <c r="W78" s="36">
        <f>SUMIFS(СВЦЭМ!$D$33:$D$776,СВЦЭМ!$A$33:$A$776,$A78,СВЦЭМ!$B$33:$B$776,W$47)+'СЕТ СН'!$G$11+СВЦЭМ!$D$10+'СЕТ СН'!$G$5-'СЕТ СН'!$G$21</f>
        <v>3191.00243022</v>
      </c>
      <c r="X78" s="36">
        <f>SUMIFS(СВЦЭМ!$D$33:$D$776,СВЦЭМ!$A$33:$A$776,$A78,СВЦЭМ!$B$33:$B$776,X$47)+'СЕТ СН'!$G$11+СВЦЭМ!$D$10+'СЕТ СН'!$G$5-'СЕТ СН'!$G$21</f>
        <v>3176.8420633899996</v>
      </c>
      <c r="Y78" s="36">
        <f>SUMIFS(СВЦЭМ!$D$33:$D$776,СВЦЭМ!$A$33:$A$776,$A78,СВЦЭМ!$B$33:$B$776,Y$47)+'СЕТ СН'!$G$11+СВЦЭМ!$D$10+'СЕТ СН'!$G$5-'СЕТ СН'!$G$21</f>
        <v>3217.4956255899997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01.07.2019</v>
      </c>
      <c r="B84" s="36">
        <f>SUMIFS(СВЦЭМ!$D$33:$D$776,СВЦЭМ!$A$33:$A$776,$A84,СВЦЭМ!$B$33:$B$776,B$83)+'СЕТ СН'!$H$11+СВЦЭМ!$D$10+'СЕТ СН'!$H$5-'СЕТ СН'!$H$21</f>
        <v>3450.1303120399998</v>
      </c>
      <c r="C84" s="36">
        <f>SUMIFS(СВЦЭМ!$D$33:$D$776,СВЦЭМ!$A$33:$A$776,$A84,СВЦЭМ!$B$33:$B$776,C$83)+'СЕТ СН'!$H$11+СВЦЭМ!$D$10+'СЕТ СН'!$H$5-'СЕТ СН'!$H$21</f>
        <v>3549.69001415</v>
      </c>
      <c r="D84" s="36">
        <f>SUMIFS(СВЦЭМ!$D$33:$D$776,СВЦЭМ!$A$33:$A$776,$A84,СВЦЭМ!$B$33:$B$776,D$83)+'СЕТ СН'!$H$11+СВЦЭМ!$D$10+'СЕТ СН'!$H$5-'СЕТ СН'!$H$21</f>
        <v>3579.9513827199999</v>
      </c>
      <c r="E84" s="36">
        <f>SUMIFS(СВЦЭМ!$D$33:$D$776,СВЦЭМ!$A$33:$A$776,$A84,СВЦЭМ!$B$33:$B$776,E$83)+'СЕТ СН'!$H$11+СВЦЭМ!$D$10+'СЕТ СН'!$H$5-'СЕТ СН'!$H$21</f>
        <v>3604.2142976099999</v>
      </c>
      <c r="F84" s="36">
        <f>SUMIFS(СВЦЭМ!$D$33:$D$776,СВЦЭМ!$A$33:$A$776,$A84,СВЦЭМ!$B$33:$B$776,F$83)+'СЕТ СН'!$H$11+СВЦЭМ!$D$10+'СЕТ СН'!$H$5-'СЕТ СН'!$H$21</f>
        <v>3607.6491622899998</v>
      </c>
      <c r="G84" s="36">
        <f>SUMIFS(СВЦЭМ!$D$33:$D$776,СВЦЭМ!$A$33:$A$776,$A84,СВЦЭМ!$B$33:$B$776,G$83)+'СЕТ СН'!$H$11+СВЦЭМ!$D$10+'СЕТ СН'!$H$5-'СЕТ СН'!$H$21</f>
        <v>3590.2510444499999</v>
      </c>
      <c r="H84" s="36">
        <f>SUMIFS(СВЦЭМ!$D$33:$D$776,СВЦЭМ!$A$33:$A$776,$A84,СВЦЭМ!$B$33:$B$776,H$83)+'СЕТ СН'!$H$11+СВЦЭМ!$D$10+'СЕТ СН'!$H$5-'СЕТ СН'!$H$21</f>
        <v>3534.68763365</v>
      </c>
      <c r="I84" s="36">
        <f>SUMIFS(СВЦЭМ!$D$33:$D$776,СВЦЭМ!$A$33:$A$776,$A84,СВЦЭМ!$B$33:$B$776,I$83)+'СЕТ СН'!$H$11+СВЦЭМ!$D$10+'СЕТ СН'!$H$5-'СЕТ СН'!$H$21</f>
        <v>3475.57138846</v>
      </c>
      <c r="J84" s="36">
        <f>SUMIFS(СВЦЭМ!$D$33:$D$776,СВЦЭМ!$A$33:$A$776,$A84,СВЦЭМ!$B$33:$B$776,J$83)+'СЕТ СН'!$H$11+СВЦЭМ!$D$10+'СЕТ СН'!$H$5-'СЕТ СН'!$H$21</f>
        <v>3466.09449232</v>
      </c>
      <c r="K84" s="36">
        <f>SUMIFS(СВЦЭМ!$D$33:$D$776,СВЦЭМ!$A$33:$A$776,$A84,СВЦЭМ!$B$33:$B$776,K$83)+'СЕТ СН'!$H$11+СВЦЭМ!$D$10+'СЕТ СН'!$H$5-'СЕТ СН'!$H$21</f>
        <v>3469.79753347</v>
      </c>
      <c r="L84" s="36">
        <f>SUMIFS(СВЦЭМ!$D$33:$D$776,СВЦЭМ!$A$33:$A$776,$A84,СВЦЭМ!$B$33:$B$776,L$83)+'СЕТ СН'!$H$11+СВЦЭМ!$D$10+'СЕТ СН'!$H$5-'СЕТ СН'!$H$21</f>
        <v>3474.51937352</v>
      </c>
      <c r="M84" s="36">
        <f>SUMIFS(СВЦЭМ!$D$33:$D$776,СВЦЭМ!$A$33:$A$776,$A84,СВЦЭМ!$B$33:$B$776,M$83)+'СЕТ СН'!$H$11+СВЦЭМ!$D$10+'СЕТ СН'!$H$5-'СЕТ СН'!$H$21</f>
        <v>3460.3594149699998</v>
      </c>
      <c r="N84" s="36">
        <f>SUMIFS(СВЦЭМ!$D$33:$D$776,СВЦЭМ!$A$33:$A$776,$A84,СВЦЭМ!$B$33:$B$776,N$83)+'СЕТ СН'!$H$11+СВЦЭМ!$D$10+'СЕТ СН'!$H$5-'СЕТ СН'!$H$21</f>
        <v>3448.89078789</v>
      </c>
      <c r="O84" s="36">
        <f>SUMIFS(СВЦЭМ!$D$33:$D$776,СВЦЭМ!$A$33:$A$776,$A84,СВЦЭМ!$B$33:$B$776,O$83)+'СЕТ СН'!$H$11+СВЦЭМ!$D$10+'СЕТ СН'!$H$5-'СЕТ СН'!$H$21</f>
        <v>3452.7501140999998</v>
      </c>
      <c r="P84" s="36">
        <f>SUMIFS(СВЦЭМ!$D$33:$D$776,СВЦЭМ!$A$33:$A$776,$A84,СВЦЭМ!$B$33:$B$776,P$83)+'СЕТ СН'!$H$11+СВЦЭМ!$D$10+'СЕТ СН'!$H$5-'СЕТ СН'!$H$21</f>
        <v>3453.3719634899999</v>
      </c>
      <c r="Q84" s="36">
        <f>SUMIFS(СВЦЭМ!$D$33:$D$776,СВЦЭМ!$A$33:$A$776,$A84,СВЦЭМ!$B$33:$B$776,Q$83)+'СЕТ СН'!$H$11+СВЦЭМ!$D$10+'СЕТ СН'!$H$5-'СЕТ СН'!$H$21</f>
        <v>3436.11447168</v>
      </c>
      <c r="R84" s="36">
        <f>SUMIFS(СВЦЭМ!$D$33:$D$776,СВЦЭМ!$A$33:$A$776,$A84,СВЦЭМ!$B$33:$B$776,R$83)+'СЕТ СН'!$H$11+СВЦЭМ!$D$10+'СЕТ СН'!$H$5-'СЕТ СН'!$H$21</f>
        <v>3381.5717366399999</v>
      </c>
      <c r="S84" s="36">
        <f>SUMIFS(СВЦЭМ!$D$33:$D$776,СВЦЭМ!$A$33:$A$776,$A84,СВЦЭМ!$B$33:$B$776,S$83)+'СЕТ СН'!$H$11+СВЦЭМ!$D$10+'СЕТ СН'!$H$5-'СЕТ СН'!$H$21</f>
        <v>3379.9747870299998</v>
      </c>
      <c r="T84" s="36">
        <f>SUMIFS(СВЦЭМ!$D$33:$D$776,СВЦЭМ!$A$33:$A$776,$A84,СВЦЭМ!$B$33:$B$776,T$83)+'СЕТ СН'!$H$11+СВЦЭМ!$D$10+'СЕТ СН'!$H$5-'СЕТ СН'!$H$21</f>
        <v>3381.8874803399999</v>
      </c>
      <c r="U84" s="36">
        <f>SUMIFS(СВЦЭМ!$D$33:$D$776,СВЦЭМ!$A$33:$A$776,$A84,СВЦЭМ!$B$33:$B$776,U$83)+'СЕТ СН'!$H$11+СВЦЭМ!$D$10+'СЕТ СН'!$H$5-'СЕТ СН'!$H$21</f>
        <v>3376.1442687700001</v>
      </c>
      <c r="V84" s="36">
        <f>SUMIFS(СВЦЭМ!$D$33:$D$776,СВЦЭМ!$A$33:$A$776,$A84,СВЦЭМ!$B$33:$B$776,V$83)+'СЕТ СН'!$H$11+СВЦЭМ!$D$10+'СЕТ СН'!$H$5-'СЕТ СН'!$H$21</f>
        <v>3379.49059296</v>
      </c>
      <c r="W84" s="36">
        <f>SUMIFS(СВЦЭМ!$D$33:$D$776,СВЦЭМ!$A$33:$A$776,$A84,СВЦЭМ!$B$33:$B$776,W$83)+'СЕТ СН'!$H$11+СВЦЭМ!$D$10+'СЕТ СН'!$H$5-'СЕТ СН'!$H$21</f>
        <v>3402.90873461</v>
      </c>
      <c r="X84" s="36">
        <f>SUMIFS(СВЦЭМ!$D$33:$D$776,СВЦЭМ!$A$33:$A$776,$A84,СВЦЭМ!$B$33:$B$776,X$83)+'СЕТ СН'!$H$11+СВЦЭМ!$D$10+'СЕТ СН'!$H$5-'СЕТ СН'!$H$21</f>
        <v>3375.3680627599997</v>
      </c>
      <c r="Y84" s="36">
        <f>SUMIFS(СВЦЭМ!$D$33:$D$776,СВЦЭМ!$A$33:$A$776,$A84,СВЦЭМ!$B$33:$B$776,Y$83)+'СЕТ СН'!$H$11+СВЦЭМ!$D$10+'СЕТ СН'!$H$5-'СЕТ СН'!$H$21</f>
        <v>3375.44535817</v>
      </c>
      <c r="AA84" s="45"/>
    </row>
    <row r="85" spans="1:27" ht="15.75" x14ac:dyDescent="0.2">
      <c r="A85" s="35">
        <f>A84+1</f>
        <v>43648</v>
      </c>
      <c r="B85" s="36">
        <f>SUMIFS(СВЦЭМ!$D$33:$D$776,СВЦЭМ!$A$33:$A$776,$A85,СВЦЭМ!$B$33:$B$776,B$83)+'СЕТ СН'!$H$11+СВЦЭМ!$D$10+'СЕТ СН'!$H$5-'СЕТ СН'!$H$21</f>
        <v>3533.19904898</v>
      </c>
      <c r="C85" s="36">
        <f>SUMIFS(СВЦЭМ!$D$33:$D$776,СВЦЭМ!$A$33:$A$776,$A85,СВЦЭМ!$B$33:$B$776,C$83)+'СЕТ СН'!$H$11+СВЦЭМ!$D$10+'СЕТ СН'!$H$5-'СЕТ СН'!$H$21</f>
        <v>3646.8628588799997</v>
      </c>
      <c r="D85" s="36">
        <f>SUMIFS(СВЦЭМ!$D$33:$D$776,СВЦЭМ!$A$33:$A$776,$A85,СВЦЭМ!$B$33:$B$776,D$83)+'СЕТ СН'!$H$11+СВЦЭМ!$D$10+'СЕТ СН'!$H$5-'СЕТ СН'!$H$21</f>
        <v>3656.2747548399998</v>
      </c>
      <c r="E85" s="36">
        <f>SUMIFS(СВЦЭМ!$D$33:$D$776,СВЦЭМ!$A$33:$A$776,$A85,СВЦЭМ!$B$33:$B$776,E$83)+'СЕТ СН'!$H$11+СВЦЭМ!$D$10+'СЕТ СН'!$H$5-'СЕТ СН'!$H$21</f>
        <v>3690.2156514399999</v>
      </c>
      <c r="F85" s="36">
        <f>SUMIFS(СВЦЭМ!$D$33:$D$776,СВЦЭМ!$A$33:$A$776,$A85,СВЦЭМ!$B$33:$B$776,F$83)+'СЕТ СН'!$H$11+СВЦЭМ!$D$10+'СЕТ СН'!$H$5-'СЕТ СН'!$H$21</f>
        <v>3687.2724216299998</v>
      </c>
      <c r="G85" s="36">
        <f>SUMIFS(СВЦЭМ!$D$33:$D$776,СВЦЭМ!$A$33:$A$776,$A85,СВЦЭМ!$B$33:$B$776,G$83)+'СЕТ СН'!$H$11+СВЦЭМ!$D$10+'СЕТ СН'!$H$5-'СЕТ СН'!$H$21</f>
        <v>3671.8431594499998</v>
      </c>
      <c r="H85" s="36">
        <f>SUMIFS(СВЦЭМ!$D$33:$D$776,СВЦЭМ!$A$33:$A$776,$A85,СВЦЭМ!$B$33:$B$776,H$83)+'СЕТ СН'!$H$11+СВЦЭМ!$D$10+'СЕТ СН'!$H$5-'СЕТ СН'!$H$21</f>
        <v>3620.1921969199998</v>
      </c>
      <c r="I85" s="36">
        <f>SUMIFS(СВЦЭМ!$D$33:$D$776,СВЦЭМ!$A$33:$A$776,$A85,СВЦЭМ!$B$33:$B$776,I$83)+'СЕТ СН'!$H$11+СВЦЭМ!$D$10+'СЕТ СН'!$H$5-'СЕТ СН'!$H$21</f>
        <v>3553.0640355999999</v>
      </c>
      <c r="J85" s="36">
        <f>SUMIFS(СВЦЭМ!$D$33:$D$776,СВЦЭМ!$A$33:$A$776,$A85,СВЦЭМ!$B$33:$B$776,J$83)+'СЕТ СН'!$H$11+СВЦЭМ!$D$10+'СЕТ СН'!$H$5-'СЕТ СН'!$H$21</f>
        <v>3505.54879906</v>
      </c>
      <c r="K85" s="36">
        <f>SUMIFS(СВЦЭМ!$D$33:$D$776,СВЦЭМ!$A$33:$A$776,$A85,СВЦЭМ!$B$33:$B$776,K$83)+'СЕТ СН'!$H$11+СВЦЭМ!$D$10+'СЕТ СН'!$H$5-'СЕТ СН'!$H$21</f>
        <v>3470.21597793</v>
      </c>
      <c r="L85" s="36">
        <f>SUMIFS(СВЦЭМ!$D$33:$D$776,СВЦЭМ!$A$33:$A$776,$A85,СВЦЭМ!$B$33:$B$776,L$83)+'СЕТ СН'!$H$11+СВЦЭМ!$D$10+'СЕТ СН'!$H$5-'СЕТ СН'!$H$21</f>
        <v>3456.53882114</v>
      </c>
      <c r="M85" s="36">
        <f>SUMIFS(СВЦЭМ!$D$33:$D$776,СВЦЭМ!$A$33:$A$776,$A85,СВЦЭМ!$B$33:$B$776,M$83)+'СЕТ СН'!$H$11+СВЦЭМ!$D$10+'СЕТ СН'!$H$5-'СЕТ СН'!$H$21</f>
        <v>3460.9552176399998</v>
      </c>
      <c r="N85" s="36">
        <f>SUMIFS(СВЦЭМ!$D$33:$D$776,СВЦЭМ!$A$33:$A$776,$A85,СВЦЭМ!$B$33:$B$776,N$83)+'СЕТ СН'!$H$11+СВЦЭМ!$D$10+'СЕТ СН'!$H$5-'СЕТ СН'!$H$21</f>
        <v>3479.0981001199998</v>
      </c>
      <c r="O85" s="36">
        <f>SUMIFS(СВЦЭМ!$D$33:$D$776,СВЦЭМ!$A$33:$A$776,$A85,СВЦЭМ!$B$33:$B$776,O$83)+'СЕТ СН'!$H$11+СВЦЭМ!$D$10+'СЕТ СН'!$H$5-'СЕТ СН'!$H$21</f>
        <v>3475.0204285</v>
      </c>
      <c r="P85" s="36">
        <f>SUMIFS(СВЦЭМ!$D$33:$D$776,СВЦЭМ!$A$33:$A$776,$A85,СВЦЭМ!$B$33:$B$776,P$83)+'СЕТ СН'!$H$11+СВЦЭМ!$D$10+'СЕТ СН'!$H$5-'СЕТ СН'!$H$21</f>
        <v>3478.9435892900001</v>
      </c>
      <c r="Q85" s="36">
        <f>SUMIFS(СВЦЭМ!$D$33:$D$776,СВЦЭМ!$A$33:$A$776,$A85,СВЦЭМ!$B$33:$B$776,Q$83)+'СЕТ СН'!$H$11+СВЦЭМ!$D$10+'СЕТ СН'!$H$5-'СЕТ СН'!$H$21</f>
        <v>3467.1679338399999</v>
      </c>
      <c r="R85" s="36">
        <f>SUMIFS(СВЦЭМ!$D$33:$D$776,СВЦЭМ!$A$33:$A$776,$A85,СВЦЭМ!$B$33:$B$776,R$83)+'СЕТ СН'!$H$11+СВЦЭМ!$D$10+'СЕТ СН'!$H$5-'СЕТ СН'!$H$21</f>
        <v>3416.64577414</v>
      </c>
      <c r="S85" s="36">
        <f>SUMIFS(СВЦЭМ!$D$33:$D$776,СВЦЭМ!$A$33:$A$776,$A85,СВЦЭМ!$B$33:$B$776,S$83)+'СЕТ СН'!$H$11+СВЦЭМ!$D$10+'СЕТ СН'!$H$5-'СЕТ СН'!$H$21</f>
        <v>3414.93755642</v>
      </c>
      <c r="T85" s="36">
        <f>SUMIFS(СВЦЭМ!$D$33:$D$776,СВЦЭМ!$A$33:$A$776,$A85,СВЦЭМ!$B$33:$B$776,T$83)+'СЕТ СН'!$H$11+СВЦЭМ!$D$10+'СЕТ СН'!$H$5-'СЕТ СН'!$H$21</f>
        <v>3407.6818888299999</v>
      </c>
      <c r="U85" s="36">
        <f>SUMIFS(СВЦЭМ!$D$33:$D$776,СВЦЭМ!$A$33:$A$776,$A85,СВЦЭМ!$B$33:$B$776,U$83)+'СЕТ СН'!$H$11+СВЦЭМ!$D$10+'СЕТ СН'!$H$5-'СЕТ СН'!$H$21</f>
        <v>3402.39953676</v>
      </c>
      <c r="V85" s="36">
        <f>SUMIFS(СВЦЭМ!$D$33:$D$776,СВЦЭМ!$A$33:$A$776,$A85,СВЦЭМ!$B$33:$B$776,V$83)+'СЕТ СН'!$H$11+СВЦЭМ!$D$10+'СЕТ СН'!$H$5-'СЕТ СН'!$H$21</f>
        <v>3400.9528825899997</v>
      </c>
      <c r="W85" s="36">
        <f>SUMIFS(СВЦЭМ!$D$33:$D$776,СВЦЭМ!$A$33:$A$776,$A85,СВЦЭМ!$B$33:$B$776,W$83)+'СЕТ СН'!$H$11+СВЦЭМ!$D$10+'СЕТ СН'!$H$5-'СЕТ СН'!$H$21</f>
        <v>3396.3910231999998</v>
      </c>
      <c r="X85" s="36">
        <f>SUMIFS(СВЦЭМ!$D$33:$D$776,СВЦЭМ!$A$33:$A$776,$A85,СВЦЭМ!$B$33:$B$776,X$83)+'СЕТ СН'!$H$11+СВЦЭМ!$D$10+'СЕТ СН'!$H$5-'СЕТ СН'!$H$21</f>
        <v>3439.93698761</v>
      </c>
      <c r="Y85" s="36">
        <f>SUMIFS(СВЦЭМ!$D$33:$D$776,СВЦЭМ!$A$33:$A$776,$A85,СВЦЭМ!$B$33:$B$776,Y$83)+'СЕТ СН'!$H$11+СВЦЭМ!$D$10+'СЕТ СН'!$H$5-'СЕТ СН'!$H$21</f>
        <v>3457.2097050699999</v>
      </c>
    </row>
    <row r="86" spans="1:27" ht="15.75" x14ac:dyDescent="0.2">
      <c r="A86" s="35">
        <f t="shared" ref="A86:A114" si="2">A85+1</f>
        <v>43649</v>
      </c>
      <c r="B86" s="36">
        <f>SUMIFS(СВЦЭМ!$D$33:$D$776,СВЦЭМ!$A$33:$A$776,$A86,СВЦЭМ!$B$33:$B$776,B$83)+'СЕТ СН'!$H$11+СВЦЭМ!$D$10+'СЕТ СН'!$H$5-'СЕТ СН'!$H$21</f>
        <v>3466.88611739</v>
      </c>
      <c r="C86" s="36">
        <f>SUMIFS(СВЦЭМ!$D$33:$D$776,СВЦЭМ!$A$33:$A$776,$A86,СВЦЭМ!$B$33:$B$776,C$83)+'СЕТ СН'!$H$11+СВЦЭМ!$D$10+'СЕТ СН'!$H$5-'СЕТ СН'!$H$21</f>
        <v>3569.8728587000001</v>
      </c>
      <c r="D86" s="36">
        <f>SUMIFS(СВЦЭМ!$D$33:$D$776,СВЦЭМ!$A$33:$A$776,$A86,СВЦЭМ!$B$33:$B$776,D$83)+'СЕТ СН'!$H$11+СВЦЭМ!$D$10+'СЕТ СН'!$H$5-'СЕТ СН'!$H$21</f>
        <v>3601.3943780700001</v>
      </c>
      <c r="E86" s="36">
        <f>SUMIFS(СВЦЭМ!$D$33:$D$776,СВЦЭМ!$A$33:$A$776,$A86,СВЦЭМ!$B$33:$B$776,E$83)+'СЕТ СН'!$H$11+СВЦЭМ!$D$10+'СЕТ СН'!$H$5-'СЕТ СН'!$H$21</f>
        <v>3614.3261707299998</v>
      </c>
      <c r="F86" s="36">
        <f>SUMIFS(СВЦЭМ!$D$33:$D$776,СВЦЭМ!$A$33:$A$776,$A86,СВЦЭМ!$B$33:$B$776,F$83)+'СЕТ СН'!$H$11+СВЦЭМ!$D$10+'СЕТ СН'!$H$5-'СЕТ СН'!$H$21</f>
        <v>3609.3369538399998</v>
      </c>
      <c r="G86" s="36">
        <f>SUMIFS(СВЦЭМ!$D$33:$D$776,СВЦЭМ!$A$33:$A$776,$A86,СВЦЭМ!$B$33:$B$776,G$83)+'СЕТ СН'!$H$11+СВЦЭМ!$D$10+'СЕТ СН'!$H$5-'СЕТ СН'!$H$21</f>
        <v>3596.9054888299997</v>
      </c>
      <c r="H86" s="36">
        <f>SUMIFS(СВЦЭМ!$D$33:$D$776,СВЦЭМ!$A$33:$A$776,$A86,СВЦЭМ!$B$33:$B$776,H$83)+'СЕТ СН'!$H$11+СВЦЭМ!$D$10+'СЕТ СН'!$H$5-'СЕТ СН'!$H$21</f>
        <v>3565.2502106100001</v>
      </c>
      <c r="I86" s="36">
        <f>SUMIFS(СВЦЭМ!$D$33:$D$776,СВЦЭМ!$A$33:$A$776,$A86,СВЦЭМ!$B$33:$B$776,I$83)+'СЕТ СН'!$H$11+СВЦЭМ!$D$10+'СЕТ СН'!$H$5-'СЕТ СН'!$H$21</f>
        <v>3533.0533401299999</v>
      </c>
      <c r="J86" s="36">
        <f>SUMIFS(СВЦЭМ!$D$33:$D$776,СВЦЭМ!$A$33:$A$776,$A86,СВЦЭМ!$B$33:$B$776,J$83)+'СЕТ СН'!$H$11+СВЦЭМ!$D$10+'СЕТ СН'!$H$5-'СЕТ СН'!$H$21</f>
        <v>3488.5745470699999</v>
      </c>
      <c r="K86" s="36">
        <f>SUMIFS(СВЦЭМ!$D$33:$D$776,СВЦЭМ!$A$33:$A$776,$A86,СВЦЭМ!$B$33:$B$776,K$83)+'СЕТ СН'!$H$11+СВЦЭМ!$D$10+'СЕТ СН'!$H$5-'СЕТ СН'!$H$21</f>
        <v>3480.9060978299999</v>
      </c>
      <c r="L86" s="36">
        <f>SUMIFS(СВЦЭМ!$D$33:$D$776,СВЦЭМ!$A$33:$A$776,$A86,СВЦЭМ!$B$33:$B$776,L$83)+'СЕТ СН'!$H$11+СВЦЭМ!$D$10+'СЕТ СН'!$H$5-'СЕТ СН'!$H$21</f>
        <v>3483.9253826099998</v>
      </c>
      <c r="M86" s="36">
        <f>SUMIFS(СВЦЭМ!$D$33:$D$776,СВЦЭМ!$A$33:$A$776,$A86,СВЦЭМ!$B$33:$B$776,M$83)+'СЕТ СН'!$H$11+СВЦЭМ!$D$10+'СЕТ СН'!$H$5-'СЕТ СН'!$H$21</f>
        <v>3479.54626143</v>
      </c>
      <c r="N86" s="36">
        <f>SUMIFS(СВЦЭМ!$D$33:$D$776,СВЦЭМ!$A$33:$A$776,$A86,СВЦЭМ!$B$33:$B$776,N$83)+'СЕТ СН'!$H$11+СВЦЭМ!$D$10+'СЕТ СН'!$H$5-'СЕТ СН'!$H$21</f>
        <v>3478.4822355299998</v>
      </c>
      <c r="O86" s="36">
        <f>SUMIFS(СВЦЭМ!$D$33:$D$776,СВЦЭМ!$A$33:$A$776,$A86,СВЦЭМ!$B$33:$B$776,O$83)+'СЕТ СН'!$H$11+СВЦЭМ!$D$10+'СЕТ СН'!$H$5-'СЕТ СН'!$H$21</f>
        <v>3482.0605200099999</v>
      </c>
      <c r="P86" s="36">
        <f>SUMIFS(СВЦЭМ!$D$33:$D$776,СВЦЭМ!$A$33:$A$776,$A86,СВЦЭМ!$B$33:$B$776,P$83)+'СЕТ СН'!$H$11+СВЦЭМ!$D$10+'СЕТ СН'!$H$5-'СЕТ СН'!$H$21</f>
        <v>3499.6594432499996</v>
      </c>
      <c r="Q86" s="36">
        <f>SUMIFS(СВЦЭМ!$D$33:$D$776,СВЦЭМ!$A$33:$A$776,$A86,СВЦЭМ!$B$33:$B$776,Q$83)+'СЕТ СН'!$H$11+СВЦЭМ!$D$10+'СЕТ СН'!$H$5-'СЕТ СН'!$H$21</f>
        <v>3491.9356125099998</v>
      </c>
      <c r="R86" s="36">
        <f>SUMIFS(СВЦЭМ!$D$33:$D$776,СВЦЭМ!$A$33:$A$776,$A86,СВЦЭМ!$B$33:$B$776,R$83)+'СЕТ СН'!$H$11+СВЦЭМ!$D$10+'СЕТ СН'!$H$5-'СЕТ СН'!$H$21</f>
        <v>3441.4608742800001</v>
      </c>
      <c r="S86" s="36">
        <f>SUMIFS(СВЦЭМ!$D$33:$D$776,СВЦЭМ!$A$33:$A$776,$A86,СВЦЭМ!$B$33:$B$776,S$83)+'СЕТ СН'!$H$11+СВЦЭМ!$D$10+'СЕТ СН'!$H$5-'СЕТ СН'!$H$21</f>
        <v>3445.4017247399997</v>
      </c>
      <c r="T86" s="36">
        <f>SUMIFS(СВЦЭМ!$D$33:$D$776,СВЦЭМ!$A$33:$A$776,$A86,СВЦЭМ!$B$33:$B$776,T$83)+'СЕТ СН'!$H$11+СВЦЭМ!$D$10+'СЕТ СН'!$H$5-'СЕТ СН'!$H$21</f>
        <v>3437.7542615399998</v>
      </c>
      <c r="U86" s="36">
        <f>SUMIFS(СВЦЭМ!$D$33:$D$776,СВЦЭМ!$A$33:$A$776,$A86,СВЦЭМ!$B$33:$B$776,U$83)+'СЕТ СН'!$H$11+СВЦЭМ!$D$10+'СЕТ СН'!$H$5-'СЕТ СН'!$H$21</f>
        <v>3416.9720322399999</v>
      </c>
      <c r="V86" s="36">
        <f>SUMIFS(СВЦЭМ!$D$33:$D$776,СВЦЭМ!$A$33:$A$776,$A86,СВЦЭМ!$B$33:$B$776,V$83)+'СЕТ СН'!$H$11+СВЦЭМ!$D$10+'СЕТ СН'!$H$5-'СЕТ СН'!$H$21</f>
        <v>3407.2340618099997</v>
      </c>
      <c r="W86" s="36">
        <f>SUMIFS(СВЦЭМ!$D$33:$D$776,СВЦЭМ!$A$33:$A$776,$A86,СВЦЭМ!$B$33:$B$776,W$83)+'СЕТ СН'!$H$11+СВЦЭМ!$D$10+'СЕТ СН'!$H$5-'СЕТ СН'!$H$21</f>
        <v>3400.6026461199999</v>
      </c>
      <c r="X86" s="36">
        <f>SUMIFS(СВЦЭМ!$D$33:$D$776,СВЦЭМ!$A$33:$A$776,$A86,СВЦЭМ!$B$33:$B$776,X$83)+'СЕТ СН'!$H$11+СВЦЭМ!$D$10+'СЕТ СН'!$H$5-'СЕТ СН'!$H$21</f>
        <v>3416.4298295199997</v>
      </c>
      <c r="Y86" s="36">
        <f>SUMIFS(СВЦЭМ!$D$33:$D$776,СВЦЭМ!$A$33:$A$776,$A86,СВЦЭМ!$B$33:$B$776,Y$83)+'СЕТ СН'!$H$11+СВЦЭМ!$D$10+'СЕТ СН'!$H$5-'СЕТ СН'!$H$21</f>
        <v>3457.3630748300002</v>
      </c>
    </row>
    <row r="87" spans="1:27" ht="15.75" x14ac:dyDescent="0.2">
      <c r="A87" s="35">
        <f t="shared" si="2"/>
        <v>43650</v>
      </c>
      <c r="B87" s="36">
        <f>SUMIFS(СВЦЭМ!$D$33:$D$776,СВЦЭМ!$A$33:$A$776,$A87,СВЦЭМ!$B$33:$B$776,B$83)+'СЕТ СН'!$H$11+СВЦЭМ!$D$10+'СЕТ СН'!$H$5-'СЕТ СН'!$H$21</f>
        <v>3517.28894038</v>
      </c>
      <c r="C87" s="36">
        <f>SUMIFS(СВЦЭМ!$D$33:$D$776,СВЦЭМ!$A$33:$A$776,$A87,СВЦЭМ!$B$33:$B$776,C$83)+'СЕТ СН'!$H$11+СВЦЭМ!$D$10+'СЕТ СН'!$H$5-'СЕТ СН'!$H$21</f>
        <v>3636.12149516</v>
      </c>
      <c r="D87" s="36">
        <f>SUMIFS(СВЦЭМ!$D$33:$D$776,СВЦЭМ!$A$33:$A$776,$A87,СВЦЭМ!$B$33:$B$776,D$83)+'СЕТ СН'!$H$11+СВЦЭМ!$D$10+'СЕТ СН'!$H$5-'СЕТ СН'!$H$21</f>
        <v>3668.7362753299999</v>
      </c>
      <c r="E87" s="36">
        <f>SUMIFS(СВЦЭМ!$D$33:$D$776,СВЦЭМ!$A$33:$A$776,$A87,СВЦЭМ!$B$33:$B$776,E$83)+'СЕТ СН'!$H$11+СВЦЭМ!$D$10+'СЕТ СН'!$H$5-'СЕТ СН'!$H$21</f>
        <v>3730.79032388</v>
      </c>
      <c r="F87" s="36">
        <f>SUMIFS(СВЦЭМ!$D$33:$D$776,СВЦЭМ!$A$33:$A$776,$A87,СВЦЭМ!$B$33:$B$776,F$83)+'СЕТ СН'!$H$11+СВЦЭМ!$D$10+'СЕТ СН'!$H$5-'СЕТ СН'!$H$21</f>
        <v>3659.07433657</v>
      </c>
      <c r="G87" s="36">
        <f>SUMIFS(СВЦЭМ!$D$33:$D$776,СВЦЭМ!$A$33:$A$776,$A87,СВЦЭМ!$B$33:$B$776,G$83)+'СЕТ СН'!$H$11+СВЦЭМ!$D$10+'СЕТ СН'!$H$5-'СЕТ СН'!$H$21</f>
        <v>3630.95743361</v>
      </c>
      <c r="H87" s="36">
        <f>SUMIFS(СВЦЭМ!$D$33:$D$776,СВЦЭМ!$A$33:$A$776,$A87,СВЦЭМ!$B$33:$B$776,H$83)+'СЕТ СН'!$H$11+СВЦЭМ!$D$10+'СЕТ СН'!$H$5-'СЕТ СН'!$H$21</f>
        <v>3604.3532995799997</v>
      </c>
      <c r="I87" s="36">
        <f>SUMIFS(СВЦЭМ!$D$33:$D$776,СВЦЭМ!$A$33:$A$776,$A87,СВЦЭМ!$B$33:$B$776,I$83)+'СЕТ СН'!$H$11+СВЦЭМ!$D$10+'СЕТ СН'!$H$5-'СЕТ СН'!$H$21</f>
        <v>3535.6266061799997</v>
      </c>
      <c r="J87" s="36">
        <f>SUMIFS(СВЦЭМ!$D$33:$D$776,СВЦЭМ!$A$33:$A$776,$A87,СВЦЭМ!$B$33:$B$776,J$83)+'СЕТ СН'!$H$11+СВЦЭМ!$D$10+'СЕТ СН'!$H$5-'СЕТ СН'!$H$21</f>
        <v>3495.58999472</v>
      </c>
      <c r="K87" s="36">
        <f>SUMIFS(СВЦЭМ!$D$33:$D$776,СВЦЭМ!$A$33:$A$776,$A87,СВЦЭМ!$B$33:$B$776,K$83)+'СЕТ СН'!$H$11+СВЦЭМ!$D$10+'СЕТ СН'!$H$5-'СЕТ СН'!$H$21</f>
        <v>3475.6112789099998</v>
      </c>
      <c r="L87" s="36">
        <f>SUMIFS(СВЦЭМ!$D$33:$D$776,СВЦЭМ!$A$33:$A$776,$A87,СВЦЭМ!$B$33:$B$776,L$83)+'СЕТ СН'!$H$11+СВЦЭМ!$D$10+'СЕТ СН'!$H$5-'СЕТ СН'!$H$21</f>
        <v>3474.87755797</v>
      </c>
      <c r="M87" s="36">
        <f>SUMIFS(СВЦЭМ!$D$33:$D$776,СВЦЭМ!$A$33:$A$776,$A87,СВЦЭМ!$B$33:$B$776,M$83)+'СЕТ СН'!$H$11+СВЦЭМ!$D$10+'СЕТ СН'!$H$5-'СЕТ СН'!$H$21</f>
        <v>3475.9387196399998</v>
      </c>
      <c r="N87" s="36">
        <f>SUMIFS(СВЦЭМ!$D$33:$D$776,СВЦЭМ!$A$33:$A$776,$A87,СВЦЭМ!$B$33:$B$776,N$83)+'СЕТ СН'!$H$11+СВЦЭМ!$D$10+'СЕТ СН'!$H$5-'СЕТ СН'!$H$21</f>
        <v>3485.60398424</v>
      </c>
      <c r="O87" s="36">
        <f>SUMIFS(СВЦЭМ!$D$33:$D$776,СВЦЭМ!$A$33:$A$776,$A87,СВЦЭМ!$B$33:$B$776,O$83)+'СЕТ СН'!$H$11+СВЦЭМ!$D$10+'СЕТ СН'!$H$5-'СЕТ СН'!$H$21</f>
        <v>3488.24347106</v>
      </c>
      <c r="P87" s="36">
        <f>SUMIFS(СВЦЭМ!$D$33:$D$776,СВЦЭМ!$A$33:$A$776,$A87,СВЦЭМ!$B$33:$B$776,P$83)+'СЕТ СН'!$H$11+СВЦЭМ!$D$10+'СЕТ СН'!$H$5-'СЕТ СН'!$H$21</f>
        <v>3493.7522156599998</v>
      </c>
      <c r="Q87" s="36">
        <f>SUMIFS(СВЦЭМ!$D$33:$D$776,СВЦЭМ!$A$33:$A$776,$A87,СВЦЭМ!$B$33:$B$776,Q$83)+'СЕТ СН'!$H$11+СВЦЭМ!$D$10+'СЕТ СН'!$H$5-'СЕТ СН'!$H$21</f>
        <v>3484.3541498599998</v>
      </c>
      <c r="R87" s="36">
        <f>SUMIFS(СВЦЭМ!$D$33:$D$776,СВЦЭМ!$A$33:$A$776,$A87,СВЦЭМ!$B$33:$B$776,R$83)+'СЕТ СН'!$H$11+СВЦЭМ!$D$10+'СЕТ СН'!$H$5-'СЕТ СН'!$H$21</f>
        <v>3432.3614426599997</v>
      </c>
      <c r="S87" s="36">
        <f>SUMIFS(СВЦЭМ!$D$33:$D$776,СВЦЭМ!$A$33:$A$776,$A87,СВЦЭМ!$B$33:$B$776,S$83)+'СЕТ СН'!$H$11+СВЦЭМ!$D$10+'СЕТ СН'!$H$5-'СЕТ СН'!$H$21</f>
        <v>3430.66287788</v>
      </c>
      <c r="T87" s="36">
        <f>SUMIFS(СВЦЭМ!$D$33:$D$776,СВЦЭМ!$A$33:$A$776,$A87,СВЦЭМ!$B$33:$B$776,T$83)+'СЕТ СН'!$H$11+СВЦЭМ!$D$10+'СЕТ СН'!$H$5-'СЕТ СН'!$H$21</f>
        <v>3424.6884090599997</v>
      </c>
      <c r="U87" s="36">
        <f>SUMIFS(СВЦЭМ!$D$33:$D$776,СВЦЭМ!$A$33:$A$776,$A87,СВЦЭМ!$B$33:$B$776,U$83)+'СЕТ СН'!$H$11+СВЦЭМ!$D$10+'СЕТ СН'!$H$5-'СЕТ СН'!$H$21</f>
        <v>3403.4340483799997</v>
      </c>
      <c r="V87" s="36">
        <f>SUMIFS(СВЦЭМ!$D$33:$D$776,СВЦЭМ!$A$33:$A$776,$A87,СВЦЭМ!$B$33:$B$776,V$83)+'СЕТ СН'!$H$11+СВЦЭМ!$D$10+'СЕТ СН'!$H$5-'СЕТ СН'!$H$21</f>
        <v>3419.0645023799998</v>
      </c>
      <c r="W87" s="36">
        <f>SUMIFS(СВЦЭМ!$D$33:$D$776,СВЦЭМ!$A$33:$A$776,$A87,СВЦЭМ!$B$33:$B$776,W$83)+'СЕТ СН'!$H$11+СВЦЭМ!$D$10+'СЕТ СН'!$H$5-'СЕТ СН'!$H$21</f>
        <v>3457.9785007299997</v>
      </c>
      <c r="X87" s="36">
        <f>SUMIFS(СВЦЭМ!$D$33:$D$776,СВЦЭМ!$A$33:$A$776,$A87,СВЦЭМ!$B$33:$B$776,X$83)+'СЕТ СН'!$H$11+СВЦЭМ!$D$10+'СЕТ СН'!$H$5-'СЕТ СН'!$H$21</f>
        <v>3448.7684358500001</v>
      </c>
      <c r="Y87" s="36">
        <f>SUMIFS(СВЦЭМ!$D$33:$D$776,СВЦЭМ!$A$33:$A$776,$A87,СВЦЭМ!$B$33:$B$776,Y$83)+'СЕТ СН'!$H$11+СВЦЭМ!$D$10+'СЕТ СН'!$H$5-'СЕТ СН'!$H$21</f>
        <v>3445.6695618899998</v>
      </c>
    </row>
    <row r="88" spans="1:27" ht="15.75" x14ac:dyDescent="0.2">
      <c r="A88" s="35">
        <f t="shared" si="2"/>
        <v>43651</v>
      </c>
      <c r="B88" s="36">
        <f>SUMIFS(СВЦЭМ!$D$33:$D$776,СВЦЭМ!$A$33:$A$776,$A88,СВЦЭМ!$B$33:$B$776,B$83)+'СЕТ СН'!$H$11+СВЦЭМ!$D$10+'СЕТ СН'!$H$5-'СЕТ СН'!$H$21</f>
        <v>3438.5962648999998</v>
      </c>
      <c r="C88" s="36">
        <f>SUMIFS(СВЦЭМ!$D$33:$D$776,СВЦЭМ!$A$33:$A$776,$A88,СВЦЭМ!$B$33:$B$776,C$83)+'СЕТ СН'!$H$11+СВЦЭМ!$D$10+'СЕТ СН'!$H$5-'СЕТ СН'!$H$21</f>
        <v>3543.7415634199997</v>
      </c>
      <c r="D88" s="36">
        <f>SUMIFS(СВЦЭМ!$D$33:$D$776,СВЦЭМ!$A$33:$A$776,$A88,СВЦЭМ!$B$33:$B$776,D$83)+'СЕТ СН'!$H$11+СВЦЭМ!$D$10+'СЕТ СН'!$H$5-'СЕТ СН'!$H$21</f>
        <v>3578.5353107999999</v>
      </c>
      <c r="E88" s="36">
        <f>SUMIFS(СВЦЭМ!$D$33:$D$776,СВЦЭМ!$A$33:$A$776,$A88,СВЦЭМ!$B$33:$B$776,E$83)+'СЕТ СН'!$H$11+СВЦЭМ!$D$10+'СЕТ СН'!$H$5-'СЕТ СН'!$H$21</f>
        <v>3575.1848918299997</v>
      </c>
      <c r="F88" s="36">
        <f>SUMIFS(СВЦЭМ!$D$33:$D$776,СВЦЭМ!$A$33:$A$776,$A88,СВЦЭМ!$B$33:$B$776,F$83)+'СЕТ СН'!$H$11+СВЦЭМ!$D$10+'СЕТ СН'!$H$5-'СЕТ СН'!$H$21</f>
        <v>3571.9820044200001</v>
      </c>
      <c r="G88" s="36">
        <f>SUMIFS(СВЦЭМ!$D$33:$D$776,СВЦЭМ!$A$33:$A$776,$A88,СВЦЭМ!$B$33:$B$776,G$83)+'СЕТ СН'!$H$11+СВЦЭМ!$D$10+'СЕТ СН'!$H$5-'СЕТ СН'!$H$21</f>
        <v>3566.7861610700002</v>
      </c>
      <c r="H88" s="36">
        <f>SUMIFS(СВЦЭМ!$D$33:$D$776,СВЦЭМ!$A$33:$A$776,$A88,СВЦЭМ!$B$33:$B$776,H$83)+'СЕТ СН'!$H$11+СВЦЭМ!$D$10+'СЕТ СН'!$H$5-'СЕТ СН'!$H$21</f>
        <v>3531.4271936699997</v>
      </c>
      <c r="I88" s="36">
        <f>SUMIFS(СВЦЭМ!$D$33:$D$776,СВЦЭМ!$A$33:$A$776,$A88,СВЦЭМ!$B$33:$B$776,I$83)+'СЕТ СН'!$H$11+СВЦЭМ!$D$10+'СЕТ СН'!$H$5-'СЕТ СН'!$H$21</f>
        <v>3482.94830112</v>
      </c>
      <c r="J88" s="36">
        <f>SUMIFS(СВЦЭМ!$D$33:$D$776,СВЦЭМ!$A$33:$A$776,$A88,СВЦЭМ!$B$33:$B$776,J$83)+'СЕТ СН'!$H$11+СВЦЭМ!$D$10+'СЕТ СН'!$H$5-'СЕТ СН'!$H$21</f>
        <v>3462.6935602499998</v>
      </c>
      <c r="K88" s="36">
        <f>SUMIFS(СВЦЭМ!$D$33:$D$776,СВЦЭМ!$A$33:$A$776,$A88,СВЦЭМ!$B$33:$B$776,K$83)+'СЕТ СН'!$H$11+СВЦЭМ!$D$10+'СЕТ СН'!$H$5-'СЕТ СН'!$H$21</f>
        <v>3458.4008001799998</v>
      </c>
      <c r="L88" s="36">
        <f>SUMIFS(СВЦЭМ!$D$33:$D$776,СВЦЭМ!$A$33:$A$776,$A88,СВЦЭМ!$B$33:$B$776,L$83)+'СЕТ СН'!$H$11+СВЦЭМ!$D$10+'СЕТ СН'!$H$5-'СЕТ СН'!$H$21</f>
        <v>3471.54852321</v>
      </c>
      <c r="M88" s="36">
        <f>SUMIFS(СВЦЭМ!$D$33:$D$776,СВЦЭМ!$A$33:$A$776,$A88,СВЦЭМ!$B$33:$B$776,M$83)+'СЕТ СН'!$H$11+СВЦЭМ!$D$10+'СЕТ СН'!$H$5-'СЕТ СН'!$H$21</f>
        <v>3469.2612100199999</v>
      </c>
      <c r="N88" s="36">
        <f>SUMIFS(СВЦЭМ!$D$33:$D$776,СВЦЭМ!$A$33:$A$776,$A88,СВЦЭМ!$B$33:$B$776,N$83)+'СЕТ СН'!$H$11+СВЦЭМ!$D$10+'СЕТ СН'!$H$5-'СЕТ СН'!$H$21</f>
        <v>3463.07248175</v>
      </c>
      <c r="O88" s="36">
        <f>SUMIFS(СВЦЭМ!$D$33:$D$776,СВЦЭМ!$A$33:$A$776,$A88,СВЦЭМ!$B$33:$B$776,O$83)+'СЕТ СН'!$H$11+СВЦЭМ!$D$10+'СЕТ СН'!$H$5-'СЕТ СН'!$H$21</f>
        <v>3471.6393305500001</v>
      </c>
      <c r="P88" s="36">
        <f>SUMIFS(СВЦЭМ!$D$33:$D$776,СВЦЭМ!$A$33:$A$776,$A88,СВЦЭМ!$B$33:$B$776,P$83)+'СЕТ СН'!$H$11+СВЦЭМ!$D$10+'СЕТ СН'!$H$5-'СЕТ СН'!$H$21</f>
        <v>3467.6608656399999</v>
      </c>
      <c r="Q88" s="36">
        <f>SUMIFS(СВЦЭМ!$D$33:$D$776,СВЦЭМ!$A$33:$A$776,$A88,СВЦЭМ!$B$33:$B$776,Q$83)+'СЕТ СН'!$H$11+СВЦЭМ!$D$10+'СЕТ СН'!$H$5-'СЕТ СН'!$H$21</f>
        <v>3453.5937509699997</v>
      </c>
      <c r="R88" s="36">
        <f>SUMIFS(СВЦЭМ!$D$33:$D$776,СВЦЭМ!$A$33:$A$776,$A88,СВЦЭМ!$B$33:$B$776,R$83)+'СЕТ СН'!$H$11+СВЦЭМ!$D$10+'СЕТ СН'!$H$5-'СЕТ СН'!$H$21</f>
        <v>3355.9912401900001</v>
      </c>
      <c r="S88" s="36">
        <f>SUMIFS(СВЦЭМ!$D$33:$D$776,СВЦЭМ!$A$33:$A$776,$A88,СВЦЭМ!$B$33:$B$776,S$83)+'СЕТ СН'!$H$11+СВЦЭМ!$D$10+'СЕТ СН'!$H$5-'СЕТ СН'!$H$21</f>
        <v>3342.8463798499997</v>
      </c>
      <c r="T88" s="36">
        <f>SUMIFS(СВЦЭМ!$D$33:$D$776,СВЦЭМ!$A$33:$A$776,$A88,СВЦЭМ!$B$33:$B$776,T$83)+'СЕТ СН'!$H$11+СВЦЭМ!$D$10+'СЕТ СН'!$H$5-'СЕТ СН'!$H$21</f>
        <v>3344.7368881900002</v>
      </c>
      <c r="U88" s="36">
        <f>SUMIFS(СВЦЭМ!$D$33:$D$776,СВЦЭМ!$A$33:$A$776,$A88,СВЦЭМ!$B$33:$B$776,U$83)+'СЕТ СН'!$H$11+СВЦЭМ!$D$10+'СЕТ СН'!$H$5-'СЕТ СН'!$H$21</f>
        <v>3343.0927447899999</v>
      </c>
      <c r="V88" s="36">
        <f>SUMIFS(СВЦЭМ!$D$33:$D$776,СВЦЭМ!$A$33:$A$776,$A88,СВЦЭМ!$B$33:$B$776,V$83)+'СЕТ СН'!$H$11+СВЦЭМ!$D$10+'СЕТ СН'!$H$5-'СЕТ СН'!$H$21</f>
        <v>3341.7289299599997</v>
      </c>
      <c r="W88" s="36">
        <f>SUMIFS(СВЦЭМ!$D$33:$D$776,СВЦЭМ!$A$33:$A$776,$A88,СВЦЭМ!$B$33:$B$776,W$83)+'СЕТ СН'!$H$11+СВЦЭМ!$D$10+'СЕТ СН'!$H$5-'СЕТ СН'!$H$21</f>
        <v>3335.4261256</v>
      </c>
      <c r="X88" s="36">
        <f>SUMIFS(СВЦЭМ!$D$33:$D$776,СВЦЭМ!$A$33:$A$776,$A88,СВЦЭМ!$B$33:$B$776,X$83)+'СЕТ СН'!$H$11+СВЦЭМ!$D$10+'СЕТ СН'!$H$5-'СЕТ СН'!$H$21</f>
        <v>3327.4383189800001</v>
      </c>
      <c r="Y88" s="36">
        <f>SUMIFS(СВЦЭМ!$D$33:$D$776,СВЦЭМ!$A$33:$A$776,$A88,СВЦЭМ!$B$33:$B$776,Y$83)+'СЕТ СН'!$H$11+СВЦЭМ!$D$10+'СЕТ СН'!$H$5-'СЕТ СН'!$H$21</f>
        <v>3350.4283352100001</v>
      </c>
    </row>
    <row r="89" spans="1:27" ht="15.75" x14ac:dyDescent="0.2">
      <c r="A89" s="35">
        <f t="shared" si="2"/>
        <v>43652</v>
      </c>
      <c r="B89" s="36">
        <f>SUMIFS(СВЦЭМ!$D$33:$D$776,СВЦЭМ!$A$33:$A$776,$A89,СВЦЭМ!$B$33:$B$776,B$83)+'СЕТ СН'!$H$11+СВЦЭМ!$D$10+'СЕТ СН'!$H$5-'СЕТ СН'!$H$21</f>
        <v>3452.6752362799998</v>
      </c>
      <c r="C89" s="36">
        <f>SUMIFS(СВЦЭМ!$D$33:$D$776,СВЦЭМ!$A$33:$A$776,$A89,СВЦЭМ!$B$33:$B$776,C$83)+'СЕТ СН'!$H$11+СВЦЭМ!$D$10+'СЕТ СН'!$H$5-'СЕТ СН'!$H$21</f>
        <v>3557.9428494799999</v>
      </c>
      <c r="D89" s="36">
        <f>SUMIFS(СВЦЭМ!$D$33:$D$776,СВЦЭМ!$A$33:$A$776,$A89,СВЦЭМ!$B$33:$B$776,D$83)+'СЕТ СН'!$H$11+СВЦЭМ!$D$10+'СЕТ СН'!$H$5-'СЕТ СН'!$H$21</f>
        <v>3603.3425510299999</v>
      </c>
      <c r="E89" s="36">
        <f>SUMIFS(СВЦЭМ!$D$33:$D$776,СВЦЭМ!$A$33:$A$776,$A89,СВЦЭМ!$B$33:$B$776,E$83)+'СЕТ СН'!$H$11+СВЦЭМ!$D$10+'СЕТ СН'!$H$5-'СЕТ СН'!$H$21</f>
        <v>3618.9860122700002</v>
      </c>
      <c r="F89" s="36">
        <f>SUMIFS(СВЦЭМ!$D$33:$D$776,СВЦЭМ!$A$33:$A$776,$A89,СВЦЭМ!$B$33:$B$776,F$83)+'СЕТ СН'!$H$11+СВЦЭМ!$D$10+'СЕТ СН'!$H$5-'СЕТ СН'!$H$21</f>
        <v>3613.6303746399999</v>
      </c>
      <c r="G89" s="36">
        <f>SUMIFS(СВЦЭМ!$D$33:$D$776,СВЦЭМ!$A$33:$A$776,$A89,СВЦЭМ!$B$33:$B$776,G$83)+'СЕТ СН'!$H$11+СВЦЭМ!$D$10+'СЕТ СН'!$H$5-'СЕТ СН'!$H$21</f>
        <v>3597.0018860199998</v>
      </c>
      <c r="H89" s="36">
        <f>SUMIFS(СВЦЭМ!$D$33:$D$776,СВЦЭМ!$A$33:$A$776,$A89,СВЦЭМ!$B$33:$B$776,H$83)+'СЕТ СН'!$H$11+СВЦЭМ!$D$10+'СЕТ СН'!$H$5-'СЕТ СН'!$H$21</f>
        <v>3553.7389628299998</v>
      </c>
      <c r="I89" s="36">
        <f>SUMIFS(СВЦЭМ!$D$33:$D$776,СВЦЭМ!$A$33:$A$776,$A89,СВЦЭМ!$B$33:$B$776,I$83)+'СЕТ СН'!$H$11+СВЦЭМ!$D$10+'СЕТ СН'!$H$5-'СЕТ СН'!$H$21</f>
        <v>3501.1426853299999</v>
      </c>
      <c r="J89" s="36">
        <f>SUMIFS(СВЦЭМ!$D$33:$D$776,СВЦЭМ!$A$33:$A$776,$A89,СВЦЭМ!$B$33:$B$776,J$83)+'СЕТ СН'!$H$11+СВЦЭМ!$D$10+'СЕТ СН'!$H$5-'СЕТ СН'!$H$21</f>
        <v>3448.0878249500001</v>
      </c>
      <c r="K89" s="36">
        <f>SUMIFS(СВЦЭМ!$D$33:$D$776,СВЦЭМ!$A$33:$A$776,$A89,СВЦЭМ!$B$33:$B$776,K$83)+'СЕТ СН'!$H$11+СВЦЭМ!$D$10+'СЕТ СН'!$H$5-'СЕТ СН'!$H$21</f>
        <v>3429.0982329099998</v>
      </c>
      <c r="L89" s="36">
        <f>SUMIFS(СВЦЭМ!$D$33:$D$776,СВЦЭМ!$A$33:$A$776,$A89,СВЦЭМ!$B$33:$B$776,L$83)+'СЕТ СН'!$H$11+СВЦЭМ!$D$10+'СЕТ СН'!$H$5-'СЕТ СН'!$H$21</f>
        <v>3401.9497810399998</v>
      </c>
      <c r="M89" s="36">
        <f>SUMIFS(СВЦЭМ!$D$33:$D$776,СВЦЭМ!$A$33:$A$776,$A89,СВЦЭМ!$B$33:$B$776,M$83)+'СЕТ СН'!$H$11+СВЦЭМ!$D$10+'СЕТ СН'!$H$5-'СЕТ СН'!$H$21</f>
        <v>3392.1394022499999</v>
      </c>
      <c r="N89" s="36">
        <f>SUMIFS(СВЦЭМ!$D$33:$D$776,СВЦЭМ!$A$33:$A$776,$A89,СВЦЭМ!$B$33:$B$776,N$83)+'СЕТ СН'!$H$11+СВЦЭМ!$D$10+'СЕТ СН'!$H$5-'СЕТ СН'!$H$21</f>
        <v>3405.85850351</v>
      </c>
      <c r="O89" s="36">
        <f>SUMIFS(СВЦЭМ!$D$33:$D$776,СВЦЭМ!$A$33:$A$776,$A89,СВЦЭМ!$B$33:$B$776,O$83)+'СЕТ СН'!$H$11+СВЦЭМ!$D$10+'СЕТ СН'!$H$5-'СЕТ СН'!$H$21</f>
        <v>3416.7108021699996</v>
      </c>
      <c r="P89" s="36">
        <f>SUMIFS(СВЦЭМ!$D$33:$D$776,СВЦЭМ!$A$33:$A$776,$A89,СВЦЭМ!$B$33:$B$776,P$83)+'СЕТ СН'!$H$11+СВЦЭМ!$D$10+'СЕТ СН'!$H$5-'СЕТ СН'!$H$21</f>
        <v>3430.0004901699999</v>
      </c>
      <c r="Q89" s="36">
        <f>SUMIFS(СВЦЭМ!$D$33:$D$776,СВЦЭМ!$A$33:$A$776,$A89,СВЦЭМ!$B$33:$B$776,Q$83)+'СЕТ СН'!$H$11+СВЦЭМ!$D$10+'СЕТ СН'!$H$5-'СЕТ СН'!$H$21</f>
        <v>3417.6499287699999</v>
      </c>
      <c r="R89" s="36">
        <f>SUMIFS(СВЦЭМ!$D$33:$D$776,СВЦЭМ!$A$33:$A$776,$A89,СВЦЭМ!$B$33:$B$776,R$83)+'СЕТ СН'!$H$11+СВЦЭМ!$D$10+'СЕТ СН'!$H$5-'СЕТ СН'!$H$21</f>
        <v>3366.4497263399999</v>
      </c>
      <c r="S89" s="36">
        <f>SUMIFS(СВЦЭМ!$D$33:$D$776,СВЦЭМ!$A$33:$A$776,$A89,СВЦЭМ!$B$33:$B$776,S$83)+'СЕТ СН'!$H$11+СВЦЭМ!$D$10+'СЕТ СН'!$H$5-'СЕТ СН'!$H$21</f>
        <v>3373.0129458800002</v>
      </c>
      <c r="T89" s="36">
        <f>SUMIFS(СВЦЭМ!$D$33:$D$776,СВЦЭМ!$A$33:$A$776,$A89,СВЦЭМ!$B$33:$B$776,T$83)+'СЕТ СН'!$H$11+СВЦЭМ!$D$10+'СЕТ СН'!$H$5-'СЕТ СН'!$H$21</f>
        <v>3359.8679420399999</v>
      </c>
      <c r="U89" s="36">
        <f>SUMIFS(СВЦЭМ!$D$33:$D$776,СВЦЭМ!$A$33:$A$776,$A89,СВЦЭМ!$B$33:$B$776,U$83)+'СЕТ СН'!$H$11+СВЦЭМ!$D$10+'СЕТ СН'!$H$5-'СЕТ СН'!$H$21</f>
        <v>3349.07874219</v>
      </c>
      <c r="V89" s="36">
        <f>SUMIFS(СВЦЭМ!$D$33:$D$776,СВЦЭМ!$A$33:$A$776,$A89,СВЦЭМ!$B$33:$B$776,V$83)+'СЕТ СН'!$H$11+СВЦЭМ!$D$10+'СЕТ СН'!$H$5-'СЕТ СН'!$H$21</f>
        <v>3357.6565300900002</v>
      </c>
      <c r="W89" s="36">
        <f>SUMIFS(СВЦЭМ!$D$33:$D$776,СВЦЭМ!$A$33:$A$776,$A89,СВЦЭМ!$B$33:$B$776,W$83)+'СЕТ СН'!$H$11+СВЦЭМ!$D$10+'СЕТ СН'!$H$5-'СЕТ СН'!$H$21</f>
        <v>3366.1036681099999</v>
      </c>
      <c r="X89" s="36">
        <f>SUMIFS(СВЦЭМ!$D$33:$D$776,СВЦЭМ!$A$33:$A$776,$A89,СВЦЭМ!$B$33:$B$776,X$83)+'СЕТ СН'!$H$11+СВЦЭМ!$D$10+'СЕТ СН'!$H$5-'СЕТ СН'!$H$21</f>
        <v>3362.3739271199997</v>
      </c>
      <c r="Y89" s="36">
        <f>SUMIFS(СВЦЭМ!$D$33:$D$776,СВЦЭМ!$A$33:$A$776,$A89,СВЦЭМ!$B$33:$B$776,Y$83)+'СЕТ СН'!$H$11+СВЦЭМ!$D$10+'СЕТ СН'!$H$5-'СЕТ СН'!$H$21</f>
        <v>3395.8130443700002</v>
      </c>
    </row>
    <row r="90" spans="1:27" ht="15.75" x14ac:dyDescent="0.2">
      <c r="A90" s="35">
        <f t="shared" si="2"/>
        <v>43653</v>
      </c>
      <c r="B90" s="36">
        <f>SUMIFS(СВЦЭМ!$D$33:$D$776,СВЦЭМ!$A$33:$A$776,$A90,СВЦЭМ!$B$33:$B$776,B$83)+'СЕТ СН'!$H$11+СВЦЭМ!$D$10+'СЕТ СН'!$H$5-'СЕТ СН'!$H$21</f>
        <v>3478.12484068</v>
      </c>
      <c r="C90" s="36">
        <f>SUMIFS(СВЦЭМ!$D$33:$D$776,СВЦЭМ!$A$33:$A$776,$A90,СВЦЭМ!$B$33:$B$776,C$83)+'СЕТ СН'!$H$11+СВЦЭМ!$D$10+'СЕТ СН'!$H$5-'СЕТ СН'!$H$21</f>
        <v>3593.75199372</v>
      </c>
      <c r="D90" s="36">
        <f>SUMIFS(СВЦЭМ!$D$33:$D$776,СВЦЭМ!$A$33:$A$776,$A90,СВЦЭМ!$B$33:$B$776,D$83)+'СЕТ СН'!$H$11+СВЦЭМ!$D$10+'СЕТ СН'!$H$5-'СЕТ СН'!$H$21</f>
        <v>3621.32342307</v>
      </c>
      <c r="E90" s="36">
        <f>SUMIFS(СВЦЭМ!$D$33:$D$776,СВЦЭМ!$A$33:$A$776,$A90,СВЦЭМ!$B$33:$B$776,E$83)+'СЕТ СН'!$H$11+СВЦЭМ!$D$10+'СЕТ СН'!$H$5-'СЕТ СН'!$H$21</f>
        <v>3639.2306372499997</v>
      </c>
      <c r="F90" s="36">
        <f>SUMIFS(СВЦЭМ!$D$33:$D$776,СВЦЭМ!$A$33:$A$776,$A90,СВЦЭМ!$B$33:$B$776,F$83)+'СЕТ СН'!$H$11+СВЦЭМ!$D$10+'СЕТ СН'!$H$5-'СЕТ СН'!$H$21</f>
        <v>3649.93400217</v>
      </c>
      <c r="G90" s="36">
        <f>SUMIFS(СВЦЭМ!$D$33:$D$776,СВЦЭМ!$A$33:$A$776,$A90,СВЦЭМ!$B$33:$B$776,G$83)+'СЕТ СН'!$H$11+СВЦЭМ!$D$10+'СЕТ СН'!$H$5-'СЕТ СН'!$H$21</f>
        <v>3648.9578782799999</v>
      </c>
      <c r="H90" s="36">
        <f>SUMIFS(СВЦЭМ!$D$33:$D$776,СВЦЭМ!$A$33:$A$776,$A90,СВЦЭМ!$B$33:$B$776,H$83)+'СЕТ СН'!$H$11+СВЦЭМ!$D$10+'СЕТ СН'!$H$5-'СЕТ СН'!$H$21</f>
        <v>3616.05863163</v>
      </c>
      <c r="I90" s="36">
        <f>SUMIFS(СВЦЭМ!$D$33:$D$776,СВЦЭМ!$A$33:$A$776,$A90,СВЦЭМ!$B$33:$B$776,I$83)+'СЕТ СН'!$H$11+СВЦЭМ!$D$10+'СЕТ СН'!$H$5-'СЕТ СН'!$H$21</f>
        <v>3561.78816108</v>
      </c>
      <c r="J90" s="36">
        <f>SUMIFS(СВЦЭМ!$D$33:$D$776,СВЦЭМ!$A$33:$A$776,$A90,СВЦЭМ!$B$33:$B$776,J$83)+'СЕТ СН'!$H$11+СВЦЭМ!$D$10+'СЕТ СН'!$H$5-'СЕТ СН'!$H$21</f>
        <v>3493.5930515</v>
      </c>
      <c r="K90" s="36">
        <f>SUMIFS(СВЦЭМ!$D$33:$D$776,СВЦЭМ!$A$33:$A$776,$A90,СВЦЭМ!$B$33:$B$776,K$83)+'СЕТ СН'!$H$11+СВЦЭМ!$D$10+'СЕТ СН'!$H$5-'СЕТ СН'!$H$21</f>
        <v>3435.8524852399996</v>
      </c>
      <c r="L90" s="36">
        <f>SUMIFS(СВЦЭМ!$D$33:$D$776,СВЦЭМ!$A$33:$A$776,$A90,СВЦЭМ!$B$33:$B$776,L$83)+'СЕТ СН'!$H$11+СВЦЭМ!$D$10+'СЕТ СН'!$H$5-'СЕТ СН'!$H$21</f>
        <v>3400.0174087599999</v>
      </c>
      <c r="M90" s="36">
        <f>SUMIFS(СВЦЭМ!$D$33:$D$776,СВЦЭМ!$A$33:$A$776,$A90,СВЦЭМ!$B$33:$B$776,M$83)+'СЕТ СН'!$H$11+СВЦЭМ!$D$10+'СЕТ СН'!$H$5-'СЕТ СН'!$H$21</f>
        <v>3401.9834622499998</v>
      </c>
      <c r="N90" s="36">
        <f>SUMIFS(СВЦЭМ!$D$33:$D$776,СВЦЭМ!$A$33:$A$776,$A90,СВЦЭМ!$B$33:$B$776,N$83)+'СЕТ СН'!$H$11+СВЦЭМ!$D$10+'СЕТ СН'!$H$5-'СЕТ СН'!$H$21</f>
        <v>3406.44560275</v>
      </c>
      <c r="O90" s="36">
        <f>SUMIFS(СВЦЭМ!$D$33:$D$776,СВЦЭМ!$A$33:$A$776,$A90,СВЦЭМ!$B$33:$B$776,O$83)+'СЕТ СН'!$H$11+СВЦЭМ!$D$10+'СЕТ СН'!$H$5-'СЕТ СН'!$H$21</f>
        <v>3409.4494337199999</v>
      </c>
      <c r="P90" s="36">
        <f>SUMIFS(СВЦЭМ!$D$33:$D$776,СВЦЭМ!$A$33:$A$776,$A90,СВЦЭМ!$B$33:$B$776,P$83)+'СЕТ СН'!$H$11+СВЦЭМ!$D$10+'СЕТ СН'!$H$5-'СЕТ СН'!$H$21</f>
        <v>3411.5151586399998</v>
      </c>
      <c r="Q90" s="36">
        <f>SUMIFS(СВЦЭМ!$D$33:$D$776,СВЦЭМ!$A$33:$A$776,$A90,СВЦЭМ!$B$33:$B$776,Q$83)+'СЕТ СН'!$H$11+СВЦЭМ!$D$10+'СЕТ СН'!$H$5-'СЕТ СН'!$H$21</f>
        <v>3400.7727706400001</v>
      </c>
      <c r="R90" s="36">
        <f>SUMIFS(СВЦЭМ!$D$33:$D$776,СВЦЭМ!$A$33:$A$776,$A90,СВЦЭМ!$B$33:$B$776,R$83)+'СЕТ СН'!$H$11+СВЦЭМ!$D$10+'СЕТ СН'!$H$5-'СЕТ СН'!$H$21</f>
        <v>3351.5710101199998</v>
      </c>
      <c r="S90" s="36">
        <f>SUMIFS(СВЦЭМ!$D$33:$D$776,СВЦЭМ!$A$33:$A$776,$A90,СВЦЭМ!$B$33:$B$776,S$83)+'СЕТ СН'!$H$11+СВЦЭМ!$D$10+'СЕТ СН'!$H$5-'СЕТ СН'!$H$21</f>
        <v>3344.7736257899996</v>
      </c>
      <c r="T90" s="36">
        <f>SUMIFS(СВЦЭМ!$D$33:$D$776,СВЦЭМ!$A$33:$A$776,$A90,СВЦЭМ!$B$33:$B$776,T$83)+'СЕТ СН'!$H$11+СВЦЭМ!$D$10+'СЕТ СН'!$H$5-'СЕТ СН'!$H$21</f>
        <v>3341.1656162600002</v>
      </c>
      <c r="U90" s="36">
        <f>SUMIFS(СВЦЭМ!$D$33:$D$776,СВЦЭМ!$A$33:$A$776,$A90,СВЦЭМ!$B$33:$B$776,U$83)+'СЕТ СН'!$H$11+СВЦЭМ!$D$10+'СЕТ СН'!$H$5-'СЕТ СН'!$H$21</f>
        <v>3338.4377119999999</v>
      </c>
      <c r="V90" s="36">
        <f>SUMIFS(СВЦЭМ!$D$33:$D$776,СВЦЭМ!$A$33:$A$776,$A90,СВЦЭМ!$B$33:$B$776,V$83)+'СЕТ СН'!$H$11+СВЦЭМ!$D$10+'СЕТ СН'!$H$5-'СЕТ СН'!$H$21</f>
        <v>3337.7938935699999</v>
      </c>
      <c r="W90" s="36">
        <f>SUMIFS(СВЦЭМ!$D$33:$D$776,СВЦЭМ!$A$33:$A$776,$A90,СВЦЭМ!$B$33:$B$776,W$83)+'СЕТ СН'!$H$11+СВЦЭМ!$D$10+'СЕТ СН'!$H$5-'СЕТ СН'!$H$21</f>
        <v>3326.91855115</v>
      </c>
      <c r="X90" s="36">
        <f>SUMIFS(СВЦЭМ!$D$33:$D$776,СВЦЭМ!$A$33:$A$776,$A90,СВЦЭМ!$B$33:$B$776,X$83)+'СЕТ СН'!$H$11+СВЦЭМ!$D$10+'СЕТ СН'!$H$5-'СЕТ СН'!$H$21</f>
        <v>3339.8693331200002</v>
      </c>
      <c r="Y90" s="36">
        <f>SUMIFS(СВЦЭМ!$D$33:$D$776,СВЦЭМ!$A$33:$A$776,$A90,СВЦЭМ!$B$33:$B$776,Y$83)+'СЕТ СН'!$H$11+СВЦЭМ!$D$10+'СЕТ СН'!$H$5-'СЕТ СН'!$H$21</f>
        <v>3374.79129233</v>
      </c>
    </row>
    <row r="91" spans="1:27" ht="15.75" x14ac:dyDescent="0.2">
      <c r="A91" s="35">
        <f t="shared" si="2"/>
        <v>43654</v>
      </c>
      <c r="B91" s="36">
        <f>SUMIFS(СВЦЭМ!$D$33:$D$776,СВЦЭМ!$A$33:$A$776,$A91,СВЦЭМ!$B$33:$B$776,B$83)+'СЕТ СН'!$H$11+СВЦЭМ!$D$10+'СЕТ СН'!$H$5-'СЕТ СН'!$H$21</f>
        <v>3476.9937617099999</v>
      </c>
      <c r="C91" s="36">
        <f>SUMIFS(СВЦЭМ!$D$33:$D$776,СВЦЭМ!$A$33:$A$776,$A91,СВЦЭМ!$B$33:$B$776,C$83)+'СЕТ СН'!$H$11+СВЦЭМ!$D$10+'СЕТ СН'!$H$5-'СЕТ СН'!$H$21</f>
        <v>3574.0227206999998</v>
      </c>
      <c r="D91" s="36">
        <f>SUMIFS(СВЦЭМ!$D$33:$D$776,СВЦЭМ!$A$33:$A$776,$A91,СВЦЭМ!$B$33:$B$776,D$83)+'СЕТ СН'!$H$11+СВЦЭМ!$D$10+'СЕТ СН'!$H$5-'СЕТ СН'!$H$21</f>
        <v>3603.2044574799997</v>
      </c>
      <c r="E91" s="36">
        <f>SUMIFS(СВЦЭМ!$D$33:$D$776,СВЦЭМ!$A$33:$A$776,$A91,СВЦЭМ!$B$33:$B$776,E$83)+'СЕТ СН'!$H$11+СВЦЭМ!$D$10+'СЕТ СН'!$H$5-'СЕТ СН'!$H$21</f>
        <v>3624.9359931099998</v>
      </c>
      <c r="F91" s="36">
        <f>SUMIFS(СВЦЭМ!$D$33:$D$776,СВЦЭМ!$A$33:$A$776,$A91,СВЦЭМ!$B$33:$B$776,F$83)+'СЕТ СН'!$H$11+СВЦЭМ!$D$10+'СЕТ СН'!$H$5-'СЕТ СН'!$H$21</f>
        <v>3628.0850394300001</v>
      </c>
      <c r="G91" s="36">
        <f>SUMIFS(СВЦЭМ!$D$33:$D$776,СВЦЭМ!$A$33:$A$776,$A91,СВЦЭМ!$B$33:$B$776,G$83)+'СЕТ СН'!$H$11+СВЦЭМ!$D$10+'СЕТ СН'!$H$5-'СЕТ СН'!$H$21</f>
        <v>3611.1947305399999</v>
      </c>
      <c r="H91" s="36">
        <f>SUMIFS(СВЦЭМ!$D$33:$D$776,СВЦЭМ!$A$33:$A$776,$A91,СВЦЭМ!$B$33:$B$776,H$83)+'СЕТ СН'!$H$11+СВЦЭМ!$D$10+'СЕТ СН'!$H$5-'СЕТ СН'!$H$21</f>
        <v>3559.9239439200001</v>
      </c>
      <c r="I91" s="36">
        <f>SUMIFS(СВЦЭМ!$D$33:$D$776,СВЦЭМ!$A$33:$A$776,$A91,СВЦЭМ!$B$33:$B$776,I$83)+'СЕТ СН'!$H$11+СВЦЭМ!$D$10+'СЕТ СН'!$H$5-'СЕТ СН'!$H$21</f>
        <v>3522.5869485599997</v>
      </c>
      <c r="J91" s="36">
        <f>SUMIFS(СВЦЭМ!$D$33:$D$776,СВЦЭМ!$A$33:$A$776,$A91,СВЦЭМ!$B$33:$B$776,J$83)+'СЕТ СН'!$H$11+СВЦЭМ!$D$10+'СЕТ СН'!$H$5-'СЕТ СН'!$H$21</f>
        <v>3505.2181226299999</v>
      </c>
      <c r="K91" s="36">
        <f>SUMIFS(СВЦЭМ!$D$33:$D$776,СВЦЭМ!$A$33:$A$776,$A91,СВЦЭМ!$B$33:$B$776,K$83)+'СЕТ СН'!$H$11+СВЦЭМ!$D$10+'СЕТ СН'!$H$5-'СЕТ СН'!$H$21</f>
        <v>3504.0003640300001</v>
      </c>
      <c r="L91" s="36">
        <f>SUMIFS(СВЦЭМ!$D$33:$D$776,СВЦЭМ!$A$33:$A$776,$A91,СВЦЭМ!$B$33:$B$776,L$83)+'СЕТ СН'!$H$11+СВЦЭМ!$D$10+'СЕТ СН'!$H$5-'СЕТ СН'!$H$21</f>
        <v>3503.42107334</v>
      </c>
      <c r="M91" s="36">
        <f>SUMIFS(СВЦЭМ!$D$33:$D$776,СВЦЭМ!$A$33:$A$776,$A91,СВЦЭМ!$B$33:$B$776,M$83)+'СЕТ СН'!$H$11+СВЦЭМ!$D$10+'СЕТ СН'!$H$5-'СЕТ СН'!$H$21</f>
        <v>3467.86893517</v>
      </c>
      <c r="N91" s="36">
        <f>SUMIFS(СВЦЭМ!$D$33:$D$776,СВЦЭМ!$A$33:$A$776,$A91,СВЦЭМ!$B$33:$B$776,N$83)+'СЕТ СН'!$H$11+СВЦЭМ!$D$10+'СЕТ СН'!$H$5-'СЕТ СН'!$H$21</f>
        <v>3466.3409737699999</v>
      </c>
      <c r="O91" s="36">
        <f>SUMIFS(СВЦЭМ!$D$33:$D$776,СВЦЭМ!$A$33:$A$776,$A91,СВЦЭМ!$B$33:$B$776,O$83)+'СЕТ СН'!$H$11+СВЦЭМ!$D$10+'СЕТ СН'!$H$5-'СЕТ СН'!$H$21</f>
        <v>3455.32885661</v>
      </c>
      <c r="P91" s="36">
        <f>SUMIFS(СВЦЭМ!$D$33:$D$776,СВЦЭМ!$A$33:$A$776,$A91,СВЦЭМ!$B$33:$B$776,P$83)+'СЕТ СН'!$H$11+СВЦЭМ!$D$10+'СЕТ СН'!$H$5-'СЕТ СН'!$H$21</f>
        <v>3421.5849642799999</v>
      </c>
      <c r="Q91" s="36">
        <f>SUMIFS(СВЦЭМ!$D$33:$D$776,СВЦЭМ!$A$33:$A$776,$A91,СВЦЭМ!$B$33:$B$776,Q$83)+'СЕТ СН'!$H$11+СВЦЭМ!$D$10+'СЕТ СН'!$H$5-'СЕТ СН'!$H$21</f>
        <v>3397.4397278199999</v>
      </c>
      <c r="R91" s="36">
        <f>SUMIFS(СВЦЭМ!$D$33:$D$776,СВЦЭМ!$A$33:$A$776,$A91,СВЦЭМ!$B$33:$B$776,R$83)+'СЕТ СН'!$H$11+СВЦЭМ!$D$10+'СЕТ СН'!$H$5-'СЕТ СН'!$H$21</f>
        <v>3356.0717656500001</v>
      </c>
      <c r="S91" s="36">
        <f>SUMIFS(СВЦЭМ!$D$33:$D$776,СВЦЭМ!$A$33:$A$776,$A91,СВЦЭМ!$B$33:$B$776,S$83)+'СЕТ СН'!$H$11+СВЦЭМ!$D$10+'СЕТ СН'!$H$5-'СЕТ СН'!$H$21</f>
        <v>3364.6140400599998</v>
      </c>
      <c r="T91" s="36">
        <f>SUMIFS(СВЦЭМ!$D$33:$D$776,СВЦЭМ!$A$33:$A$776,$A91,СВЦЭМ!$B$33:$B$776,T$83)+'СЕТ СН'!$H$11+СВЦЭМ!$D$10+'СЕТ СН'!$H$5-'СЕТ СН'!$H$21</f>
        <v>3365.6191279699997</v>
      </c>
      <c r="U91" s="36">
        <f>SUMIFS(СВЦЭМ!$D$33:$D$776,СВЦЭМ!$A$33:$A$776,$A91,СВЦЭМ!$B$33:$B$776,U$83)+'СЕТ СН'!$H$11+СВЦЭМ!$D$10+'СЕТ СН'!$H$5-'СЕТ СН'!$H$21</f>
        <v>3358.8440881299998</v>
      </c>
      <c r="V91" s="36">
        <f>SUMIFS(СВЦЭМ!$D$33:$D$776,СВЦЭМ!$A$33:$A$776,$A91,СВЦЭМ!$B$33:$B$776,V$83)+'СЕТ СН'!$H$11+СВЦЭМ!$D$10+'СЕТ СН'!$H$5-'СЕТ СН'!$H$21</f>
        <v>3381.3813585500002</v>
      </c>
      <c r="W91" s="36">
        <f>SUMIFS(СВЦЭМ!$D$33:$D$776,СВЦЭМ!$A$33:$A$776,$A91,СВЦЭМ!$B$33:$B$776,W$83)+'СЕТ СН'!$H$11+СВЦЭМ!$D$10+'СЕТ СН'!$H$5-'СЕТ СН'!$H$21</f>
        <v>3406.9787604399999</v>
      </c>
      <c r="X91" s="36">
        <f>SUMIFS(СВЦЭМ!$D$33:$D$776,СВЦЭМ!$A$33:$A$776,$A91,СВЦЭМ!$B$33:$B$776,X$83)+'СЕТ СН'!$H$11+СВЦЭМ!$D$10+'СЕТ СН'!$H$5-'СЕТ СН'!$H$21</f>
        <v>3421.5815240799998</v>
      </c>
      <c r="Y91" s="36">
        <f>SUMIFS(СВЦЭМ!$D$33:$D$776,СВЦЭМ!$A$33:$A$776,$A91,СВЦЭМ!$B$33:$B$776,Y$83)+'СЕТ СН'!$H$11+СВЦЭМ!$D$10+'СЕТ СН'!$H$5-'СЕТ СН'!$H$21</f>
        <v>3442.9905512199998</v>
      </c>
    </row>
    <row r="92" spans="1:27" ht="15.75" x14ac:dyDescent="0.2">
      <c r="A92" s="35">
        <f t="shared" si="2"/>
        <v>43655</v>
      </c>
      <c r="B92" s="36">
        <f>SUMIFS(СВЦЭМ!$D$33:$D$776,СВЦЭМ!$A$33:$A$776,$A92,СВЦЭМ!$B$33:$B$776,B$83)+'СЕТ СН'!$H$11+СВЦЭМ!$D$10+'СЕТ СН'!$H$5-'СЕТ СН'!$H$21</f>
        <v>3520.9096856799997</v>
      </c>
      <c r="C92" s="36">
        <f>SUMIFS(СВЦЭМ!$D$33:$D$776,СВЦЭМ!$A$33:$A$776,$A92,СВЦЭМ!$B$33:$B$776,C$83)+'СЕТ СН'!$H$11+СВЦЭМ!$D$10+'СЕТ СН'!$H$5-'СЕТ СН'!$H$21</f>
        <v>3554.2569416799997</v>
      </c>
      <c r="D92" s="36">
        <f>SUMIFS(СВЦЭМ!$D$33:$D$776,СВЦЭМ!$A$33:$A$776,$A92,СВЦЭМ!$B$33:$B$776,D$83)+'СЕТ СН'!$H$11+СВЦЭМ!$D$10+'СЕТ СН'!$H$5-'СЕТ СН'!$H$21</f>
        <v>3573.9648014300001</v>
      </c>
      <c r="E92" s="36">
        <f>SUMIFS(СВЦЭМ!$D$33:$D$776,СВЦЭМ!$A$33:$A$776,$A92,СВЦЭМ!$B$33:$B$776,E$83)+'СЕТ СН'!$H$11+СВЦЭМ!$D$10+'СЕТ СН'!$H$5-'СЕТ СН'!$H$21</f>
        <v>3591.4543727699997</v>
      </c>
      <c r="F92" s="36">
        <f>SUMIFS(СВЦЭМ!$D$33:$D$776,СВЦЭМ!$A$33:$A$776,$A92,СВЦЭМ!$B$33:$B$776,F$83)+'СЕТ СН'!$H$11+СВЦЭМ!$D$10+'СЕТ СН'!$H$5-'СЕТ СН'!$H$21</f>
        <v>3588.9641402399998</v>
      </c>
      <c r="G92" s="36">
        <f>SUMIFS(СВЦЭМ!$D$33:$D$776,СВЦЭМ!$A$33:$A$776,$A92,СВЦЭМ!$B$33:$B$776,G$83)+'СЕТ СН'!$H$11+СВЦЭМ!$D$10+'СЕТ СН'!$H$5-'СЕТ СН'!$H$21</f>
        <v>3584.82536338</v>
      </c>
      <c r="H92" s="36">
        <f>SUMIFS(СВЦЭМ!$D$33:$D$776,СВЦЭМ!$A$33:$A$776,$A92,СВЦЭМ!$B$33:$B$776,H$83)+'СЕТ СН'!$H$11+СВЦЭМ!$D$10+'СЕТ СН'!$H$5-'СЕТ СН'!$H$21</f>
        <v>3534.8932520999997</v>
      </c>
      <c r="I92" s="36">
        <f>SUMIFS(СВЦЭМ!$D$33:$D$776,СВЦЭМ!$A$33:$A$776,$A92,СВЦЭМ!$B$33:$B$776,I$83)+'СЕТ СН'!$H$11+СВЦЭМ!$D$10+'СЕТ СН'!$H$5-'СЕТ СН'!$H$21</f>
        <v>3511.4325129700001</v>
      </c>
      <c r="J92" s="36">
        <f>SUMIFS(СВЦЭМ!$D$33:$D$776,СВЦЭМ!$A$33:$A$776,$A92,СВЦЭМ!$B$33:$B$776,J$83)+'СЕТ СН'!$H$11+СВЦЭМ!$D$10+'СЕТ СН'!$H$5-'СЕТ СН'!$H$21</f>
        <v>3480.11264123</v>
      </c>
      <c r="K92" s="36">
        <f>SUMIFS(СВЦЭМ!$D$33:$D$776,СВЦЭМ!$A$33:$A$776,$A92,СВЦЭМ!$B$33:$B$776,K$83)+'СЕТ СН'!$H$11+СВЦЭМ!$D$10+'СЕТ СН'!$H$5-'СЕТ СН'!$H$21</f>
        <v>3461.3619848600001</v>
      </c>
      <c r="L92" s="36">
        <f>SUMIFS(СВЦЭМ!$D$33:$D$776,СВЦЭМ!$A$33:$A$776,$A92,СВЦЭМ!$B$33:$B$776,L$83)+'СЕТ СН'!$H$11+СВЦЭМ!$D$10+'СЕТ СН'!$H$5-'СЕТ СН'!$H$21</f>
        <v>3461.87096655</v>
      </c>
      <c r="M92" s="36">
        <f>SUMIFS(СВЦЭМ!$D$33:$D$776,СВЦЭМ!$A$33:$A$776,$A92,СВЦЭМ!$B$33:$B$776,M$83)+'СЕТ СН'!$H$11+СВЦЭМ!$D$10+'СЕТ СН'!$H$5-'СЕТ СН'!$H$21</f>
        <v>3455.9318197899997</v>
      </c>
      <c r="N92" s="36">
        <f>SUMIFS(СВЦЭМ!$D$33:$D$776,СВЦЭМ!$A$33:$A$776,$A92,СВЦЭМ!$B$33:$B$776,N$83)+'СЕТ СН'!$H$11+СВЦЭМ!$D$10+'СЕТ СН'!$H$5-'СЕТ СН'!$H$21</f>
        <v>3457.5765039999997</v>
      </c>
      <c r="O92" s="36">
        <f>SUMIFS(СВЦЭМ!$D$33:$D$776,СВЦЭМ!$A$33:$A$776,$A92,СВЦЭМ!$B$33:$B$776,O$83)+'СЕТ СН'!$H$11+СВЦЭМ!$D$10+'СЕТ СН'!$H$5-'СЕТ СН'!$H$21</f>
        <v>3453.2406298299998</v>
      </c>
      <c r="P92" s="36">
        <f>SUMIFS(СВЦЭМ!$D$33:$D$776,СВЦЭМ!$A$33:$A$776,$A92,СВЦЭМ!$B$33:$B$776,P$83)+'СЕТ СН'!$H$11+СВЦЭМ!$D$10+'СЕТ СН'!$H$5-'СЕТ СН'!$H$21</f>
        <v>3460.4477530699996</v>
      </c>
      <c r="Q92" s="36">
        <f>SUMIFS(СВЦЭМ!$D$33:$D$776,СВЦЭМ!$A$33:$A$776,$A92,СВЦЭМ!$B$33:$B$776,Q$83)+'СЕТ СН'!$H$11+СВЦЭМ!$D$10+'СЕТ СН'!$H$5-'СЕТ СН'!$H$21</f>
        <v>3479.5234134900002</v>
      </c>
      <c r="R92" s="36">
        <f>SUMIFS(СВЦЭМ!$D$33:$D$776,СВЦЭМ!$A$33:$A$776,$A92,СВЦЭМ!$B$33:$B$776,R$83)+'СЕТ СН'!$H$11+СВЦЭМ!$D$10+'СЕТ СН'!$H$5-'СЕТ СН'!$H$21</f>
        <v>3441.8523240599998</v>
      </c>
      <c r="S92" s="36">
        <f>SUMIFS(СВЦЭМ!$D$33:$D$776,СВЦЭМ!$A$33:$A$776,$A92,СВЦЭМ!$B$33:$B$776,S$83)+'СЕТ СН'!$H$11+СВЦЭМ!$D$10+'СЕТ СН'!$H$5-'СЕТ СН'!$H$21</f>
        <v>3411.8179994900001</v>
      </c>
      <c r="T92" s="36">
        <f>SUMIFS(СВЦЭМ!$D$33:$D$776,СВЦЭМ!$A$33:$A$776,$A92,СВЦЭМ!$B$33:$B$776,T$83)+'СЕТ СН'!$H$11+СВЦЭМ!$D$10+'СЕТ СН'!$H$5-'СЕТ СН'!$H$21</f>
        <v>3409.5740840899998</v>
      </c>
      <c r="U92" s="36">
        <f>SUMIFS(СВЦЭМ!$D$33:$D$776,СВЦЭМ!$A$33:$A$776,$A92,СВЦЭМ!$B$33:$B$776,U$83)+'СЕТ СН'!$H$11+СВЦЭМ!$D$10+'СЕТ СН'!$H$5-'СЕТ СН'!$H$21</f>
        <v>3401.5597049399998</v>
      </c>
      <c r="V92" s="36">
        <f>SUMIFS(СВЦЭМ!$D$33:$D$776,СВЦЭМ!$A$33:$A$776,$A92,СВЦЭМ!$B$33:$B$776,V$83)+'СЕТ СН'!$H$11+СВЦЭМ!$D$10+'СЕТ СН'!$H$5-'СЕТ СН'!$H$21</f>
        <v>3401.0998580999999</v>
      </c>
      <c r="W92" s="36">
        <f>SUMIFS(СВЦЭМ!$D$33:$D$776,СВЦЭМ!$A$33:$A$776,$A92,СВЦЭМ!$B$33:$B$776,W$83)+'СЕТ СН'!$H$11+СВЦЭМ!$D$10+'СЕТ СН'!$H$5-'СЕТ СН'!$H$21</f>
        <v>3376.9346551799999</v>
      </c>
      <c r="X92" s="36">
        <f>SUMIFS(СВЦЭМ!$D$33:$D$776,СВЦЭМ!$A$33:$A$776,$A92,СВЦЭМ!$B$33:$B$776,X$83)+'СЕТ СН'!$H$11+СВЦЭМ!$D$10+'СЕТ СН'!$H$5-'СЕТ СН'!$H$21</f>
        <v>3395.6154165799999</v>
      </c>
      <c r="Y92" s="36">
        <f>SUMIFS(СВЦЭМ!$D$33:$D$776,СВЦЭМ!$A$33:$A$776,$A92,СВЦЭМ!$B$33:$B$776,Y$83)+'СЕТ СН'!$H$11+СВЦЭМ!$D$10+'СЕТ СН'!$H$5-'СЕТ СН'!$H$21</f>
        <v>3463.90428041</v>
      </c>
    </row>
    <row r="93" spans="1:27" ht="15.75" x14ac:dyDescent="0.2">
      <c r="A93" s="35">
        <f t="shared" si="2"/>
        <v>43656</v>
      </c>
      <c r="B93" s="36">
        <f>SUMIFS(СВЦЭМ!$D$33:$D$776,СВЦЭМ!$A$33:$A$776,$A93,СВЦЭМ!$B$33:$B$776,B$83)+'СЕТ СН'!$H$11+СВЦЭМ!$D$10+'СЕТ СН'!$H$5-'СЕТ СН'!$H$21</f>
        <v>3534.3621340599998</v>
      </c>
      <c r="C93" s="36">
        <f>SUMIFS(СВЦЭМ!$D$33:$D$776,СВЦЭМ!$A$33:$A$776,$A93,СВЦЭМ!$B$33:$B$776,C$83)+'СЕТ СН'!$H$11+СВЦЭМ!$D$10+'СЕТ СН'!$H$5-'СЕТ СН'!$H$21</f>
        <v>3564.9324825599997</v>
      </c>
      <c r="D93" s="36">
        <f>SUMIFS(СВЦЭМ!$D$33:$D$776,СВЦЭМ!$A$33:$A$776,$A93,СВЦЭМ!$B$33:$B$776,D$83)+'СЕТ СН'!$H$11+СВЦЭМ!$D$10+'СЕТ СН'!$H$5-'СЕТ СН'!$H$21</f>
        <v>3577.1105673000002</v>
      </c>
      <c r="E93" s="36">
        <f>SUMIFS(СВЦЭМ!$D$33:$D$776,СВЦЭМ!$A$33:$A$776,$A93,СВЦЭМ!$B$33:$B$776,E$83)+'СЕТ СН'!$H$11+СВЦЭМ!$D$10+'СЕТ СН'!$H$5-'СЕТ СН'!$H$21</f>
        <v>3595.30468144</v>
      </c>
      <c r="F93" s="36">
        <f>SUMIFS(СВЦЭМ!$D$33:$D$776,СВЦЭМ!$A$33:$A$776,$A93,СВЦЭМ!$B$33:$B$776,F$83)+'СЕТ СН'!$H$11+СВЦЭМ!$D$10+'СЕТ СН'!$H$5-'СЕТ СН'!$H$21</f>
        <v>3584.5295096599998</v>
      </c>
      <c r="G93" s="36">
        <f>SUMIFS(СВЦЭМ!$D$33:$D$776,СВЦЭМ!$A$33:$A$776,$A93,СВЦЭМ!$B$33:$B$776,G$83)+'СЕТ СН'!$H$11+СВЦЭМ!$D$10+'СЕТ СН'!$H$5-'СЕТ СН'!$H$21</f>
        <v>3593.9857856999997</v>
      </c>
      <c r="H93" s="36">
        <f>SUMIFS(СВЦЭМ!$D$33:$D$776,СВЦЭМ!$A$33:$A$776,$A93,СВЦЭМ!$B$33:$B$776,H$83)+'СЕТ СН'!$H$11+СВЦЭМ!$D$10+'СЕТ СН'!$H$5-'СЕТ СН'!$H$21</f>
        <v>3563.26546891</v>
      </c>
      <c r="I93" s="36">
        <f>SUMIFS(СВЦЭМ!$D$33:$D$776,СВЦЭМ!$A$33:$A$776,$A93,СВЦЭМ!$B$33:$B$776,I$83)+'СЕТ СН'!$H$11+СВЦЭМ!$D$10+'СЕТ СН'!$H$5-'СЕТ СН'!$H$21</f>
        <v>3527.1914397</v>
      </c>
      <c r="J93" s="36">
        <f>SUMIFS(СВЦЭМ!$D$33:$D$776,СВЦЭМ!$A$33:$A$776,$A93,СВЦЭМ!$B$33:$B$776,J$83)+'СЕТ СН'!$H$11+СВЦЭМ!$D$10+'СЕТ СН'!$H$5-'СЕТ СН'!$H$21</f>
        <v>3505.52349684</v>
      </c>
      <c r="K93" s="36">
        <f>SUMIFS(СВЦЭМ!$D$33:$D$776,СВЦЭМ!$A$33:$A$776,$A93,СВЦЭМ!$B$33:$B$776,K$83)+'СЕТ СН'!$H$11+СВЦЭМ!$D$10+'СЕТ СН'!$H$5-'СЕТ СН'!$H$21</f>
        <v>3493.8108730200001</v>
      </c>
      <c r="L93" s="36">
        <f>SUMIFS(СВЦЭМ!$D$33:$D$776,СВЦЭМ!$A$33:$A$776,$A93,СВЦЭМ!$B$33:$B$776,L$83)+'СЕТ СН'!$H$11+СВЦЭМ!$D$10+'СЕТ СН'!$H$5-'СЕТ СН'!$H$21</f>
        <v>3491.5078741899997</v>
      </c>
      <c r="M93" s="36">
        <f>SUMIFS(СВЦЭМ!$D$33:$D$776,СВЦЭМ!$A$33:$A$776,$A93,СВЦЭМ!$B$33:$B$776,M$83)+'СЕТ СН'!$H$11+СВЦЭМ!$D$10+'СЕТ СН'!$H$5-'СЕТ СН'!$H$21</f>
        <v>3473.9082065699999</v>
      </c>
      <c r="N93" s="36">
        <f>SUMIFS(СВЦЭМ!$D$33:$D$776,СВЦЭМ!$A$33:$A$776,$A93,СВЦЭМ!$B$33:$B$776,N$83)+'СЕТ СН'!$H$11+СВЦЭМ!$D$10+'СЕТ СН'!$H$5-'СЕТ СН'!$H$21</f>
        <v>3468.0970258699999</v>
      </c>
      <c r="O93" s="36">
        <f>SUMIFS(СВЦЭМ!$D$33:$D$776,СВЦЭМ!$A$33:$A$776,$A93,СВЦЭМ!$B$33:$B$776,O$83)+'СЕТ СН'!$H$11+СВЦЭМ!$D$10+'СЕТ СН'!$H$5-'СЕТ СН'!$H$21</f>
        <v>3463.7074078199998</v>
      </c>
      <c r="P93" s="36">
        <f>SUMIFS(СВЦЭМ!$D$33:$D$776,СВЦЭМ!$A$33:$A$776,$A93,СВЦЭМ!$B$33:$B$776,P$83)+'СЕТ СН'!$H$11+СВЦЭМ!$D$10+'СЕТ СН'!$H$5-'СЕТ СН'!$H$21</f>
        <v>3460.3733551099999</v>
      </c>
      <c r="Q93" s="36">
        <f>SUMIFS(СВЦЭМ!$D$33:$D$776,СВЦЭМ!$A$33:$A$776,$A93,СВЦЭМ!$B$33:$B$776,Q$83)+'СЕТ СН'!$H$11+СВЦЭМ!$D$10+'СЕТ СН'!$H$5-'СЕТ СН'!$H$21</f>
        <v>3468.89945567</v>
      </c>
      <c r="R93" s="36">
        <f>SUMIFS(СВЦЭМ!$D$33:$D$776,СВЦЭМ!$A$33:$A$776,$A93,СВЦЭМ!$B$33:$B$776,R$83)+'СЕТ СН'!$H$11+СВЦЭМ!$D$10+'СЕТ СН'!$H$5-'СЕТ СН'!$H$21</f>
        <v>3421.33434476</v>
      </c>
      <c r="S93" s="36">
        <f>SUMIFS(СВЦЭМ!$D$33:$D$776,СВЦЭМ!$A$33:$A$776,$A93,СВЦЭМ!$B$33:$B$776,S$83)+'СЕТ СН'!$H$11+СВЦЭМ!$D$10+'СЕТ СН'!$H$5-'СЕТ СН'!$H$21</f>
        <v>3402.5639329000001</v>
      </c>
      <c r="T93" s="36">
        <f>SUMIFS(СВЦЭМ!$D$33:$D$776,СВЦЭМ!$A$33:$A$776,$A93,СВЦЭМ!$B$33:$B$776,T$83)+'СЕТ СН'!$H$11+СВЦЭМ!$D$10+'СЕТ СН'!$H$5-'СЕТ СН'!$H$21</f>
        <v>3402.1182397299999</v>
      </c>
      <c r="U93" s="36">
        <f>SUMIFS(СВЦЭМ!$D$33:$D$776,СВЦЭМ!$A$33:$A$776,$A93,СВЦЭМ!$B$33:$B$776,U$83)+'СЕТ СН'!$H$11+СВЦЭМ!$D$10+'СЕТ СН'!$H$5-'СЕТ СН'!$H$21</f>
        <v>3399.7862100299999</v>
      </c>
      <c r="V93" s="36">
        <f>SUMIFS(СВЦЭМ!$D$33:$D$776,СВЦЭМ!$A$33:$A$776,$A93,СВЦЭМ!$B$33:$B$776,V$83)+'СЕТ СН'!$H$11+СВЦЭМ!$D$10+'СЕТ СН'!$H$5-'СЕТ СН'!$H$21</f>
        <v>3395.42204902</v>
      </c>
      <c r="W93" s="36">
        <f>SUMIFS(СВЦЭМ!$D$33:$D$776,СВЦЭМ!$A$33:$A$776,$A93,СВЦЭМ!$B$33:$B$776,W$83)+'СЕТ СН'!$H$11+СВЦЭМ!$D$10+'СЕТ СН'!$H$5-'СЕТ СН'!$H$21</f>
        <v>3379.9143939999999</v>
      </c>
      <c r="X93" s="36">
        <f>SUMIFS(СВЦЭМ!$D$33:$D$776,СВЦЭМ!$A$33:$A$776,$A93,СВЦЭМ!$B$33:$B$776,X$83)+'СЕТ СН'!$H$11+СВЦЭМ!$D$10+'СЕТ СН'!$H$5-'СЕТ СН'!$H$21</f>
        <v>3386.03431224</v>
      </c>
      <c r="Y93" s="36">
        <f>SUMIFS(СВЦЭМ!$D$33:$D$776,СВЦЭМ!$A$33:$A$776,$A93,СВЦЭМ!$B$33:$B$776,Y$83)+'СЕТ СН'!$H$11+СВЦЭМ!$D$10+'СЕТ СН'!$H$5-'СЕТ СН'!$H$21</f>
        <v>3478.6364337199998</v>
      </c>
    </row>
    <row r="94" spans="1:27" ht="15.75" x14ac:dyDescent="0.2">
      <c r="A94" s="35">
        <f t="shared" si="2"/>
        <v>43657</v>
      </c>
      <c r="B94" s="36">
        <f>SUMIFS(СВЦЭМ!$D$33:$D$776,СВЦЭМ!$A$33:$A$776,$A94,СВЦЭМ!$B$33:$B$776,B$83)+'СЕТ СН'!$H$11+СВЦЭМ!$D$10+'СЕТ СН'!$H$5-'СЕТ СН'!$H$21</f>
        <v>3533.6594873599997</v>
      </c>
      <c r="C94" s="36">
        <f>SUMIFS(СВЦЭМ!$D$33:$D$776,СВЦЭМ!$A$33:$A$776,$A94,СВЦЭМ!$B$33:$B$776,C$83)+'СЕТ СН'!$H$11+СВЦЭМ!$D$10+'СЕТ СН'!$H$5-'СЕТ СН'!$H$21</f>
        <v>3575.34182452</v>
      </c>
      <c r="D94" s="36">
        <f>SUMIFS(СВЦЭМ!$D$33:$D$776,СВЦЭМ!$A$33:$A$776,$A94,СВЦЭМ!$B$33:$B$776,D$83)+'СЕТ СН'!$H$11+СВЦЭМ!$D$10+'СЕТ СН'!$H$5-'СЕТ СН'!$H$21</f>
        <v>3596.1970309099997</v>
      </c>
      <c r="E94" s="36">
        <f>SUMIFS(СВЦЭМ!$D$33:$D$776,СВЦЭМ!$A$33:$A$776,$A94,СВЦЭМ!$B$33:$B$776,E$83)+'СЕТ СН'!$H$11+СВЦЭМ!$D$10+'СЕТ СН'!$H$5-'СЕТ СН'!$H$21</f>
        <v>3618.3217721199999</v>
      </c>
      <c r="F94" s="36">
        <f>SUMIFS(СВЦЭМ!$D$33:$D$776,СВЦЭМ!$A$33:$A$776,$A94,СВЦЭМ!$B$33:$B$776,F$83)+'СЕТ СН'!$H$11+СВЦЭМ!$D$10+'СЕТ СН'!$H$5-'СЕТ СН'!$H$21</f>
        <v>3618.7836906499997</v>
      </c>
      <c r="G94" s="36">
        <f>SUMIFS(СВЦЭМ!$D$33:$D$776,СВЦЭМ!$A$33:$A$776,$A94,СВЦЭМ!$B$33:$B$776,G$83)+'СЕТ СН'!$H$11+СВЦЭМ!$D$10+'СЕТ СН'!$H$5-'СЕТ СН'!$H$21</f>
        <v>3609.0042326399998</v>
      </c>
      <c r="H94" s="36">
        <f>SUMIFS(СВЦЭМ!$D$33:$D$776,СВЦЭМ!$A$33:$A$776,$A94,СВЦЭМ!$B$33:$B$776,H$83)+'СЕТ СН'!$H$11+СВЦЭМ!$D$10+'СЕТ СН'!$H$5-'СЕТ СН'!$H$21</f>
        <v>3553.0504695299996</v>
      </c>
      <c r="I94" s="36">
        <f>SUMIFS(СВЦЭМ!$D$33:$D$776,СВЦЭМ!$A$33:$A$776,$A94,СВЦЭМ!$B$33:$B$776,I$83)+'СЕТ СН'!$H$11+СВЦЭМ!$D$10+'СЕТ СН'!$H$5-'СЕТ СН'!$H$21</f>
        <v>3529.7309996899999</v>
      </c>
      <c r="J94" s="36">
        <f>SUMIFS(СВЦЭМ!$D$33:$D$776,СВЦЭМ!$A$33:$A$776,$A94,СВЦЭМ!$B$33:$B$776,J$83)+'СЕТ СН'!$H$11+СВЦЭМ!$D$10+'СЕТ СН'!$H$5-'СЕТ СН'!$H$21</f>
        <v>3490.1198537699997</v>
      </c>
      <c r="K94" s="36">
        <f>SUMIFS(СВЦЭМ!$D$33:$D$776,СВЦЭМ!$A$33:$A$776,$A94,СВЦЭМ!$B$33:$B$776,K$83)+'СЕТ СН'!$H$11+СВЦЭМ!$D$10+'СЕТ СН'!$H$5-'СЕТ СН'!$H$21</f>
        <v>3477.26708151</v>
      </c>
      <c r="L94" s="36">
        <f>SUMIFS(СВЦЭМ!$D$33:$D$776,СВЦЭМ!$A$33:$A$776,$A94,СВЦЭМ!$B$33:$B$776,L$83)+'СЕТ СН'!$H$11+СВЦЭМ!$D$10+'СЕТ СН'!$H$5-'СЕТ СН'!$H$21</f>
        <v>3461.8912512799998</v>
      </c>
      <c r="M94" s="36">
        <f>SUMIFS(СВЦЭМ!$D$33:$D$776,СВЦЭМ!$A$33:$A$776,$A94,СВЦЭМ!$B$33:$B$776,M$83)+'СЕТ СН'!$H$11+СВЦЭМ!$D$10+'СЕТ СН'!$H$5-'СЕТ СН'!$H$21</f>
        <v>3456.8963951299997</v>
      </c>
      <c r="N94" s="36">
        <f>SUMIFS(СВЦЭМ!$D$33:$D$776,СВЦЭМ!$A$33:$A$776,$A94,СВЦЭМ!$B$33:$B$776,N$83)+'СЕТ СН'!$H$11+СВЦЭМ!$D$10+'СЕТ СН'!$H$5-'СЕТ СН'!$H$21</f>
        <v>3453.6489296499999</v>
      </c>
      <c r="O94" s="36">
        <f>SUMIFS(СВЦЭМ!$D$33:$D$776,СВЦЭМ!$A$33:$A$776,$A94,СВЦЭМ!$B$33:$B$776,O$83)+'СЕТ СН'!$H$11+СВЦЭМ!$D$10+'СЕТ СН'!$H$5-'СЕТ СН'!$H$21</f>
        <v>3454.7959387399997</v>
      </c>
      <c r="P94" s="36">
        <f>SUMIFS(СВЦЭМ!$D$33:$D$776,СВЦЭМ!$A$33:$A$776,$A94,СВЦЭМ!$B$33:$B$776,P$83)+'СЕТ СН'!$H$11+СВЦЭМ!$D$10+'СЕТ СН'!$H$5-'СЕТ СН'!$H$21</f>
        <v>3457.1314138999996</v>
      </c>
      <c r="Q94" s="36">
        <f>SUMIFS(СВЦЭМ!$D$33:$D$776,СВЦЭМ!$A$33:$A$776,$A94,СВЦЭМ!$B$33:$B$776,Q$83)+'СЕТ СН'!$H$11+СВЦЭМ!$D$10+'СЕТ СН'!$H$5-'СЕТ СН'!$H$21</f>
        <v>3456.5079702499997</v>
      </c>
      <c r="R94" s="36">
        <f>SUMIFS(СВЦЭМ!$D$33:$D$776,СВЦЭМ!$A$33:$A$776,$A94,СВЦЭМ!$B$33:$B$776,R$83)+'СЕТ СН'!$H$11+СВЦЭМ!$D$10+'СЕТ СН'!$H$5-'СЕТ СН'!$H$21</f>
        <v>3410.1735881</v>
      </c>
      <c r="S94" s="36">
        <f>SUMIFS(СВЦЭМ!$D$33:$D$776,СВЦЭМ!$A$33:$A$776,$A94,СВЦЭМ!$B$33:$B$776,S$83)+'СЕТ СН'!$H$11+СВЦЭМ!$D$10+'СЕТ СН'!$H$5-'СЕТ СН'!$H$21</f>
        <v>3394.1961722400001</v>
      </c>
      <c r="T94" s="36">
        <f>SUMIFS(СВЦЭМ!$D$33:$D$776,СВЦЭМ!$A$33:$A$776,$A94,СВЦЭМ!$B$33:$B$776,T$83)+'СЕТ СН'!$H$11+СВЦЭМ!$D$10+'СЕТ СН'!$H$5-'СЕТ СН'!$H$21</f>
        <v>3394.18635997</v>
      </c>
      <c r="U94" s="36">
        <f>SUMIFS(СВЦЭМ!$D$33:$D$776,СВЦЭМ!$A$33:$A$776,$A94,СВЦЭМ!$B$33:$B$776,U$83)+'СЕТ СН'!$H$11+СВЦЭМ!$D$10+'СЕТ СН'!$H$5-'СЕТ СН'!$H$21</f>
        <v>3383.9453851399999</v>
      </c>
      <c r="V94" s="36">
        <f>SUMIFS(СВЦЭМ!$D$33:$D$776,СВЦЭМ!$A$33:$A$776,$A94,СВЦЭМ!$B$33:$B$776,V$83)+'СЕТ СН'!$H$11+СВЦЭМ!$D$10+'СЕТ СН'!$H$5-'СЕТ СН'!$H$21</f>
        <v>3385.8325353800001</v>
      </c>
      <c r="W94" s="36">
        <f>SUMIFS(СВЦЭМ!$D$33:$D$776,СВЦЭМ!$A$33:$A$776,$A94,СВЦЭМ!$B$33:$B$776,W$83)+'СЕТ СН'!$H$11+СВЦЭМ!$D$10+'СЕТ СН'!$H$5-'СЕТ СН'!$H$21</f>
        <v>3388.18154405</v>
      </c>
      <c r="X94" s="36">
        <f>SUMIFS(СВЦЭМ!$D$33:$D$776,СВЦЭМ!$A$33:$A$776,$A94,СВЦЭМ!$B$33:$B$776,X$83)+'СЕТ СН'!$H$11+СВЦЭМ!$D$10+'СЕТ СН'!$H$5-'СЕТ СН'!$H$21</f>
        <v>3395.70306828</v>
      </c>
      <c r="Y94" s="36">
        <f>SUMIFS(СВЦЭМ!$D$33:$D$776,СВЦЭМ!$A$33:$A$776,$A94,СВЦЭМ!$B$33:$B$776,Y$83)+'СЕТ СН'!$H$11+СВЦЭМ!$D$10+'СЕТ СН'!$H$5-'СЕТ СН'!$H$21</f>
        <v>3480.4923232599999</v>
      </c>
    </row>
    <row r="95" spans="1:27" ht="15.75" x14ac:dyDescent="0.2">
      <c r="A95" s="35">
        <f t="shared" si="2"/>
        <v>43658</v>
      </c>
      <c r="B95" s="36">
        <f>SUMIFS(СВЦЭМ!$D$33:$D$776,СВЦЭМ!$A$33:$A$776,$A95,СВЦЭМ!$B$33:$B$776,B$83)+'СЕТ СН'!$H$11+СВЦЭМ!$D$10+'СЕТ СН'!$H$5-'СЕТ СН'!$H$21</f>
        <v>3524.8754862699998</v>
      </c>
      <c r="C95" s="36">
        <f>SUMIFS(СВЦЭМ!$D$33:$D$776,СВЦЭМ!$A$33:$A$776,$A95,СВЦЭМ!$B$33:$B$776,C$83)+'СЕТ СН'!$H$11+СВЦЭМ!$D$10+'СЕТ СН'!$H$5-'СЕТ СН'!$H$21</f>
        <v>3560.99649275</v>
      </c>
      <c r="D95" s="36">
        <f>SUMIFS(СВЦЭМ!$D$33:$D$776,СВЦЭМ!$A$33:$A$776,$A95,СВЦЭМ!$B$33:$B$776,D$83)+'СЕТ СН'!$H$11+СВЦЭМ!$D$10+'СЕТ СН'!$H$5-'СЕТ СН'!$H$21</f>
        <v>3581.45334069</v>
      </c>
      <c r="E95" s="36">
        <f>SUMIFS(СВЦЭМ!$D$33:$D$776,СВЦЭМ!$A$33:$A$776,$A95,СВЦЭМ!$B$33:$B$776,E$83)+'СЕТ СН'!$H$11+СВЦЭМ!$D$10+'СЕТ СН'!$H$5-'СЕТ СН'!$H$21</f>
        <v>3596.1575185900001</v>
      </c>
      <c r="F95" s="36">
        <f>SUMIFS(СВЦЭМ!$D$33:$D$776,СВЦЭМ!$A$33:$A$776,$A95,СВЦЭМ!$B$33:$B$776,F$83)+'СЕТ СН'!$H$11+СВЦЭМ!$D$10+'СЕТ СН'!$H$5-'СЕТ СН'!$H$21</f>
        <v>3590.0198465599997</v>
      </c>
      <c r="G95" s="36">
        <f>SUMIFS(СВЦЭМ!$D$33:$D$776,СВЦЭМ!$A$33:$A$776,$A95,СВЦЭМ!$B$33:$B$776,G$83)+'СЕТ СН'!$H$11+СВЦЭМ!$D$10+'СЕТ СН'!$H$5-'СЕТ СН'!$H$21</f>
        <v>3588.0421334399998</v>
      </c>
      <c r="H95" s="36">
        <f>SUMIFS(СВЦЭМ!$D$33:$D$776,СВЦЭМ!$A$33:$A$776,$A95,СВЦЭМ!$B$33:$B$776,H$83)+'СЕТ СН'!$H$11+СВЦЭМ!$D$10+'СЕТ СН'!$H$5-'СЕТ СН'!$H$21</f>
        <v>3558.3112319000002</v>
      </c>
      <c r="I95" s="36">
        <f>SUMIFS(СВЦЭМ!$D$33:$D$776,СВЦЭМ!$A$33:$A$776,$A95,СВЦЭМ!$B$33:$B$776,I$83)+'СЕТ СН'!$H$11+СВЦЭМ!$D$10+'СЕТ СН'!$H$5-'СЕТ СН'!$H$21</f>
        <v>3534.67506005</v>
      </c>
      <c r="J95" s="36">
        <f>SUMIFS(СВЦЭМ!$D$33:$D$776,СВЦЭМ!$A$33:$A$776,$A95,СВЦЭМ!$B$33:$B$776,J$83)+'СЕТ СН'!$H$11+СВЦЭМ!$D$10+'СЕТ СН'!$H$5-'СЕТ СН'!$H$21</f>
        <v>3496.8953802199999</v>
      </c>
      <c r="K95" s="36">
        <f>SUMIFS(СВЦЭМ!$D$33:$D$776,СВЦЭМ!$A$33:$A$776,$A95,СВЦЭМ!$B$33:$B$776,K$83)+'СЕТ СН'!$H$11+СВЦЭМ!$D$10+'СЕТ СН'!$H$5-'СЕТ СН'!$H$21</f>
        <v>3462.5119762999998</v>
      </c>
      <c r="L95" s="36">
        <f>SUMIFS(СВЦЭМ!$D$33:$D$776,СВЦЭМ!$A$33:$A$776,$A95,СВЦЭМ!$B$33:$B$776,L$83)+'СЕТ СН'!$H$11+СВЦЭМ!$D$10+'СЕТ СН'!$H$5-'СЕТ СН'!$H$21</f>
        <v>3457.8284435999999</v>
      </c>
      <c r="M95" s="36">
        <f>SUMIFS(СВЦЭМ!$D$33:$D$776,СВЦЭМ!$A$33:$A$776,$A95,СВЦЭМ!$B$33:$B$776,M$83)+'СЕТ СН'!$H$11+СВЦЭМ!$D$10+'СЕТ СН'!$H$5-'СЕТ СН'!$H$21</f>
        <v>3464.23345088</v>
      </c>
      <c r="N95" s="36">
        <f>SUMIFS(СВЦЭМ!$D$33:$D$776,СВЦЭМ!$A$33:$A$776,$A95,СВЦЭМ!$B$33:$B$776,N$83)+'СЕТ СН'!$H$11+СВЦЭМ!$D$10+'СЕТ СН'!$H$5-'СЕТ СН'!$H$21</f>
        <v>3471.1822846599998</v>
      </c>
      <c r="O95" s="36">
        <f>SUMIFS(СВЦЭМ!$D$33:$D$776,СВЦЭМ!$A$33:$A$776,$A95,СВЦЭМ!$B$33:$B$776,O$83)+'СЕТ СН'!$H$11+СВЦЭМ!$D$10+'СЕТ СН'!$H$5-'СЕТ СН'!$H$21</f>
        <v>3470.2280262099998</v>
      </c>
      <c r="P95" s="36">
        <f>SUMIFS(СВЦЭМ!$D$33:$D$776,СВЦЭМ!$A$33:$A$776,$A95,СВЦЭМ!$B$33:$B$776,P$83)+'СЕТ СН'!$H$11+СВЦЭМ!$D$10+'СЕТ СН'!$H$5-'СЕТ СН'!$H$21</f>
        <v>3473.0693107299999</v>
      </c>
      <c r="Q95" s="36">
        <f>SUMIFS(СВЦЭМ!$D$33:$D$776,СВЦЭМ!$A$33:$A$776,$A95,СВЦЭМ!$B$33:$B$776,Q$83)+'СЕТ СН'!$H$11+СВЦЭМ!$D$10+'СЕТ СН'!$H$5-'СЕТ СН'!$H$21</f>
        <v>3480.2581566499998</v>
      </c>
      <c r="R95" s="36">
        <f>SUMIFS(СВЦЭМ!$D$33:$D$776,СВЦЭМ!$A$33:$A$776,$A95,СВЦЭМ!$B$33:$B$776,R$83)+'СЕТ СН'!$H$11+СВЦЭМ!$D$10+'СЕТ СН'!$H$5-'СЕТ СН'!$H$21</f>
        <v>3428.7224805999999</v>
      </c>
      <c r="S95" s="36">
        <f>SUMIFS(СВЦЭМ!$D$33:$D$776,СВЦЭМ!$A$33:$A$776,$A95,СВЦЭМ!$B$33:$B$776,S$83)+'СЕТ СН'!$H$11+СВЦЭМ!$D$10+'СЕТ СН'!$H$5-'СЕТ СН'!$H$21</f>
        <v>3412.1635905499998</v>
      </c>
      <c r="T95" s="36">
        <f>SUMIFS(СВЦЭМ!$D$33:$D$776,СВЦЭМ!$A$33:$A$776,$A95,СВЦЭМ!$B$33:$B$776,T$83)+'СЕТ СН'!$H$11+СВЦЭМ!$D$10+'СЕТ СН'!$H$5-'СЕТ СН'!$H$21</f>
        <v>3405.18017194</v>
      </c>
      <c r="U95" s="36">
        <f>SUMIFS(СВЦЭМ!$D$33:$D$776,СВЦЭМ!$A$33:$A$776,$A95,СВЦЭМ!$B$33:$B$776,U$83)+'СЕТ СН'!$H$11+СВЦЭМ!$D$10+'СЕТ СН'!$H$5-'СЕТ СН'!$H$21</f>
        <v>3395.88357916</v>
      </c>
      <c r="V95" s="36">
        <f>SUMIFS(СВЦЭМ!$D$33:$D$776,СВЦЭМ!$A$33:$A$776,$A95,СВЦЭМ!$B$33:$B$776,V$83)+'СЕТ СН'!$H$11+СВЦЭМ!$D$10+'СЕТ СН'!$H$5-'СЕТ СН'!$H$21</f>
        <v>3379.5242820099998</v>
      </c>
      <c r="W95" s="36">
        <f>SUMIFS(СВЦЭМ!$D$33:$D$776,СВЦЭМ!$A$33:$A$776,$A95,СВЦЭМ!$B$33:$B$776,W$83)+'СЕТ СН'!$H$11+СВЦЭМ!$D$10+'СЕТ СН'!$H$5-'СЕТ СН'!$H$21</f>
        <v>3363.6058662799996</v>
      </c>
      <c r="X95" s="36">
        <f>SUMIFS(СВЦЭМ!$D$33:$D$776,СВЦЭМ!$A$33:$A$776,$A95,СВЦЭМ!$B$33:$B$776,X$83)+'СЕТ СН'!$H$11+СВЦЭМ!$D$10+'СЕТ СН'!$H$5-'СЕТ СН'!$H$21</f>
        <v>3344.1120925999999</v>
      </c>
      <c r="Y95" s="36">
        <f>SUMIFS(СВЦЭМ!$D$33:$D$776,СВЦЭМ!$A$33:$A$776,$A95,СВЦЭМ!$B$33:$B$776,Y$83)+'СЕТ СН'!$H$11+СВЦЭМ!$D$10+'СЕТ СН'!$H$5-'СЕТ СН'!$H$21</f>
        <v>3426.1072702900001</v>
      </c>
    </row>
    <row r="96" spans="1:27" ht="15.75" x14ac:dyDescent="0.2">
      <c r="A96" s="35">
        <f t="shared" si="2"/>
        <v>43659</v>
      </c>
      <c r="B96" s="36">
        <f>SUMIFS(СВЦЭМ!$D$33:$D$776,СВЦЭМ!$A$33:$A$776,$A96,СВЦЭМ!$B$33:$B$776,B$83)+'СЕТ СН'!$H$11+СВЦЭМ!$D$10+'СЕТ СН'!$H$5-'СЕТ СН'!$H$21</f>
        <v>3426.5900398799999</v>
      </c>
      <c r="C96" s="36">
        <f>SUMIFS(СВЦЭМ!$D$33:$D$776,СВЦЭМ!$A$33:$A$776,$A96,СВЦЭМ!$B$33:$B$776,C$83)+'СЕТ СН'!$H$11+СВЦЭМ!$D$10+'СЕТ СН'!$H$5-'СЕТ СН'!$H$21</f>
        <v>3459.24435976</v>
      </c>
      <c r="D96" s="36">
        <f>SUMIFS(СВЦЭМ!$D$33:$D$776,СВЦЭМ!$A$33:$A$776,$A96,СВЦЭМ!$B$33:$B$776,D$83)+'СЕТ СН'!$H$11+СВЦЭМ!$D$10+'СЕТ СН'!$H$5-'СЕТ СН'!$H$21</f>
        <v>3493.7647628</v>
      </c>
      <c r="E96" s="36">
        <f>SUMIFS(СВЦЭМ!$D$33:$D$776,СВЦЭМ!$A$33:$A$776,$A96,СВЦЭМ!$B$33:$B$776,E$83)+'СЕТ СН'!$H$11+СВЦЭМ!$D$10+'СЕТ СН'!$H$5-'СЕТ СН'!$H$21</f>
        <v>3508.2752215400001</v>
      </c>
      <c r="F96" s="36">
        <f>SUMIFS(СВЦЭМ!$D$33:$D$776,СВЦЭМ!$A$33:$A$776,$A96,СВЦЭМ!$B$33:$B$776,F$83)+'СЕТ СН'!$H$11+СВЦЭМ!$D$10+'СЕТ СН'!$H$5-'СЕТ СН'!$H$21</f>
        <v>3517.5919090500001</v>
      </c>
      <c r="G96" s="36">
        <f>SUMIFS(СВЦЭМ!$D$33:$D$776,СВЦЭМ!$A$33:$A$776,$A96,СВЦЭМ!$B$33:$B$776,G$83)+'СЕТ СН'!$H$11+СВЦЭМ!$D$10+'СЕТ СН'!$H$5-'СЕТ СН'!$H$21</f>
        <v>3522.0344457000001</v>
      </c>
      <c r="H96" s="36">
        <f>SUMIFS(СВЦЭМ!$D$33:$D$776,СВЦЭМ!$A$33:$A$776,$A96,СВЦЭМ!$B$33:$B$776,H$83)+'СЕТ СН'!$H$11+СВЦЭМ!$D$10+'СЕТ СН'!$H$5-'СЕТ СН'!$H$21</f>
        <v>3518.9759404899996</v>
      </c>
      <c r="I96" s="36">
        <f>SUMIFS(СВЦЭМ!$D$33:$D$776,СВЦЭМ!$A$33:$A$776,$A96,СВЦЭМ!$B$33:$B$776,I$83)+'СЕТ СН'!$H$11+СВЦЭМ!$D$10+'СЕТ СН'!$H$5-'СЕТ СН'!$H$21</f>
        <v>3526.2599738999997</v>
      </c>
      <c r="J96" s="36">
        <f>SUMIFS(СВЦЭМ!$D$33:$D$776,СВЦЭМ!$A$33:$A$776,$A96,СВЦЭМ!$B$33:$B$776,J$83)+'СЕТ СН'!$H$11+СВЦЭМ!$D$10+'СЕТ СН'!$H$5-'СЕТ СН'!$H$21</f>
        <v>3485.28272186</v>
      </c>
      <c r="K96" s="36">
        <f>SUMIFS(СВЦЭМ!$D$33:$D$776,СВЦЭМ!$A$33:$A$776,$A96,СВЦЭМ!$B$33:$B$776,K$83)+'СЕТ СН'!$H$11+СВЦЭМ!$D$10+'СЕТ СН'!$H$5-'СЕТ СН'!$H$21</f>
        <v>3437.1170360599999</v>
      </c>
      <c r="L96" s="36">
        <f>SUMIFS(СВЦЭМ!$D$33:$D$776,СВЦЭМ!$A$33:$A$776,$A96,СВЦЭМ!$B$33:$B$776,L$83)+'СЕТ СН'!$H$11+СВЦЭМ!$D$10+'СЕТ СН'!$H$5-'СЕТ СН'!$H$21</f>
        <v>3413.4204483200001</v>
      </c>
      <c r="M96" s="36">
        <f>SUMIFS(СВЦЭМ!$D$33:$D$776,СВЦЭМ!$A$33:$A$776,$A96,СВЦЭМ!$B$33:$B$776,M$83)+'СЕТ СН'!$H$11+СВЦЭМ!$D$10+'СЕТ СН'!$H$5-'СЕТ СН'!$H$21</f>
        <v>3408.4624264200002</v>
      </c>
      <c r="N96" s="36">
        <f>SUMIFS(СВЦЭМ!$D$33:$D$776,СВЦЭМ!$A$33:$A$776,$A96,СВЦЭМ!$B$33:$B$776,N$83)+'СЕТ СН'!$H$11+СВЦЭМ!$D$10+'СЕТ СН'!$H$5-'СЕТ СН'!$H$21</f>
        <v>3410.2423881</v>
      </c>
      <c r="O96" s="36">
        <f>SUMIFS(СВЦЭМ!$D$33:$D$776,СВЦЭМ!$A$33:$A$776,$A96,СВЦЭМ!$B$33:$B$776,O$83)+'СЕТ СН'!$H$11+СВЦЭМ!$D$10+'СЕТ СН'!$H$5-'СЕТ СН'!$H$21</f>
        <v>3413.0790981</v>
      </c>
      <c r="P96" s="36">
        <f>SUMIFS(СВЦЭМ!$D$33:$D$776,СВЦЭМ!$A$33:$A$776,$A96,СВЦЭМ!$B$33:$B$776,P$83)+'СЕТ СН'!$H$11+СВЦЭМ!$D$10+'СЕТ СН'!$H$5-'СЕТ СН'!$H$21</f>
        <v>3425.8042840899998</v>
      </c>
      <c r="Q96" s="36">
        <f>SUMIFS(СВЦЭМ!$D$33:$D$776,СВЦЭМ!$A$33:$A$776,$A96,СВЦЭМ!$B$33:$B$776,Q$83)+'СЕТ СН'!$H$11+СВЦЭМ!$D$10+'СЕТ СН'!$H$5-'СЕТ СН'!$H$21</f>
        <v>3434.2087514099999</v>
      </c>
      <c r="R96" s="36">
        <f>SUMIFS(СВЦЭМ!$D$33:$D$776,СВЦЭМ!$A$33:$A$776,$A96,СВЦЭМ!$B$33:$B$776,R$83)+'СЕТ СН'!$H$11+СВЦЭМ!$D$10+'СЕТ СН'!$H$5-'СЕТ СН'!$H$21</f>
        <v>3399.8217569099997</v>
      </c>
      <c r="S96" s="36">
        <f>SUMIFS(СВЦЭМ!$D$33:$D$776,СВЦЭМ!$A$33:$A$776,$A96,СВЦЭМ!$B$33:$B$776,S$83)+'СЕТ СН'!$H$11+СВЦЭМ!$D$10+'СЕТ СН'!$H$5-'СЕТ СН'!$H$21</f>
        <v>3371.6497873899998</v>
      </c>
      <c r="T96" s="36">
        <f>SUMIFS(СВЦЭМ!$D$33:$D$776,СВЦЭМ!$A$33:$A$776,$A96,СВЦЭМ!$B$33:$B$776,T$83)+'СЕТ СН'!$H$11+СВЦЭМ!$D$10+'СЕТ СН'!$H$5-'СЕТ СН'!$H$21</f>
        <v>3358.0809332399999</v>
      </c>
      <c r="U96" s="36">
        <f>SUMIFS(СВЦЭМ!$D$33:$D$776,СВЦЭМ!$A$33:$A$776,$A96,СВЦЭМ!$B$33:$B$776,U$83)+'СЕТ СН'!$H$11+СВЦЭМ!$D$10+'СЕТ СН'!$H$5-'СЕТ СН'!$H$21</f>
        <v>3348.0330004299999</v>
      </c>
      <c r="V96" s="36">
        <f>SUMIFS(СВЦЭМ!$D$33:$D$776,СВЦЭМ!$A$33:$A$776,$A96,СВЦЭМ!$B$33:$B$776,V$83)+'СЕТ СН'!$H$11+СВЦЭМ!$D$10+'СЕТ СН'!$H$5-'СЕТ СН'!$H$21</f>
        <v>3343.0101159299998</v>
      </c>
      <c r="W96" s="36">
        <f>SUMIFS(СВЦЭМ!$D$33:$D$776,СВЦЭМ!$A$33:$A$776,$A96,СВЦЭМ!$B$33:$B$776,W$83)+'СЕТ СН'!$H$11+СВЦЭМ!$D$10+'СЕТ СН'!$H$5-'СЕТ СН'!$H$21</f>
        <v>3332.7683145800002</v>
      </c>
      <c r="X96" s="36">
        <f>SUMIFS(СВЦЭМ!$D$33:$D$776,СВЦЭМ!$A$33:$A$776,$A96,СВЦЭМ!$B$33:$B$776,X$83)+'СЕТ СН'!$H$11+СВЦЭМ!$D$10+'СЕТ СН'!$H$5-'СЕТ СН'!$H$21</f>
        <v>3342.9645585099997</v>
      </c>
      <c r="Y96" s="36">
        <f>SUMIFS(СВЦЭМ!$D$33:$D$776,СВЦЭМ!$A$33:$A$776,$A96,СВЦЭМ!$B$33:$B$776,Y$83)+'СЕТ СН'!$H$11+СВЦЭМ!$D$10+'СЕТ СН'!$H$5-'СЕТ СН'!$H$21</f>
        <v>3415.0808523299997</v>
      </c>
    </row>
    <row r="97" spans="1:25" ht="15.75" x14ac:dyDescent="0.2">
      <c r="A97" s="35">
        <f t="shared" si="2"/>
        <v>43660</v>
      </c>
      <c r="B97" s="36">
        <f>SUMIFS(СВЦЭМ!$D$33:$D$776,СВЦЭМ!$A$33:$A$776,$A97,СВЦЭМ!$B$33:$B$776,B$83)+'СЕТ СН'!$H$11+СВЦЭМ!$D$10+'СЕТ СН'!$H$5-'СЕТ СН'!$H$21</f>
        <v>3465.52313744</v>
      </c>
      <c r="C97" s="36">
        <f>SUMIFS(СВЦЭМ!$D$33:$D$776,СВЦЭМ!$A$33:$A$776,$A97,СВЦЭМ!$B$33:$B$776,C$83)+'СЕТ СН'!$H$11+СВЦЭМ!$D$10+'СЕТ СН'!$H$5-'СЕТ СН'!$H$21</f>
        <v>3510.8513566699999</v>
      </c>
      <c r="D97" s="36">
        <f>SUMIFS(СВЦЭМ!$D$33:$D$776,СВЦЭМ!$A$33:$A$776,$A97,СВЦЭМ!$B$33:$B$776,D$83)+'СЕТ СН'!$H$11+СВЦЭМ!$D$10+'СЕТ СН'!$H$5-'СЕТ СН'!$H$21</f>
        <v>3548.7305499300001</v>
      </c>
      <c r="E97" s="36">
        <f>SUMIFS(СВЦЭМ!$D$33:$D$776,СВЦЭМ!$A$33:$A$776,$A97,СВЦЭМ!$B$33:$B$776,E$83)+'СЕТ СН'!$H$11+СВЦЭМ!$D$10+'СЕТ СН'!$H$5-'СЕТ СН'!$H$21</f>
        <v>3560.7724953699999</v>
      </c>
      <c r="F97" s="36">
        <f>SUMIFS(СВЦЭМ!$D$33:$D$776,СВЦЭМ!$A$33:$A$776,$A97,СВЦЭМ!$B$33:$B$776,F$83)+'СЕТ СН'!$H$11+СВЦЭМ!$D$10+'СЕТ СН'!$H$5-'СЕТ СН'!$H$21</f>
        <v>3563.1569163899999</v>
      </c>
      <c r="G97" s="36">
        <f>SUMIFS(СВЦЭМ!$D$33:$D$776,СВЦЭМ!$A$33:$A$776,$A97,СВЦЭМ!$B$33:$B$776,G$83)+'СЕТ СН'!$H$11+СВЦЭМ!$D$10+'СЕТ СН'!$H$5-'СЕТ СН'!$H$21</f>
        <v>3561.9099815299996</v>
      </c>
      <c r="H97" s="36">
        <f>SUMIFS(СВЦЭМ!$D$33:$D$776,СВЦЭМ!$A$33:$A$776,$A97,СВЦЭМ!$B$33:$B$776,H$83)+'СЕТ СН'!$H$11+СВЦЭМ!$D$10+'СЕТ СН'!$H$5-'СЕТ СН'!$H$21</f>
        <v>3541.0849066199999</v>
      </c>
      <c r="I97" s="36">
        <f>SUMIFS(СВЦЭМ!$D$33:$D$776,СВЦЭМ!$A$33:$A$776,$A97,СВЦЭМ!$B$33:$B$776,I$83)+'СЕТ СН'!$H$11+СВЦЭМ!$D$10+'СЕТ СН'!$H$5-'СЕТ СН'!$H$21</f>
        <v>3508.8649613299999</v>
      </c>
      <c r="J97" s="36">
        <f>SUMIFS(СВЦЭМ!$D$33:$D$776,СВЦЭМ!$A$33:$A$776,$A97,СВЦЭМ!$B$33:$B$776,J$83)+'СЕТ СН'!$H$11+СВЦЭМ!$D$10+'СЕТ СН'!$H$5-'СЕТ СН'!$H$21</f>
        <v>3453.5739161000001</v>
      </c>
      <c r="K97" s="36">
        <f>SUMIFS(СВЦЭМ!$D$33:$D$776,СВЦЭМ!$A$33:$A$776,$A97,СВЦЭМ!$B$33:$B$776,K$83)+'СЕТ СН'!$H$11+СВЦЭМ!$D$10+'СЕТ СН'!$H$5-'СЕТ СН'!$H$21</f>
        <v>3408.63938237</v>
      </c>
      <c r="L97" s="36">
        <f>SUMIFS(СВЦЭМ!$D$33:$D$776,СВЦЭМ!$A$33:$A$776,$A97,СВЦЭМ!$B$33:$B$776,L$83)+'СЕТ СН'!$H$11+СВЦЭМ!$D$10+'СЕТ СН'!$H$5-'СЕТ СН'!$H$21</f>
        <v>3389.9839084799996</v>
      </c>
      <c r="M97" s="36">
        <f>SUMIFS(СВЦЭМ!$D$33:$D$776,СВЦЭМ!$A$33:$A$776,$A97,СВЦЭМ!$B$33:$B$776,M$83)+'СЕТ СН'!$H$11+СВЦЭМ!$D$10+'СЕТ СН'!$H$5-'СЕТ СН'!$H$21</f>
        <v>3381.0668774999999</v>
      </c>
      <c r="N97" s="36">
        <f>SUMIFS(СВЦЭМ!$D$33:$D$776,СВЦЭМ!$A$33:$A$776,$A97,СВЦЭМ!$B$33:$B$776,N$83)+'СЕТ СН'!$H$11+СВЦЭМ!$D$10+'СЕТ СН'!$H$5-'СЕТ СН'!$H$21</f>
        <v>3381.0909031900001</v>
      </c>
      <c r="O97" s="36">
        <f>SUMIFS(СВЦЭМ!$D$33:$D$776,СВЦЭМ!$A$33:$A$776,$A97,СВЦЭМ!$B$33:$B$776,O$83)+'СЕТ СН'!$H$11+СВЦЭМ!$D$10+'СЕТ СН'!$H$5-'СЕТ СН'!$H$21</f>
        <v>3393.43213887</v>
      </c>
      <c r="P97" s="36">
        <f>SUMIFS(СВЦЭМ!$D$33:$D$776,СВЦЭМ!$A$33:$A$776,$A97,СВЦЭМ!$B$33:$B$776,P$83)+'СЕТ СН'!$H$11+СВЦЭМ!$D$10+'СЕТ СН'!$H$5-'СЕТ СН'!$H$21</f>
        <v>3407.3066317600001</v>
      </c>
      <c r="Q97" s="36">
        <f>SUMIFS(СВЦЭМ!$D$33:$D$776,СВЦЭМ!$A$33:$A$776,$A97,СВЦЭМ!$B$33:$B$776,Q$83)+'СЕТ СН'!$H$11+СВЦЭМ!$D$10+'СЕТ СН'!$H$5-'СЕТ СН'!$H$21</f>
        <v>3418.4227390199999</v>
      </c>
      <c r="R97" s="36">
        <f>SUMIFS(СВЦЭМ!$D$33:$D$776,СВЦЭМ!$A$33:$A$776,$A97,СВЦЭМ!$B$33:$B$776,R$83)+'СЕТ СН'!$H$11+СВЦЭМ!$D$10+'СЕТ СН'!$H$5-'СЕТ СН'!$H$21</f>
        <v>3380.5255606299997</v>
      </c>
      <c r="S97" s="36">
        <f>SUMIFS(СВЦЭМ!$D$33:$D$776,СВЦЭМ!$A$33:$A$776,$A97,СВЦЭМ!$B$33:$B$776,S$83)+'СЕТ СН'!$H$11+СВЦЭМ!$D$10+'СЕТ СН'!$H$5-'СЕТ СН'!$H$21</f>
        <v>3358.8072912099997</v>
      </c>
      <c r="T97" s="36">
        <f>SUMIFS(СВЦЭМ!$D$33:$D$776,СВЦЭМ!$A$33:$A$776,$A97,СВЦЭМ!$B$33:$B$776,T$83)+'СЕТ СН'!$H$11+СВЦЭМ!$D$10+'СЕТ СН'!$H$5-'СЕТ СН'!$H$21</f>
        <v>3354.59662923</v>
      </c>
      <c r="U97" s="36">
        <f>SUMIFS(СВЦЭМ!$D$33:$D$776,СВЦЭМ!$A$33:$A$776,$A97,СВЦЭМ!$B$33:$B$776,U$83)+'СЕТ СН'!$H$11+СВЦЭМ!$D$10+'СЕТ СН'!$H$5-'СЕТ СН'!$H$21</f>
        <v>3341.22417705</v>
      </c>
      <c r="V97" s="36">
        <f>SUMIFS(СВЦЭМ!$D$33:$D$776,СВЦЭМ!$A$33:$A$776,$A97,СВЦЭМ!$B$33:$B$776,V$83)+'СЕТ СН'!$H$11+СВЦЭМ!$D$10+'СЕТ СН'!$H$5-'СЕТ СН'!$H$21</f>
        <v>3331.2744411399999</v>
      </c>
      <c r="W97" s="36">
        <f>SUMIFS(СВЦЭМ!$D$33:$D$776,СВЦЭМ!$A$33:$A$776,$A97,СВЦЭМ!$B$33:$B$776,W$83)+'СЕТ СН'!$H$11+СВЦЭМ!$D$10+'СЕТ СН'!$H$5-'СЕТ СН'!$H$21</f>
        <v>3326.9681395600001</v>
      </c>
      <c r="X97" s="36">
        <f>SUMIFS(СВЦЭМ!$D$33:$D$776,СВЦЭМ!$A$33:$A$776,$A97,СВЦЭМ!$B$33:$B$776,X$83)+'СЕТ СН'!$H$11+СВЦЭМ!$D$10+'СЕТ СН'!$H$5-'СЕТ СН'!$H$21</f>
        <v>3338.2785913399998</v>
      </c>
      <c r="Y97" s="36">
        <f>SUMIFS(СВЦЭМ!$D$33:$D$776,СВЦЭМ!$A$33:$A$776,$A97,СВЦЭМ!$B$33:$B$776,Y$83)+'СЕТ СН'!$H$11+СВЦЭМ!$D$10+'СЕТ СН'!$H$5-'СЕТ СН'!$H$21</f>
        <v>3419.7440312099998</v>
      </c>
    </row>
    <row r="98" spans="1:25" ht="15.75" x14ac:dyDescent="0.2">
      <c r="A98" s="35">
        <f t="shared" si="2"/>
        <v>43661</v>
      </c>
      <c r="B98" s="36">
        <f>SUMIFS(СВЦЭМ!$D$33:$D$776,СВЦЭМ!$A$33:$A$776,$A98,СВЦЭМ!$B$33:$B$776,B$83)+'СЕТ СН'!$H$11+СВЦЭМ!$D$10+'СЕТ СН'!$H$5-'СЕТ СН'!$H$21</f>
        <v>3496.7797007899999</v>
      </c>
      <c r="C98" s="36">
        <f>SUMIFS(СВЦЭМ!$D$33:$D$776,СВЦЭМ!$A$33:$A$776,$A98,СВЦЭМ!$B$33:$B$776,C$83)+'СЕТ СН'!$H$11+СВЦЭМ!$D$10+'СЕТ СН'!$H$5-'СЕТ СН'!$H$21</f>
        <v>3514.0220917299998</v>
      </c>
      <c r="D98" s="36">
        <f>SUMIFS(СВЦЭМ!$D$33:$D$776,СВЦЭМ!$A$33:$A$776,$A98,СВЦЭМ!$B$33:$B$776,D$83)+'СЕТ СН'!$H$11+СВЦЭМ!$D$10+'СЕТ СН'!$H$5-'СЕТ СН'!$H$21</f>
        <v>3522.8983714599999</v>
      </c>
      <c r="E98" s="36">
        <f>SUMIFS(СВЦЭМ!$D$33:$D$776,СВЦЭМ!$A$33:$A$776,$A98,СВЦЭМ!$B$33:$B$776,E$83)+'СЕТ СН'!$H$11+СВЦЭМ!$D$10+'СЕТ СН'!$H$5-'СЕТ СН'!$H$21</f>
        <v>3550.3929490099999</v>
      </c>
      <c r="F98" s="36">
        <f>SUMIFS(СВЦЭМ!$D$33:$D$776,СВЦЭМ!$A$33:$A$776,$A98,СВЦЭМ!$B$33:$B$776,F$83)+'СЕТ СН'!$H$11+СВЦЭМ!$D$10+'СЕТ СН'!$H$5-'СЕТ СН'!$H$21</f>
        <v>3562.83475099</v>
      </c>
      <c r="G98" s="36">
        <f>SUMIFS(СВЦЭМ!$D$33:$D$776,СВЦЭМ!$A$33:$A$776,$A98,СВЦЭМ!$B$33:$B$776,G$83)+'СЕТ СН'!$H$11+СВЦЭМ!$D$10+'СЕТ СН'!$H$5-'СЕТ СН'!$H$21</f>
        <v>3548.2585020400002</v>
      </c>
      <c r="H98" s="36">
        <f>SUMIFS(СВЦЭМ!$D$33:$D$776,СВЦЭМ!$A$33:$A$776,$A98,СВЦЭМ!$B$33:$B$776,H$83)+'СЕТ СН'!$H$11+СВЦЭМ!$D$10+'СЕТ СН'!$H$5-'СЕТ СН'!$H$21</f>
        <v>3528.3287073699998</v>
      </c>
      <c r="I98" s="36">
        <f>SUMIFS(СВЦЭМ!$D$33:$D$776,СВЦЭМ!$A$33:$A$776,$A98,СВЦЭМ!$B$33:$B$776,I$83)+'СЕТ СН'!$H$11+СВЦЭМ!$D$10+'СЕТ СН'!$H$5-'СЕТ СН'!$H$21</f>
        <v>3499.42792242</v>
      </c>
      <c r="J98" s="36">
        <f>SUMIFS(СВЦЭМ!$D$33:$D$776,СВЦЭМ!$A$33:$A$776,$A98,СВЦЭМ!$B$33:$B$776,J$83)+'СЕТ СН'!$H$11+СВЦЭМ!$D$10+'СЕТ СН'!$H$5-'СЕТ СН'!$H$21</f>
        <v>3459.5515988899997</v>
      </c>
      <c r="K98" s="36">
        <f>SUMIFS(СВЦЭМ!$D$33:$D$776,СВЦЭМ!$A$33:$A$776,$A98,СВЦЭМ!$B$33:$B$776,K$83)+'СЕТ СН'!$H$11+СВЦЭМ!$D$10+'СЕТ СН'!$H$5-'СЕТ СН'!$H$21</f>
        <v>3411.2761656799998</v>
      </c>
      <c r="L98" s="36">
        <f>SUMIFS(СВЦЭМ!$D$33:$D$776,СВЦЭМ!$A$33:$A$776,$A98,СВЦЭМ!$B$33:$B$776,L$83)+'СЕТ СН'!$H$11+СВЦЭМ!$D$10+'СЕТ СН'!$H$5-'СЕТ СН'!$H$21</f>
        <v>3401.5089128899999</v>
      </c>
      <c r="M98" s="36">
        <f>SUMIFS(СВЦЭМ!$D$33:$D$776,СВЦЭМ!$A$33:$A$776,$A98,СВЦЭМ!$B$33:$B$776,M$83)+'СЕТ СН'!$H$11+СВЦЭМ!$D$10+'СЕТ СН'!$H$5-'СЕТ СН'!$H$21</f>
        <v>3405.4999976399999</v>
      </c>
      <c r="N98" s="36">
        <f>SUMIFS(СВЦЭМ!$D$33:$D$776,СВЦЭМ!$A$33:$A$776,$A98,СВЦЭМ!$B$33:$B$776,N$83)+'СЕТ СН'!$H$11+СВЦЭМ!$D$10+'СЕТ СН'!$H$5-'СЕТ СН'!$H$21</f>
        <v>3427.1694129999996</v>
      </c>
      <c r="O98" s="36">
        <f>SUMIFS(СВЦЭМ!$D$33:$D$776,СВЦЭМ!$A$33:$A$776,$A98,СВЦЭМ!$B$33:$B$776,O$83)+'СЕТ СН'!$H$11+СВЦЭМ!$D$10+'СЕТ СН'!$H$5-'СЕТ СН'!$H$21</f>
        <v>3425.7363007700001</v>
      </c>
      <c r="P98" s="36">
        <f>SUMIFS(СВЦЭМ!$D$33:$D$776,СВЦЭМ!$A$33:$A$776,$A98,СВЦЭМ!$B$33:$B$776,P$83)+'СЕТ СН'!$H$11+СВЦЭМ!$D$10+'СЕТ СН'!$H$5-'СЕТ СН'!$H$21</f>
        <v>3409.5199106</v>
      </c>
      <c r="Q98" s="36">
        <f>SUMIFS(СВЦЭМ!$D$33:$D$776,СВЦЭМ!$A$33:$A$776,$A98,СВЦЭМ!$B$33:$B$776,Q$83)+'СЕТ СН'!$H$11+СВЦЭМ!$D$10+'СЕТ СН'!$H$5-'СЕТ СН'!$H$21</f>
        <v>3395.6087419999999</v>
      </c>
      <c r="R98" s="36">
        <f>SUMIFS(СВЦЭМ!$D$33:$D$776,СВЦЭМ!$A$33:$A$776,$A98,СВЦЭМ!$B$33:$B$776,R$83)+'СЕТ СН'!$H$11+СВЦЭМ!$D$10+'СЕТ СН'!$H$5-'СЕТ СН'!$H$21</f>
        <v>3350.4693479799998</v>
      </c>
      <c r="S98" s="36">
        <f>SUMIFS(СВЦЭМ!$D$33:$D$776,СВЦЭМ!$A$33:$A$776,$A98,СВЦЭМ!$B$33:$B$776,S$83)+'СЕТ СН'!$H$11+СВЦЭМ!$D$10+'СЕТ СН'!$H$5-'СЕТ СН'!$H$21</f>
        <v>3334.3358190999998</v>
      </c>
      <c r="T98" s="36">
        <f>SUMIFS(СВЦЭМ!$D$33:$D$776,СВЦЭМ!$A$33:$A$776,$A98,СВЦЭМ!$B$33:$B$776,T$83)+'СЕТ СН'!$H$11+СВЦЭМ!$D$10+'СЕТ СН'!$H$5-'СЕТ СН'!$H$21</f>
        <v>3337.0186169399999</v>
      </c>
      <c r="U98" s="36">
        <f>SUMIFS(СВЦЭМ!$D$33:$D$776,СВЦЭМ!$A$33:$A$776,$A98,СВЦЭМ!$B$33:$B$776,U$83)+'СЕТ СН'!$H$11+СВЦЭМ!$D$10+'СЕТ СН'!$H$5-'СЕТ СН'!$H$21</f>
        <v>3335.4644803599999</v>
      </c>
      <c r="V98" s="36">
        <f>SUMIFS(СВЦЭМ!$D$33:$D$776,СВЦЭМ!$A$33:$A$776,$A98,СВЦЭМ!$B$33:$B$776,V$83)+'СЕТ СН'!$H$11+СВЦЭМ!$D$10+'СЕТ СН'!$H$5-'СЕТ СН'!$H$21</f>
        <v>3332.2940957199999</v>
      </c>
      <c r="W98" s="36">
        <f>SUMIFS(СВЦЭМ!$D$33:$D$776,СВЦЭМ!$A$33:$A$776,$A98,СВЦЭМ!$B$33:$B$776,W$83)+'СЕТ СН'!$H$11+СВЦЭМ!$D$10+'СЕТ СН'!$H$5-'СЕТ СН'!$H$21</f>
        <v>3328.0861519800001</v>
      </c>
      <c r="X98" s="36">
        <f>SUMIFS(СВЦЭМ!$D$33:$D$776,СВЦЭМ!$A$33:$A$776,$A98,СВЦЭМ!$B$33:$B$776,X$83)+'СЕТ СН'!$H$11+СВЦЭМ!$D$10+'СЕТ СН'!$H$5-'СЕТ СН'!$H$21</f>
        <v>3344.0118248399999</v>
      </c>
      <c r="Y98" s="36">
        <f>SUMIFS(СВЦЭМ!$D$33:$D$776,СВЦЭМ!$A$33:$A$776,$A98,СВЦЭМ!$B$33:$B$776,Y$83)+'СЕТ СН'!$H$11+СВЦЭМ!$D$10+'СЕТ СН'!$H$5-'СЕТ СН'!$H$21</f>
        <v>3418.20207209</v>
      </c>
    </row>
    <row r="99" spans="1:25" ht="15.75" x14ac:dyDescent="0.2">
      <c r="A99" s="35">
        <f t="shared" si="2"/>
        <v>43662</v>
      </c>
      <c r="B99" s="36">
        <f>SUMIFS(СВЦЭМ!$D$33:$D$776,СВЦЭМ!$A$33:$A$776,$A99,СВЦЭМ!$B$33:$B$776,B$83)+'СЕТ СН'!$H$11+СВЦЭМ!$D$10+'СЕТ СН'!$H$5-'СЕТ СН'!$H$21</f>
        <v>3513.76533522</v>
      </c>
      <c r="C99" s="36">
        <f>SUMIFS(СВЦЭМ!$D$33:$D$776,СВЦЭМ!$A$33:$A$776,$A99,СВЦЭМ!$B$33:$B$776,C$83)+'СЕТ СН'!$H$11+СВЦЭМ!$D$10+'СЕТ СН'!$H$5-'СЕТ СН'!$H$21</f>
        <v>3535.9839641099998</v>
      </c>
      <c r="D99" s="36">
        <f>SUMIFS(СВЦЭМ!$D$33:$D$776,СВЦЭМ!$A$33:$A$776,$A99,СВЦЭМ!$B$33:$B$776,D$83)+'СЕТ СН'!$H$11+СВЦЭМ!$D$10+'СЕТ СН'!$H$5-'СЕТ СН'!$H$21</f>
        <v>3521.4752758499999</v>
      </c>
      <c r="E99" s="36">
        <f>SUMIFS(СВЦЭМ!$D$33:$D$776,СВЦЭМ!$A$33:$A$776,$A99,СВЦЭМ!$B$33:$B$776,E$83)+'СЕТ СН'!$H$11+СВЦЭМ!$D$10+'СЕТ СН'!$H$5-'СЕТ СН'!$H$21</f>
        <v>3511.3036115300001</v>
      </c>
      <c r="F99" s="36">
        <f>SUMIFS(СВЦЭМ!$D$33:$D$776,СВЦЭМ!$A$33:$A$776,$A99,СВЦЭМ!$B$33:$B$776,F$83)+'СЕТ СН'!$H$11+СВЦЭМ!$D$10+'СЕТ СН'!$H$5-'СЕТ СН'!$H$21</f>
        <v>3523.17693349</v>
      </c>
      <c r="G99" s="36">
        <f>SUMIFS(СВЦЭМ!$D$33:$D$776,СВЦЭМ!$A$33:$A$776,$A99,СВЦЭМ!$B$33:$B$776,G$83)+'СЕТ СН'!$H$11+СВЦЭМ!$D$10+'СЕТ СН'!$H$5-'СЕТ СН'!$H$21</f>
        <v>3521.9955193999999</v>
      </c>
      <c r="H99" s="36">
        <f>SUMIFS(СВЦЭМ!$D$33:$D$776,СВЦЭМ!$A$33:$A$776,$A99,СВЦЭМ!$B$33:$B$776,H$83)+'СЕТ СН'!$H$11+СВЦЭМ!$D$10+'СЕТ СН'!$H$5-'СЕТ СН'!$H$21</f>
        <v>3526.41628709</v>
      </c>
      <c r="I99" s="36">
        <f>SUMIFS(СВЦЭМ!$D$33:$D$776,СВЦЭМ!$A$33:$A$776,$A99,СВЦЭМ!$B$33:$B$776,I$83)+'СЕТ СН'!$H$11+СВЦЭМ!$D$10+'СЕТ СН'!$H$5-'СЕТ СН'!$H$21</f>
        <v>3510.39530367</v>
      </c>
      <c r="J99" s="36">
        <f>SUMIFS(СВЦЭМ!$D$33:$D$776,СВЦЭМ!$A$33:$A$776,$A99,СВЦЭМ!$B$33:$B$776,J$83)+'СЕТ СН'!$H$11+СВЦЭМ!$D$10+'СЕТ СН'!$H$5-'СЕТ СН'!$H$21</f>
        <v>3475.89303341</v>
      </c>
      <c r="K99" s="36">
        <f>SUMIFS(СВЦЭМ!$D$33:$D$776,СВЦЭМ!$A$33:$A$776,$A99,СВЦЭМ!$B$33:$B$776,K$83)+'СЕТ СН'!$H$11+СВЦЭМ!$D$10+'СЕТ СН'!$H$5-'СЕТ СН'!$H$21</f>
        <v>3439.85391295</v>
      </c>
      <c r="L99" s="36">
        <f>SUMIFS(СВЦЭМ!$D$33:$D$776,СВЦЭМ!$A$33:$A$776,$A99,СВЦЭМ!$B$33:$B$776,L$83)+'СЕТ СН'!$H$11+СВЦЭМ!$D$10+'СЕТ СН'!$H$5-'СЕТ СН'!$H$21</f>
        <v>3425.0879259799999</v>
      </c>
      <c r="M99" s="36">
        <f>SUMIFS(СВЦЭМ!$D$33:$D$776,СВЦЭМ!$A$33:$A$776,$A99,СВЦЭМ!$B$33:$B$776,M$83)+'СЕТ СН'!$H$11+СВЦЭМ!$D$10+'СЕТ СН'!$H$5-'СЕТ СН'!$H$21</f>
        <v>3422.1652165999999</v>
      </c>
      <c r="N99" s="36">
        <f>SUMIFS(СВЦЭМ!$D$33:$D$776,СВЦЭМ!$A$33:$A$776,$A99,СВЦЭМ!$B$33:$B$776,N$83)+'СЕТ СН'!$H$11+СВЦЭМ!$D$10+'СЕТ СН'!$H$5-'СЕТ СН'!$H$21</f>
        <v>3419.5350073700001</v>
      </c>
      <c r="O99" s="36">
        <f>SUMIFS(СВЦЭМ!$D$33:$D$776,СВЦЭМ!$A$33:$A$776,$A99,СВЦЭМ!$B$33:$B$776,O$83)+'СЕТ СН'!$H$11+СВЦЭМ!$D$10+'СЕТ СН'!$H$5-'СЕТ СН'!$H$21</f>
        <v>3420.3978222599999</v>
      </c>
      <c r="P99" s="36">
        <f>SUMIFS(СВЦЭМ!$D$33:$D$776,СВЦЭМ!$A$33:$A$776,$A99,СВЦЭМ!$B$33:$B$776,P$83)+'СЕТ СН'!$H$11+СВЦЭМ!$D$10+'СЕТ СН'!$H$5-'СЕТ СН'!$H$21</f>
        <v>3420.6188476699999</v>
      </c>
      <c r="Q99" s="36">
        <f>SUMIFS(СВЦЭМ!$D$33:$D$776,СВЦЭМ!$A$33:$A$776,$A99,СВЦЭМ!$B$33:$B$776,Q$83)+'СЕТ СН'!$H$11+СВЦЭМ!$D$10+'СЕТ СН'!$H$5-'СЕТ СН'!$H$21</f>
        <v>3421.3889845799999</v>
      </c>
      <c r="R99" s="36">
        <f>SUMIFS(СВЦЭМ!$D$33:$D$776,СВЦЭМ!$A$33:$A$776,$A99,СВЦЭМ!$B$33:$B$776,R$83)+'СЕТ СН'!$H$11+СВЦЭМ!$D$10+'СЕТ СН'!$H$5-'СЕТ СН'!$H$21</f>
        <v>3383.0004772499997</v>
      </c>
      <c r="S99" s="36">
        <f>SUMIFS(СВЦЭМ!$D$33:$D$776,СВЦЭМ!$A$33:$A$776,$A99,СВЦЭМ!$B$33:$B$776,S$83)+'СЕТ СН'!$H$11+СВЦЭМ!$D$10+'СЕТ СН'!$H$5-'СЕТ СН'!$H$21</f>
        <v>3369.16383408</v>
      </c>
      <c r="T99" s="36">
        <f>SUMIFS(СВЦЭМ!$D$33:$D$776,СВЦЭМ!$A$33:$A$776,$A99,СВЦЭМ!$B$33:$B$776,T$83)+'СЕТ СН'!$H$11+СВЦЭМ!$D$10+'СЕТ СН'!$H$5-'СЕТ СН'!$H$21</f>
        <v>3370.9237577700001</v>
      </c>
      <c r="U99" s="36">
        <f>SUMIFS(СВЦЭМ!$D$33:$D$776,СВЦЭМ!$A$33:$A$776,$A99,СВЦЭМ!$B$33:$B$776,U$83)+'СЕТ СН'!$H$11+СВЦЭМ!$D$10+'СЕТ СН'!$H$5-'СЕТ СН'!$H$21</f>
        <v>3367.0835333699997</v>
      </c>
      <c r="V99" s="36">
        <f>SUMIFS(СВЦЭМ!$D$33:$D$776,СВЦЭМ!$A$33:$A$776,$A99,СВЦЭМ!$B$33:$B$776,V$83)+'СЕТ СН'!$H$11+СВЦЭМ!$D$10+'СЕТ СН'!$H$5-'СЕТ СН'!$H$21</f>
        <v>3367.6831680699997</v>
      </c>
      <c r="W99" s="36">
        <f>SUMIFS(СВЦЭМ!$D$33:$D$776,СВЦЭМ!$A$33:$A$776,$A99,СВЦЭМ!$B$33:$B$776,W$83)+'СЕТ СН'!$H$11+СВЦЭМ!$D$10+'СЕТ СН'!$H$5-'СЕТ СН'!$H$21</f>
        <v>3357.69735838</v>
      </c>
      <c r="X99" s="36">
        <f>SUMIFS(СВЦЭМ!$D$33:$D$776,СВЦЭМ!$A$33:$A$776,$A99,СВЦЭМ!$B$33:$B$776,X$83)+'СЕТ СН'!$H$11+СВЦЭМ!$D$10+'СЕТ СН'!$H$5-'СЕТ СН'!$H$21</f>
        <v>3375.52925508</v>
      </c>
      <c r="Y99" s="36">
        <f>SUMIFS(СВЦЭМ!$D$33:$D$776,СВЦЭМ!$A$33:$A$776,$A99,СВЦЭМ!$B$33:$B$776,Y$83)+'СЕТ СН'!$H$11+СВЦЭМ!$D$10+'СЕТ СН'!$H$5-'СЕТ СН'!$H$21</f>
        <v>3423.73135</v>
      </c>
    </row>
    <row r="100" spans="1:25" ht="15.75" x14ac:dyDescent="0.2">
      <c r="A100" s="35">
        <f t="shared" si="2"/>
        <v>43663</v>
      </c>
      <c r="B100" s="36">
        <f>SUMIFS(СВЦЭМ!$D$33:$D$776,СВЦЭМ!$A$33:$A$776,$A100,СВЦЭМ!$B$33:$B$776,B$83)+'СЕТ СН'!$H$11+СВЦЭМ!$D$10+'СЕТ СН'!$H$5-'СЕТ СН'!$H$21</f>
        <v>3508.1578770699998</v>
      </c>
      <c r="C100" s="36">
        <f>SUMIFS(СВЦЭМ!$D$33:$D$776,СВЦЭМ!$A$33:$A$776,$A100,СВЦЭМ!$B$33:$B$776,C$83)+'СЕТ СН'!$H$11+СВЦЭМ!$D$10+'СЕТ СН'!$H$5-'СЕТ СН'!$H$21</f>
        <v>3534.10737531</v>
      </c>
      <c r="D100" s="36">
        <f>SUMIFS(СВЦЭМ!$D$33:$D$776,СВЦЭМ!$A$33:$A$776,$A100,СВЦЭМ!$B$33:$B$776,D$83)+'СЕТ СН'!$H$11+СВЦЭМ!$D$10+'СЕТ СН'!$H$5-'СЕТ СН'!$H$21</f>
        <v>3561.3943321500001</v>
      </c>
      <c r="E100" s="36">
        <f>SUMIFS(СВЦЭМ!$D$33:$D$776,СВЦЭМ!$A$33:$A$776,$A100,СВЦЭМ!$B$33:$B$776,E$83)+'СЕТ СН'!$H$11+СВЦЭМ!$D$10+'СЕТ СН'!$H$5-'СЕТ СН'!$H$21</f>
        <v>3571.4855131599998</v>
      </c>
      <c r="F100" s="36">
        <f>SUMIFS(СВЦЭМ!$D$33:$D$776,СВЦЭМ!$A$33:$A$776,$A100,СВЦЭМ!$B$33:$B$776,F$83)+'СЕТ СН'!$H$11+СВЦЭМ!$D$10+'СЕТ СН'!$H$5-'СЕТ СН'!$H$21</f>
        <v>3563.9894502500001</v>
      </c>
      <c r="G100" s="36">
        <f>SUMIFS(СВЦЭМ!$D$33:$D$776,СВЦЭМ!$A$33:$A$776,$A100,СВЦЭМ!$B$33:$B$776,G$83)+'СЕТ СН'!$H$11+СВЦЭМ!$D$10+'СЕТ СН'!$H$5-'СЕТ СН'!$H$21</f>
        <v>3558.0647531499999</v>
      </c>
      <c r="H100" s="36">
        <f>SUMIFS(СВЦЭМ!$D$33:$D$776,СВЦЭМ!$A$33:$A$776,$A100,СВЦЭМ!$B$33:$B$776,H$83)+'СЕТ СН'!$H$11+СВЦЭМ!$D$10+'СЕТ СН'!$H$5-'СЕТ СН'!$H$21</f>
        <v>3529.9409693699999</v>
      </c>
      <c r="I100" s="36">
        <f>SUMIFS(СВЦЭМ!$D$33:$D$776,СВЦЭМ!$A$33:$A$776,$A100,СВЦЭМ!$B$33:$B$776,I$83)+'СЕТ СН'!$H$11+СВЦЭМ!$D$10+'СЕТ СН'!$H$5-'СЕТ СН'!$H$21</f>
        <v>3499.1658611100002</v>
      </c>
      <c r="J100" s="36">
        <f>SUMIFS(СВЦЭМ!$D$33:$D$776,СВЦЭМ!$A$33:$A$776,$A100,СВЦЭМ!$B$33:$B$776,J$83)+'СЕТ СН'!$H$11+СВЦЭМ!$D$10+'СЕТ СН'!$H$5-'СЕТ СН'!$H$21</f>
        <v>3478.0137654199998</v>
      </c>
      <c r="K100" s="36">
        <f>SUMIFS(СВЦЭМ!$D$33:$D$776,СВЦЭМ!$A$33:$A$776,$A100,СВЦЭМ!$B$33:$B$776,K$83)+'СЕТ СН'!$H$11+СВЦЭМ!$D$10+'СЕТ СН'!$H$5-'СЕТ СН'!$H$21</f>
        <v>3443.0731606599998</v>
      </c>
      <c r="L100" s="36">
        <f>SUMIFS(СВЦЭМ!$D$33:$D$776,СВЦЭМ!$A$33:$A$776,$A100,СВЦЭМ!$B$33:$B$776,L$83)+'СЕТ СН'!$H$11+СВЦЭМ!$D$10+'СЕТ СН'!$H$5-'СЕТ СН'!$H$21</f>
        <v>3438.8603805799999</v>
      </c>
      <c r="M100" s="36">
        <f>SUMIFS(СВЦЭМ!$D$33:$D$776,СВЦЭМ!$A$33:$A$776,$A100,СВЦЭМ!$B$33:$B$776,M$83)+'СЕТ СН'!$H$11+СВЦЭМ!$D$10+'СЕТ СН'!$H$5-'СЕТ СН'!$H$21</f>
        <v>3441.3592629899999</v>
      </c>
      <c r="N100" s="36">
        <f>SUMIFS(СВЦЭМ!$D$33:$D$776,СВЦЭМ!$A$33:$A$776,$A100,СВЦЭМ!$B$33:$B$776,N$83)+'СЕТ СН'!$H$11+СВЦЭМ!$D$10+'СЕТ СН'!$H$5-'СЕТ СН'!$H$21</f>
        <v>3442.6110805399999</v>
      </c>
      <c r="O100" s="36">
        <f>SUMIFS(СВЦЭМ!$D$33:$D$776,СВЦЭМ!$A$33:$A$776,$A100,СВЦЭМ!$B$33:$B$776,O$83)+'СЕТ СН'!$H$11+СВЦЭМ!$D$10+'СЕТ СН'!$H$5-'СЕТ СН'!$H$21</f>
        <v>3442.8911189599999</v>
      </c>
      <c r="P100" s="36">
        <f>SUMIFS(СВЦЭМ!$D$33:$D$776,СВЦЭМ!$A$33:$A$776,$A100,СВЦЭМ!$B$33:$B$776,P$83)+'СЕТ СН'!$H$11+СВЦЭМ!$D$10+'СЕТ СН'!$H$5-'СЕТ СН'!$H$21</f>
        <v>3442.1068981999997</v>
      </c>
      <c r="Q100" s="36">
        <f>SUMIFS(СВЦЭМ!$D$33:$D$776,СВЦЭМ!$A$33:$A$776,$A100,СВЦЭМ!$B$33:$B$776,Q$83)+'СЕТ СН'!$H$11+СВЦЭМ!$D$10+'СЕТ СН'!$H$5-'СЕТ СН'!$H$21</f>
        <v>3443.5743923700002</v>
      </c>
      <c r="R100" s="36">
        <f>SUMIFS(СВЦЭМ!$D$33:$D$776,СВЦЭМ!$A$33:$A$776,$A100,СВЦЭМ!$B$33:$B$776,R$83)+'СЕТ СН'!$H$11+СВЦЭМ!$D$10+'СЕТ СН'!$H$5-'СЕТ СН'!$H$21</f>
        <v>3400.8476083400001</v>
      </c>
      <c r="S100" s="36">
        <f>SUMIFS(СВЦЭМ!$D$33:$D$776,СВЦЭМ!$A$33:$A$776,$A100,СВЦЭМ!$B$33:$B$776,S$83)+'СЕТ СН'!$H$11+СВЦЭМ!$D$10+'СЕТ СН'!$H$5-'СЕТ СН'!$H$21</f>
        <v>3381.61203325</v>
      </c>
      <c r="T100" s="36">
        <f>SUMIFS(СВЦЭМ!$D$33:$D$776,СВЦЭМ!$A$33:$A$776,$A100,СВЦЭМ!$B$33:$B$776,T$83)+'СЕТ СН'!$H$11+СВЦЭМ!$D$10+'СЕТ СН'!$H$5-'СЕТ СН'!$H$21</f>
        <v>3383.68136409</v>
      </c>
      <c r="U100" s="36">
        <f>SUMIFS(СВЦЭМ!$D$33:$D$776,СВЦЭМ!$A$33:$A$776,$A100,СВЦЭМ!$B$33:$B$776,U$83)+'СЕТ СН'!$H$11+СВЦЭМ!$D$10+'СЕТ СН'!$H$5-'СЕТ СН'!$H$21</f>
        <v>3377.3300080999998</v>
      </c>
      <c r="V100" s="36">
        <f>SUMIFS(СВЦЭМ!$D$33:$D$776,СВЦЭМ!$A$33:$A$776,$A100,СВЦЭМ!$B$33:$B$776,V$83)+'СЕТ СН'!$H$11+СВЦЭМ!$D$10+'СЕТ СН'!$H$5-'СЕТ СН'!$H$21</f>
        <v>3381.2764002099998</v>
      </c>
      <c r="W100" s="36">
        <f>SUMIFS(СВЦЭМ!$D$33:$D$776,СВЦЭМ!$A$33:$A$776,$A100,СВЦЭМ!$B$33:$B$776,W$83)+'СЕТ СН'!$H$11+СВЦЭМ!$D$10+'СЕТ СН'!$H$5-'СЕТ СН'!$H$21</f>
        <v>3380.8291706599998</v>
      </c>
      <c r="X100" s="36">
        <f>SUMIFS(СВЦЭМ!$D$33:$D$776,СВЦЭМ!$A$33:$A$776,$A100,СВЦЭМ!$B$33:$B$776,X$83)+'СЕТ СН'!$H$11+СВЦЭМ!$D$10+'СЕТ СН'!$H$5-'СЕТ СН'!$H$21</f>
        <v>3354.6607151399999</v>
      </c>
      <c r="Y100" s="36">
        <f>SUMIFS(СВЦЭМ!$D$33:$D$776,СВЦЭМ!$A$33:$A$776,$A100,СВЦЭМ!$B$33:$B$776,Y$83)+'СЕТ СН'!$H$11+СВЦЭМ!$D$10+'СЕТ СН'!$H$5-'СЕТ СН'!$H$21</f>
        <v>3380.1690510899998</v>
      </c>
    </row>
    <row r="101" spans="1:25" ht="15.75" x14ac:dyDescent="0.2">
      <c r="A101" s="35">
        <f t="shared" si="2"/>
        <v>43664</v>
      </c>
      <c r="B101" s="36">
        <f>SUMIFS(СВЦЭМ!$D$33:$D$776,СВЦЭМ!$A$33:$A$776,$A101,СВЦЭМ!$B$33:$B$776,B$83)+'СЕТ СН'!$H$11+СВЦЭМ!$D$10+'СЕТ СН'!$H$5-'СЕТ СН'!$H$21</f>
        <v>3461.7270144899999</v>
      </c>
      <c r="C101" s="36">
        <f>SUMIFS(СВЦЭМ!$D$33:$D$776,СВЦЭМ!$A$33:$A$776,$A101,СВЦЭМ!$B$33:$B$776,C$83)+'СЕТ СН'!$H$11+СВЦЭМ!$D$10+'СЕТ СН'!$H$5-'СЕТ СН'!$H$21</f>
        <v>3460.8718882499998</v>
      </c>
      <c r="D101" s="36">
        <f>SUMIFS(СВЦЭМ!$D$33:$D$776,СВЦЭМ!$A$33:$A$776,$A101,СВЦЭМ!$B$33:$B$776,D$83)+'СЕТ СН'!$H$11+СВЦЭМ!$D$10+'СЕТ СН'!$H$5-'СЕТ СН'!$H$21</f>
        <v>3471.6996115900001</v>
      </c>
      <c r="E101" s="36">
        <f>SUMIFS(СВЦЭМ!$D$33:$D$776,СВЦЭМ!$A$33:$A$776,$A101,СВЦЭМ!$B$33:$B$776,E$83)+'СЕТ СН'!$H$11+СВЦЭМ!$D$10+'СЕТ СН'!$H$5-'СЕТ СН'!$H$21</f>
        <v>3504.54609278</v>
      </c>
      <c r="F101" s="36">
        <f>SUMIFS(СВЦЭМ!$D$33:$D$776,СВЦЭМ!$A$33:$A$776,$A101,СВЦЭМ!$B$33:$B$776,F$83)+'СЕТ СН'!$H$11+СВЦЭМ!$D$10+'СЕТ СН'!$H$5-'СЕТ СН'!$H$21</f>
        <v>3542.5815546399999</v>
      </c>
      <c r="G101" s="36">
        <f>SUMIFS(СВЦЭМ!$D$33:$D$776,СВЦЭМ!$A$33:$A$776,$A101,СВЦЭМ!$B$33:$B$776,G$83)+'СЕТ СН'!$H$11+СВЦЭМ!$D$10+'СЕТ СН'!$H$5-'СЕТ СН'!$H$21</f>
        <v>3581.5317174900001</v>
      </c>
      <c r="H101" s="36">
        <f>SUMIFS(СВЦЭМ!$D$33:$D$776,СВЦЭМ!$A$33:$A$776,$A101,СВЦЭМ!$B$33:$B$776,H$83)+'СЕТ СН'!$H$11+СВЦЭМ!$D$10+'СЕТ СН'!$H$5-'СЕТ СН'!$H$21</f>
        <v>3556.3805425699998</v>
      </c>
      <c r="I101" s="36">
        <f>SUMIFS(СВЦЭМ!$D$33:$D$776,СВЦЭМ!$A$33:$A$776,$A101,СВЦЭМ!$B$33:$B$776,I$83)+'СЕТ СН'!$H$11+СВЦЭМ!$D$10+'СЕТ СН'!$H$5-'СЕТ СН'!$H$21</f>
        <v>3523.9024273800001</v>
      </c>
      <c r="J101" s="36">
        <f>SUMIFS(СВЦЭМ!$D$33:$D$776,СВЦЭМ!$A$33:$A$776,$A101,СВЦЭМ!$B$33:$B$776,J$83)+'СЕТ СН'!$H$11+СВЦЭМ!$D$10+'СЕТ СН'!$H$5-'СЕТ СН'!$H$21</f>
        <v>3513.7016514100001</v>
      </c>
      <c r="K101" s="36">
        <f>SUMIFS(СВЦЭМ!$D$33:$D$776,СВЦЭМ!$A$33:$A$776,$A101,СВЦЭМ!$B$33:$B$776,K$83)+'СЕТ СН'!$H$11+СВЦЭМ!$D$10+'СЕТ СН'!$H$5-'СЕТ СН'!$H$21</f>
        <v>3481.1306040700001</v>
      </c>
      <c r="L101" s="36">
        <f>SUMIFS(СВЦЭМ!$D$33:$D$776,СВЦЭМ!$A$33:$A$776,$A101,СВЦЭМ!$B$33:$B$776,L$83)+'СЕТ СН'!$H$11+СВЦЭМ!$D$10+'СЕТ СН'!$H$5-'СЕТ СН'!$H$21</f>
        <v>3476.0096887899999</v>
      </c>
      <c r="M101" s="36">
        <f>SUMIFS(СВЦЭМ!$D$33:$D$776,СВЦЭМ!$A$33:$A$776,$A101,СВЦЭМ!$B$33:$B$776,M$83)+'СЕТ СН'!$H$11+СВЦЭМ!$D$10+'СЕТ СН'!$H$5-'СЕТ СН'!$H$21</f>
        <v>3474.7869091799998</v>
      </c>
      <c r="N101" s="36">
        <f>SUMIFS(СВЦЭМ!$D$33:$D$776,СВЦЭМ!$A$33:$A$776,$A101,СВЦЭМ!$B$33:$B$776,N$83)+'СЕТ СН'!$H$11+СВЦЭМ!$D$10+'СЕТ СН'!$H$5-'СЕТ СН'!$H$21</f>
        <v>3487.2320622799998</v>
      </c>
      <c r="O101" s="36">
        <f>SUMIFS(СВЦЭМ!$D$33:$D$776,СВЦЭМ!$A$33:$A$776,$A101,СВЦЭМ!$B$33:$B$776,O$83)+'СЕТ СН'!$H$11+СВЦЭМ!$D$10+'СЕТ СН'!$H$5-'СЕТ СН'!$H$21</f>
        <v>3493.6555609899997</v>
      </c>
      <c r="P101" s="36">
        <f>SUMIFS(СВЦЭМ!$D$33:$D$776,СВЦЭМ!$A$33:$A$776,$A101,СВЦЭМ!$B$33:$B$776,P$83)+'СЕТ СН'!$H$11+СВЦЭМ!$D$10+'СЕТ СН'!$H$5-'СЕТ СН'!$H$21</f>
        <v>3506.8105941700001</v>
      </c>
      <c r="Q101" s="36">
        <f>SUMIFS(СВЦЭМ!$D$33:$D$776,СВЦЭМ!$A$33:$A$776,$A101,СВЦЭМ!$B$33:$B$776,Q$83)+'СЕТ СН'!$H$11+СВЦЭМ!$D$10+'СЕТ СН'!$H$5-'СЕТ СН'!$H$21</f>
        <v>3513.9385558599997</v>
      </c>
      <c r="R101" s="36">
        <f>SUMIFS(СВЦЭМ!$D$33:$D$776,СВЦЭМ!$A$33:$A$776,$A101,СВЦЭМ!$B$33:$B$776,R$83)+'СЕТ СН'!$H$11+СВЦЭМ!$D$10+'СЕТ СН'!$H$5-'СЕТ СН'!$H$21</f>
        <v>3432.59971279</v>
      </c>
      <c r="S101" s="36">
        <f>SUMIFS(СВЦЭМ!$D$33:$D$776,СВЦЭМ!$A$33:$A$776,$A101,СВЦЭМ!$B$33:$B$776,S$83)+'СЕТ СН'!$H$11+СВЦЭМ!$D$10+'СЕТ СН'!$H$5-'СЕТ СН'!$H$21</f>
        <v>3353.52240377</v>
      </c>
      <c r="T101" s="36">
        <f>SUMIFS(СВЦЭМ!$D$33:$D$776,СВЦЭМ!$A$33:$A$776,$A101,СВЦЭМ!$B$33:$B$776,T$83)+'СЕТ СН'!$H$11+СВЦЭМ!$D$10+'СЕТ СН'!$H$5-'СЕТ СН'!$H$21</f>
        <v>3352.9840088800001</v>
      </c>
      <c r="U101" s="36">
        <f>SUMIFS(СВЦЭМ!$D$33:$D$776,СВЦЭМ!$A$33:$A$776,$A101,СВЦЭМ!$B$33:$B$776,U$83)+'СЕТ СН'!$H$11+СВЦЭМ!$D$10+'СЕТ СН'!$H$5-'СЕТ СН'!$H$21</f>
        <v>3336.9641518199996</v>
      </c>
      <c r="V101" s="36">
        <f>SUMIFS(СВЦЭМ!$D$33:$D$776,СВЦЭМ!$A$33:$A$776,$A101,СВЦЭМ!$B$33:$B$776,V$83)+'СЕТ СН'!$H$11+СВЦЭМ!$D$10+'СЕТ СН'!$H$5-'СЕТ СН'!$H$21</f>
        <v>3340.27038266</v>
      </c>
      <c r="W101" s="36">
        <f>SUMIFS(СВЦЭМ!$D$33:$D$776,СВЦЭМ!$A$33:$A$776,$A101,СВЦЭМ!$B$33:$B$776,W$83)+'СЕТ СН'!$H$11+СВЦЭМ!$D$10+'СЕТ СН'!$H$5-'СЕТ СН'!$H$21</f>
        <v>3338.4551941499999</v>
      </c>
      <c r="X101" s="36">
        <f>SUMIFS(СВЦЭМ!$D$33:$D$776,СВЦЭМ!$A$33:$A$776,$A101,СВЦЭМ!$B$33:$B$776,X$83)+'СЕТ СН'!$H$11+СВЦЭМ!$D$10+'СЕТ СН'!$H$5-'СЕТ СН'!$H$21</f>
        <v>3353.4827390599999</v>
      </c>
      <c r="Y101" s="36">
        <f>SUMIFS(СВЦЭМ!$D$33:$D$776,СВЦЭМ!$A$33:$A$776,$A101,СВЦЭМ!$B$33:$B$776,Y$83)+'СЕТ СН'!$H$11+СВЦЭМ!$D$10+'СЕТ СН'!$H$5-'СЕТ СН'!$H$21</f>
        <v>3415.2216466299997</v>
      </c>
    </row>
    <row r="102" spans="1:25" ht="15.75" x14ac:dyDescent="0.2">
      <c r="A102" s="35">
        <f t="shared" si="2"/>
        <v>43665</v>
      </c>
      <c r="B102" s="36">
        <f>SUMIFS(СВЦЭМ!$D$33:$D$776,СВЦЭМ!$A$33:$A$776,$A102,СВЦЭМ!$B$33:$B$776,B$83)+'СЕТ СН'!$H$11+СВЦЭМ!$D$10+'СЕТ СН'!$H$5-'СЕТ СН'!$H$21</f>
        <v>3485.4649735100002</v>
      </c>
      <c r="C102" s="36">
        <f>SUMIFS(СВЦЭМ!$D$33:$D$776,СВЦЭМ!$A$33:$A$776,$A102,СВЦЭМ!$B$33:$B$776,C$83)+'СЕТ СН'!$H$11+СВЦЭМ!$D$10+'СЕТ СН'!$H$5-'СЕТ СН'!$H$21</f>
        <v>3485.4469737499999</v>
      </c>
      <c r="D102" s="36">
        <f>SUMIFS(СВЦЭМ!$D$33:$D$776,СВЦЭМ!$A$33:$A$776,$A102,СВЦЭМ!$B$33:$B$776,D$83)+'СЕТ СН'!$H$11+СВЦЭМ!$D$10+'СЕТ СН'!$H$5-'СЕТ СН'!$H$21</f>
        <v>3514.1006870199999</v>
      </c>
      <c r="E102" s="36">
        <f>SUMIFS(СВЦЭМ!$D$33:$D$776,СВЦЭМ!$A$33:$A$776,$A102,СВЦЭМ!$B$33:$B$776,E$83)+'СЕТ СН'!$H$11+СВЦЭМ!$D$10+'СЕТ СН'!$H$5-'СЕТ СН'!$H$21</f>
        <v>3533.3316470700001</v>
      </c>
      <c r="F102" s="36">
        <f>SUMIFS(СВЦЭМ!$D$33:$D$776,СВЦЭМ!$A$33:$A$776,$A102,СВЦЭМ!$B$33:$B$776,F$83)+'СЕТ СН'!$H$11+СВЦЭМ!$D$10+'СЕТ СН'!$H$5-'СЕТ СН'!$H$21</f>
        <v>3531.9744397199997</v>
      </c>
      <c r="G102" s="36">
        <f>SUMIFS(СВЦЭМ!$D$33:$D$776,СВЦЭМ!$A$33:$A$776,$A102,СВЦЭМ!$B$33:$B$776,G$83)+'СЕТ СН'!$H$11+СВЦЭМ!$D$10+'СЕТ СН'!$H$5-'СЕТ СН'!$H$21</f>
        <v>3526.65676153</v>
      </c>
      <c r="H102" s="36">
        <f>SUMIFS(СВЦЭМ!$D$33:$D$776,СВЦЭМ!$A$33:$A$776,$A102,СВЦЭМ!$B$33:$B$776,H$83)+'СЕТ СН'!$H$11+СВЦЭМ!$D$10+'СЕТ СН'!$H$5-'СЕТ СН'!$H$21</f>
        <v>3489.9454514999998</v>
      </c>
      <c r="I102" s="36">
        <f>SUMIFS(СВЦЭМ!$D$33:$D$776,СВЦЭМ!$A$33:$A$776,$A102,СВЦЭМ!$B$33:$B$776,I$83)+'СЕТ СН'!$H$11+СВЦЭМ!$D$10+'СЕТ СН'!$H$5-'СЕТ СН'!$H$21</f>
        <v>3459.5769787899999</v>
      </c>
      <c r="J102" s="36">
        <f>SUMIFS(СВЦЭМ!$D$33:$D$776,СВЦЭМ!$A$33:$A$776,$A102,СВЦЭМ!$B$33:$B$776,J$83)+'СЕТ СН'!$H$11+СВЦЭМ!$D$10+'СЕТ СН'!$H$5-'СЕТ СН'!$H$21</f>
        <v>3457.4571192499998</v>
      </c>
      <c r="K102" s="36">
        <f>SUMIFS(СВЦЭМ!$D$33:$D$776,СВЦЭМ!$A$33:$A$776,$A102,СВЦЭМ!$B$33:$B$776,K$83)+'СЕТ СН'!$H$11+СВЦЭМ!$D$10+'СЕТ СН'!$H$5-'СЕТ СН'!$H$21</f>
        <v>3431.6182776199998</v>
      </c>
      <c r="L102" s="36">
        <f>SUMIFS(СВЦЭМ!$D$33:$D$776,СВЦЭМ!$A$33:$A$776,$A102,СВЦЭМ!$B$33:$B$776,L$83)+'СЕТ СН'!$H$11+СВЦЭМ!$D$10+'СЕТ СН'!$H$5-'СЕТ СН'!$H$21</f>
        <v>3409.8564053199998</v>
      </c>
      <c r="M102" s="36">
        <f>SUMIFS(СВЦЭМ!$D$33:$D$776,СВЦЭМ!$A$33:$A$776,$A102,СВЦЭМ!$B$33:$B$776,M$83)+'СЕТ СН'!$H$11+СВЦЭМ!$D$10+'СЕТ СН'!$H$5-'СЕТ СН'!$H$21</f>
        <v>3415.8689829199998</v>
      </c>
      <c r="N102" s="36">
        <f>SUMIFS(СВЦЭМ!$D$33:$D$776,СВЦЭМ!$A$33:$A$776,$A102,СВЦЭМ!$B$33:$B$776,N$83)+'СЕТ СН'!$H$11+СВЦЭМ!$D$10+'СЕТ СН'!$H$5-'СЕТ СН'!$H$21</f>
        <v>3422.6712374499998</v>
      </c>
      <c r="O102" s="36">
        <f>SUMIFS(СВЦЭМ!$D$33:$D$776,СВЦЭМ!$A$33:$A$776,$A102,СВЦЭМ!$B$33:$B$776,O$83)+'СЕТ СН'!$H$11+СВЦЭМ!$D$10+'СЕТ СН'!$H$5-'СЕТ СН'!$H$21</f>
        <v>3425.2169277399998</v>
      </c>
      <c r="P102" s="36">
        <f>SUMIFS(СВЦЭМ!$D$33:$D$776,СВЦЭМ!$A$33:$A$776,$A102,СВЦЭМ!$B$33:$B$776,P$83)+'СЕТ СН'!$H$11+СВЦЭМ!$D$10+'СЕТ СН'!$H$5-'СЕТ СН'!$H$21</f>
        <v>3432.4821049399998</v>
      </c>
      <c r="Q102" s="36">
        <f>SUMIFS(СВЦЭМ!$D$33:$D$776,СВЦЭМ!$A$33:$A$776,$A102,СВЦЭМ!$B$33:$B$776,Q$83)+'СЕТ СН'!$H$11+СВЦЭМ!$D$10+'СЕТ СН'!$H$5-'СЕТ СН'!$H$21</f>
        <v>3435.3636929200002</v>
      </c>
      <c r="R102" s="36">
        <f>SUMIFS(СВЦЭМ!$D$33:$D$776,СВЦЭМ!$A$33:$A$776,$A102,СВЦЭМ!$B$33:$B$776,R$83)+'СЕТ СН'!$H$11+СВЦЭМ!$D$10+'СЕТ СН'!$H$5-'СЕТ СН'!$H$21</f>
        <v>3391.3454011999997</v>
      </c>
      <c r="S102" s="36">
        <f>SUMIFS(СВЦЭМ!$D$33:$D$776,СВЦЭМ!$A$33:$A$776,$A102,СВЦЭМ!$B$33:$B$776,S$83)+'СЕТ СН'!$H$11+СВЦЭМ!$D$10+'СЕТ СН'!$H$5-'СЕТ СН'!$H$21</f>
        <v>3373.4354687099999</v>
      </c>
      <c r="T102" s="36">
        <f>SUMIFS(СВЦЭМ!$D$33:$D$776,СВЦЭМ!$A$33:$A$776,$A102,СВЦЭМ!$B$33:$B$776,T$83)+'СЕТ СН'!$H$11+СВЦЭМ!$D$10+'СЕТ СН'!$H$5-'СЕТ СН'!$H$21</f>
        <v>3364.9990634299998</v>
      </c>
      <c r="U102" s="36">
        <f>SUMIFS(СВЦЭМ!$D$33:$D$776,СВЦЭМ!$A$33:$A$776,$A102,СВЦЭМ!$B$33:$B$776,U$83)+'СЕТ СН'!$H$11+СВЦЭМ!$D$10+'СЕТ СН'!$H$5-'СЕТ СН'!$H$21</f>
        <v>3359.16804374</v>
      </c>
      <c r="V102" s="36">
        <f>SUMIFS(СВЦЭМ!$D$33:$D$776,СВЦЭМ!$A$33:$A$776,$A102,СВЦЭМ!$B$33:$B$776,V$83)+'СЕТ СН'!$H$11+СВЦЭМ!$D$10+'СЕТ СН'!$H$5-'СЕТ СН'!$H$21</f>
        <v>3364.8758873799998</v>
      </c>
      <c r="W102" s="36">
        <f>SUMIFS(СВЦЭМ!$D$33:$D$776,СВЦЭМ!$A$33:$A$776,$A102,СВЦЭМ!$B$33:$B$776,W$83)+'СЕТ СН'!$H$11+СВЦЭМ!$D$10+'СЕТ СН'!$H$5-'СЕТ СН'!$H$21</f>
        <v>3361.5806560000001</v>
      </c>
      <c r="X102" s="36">
        <f>SUMIFS(СВЦЭМ!$D$33:$D$776,СВЦЭМ!$A$33:$A$776,$A102,СВЦЭМ!$B$33:$B$776,X$83)+'СЕТ СН'!$H$11+СВЦЭМ!$D$10+'СЕТ СН'!$H$5-'СЕТ СН'!$H$21</f>
        <v>3359.8698012099999</v>
      </c>
      <c r="Y102" s="36">
        <f>SUMIFS(СВЦЭМ!$D$33:$D$776,СВЦЭМ!$A$33:$A$776,$A102,СВЦЭМ!$B$33:$B$776,Y$83)+'СЕТ СН'!$H$11+СВЦЭМ!$D$10+'СЕТ СН'!$H$5-'СЕТ СН'!$H$21</f>
        <v>3378.9789916299997</v>
      </c>
    </row>
    <row r="103" spans="1:25" ht="15.75" x14ac:dyDescent="0.2">
      <c r="A103" s="35">
        <f t="shared" si="2"/>
        <v>43666</v>
      </c>
      <c r="B103" s="36">
        <f>SUMIFS(СВЦЭМ!$D$33:$D$776,СВЦЭМ!$A$33:$A$776,$A103,СВЦЭМ!$B$33:$B$776,B$83)+'СЕТ СН'!$H$11+СВЦЭМ!$D$10+'СЕТ СН'!$H$5-'СЕТ СН'!$H$21</f>
        <v>3408.2184874699997</v>
      </c>
      <c r="C103" s="36">
        <f>SUMIFS(СВЦЭМ!$D$33:$D$776,СВЦЭМ!$A$33:$A$776,$A103,СВЦЭМ!$B$33:$B$776,C$83)+'СЕТ СН'!$H$11+СВЦЭМ!$D$10+'СЕТ СН'!$H$5-'СЕТ СН'!$H$21</f>
        <v>3413.63985529</v>
      </c>
      <c r="D103" s="36">
        <f>SUMIFS(СВЦЭМ!$D$33:$D$776,СВЦЭМ!$A$33:$A$776,$A103,СВЦЭМ!$B$33:$B$776,D$83)+'СЕТ СН'!$H$11+СВЦЭМ!$D$10+'СЕТ СН'!$H$5-'СЕТ СН'!$H$21</f>
        <v>3417.1760734999998</v>
      </c>
      <c r="E103" s="36">
        <f>SUMIFS(СВЦЭМ!$D$33:$D$776,СВЦЭМ!$A$33:$A$776,$A103,СВЦЭМ!$B$33:$B$776,E$83)+'СЕТ СН'!$H$11+СВЦЭМ!$D$10+'СЕТ СН'!$H$5-'СЕТ СН'!$H$21</f>
        <v>3426.4868183399999</v>
      </c>
      <c r="F103" s="36">
        <f>SUMIFS(СВЦЭМ!$D$33:$D$776,СВЦЭМ!$A$33:$A$776,$A103,СВЦЭМ!$B$33:$B$776,F$83)+'СЕТ СН'!$H$11+СВЦЭМ!$D$10+'СЕТ СН'!$H$5-'СЕТ СН'!$H$21</f>
        <v>3431.8486801499998</v>
      </c>
      <c r="G103" s="36">
        <f>SUMIFS(СВЦЭМ!$D$33:$D$776,СВЦЭМ!$A$33:$A$776,$A103,СВЦЭМ!$B$33:$B$776,G$83)+'СЕТ СН'!$H$11+СВЦЭМ!$D$10+'СЕТ СН'!$H$5-'СЕТ СН'!$H$21</f>
        <v>3441.13466363</v>
      </c>
      <c r="H103" s="36">
        <f>SUMIFS(СВЦЭМ!$D$33:$D$776,СВЦЭМ!$A$33:$A$776,$A103,СВЦЭМ!$B$33:$B$776,H$83)+'СЕТ СН'!$H$11+СВЦЭМ!$D$10+'СЕТ СН'!$H$5-'СЕТ СН'!$H$21</f>
        <v>3428.23103575</v>
      </c>
      <c r="I103" s="36">
        <f>SUMIFS(СВЦЭМ!$D$33:$D$776,СВЦЭМ!$A$33:$A$776,$A103,СВЦЭМ!$B$33:$B$776,I$83)+'СЕТ СН'!$H$11+СВЦЭМ!$D$10+'СЕТ СН'!$H$5-'СЕТ СН'!$H$21</f>
        <v>3421.5126821899999</v>
      </c>
      <c r="J103" s="36">
        <f>SUMIFS(СВЦЭМ!$D$33:$D$776,СВЦЭМ!$A$33:$A$776,$A103,СВЦЭМ!$B$33:$B$776,J$83)+'СЕТ СН'!$H$11+СВЦЭМ!$D$10+'СЕТ СН'!$H$5-'СЕТ СН'!$H$21</f>
        <v>3400.68256458</v>
      </c>
      <c r="K103" s="36">
        <f>SUMIFS(СВЦЭМ!$D$33:$D$776,СВЦЭМ!$A$33:$A$776,$A103,СВЦЭМ!$B$33:$B$776,K$83)+'СЕТ СН'!$H$11+СВЦЭМ!$D$10+'СЕТ СН'!$H$5-'СЕТ СН'!$H$21</f>
        <v>3396.7278987199998</v>
      </c>
      <c r="L103" s="36">
        <f>SUMIFS(СВЦЭМ!$D$33:$D$776,СВЦЭМ!$A$33:$A$776,$A103,СВЦЭМ!$B$33:$B$776,L$83)+'СЕТ СН'!$H$11+СВЦЭМ!$D$10+'СЕТ СН'!$H$5-'СЕТ СН'!$H$21</f>
        <v>3387.1372160999999</v>
      </c>
      <c r="M103" s="36">
        <f>SUMIFS(СВЦЭМ!$D$33:$D$776,СВЦЭМ!$A$33:$A$776,$A103,СВЦЭМ!$B$33:$B$776,M$83)+'СЕТ СН'!$H$11+СВЦЭМ!$D$10+'СЕТ СН'!$H$5-'СЕТ СН'!$H$21</f>
        <v>3377.56438286</v>
      </c>
      <c r="N103" s="36">
        <f>SUMIFS(СВЦЭМ!$D$33:$D$776,СВЦЭМ!$A$33:$A$776,$A103,СВЦЭМ!$B$33:$B$776,N$83)+'СЕТ СН'!$H$11+СВЦЭМ!$D$10+'СЕТ СН'!$H$5-'СЕТ СН'!$H$21</f>
        <v>3385.3203005199998</v>
      </c>
      <c r="O103" s="36">
        <f>SUMIFS(СВЦЭМ!$D$33:$D$776,СВЦЭМ!$A$33:$A$776,$A103,СВЦЭМ!$B$33:$B$776,O$83)+'СЕТ СН'!$H$11+СВЦЭМ!$D$10+'СЕТ СН'!$H$5-'СЕТ СН'!$H$21</f>
        <v>3399.2827724899998</v>
      </c>
      <c r="P103" s="36">
        <f>SUMIFS(СВЦЭМ!$D$33:$D$776,СВЦЭМ!$A$33:$A$776,$A103,СВЦЭМ!$B$33:$B$776,P$83)+'СЕТ СН'!$H$11+СВЦЭМ!$D$10+'СЕТ СН'!$H$5-'СЕТ СН'!$H$21</f>
        <v>3411.3079568200001</v>
      </c>
      <c r="Q103" s="36">
        <f>SUMIFS(СВЦЭМ!$D$33:$D$776,СВЦЭМ!$A$33:$A$776,$A103,СВЦЭМ!$B$33:$B$776,Q$83)+'СЕТ СН'!$H$11+СВЦЭМ!$D$10+'СЕТ СН'!$H$5-'СЕТ СН'!$H$21</f>
        <v>3404.3748876299996</v>
      </c>
      <c r="R103" s="36">
        <f>SUMIFS(СВЦЭМ!$D$33:$D$776,СВЦЭМ!$A$33:$A$776,$A103,СВЦЭМ!$B$33:$B$776,R$83)+'СЕТ СН'!$H$11+СВЦЭМ!$D$10+'СЕТ СН'!$H$5-'СЕТ СН'!$H$21</f>
        <v>3364.4344317499999</v>
      </c>
      <c r="S103" s="36">
        <f>SUMIFS(СВЦЭМ!$D$33:$D$776,СВЦЭМ!$A$33:$A$776,$A103,СВЦЭМ!$B$33:$B$776,S$83)+'СЕТ СН'!$H$11+СВЦЭМ!$D$10+'СЕТ СН'!$H$5-'СЕТ СН'!$H$21</f>
        <v>3338.95163181</v>
      </c>
      <c r="T103" s="36">
        <f>SUMIFS(СВЦЭМ!$D$33:$D$776,СВЦЭМ!$A$33:$A$776,$A103,СВЦЭМ!$B$33:$B$776,T$83)+'СЕТ СН'!$H$11+СВЦЭМ!$D$10+'СЕТ СН'!$H$5-'СЕТ СН'!$H$21</f>
        <v>3331.0967333899998</v>
      </c>
      <c r="U103" s="36">
        <f>SUMIFS(СВЦЭМ!$D$33:$D$776,СВЦЭМ!$A$33:$A$776,$A103,СВЦЭМ!$B$33:$B$776,U$83)+'СЕТ СН'!$H$11+СВЦЭМ!$D$10+'СЕТ СН'!$H$5-'СЕТ СН'!$H$21</f>
        <v>3316.98286783</v>
      </c>
      <c r="V103" s="36">
        <f>SUMIFS(СВЦЭМ!$D$33:$D$776,СВЦЭМ!$A$33:$A$776,$A103,СВЦЭМ!$B$33:$B$776,V$83)+'СЕТ СН'!$H$11+СВЦЭМ!$D$10+'СЕТ СН'!$H$5-'СЕТ СН'!$H$21</f>
        <v>3308.0014413199997</v>
      </c>
      <c r="W103" s="36">
        <f>SUMIFS(СВЦЭМ!$D$33:$D$776,СВЦЭМ!$A$33:$A$776,$A103,СВЦЭМ!$B$33:$B$776,W$83)+'СЕТ СН'!$H$11+СВЦЭМ!$D$10+'СЕТ СН'!$H$5-'СЕТ СН'!$H$21</f>
        <v>3310.80008391</v>
      </c>
      <c r="X103" s="36">
        <f>SUMIFS(СВЦЭМ!$D$33:$D$776,СВЦЭМ!$A$33:$A$776,$A103,СВЦЭМ!$B$33:$B$776,X$83)+'СЕТ СН'!$H$11+СВЦЭМ!$D$10+'СЕТ СН'!$H$5-'СЕТ СН'!$H$21</f>
        <v>3319.2952279699998</v>
      </c>
      <c r="Y103" s="36">
        <f>SUMIFS(СВЦЭМ!$D$33:$D$776,СВЦЭМ!$A$33:$A$776,$A103,СВЦЭМ!$B$33:$B$776,Y$83)+'СЕТ СН'!$H$11+СВЦЭМ!$D$10+'СЕТ СН'!$H$5-'СЕТ СН'!$H$21</f>
        <v>3393.3489689499997</v>
      </c>
    </row>
    <row r="104" spans="1:25" ht="15.75" x14ac:dyDescent="0.2">
      <c r="A104" s="35">
        <f t="shared" si="2"/>
        <v>43667</v>
      </c>
      <c r="B104" s="36">
        <f>SUMIFS(СВЦЭМ!$D$33:$D$776,СВЦЭМ!$A$33:$A$776,$A104,СВЦЭМ!$B$33:$B$776,B$83)+'СЕТ СН'!$H$11+СВЦЭМ!$D$10+'СЕТ СН'!$H$5-'СЕТ СН'!$H$21</f>
        <v>3412.1771726299999</v>
      </c>
      <c r="C104" s="36">
        <f>SUMIFS(СВЦЭМ!$D$33:$D$776,СВЦЭМ!$A$33:$A$776,$A104,СВЦЭМ!$B$33:$B$776,C$83)+'СЕТ СН'!$H$11+СВЦЭМ!$D$10+'СЕТ СН'!$H$5-'СЕТ СН'!$H$21</f>
        <v>3441.41628838</v>
      </c>
      <c r="D104" s="36">
        <f>SUMIFS(СВЦЭМ!$D$33:$D$776,СВЦЭМ!$A$33:$A$776,$A104,СВЦЭМ!$B$33:$B$776,D$83)+'СЕТ СН'!$H$11+СВЦЭМ!$D$10+'СЕТ СН'!$H$5-'СЕТ СН'!$H$21</f>
        <v>3463.4614798499997</v>
      </c>
      <c r="E104" s="36">
        <f>SUMIFS(СВЦЭМ!$D$33:$D$776,СВЦЭМ!$A$33:$A$776,$A104,СВЦЭМ!$B$33:$B$776,E$83)+'СЕТ СН'!$H$11+СВЦЭМ!$D$10+'СЕТ СН'!$H$5-'СЕТ СН'!$H$21</f>
        <v>3466.4594128999997</v>
      </c>
      <c r="F104" s="36">
        <f>SUMIFS(СВЦЭМ!$D$33:$D$776,СВЦЭМ!$A$33:$A$776,$A104,СВЦЭМ!$B$33:$B$776,F$83)+'СЕТ СН'!$H$11+СВЦЭМ!$D$10+'СЕТ СН'!$H$5-'СЕТ СН'!$H$21</f>
        <v>3449.5127678499998</v>
      </c>
      <c r="G104" s="36">
        <f>SUMIFS(СВЦЭМ!$D$33:$D$776,СВЦЭМ!$A$33:$A$776,$A104,СВЦЭМ!$B$33:$B$776,G$83)+'СЕТ СН'!$H$11+СВЦЭМ!$D$10+'СЕТ СН'!$H$5-'СЕТ СН'!$H$21</f>
        <v>3459.0190121699998</v>
      </c>
      <c r="H104" s="36">
        <f>SUMIFS(СВЦЭМ!$D$33:$D$776,СВЦЭМ!$A$33:$A$776,$A104,СВЦЭМ!$B$33:$B$776,H$83)+'СЕТ СН'!$H$11+СВЦЭМ!$D$10+'СЕТ СН'!$H$5-'СЕТ СН'!$H$21</f>
        <v>3456.0692768700001</v>
      </c>
      <c r="I104" s="36">
        <f>SUMIFS(СВЦЭМ!$D$33:$D$776,СВЦЭМ!$A$33:$A$776,$A104,СВЦЭМ!$B$33:$B$776,I$83)+'СЕТ СН'!$H$11+СВЦЭМ!$D$10+'СЕТ СН'!$H$5-'СЕТ СН'!$H$21</f>
        <v>3455.7651396800002</v>
      </c>
      <c r="J104" s="36">
        <f>SUMIFS(СВЦЭМ!$D$33:$D$776,СВЦЭМ!$A$33:$A$776,$A104,СВЦЭМ!$B$33:$B$776,J$83)+'СЕТ СН'!$H$11+СВЦЭМ!$D$10+'СЕТ СН'!$H$5-'СЕТ СН'!$H$21</f>
        <v>3434.7425169399999</v>
      </c>
      <c r="K104" s="36">
        <f>SUMIFS(СВЦЭМ!$D$33:$D$776,СВЦЭМ!$A$33:$A$776,$A104,СВЦЭМ!$B$33:$B$776,K$83)+'СЕТ СН'!$H$11+СВЦЭМ!$D$10+'СЕТ СН'!$H$5-'СЕТ СН'!$H$21</f>
        <v>3401.0878273099997</v>
      </c>
      <c r="L104" s="36">
        <f>SUMIFS(СВЦЭМ!$D$33:$D$776,СВЦЭМ!$A$33:$A$776,$A104,СВЦЭМ!$B$33:$B$776,L$83)+'СЕТ СН'!$H$11+СВЦЭМ!$D$10+'СЕТ СН'!$H$5-'СЕТ СН'!$H$21</f>
        <v>3380.5958638799998</v>
      </c>
      <c r="M104" s="36">
        <f>SUMIFS(СВЦЭМ!$D$33:$D$776,СВЦЭМ!$A$33:$A$776,$A104,СВЦЭМ!$B$33:$B$776,M$83)+'СЕТ СН'!$H$11+СВЦЭМ!$D$10+'СЕТ СН'!$H$5-'СЕТ СН'!$H$21</f>
        <v>3367.2782451499997</v>
      </c>
      <c r="N104" s="36">
        <f>SUMIFS(СВЦЭМ!$D$33:$D$776,СВЦЭМ!$A$33:$A$776,$A104,СВЦЭМ!$B$33:$B$776,N$83)+'СЕТ СН'!$H$11+СВЦЭМ!$D$10+'СЕТ СН'!$H$5-'СЕТ СН'!$H$21</f>
        <v>3369.01130087</v>
      </c>
      <c r="O104" s="36">
        <f>SUMIFS(СВЦЭМ!$D$33:$D$776,СВЦЭМ!$A$33:$A$776,$A104,СВЦЭМ!$B$33:$B$776,O$83)+'СЕТ СН'!$H$11+СВЦЭМ!$D$10+'СЕТ СН'!$H$5-'СЕТ СН'!$H$21</f>
        <v>3377.2675959600001</v>
      </c>
      <c r="P104" s="36">
        <f>SUMIFS(СВЦЭМ!$D$33:$D$776,СВЦЭМ!$A$33:$A$776,$A104,СВЦЭМ!$B$33:$B$776,P$83)+'СЕТ СН'!$H$11+СВЦЭМ!$D$10+'СЕТ СН'!$H$5-'СЕТ СН'!$H$21</f>
        <v>3383.8337447999997</v>
      </c>
      <c r="Q104" s="36">
        <f>SUMIFS(СВЦЭМ!$D$33:$D$776,СВЦЭМ!$A$33:$A$776,$A104,СВЦЭМ!$B$33:$B$776,Q$83)+'СЕТ СН'!$H$11+СВЦЭМ!$D$10+'СЕТ СН'!$H$5-'СЕТ СН'!$H$21</f>
        <v>3380.36281887</v>
      </c>
      <c r="R104" s="36">
        <f>SUMIFS(СВЦЭМ!$D$33:$D$776,СВЦЭМ!$A$33:$A$776,$A104,СВЦЭМ!$B$33:$B$776,R$83)+'СЕТ СН'!$H$11+СВЦЭМ!$D$10+'СЕТ СН'!$H$5-'СЕТ СН'!$H$21</f>
        <v>3331.7432820200002</v>
      </c>
      <c r="S104" s="36">
        <f>SUMIFS(СВЦЭМ!$D$33:$D$776,СВЦЭМ!$A$33:$A$776,$A104,СВЦЭМ!$B$33:$B$776,S$83)+'СЕТ СН'!$H$11+СВЦЭМ!$D$10+'СЕТ СН'!$H$5-'СЕТ СН'!$H$21</f>
        <v>3301.2835662999996</v>
      </c>
      <c r="T104" s="36">
        <f>SUMIFS(СВЦЭМ!$D$33:$D$776,СВЦЭМ!$A$33:$A$776,$A104,СВЦЭМ!$B$33:$B$776,T$83)+'СЕТ СН'!$H$11+СВЦЭМ!$D$10+'СЕТ СН'!$H$5-'СЕТ СН'!$H$21</f>
        <v>3302.8708409599999</v>
      </c>
      <c r="U104" s="36">
        <f>SUMIFS(СВЦЭМ!$D$33:$D$776,СВЦЭМ!$A$33:$A$776,$A104,СВЦЭМ!$B$33:$B$776,U$83)+'СЕТ СН'!$H$11+СВЦЭМ!$D$10+'СЕТ СН'!$H$5-'СЕТ СН'!$H$21</f>
        <v>3288.1129053</v>
      </c>
      <c r="V104" s="36">
        <f>SUMIFS(СВЦЭМ!$D$33:$D$776,СВЦЭМ!$A$33:$A$776,$A104,СВЦЭМ!$B$33:$B$776,V$83)+'СЕТ СН'!$H$11+СВЦЭМ!$D$10+'СЕТ СН'!$H$5-'СЕТ СН'!$H$21</f>
        <v>3275.6440524099999</v>
      </c>
      <c r="W104" s="36">
        <f>SUMIFS(СВЦЭМ!$D$33:$D$776,СВЦЭМ!$A$33:$A$776,$A104,СВЦЭМ!$B$33:$B$776,W$83)+'СЕТ СН'!$H$11+СВЦЭМ!$D$10+'СЕТ СН'!$H$5-'СЕТ СН'!$H$21</f>
        <v>3290.5949304999999</v>
      </c>
      <c r="X104" s="36">
        <f>SUMIFS(СВЦЭМ!$D$33:$D$776,СВЦЭМ!$A$33:$A$776,$A104,СВЦЭМ!$B$33:$B$776,X$83)+'СЕТ СН'!$H$11+СВЦЭМ!$D$10+'СЕТ СН'!$H$5-'СЕТ СН'!$H$21</f>
        <v>3305.9281333600002</v>
      </c>
      <c r="Y104" s="36">
        <f>SUMIFS(СВЦЭМ!$D$33:$D$776,СВЦЭМ!$A$33:$A$776,$A104,СВЦЭМ!$B$33:$B$776,Y$83)+'СЕТ СН'!$H$11+СВЦЭМ!$D$10+'СЕТ СН'!$H$5-'СЕТ СН'!$H$21</f>
        <v>3382.3620934</v>
      </c>
    </row>
    <row r="105" spans="1:25" ht="15.75" x14ac:dyDescent="0.2">
      <c r="A105" s="35">
        <f t="shared" si="2"/>
        <v>43668</v>
      </c>
      <c r="B105" s="36">
        <f>SUMIFS(СВЦЭМ!$D$33:$D$776,СВЦЭМ!$A$33:$A$776,$A105,СВЦЭМ!$B$33:$B$776,B$83)+'СЕТ СН'!$H$11+СВЦЭМ!$D$10+'СЕТ СН'!$H$5-'СЕТ СН'!$H$21</f>
        <v>3410.83826606</v>
      </c>
      <c r="C105" s="36">
        <f>SUMIFS(СВЦЭМ!$D$33:$D$776,СВЦЭМ!$A$33:$A$776,$A105,СВЦЭМ!$B$33:$B$776,C$83)+'СЕТ СН'!$H$11+СВЦЭМ!$D$10+'СЕТ СН'!$H$5-'СЕТ СН'!$H$21</f>
        <v>3460.6673156899997</v>
      </c>
      <c r="D105" s="36">
        <f>SUMIFS(СВЦЭМ!$D$33:$D$776,СВЦЭМ!$A$33:$A$776,$A105,СВЦЭМ!$B$33:$B$776,D$83)+'СЕТ СН'!$H$11+СВЦЭМ!$D$10+'СЕТ СН'!$H$5-'СЕТ СН'!$H$21</f>
        <v>3485.9961944799998</v>
      </c>
      <c r="E105" s="36">
        <f>SUMIFS(СВЦЭМ!$D$33:$D$776,СВЦЭМ!$A$33:$A$776,$A105,СВЦЭМ!$B$33:$B$776,E$83)+'СЕТ СН'!$H$11+СВЦЭМ!$D$10+'СЕТ СН'!$H$5-'СЕТ СН'!$H$21</f>
        <v>3488.6784757400001</v>
      </c>
      <c r="F105" s="36">
        <f>SUMIFS(СВЦЭМ!$D$33:$D$776,СВЦЭМ!$A$33:$A$776,$A105,СВЦЭМ!$B$33:$B$776,F$83)+'СЕТ СН'!$H$11+СВЦЭМ!$D$10+'СЕТ СН'!$H$5-'СЕТ СН'!$H$21</f>
        <v>3482.6207252899999</v>
      </c>
      <c r="G105" s="36">
        <f>SUMIFS(СВЦЭМ!$D$33:$D$776,СВЦЭМ!$A$33:$A$776,$A105,СВЦЭМ!$B$33:$B$776,G$83)+'СЕТ СН'!$H$11+СВЦЭМ!$D$10+'СЕТ СН'!$H$5-'СЕТ СН'!$H$21</f>
        <v>3467.6633992299999</v>
      </c>
      <c r="H105" s="36">
        <f>SUMIFS(СВЦЭМ!$D$33:$D$776,СВЦЭМ!$A$33:$A$776,$A105,СВЦЭМ!$B$33:$B$776,H$83)+'СЕТ СН'!$H$11+СВЦЭМ!$D$10+'СЕТ СН'!$H$5-'СЕТ СН'!$H$21</f>
        <v>3437.4932162800001</v>
      </c>
      <c r="I105" s="36">
        <f>SUMIFS(СВЦЭМ!$D$33:$D$776,СВЦЭМ!$A$33:$A$776,$A105,СВЦЭМ!$B$33:$B$776,I$83)+'СЕТ СН'!$H$11+СВЦЭМ!$D$10+'СЕТ СН'!$H$5-'СЕТ СН'!$H$21</f>
        <v>3425.5998051500001</v>
      </c>
      <c r="J105" s="36">
        <f>SUMIFS(СВЦЭМ!$D$33:$D$776,СВЦЭМ!$A$33:$A$776,$A105,СВЦЭМ!$B$33:$B$776,J$83)+'СЕТ СН'!$H$11+СВЦЭМ!$D$10+'СЕТ СН'!$H$5-'СЕТ СН'!$H$21</f>
        <v>3431.8526945799999</v>
      </c>
      <c r="K105" s="36">
        <f>SUMIFS(СВЦЭМ!$D$33:$D$776,СВЦЭМ!$A$33:$A$776,$A105,СВЦЭМ!$B$33:$B$776,K$83)+'СЕТ СН'!$H$11+СВЦЭМ!$D$10+'СЕТ СН'!$H$5-'СЕТ СН'!$H$21</f>
        <v>3438.6126203499998</v>
      </c>
      <c r="L105" s="36">
        <f>SUMIFS(СВЦЭМ!$D$33:$D$776,СВЦЭМ!$A$33:$A$776,$A105,СВЦЭМ!$B$33:$B$776,L$83)+'СЕТ СН'!$H$11+СВЦЭМ!$D$10+'СЕТ СН'!$H$5-'СЕТ СН'!$H$21</f>
        <v>3436.27938004</v>
      </c>
      <c r="M105" s="36">
        <f>SUMIFS(СВЦЭМ!$D$33:$D$776,СВЦЭМ!$A$33:$A$776,$A105,СВЦЭМ!$B$33:$B$776,M$83)+'СЕТ СН'!$H$11+СВЦЭМ!$D$10+'СЕТ СН'!$H$5-'СЕТ СН'!$H$21</f>
        <v>3426.4079103200002</v>
      </c>
      <c r="N105" s="36">
        <f>SUMIFS(СВЦЭМ!$D$33:$D$776,СВЦЭМ!$A$33:$A$776,$A105,СВЦЭМ!$B$33:$B$776,N$83)+'СЕТ СН'!$H$11+СВЦЭМ!$D$10+'СЕТ СН'!$H$5-'СЕТ СН'!$H$21</f>
        <v>3419.0657799199998</v>
      </c>
      <c r="O105" s="36">
        <f>SUMIFS(СВЦЭМ!$D$33:$D$776,СВЦЭМ!$A$33:$A$776,$A105,СВЦЭМ!$B$33:$B$776,O$83)+'СЕТ СН'!$H$11+СВЦЭМ!$D$10+'СЕТ СН'!$H$5-'СЕТ СН'!$H$21</f>
        <v>3419.9860669999998</v>
      </c>
      <c r="P105" s="36">
        <f>SUMIFS(СВЦЭМ!$D$33:$D$776,СВЦЭМ!$A$33:$A$776,$A105,СВЦЭМ!$B$33:$B$776,P$83)+'СЕТ СН'!$H$11+СВЦЭМ!$D$10+'СЕТ СН'!$H$5-'СЕТ СН'!$H$21</f>
        <v>3428.8983755499999</v>
      </c>
      <c r="Q105" s="36">
        <f>SUMIFS(СВЦЭМ!$D$33:$D$776,СВЦЭМ!$A$33:$A$776,$A105,СВЦЭМ!$B$33:$B$776,Q$83)+'СЕТ СН'!$H$11+СВЦЭМ!$D$10+'СЕТ СН'!$H$5-'СЕТ СН'!$H$21</f>
        <v>3437.9541270299997</v>
      </c>
      <c r="R105" s="36">
        <f>SUMIFS(СВЦЭМ!$D$33:$D$776,СВЦЭМ!$A$33:$A$776,$A105,СВЦЭМ!$B$33:$B$776,R$83)+'СЕТ СН'!$H$11+СВЦЭМ!$D$10+'СЕТ СН'!$H$5-'СЕТ СН'!$H$21</f>
        <v>3384.7024530799999</v>
      </c>
      <c r="S105" s="36">
        <f>SUMIFS(СВЦЭМ!$D$33:$D$776,СВЦЭМ!$A$33:$A$776,$A105,СВЦЭМ!$B$33:$B$776,S$83)+'СЕТ СН'!$H$11+СВЦЭМ!$D$10+'СЕТ СН'!$H$5-'СЕТ СН'!$H$21</f>
        <v>3357.3743414800001</v>
      </c>
      <c r="T105" s="36">
        <f>SUMIFS(СВЦЭМ!$D$33:$D$776,СВЦЭМ!$A$33:$A$776,$A105,СВЦЭМ!$B$33:$B$776,T$83)+'СЕТ СН'!$H$11+СВЦЭМ!$D$10+'СЕТ СН'!$H$5-'СЕТ СН'!$H$21</f>
        <v>3357.4175081099997</v>
      </c>
      <c r="U105" s="36">
        <f>SUMIFS(СВЦЭМ!$D$33:$D$776,СВЦЭМ!$A$33:$A$776,$A105,СВЦЭМ!$B$33:$B$776,U$83)+'СЕТ СН'!$H$11+СВЦЭМ!$D$10+'СЕТ СН'!$H$5-'СЕТ СН'!$H$21</f>
        <v>3354.8977089700002</v>
      </c>
      <c r="V105" s="36">
        <f>SUMIFS(СВЦЭМ!$D$33:$D$776,СВЦЭМ!$A$33:$A$776,$A105,СВЦЭМ!$B$33:$B$776,V$83)+'СЕТ СН'!$H$11+СВЦЭМ!$D$10+'СЕТ СН'!$H$5-'СЕТ СН'!$H$21</f>
        <v>3352.1496342</v>
      </c>
      <c r="W105" s="36">
        <f>SUMIFS(СВЦЭМ!$D$33:$D$776,СВЦЭМ!$A$33:$A$776,$A105,СВЦЭМ!$B$33:$B$776,W$83)+'СЕТ СН'!$H$11+СВЦЭМ!$D$10+'СЕТ СН'!$H$5-'СЕТ СН'!$H$21</f>
        <v>3365.93984013</v>
      </c>
      <c r="X105" s="36">
        <f>SUMIFS(СВЦЭМ!$D$33:$D$776,СВЦЭМ!$A$33:$A$776,$A105,СВЦЭМ!$B$33:$B$776,X$83)+'СЕТ СН'!$H$11+СВЦЭМ!$D$10+'СЕТ СН'!$H$5-'СЕТ СН'!$H$21</f>
        <v>3391.7573240399997</v>
      </c>
      <c r="Y105" s="36">
        <f>SUMIFS(СВЦЭМ!$D$33:$D$776,СВЦЭМ!$A$33:$A$776,$A105,СВЦЭМ!$B$33:$B$776,Y$83)+'СЕТ СН'!$H$11+СВЦЭМ!$D$10+'СЕТ СН'!$H$5-'СЕТ СН'!$H$21</f>
        <v>3496.5087779</v>
      </c>
    </row>
    <row r="106" spans="1:25" ht="15.75" x14ac:dyDescent="0.2">
      <c r="A106" s="35">
        <f t="shared" si="2"/>
        <v>43669</v>
      </c>
      <c r="B106" s="36">
        <f>SUMIFS(СВЦЭМ!$D$33:$D$776,СВЦЭМ!$A$33:$A$776,$A106,СВЦЭМ!$B$33:$B$776,B$83)+'СЕТ СН'!$H$11+СВЦЭМ!$D$10+'СЕТ СН'!$H$5-'СЕТ СН'!$H$21</f>
        <v>3502.53085315</v>
      </c>
      <c r="C106" s="36">
        <f>SUMIFS(СВЦЭМ!$D$33:$D$776,СВЦЭМ!$A$33:$A$776,$A106,СВЦЭМ!$B$33:$B$776,C$83)+'СЕТ СН'!$H$11+СВЦЭМ!$D$10+'СЕТ СН'!$H$5-'СЕТ СН'!$H$21</f>
        <v>3547.3037277499998</v>
      </c>
      <c r="D106" s="36">
        <f>SUMIFS(СВЦЭМ!$D$33:$D$776,СВЦЭМ!$A$33:$A$776,$A106,СВЦЭМ!$B$33:$B$776,D$83)+'СЕТ СН'!$H$11+СВЦЭМ!$D$10+'СЕТ СН'!$H$5-'СЕТ СН'!$H$21</f>
        <v>3577.2652694499998</v>
      </c>
      <c r="E106" s="36">
        <f>SUMIFS(СВЦЭМ!$D$33:$D$776,СВЦЭМ!$A$33:$A$776,$A106,СВЦЭМ!$B$33:$B$776,E$83)+'СЕТ СН'!$H$11+СВЦЭМ!$D$10+'СЕТ СН'!$H$5-'СЕТ СН'!$H$21</f>
        <v>3592.4130761699998</v>
      </c>
      <c r="F106" s="36">
        <f>SUMIFS(СВЦЭМ!$D$33:$D$776,СВЦЭМ!$A$33:$A$776,$A106,СВЦЭМ!$B$33:$B$776,F$83)+'СЕТ СН'!$H$11+СВЦЭМ!$D$10+'СЕТ СН'!$H$5-'СЕТ СН'!$H$21</f>
        <v>3591.66487878</v>
      </c>
      <c r="G106" s="36">
        <f>SUMIFS(СВЦЭМ!$D$33:$D$776,СВЦЭМ!$A$33:$A$776,$A106,СВЦЭМ!$B$33:$B$776,G$83)+'СЕТ СН'!$H$11+СВЦЭМ!$D$10+'СЕТ СН'!$H$5-'СЕТ СН'!$H$21</f>
        <v>3577.1252063299999</v>
      </c>
      <c r="H106" s="36">
        <f>SUMIFS(СВЦЭМ!$D$33:$D$776,СВЦЭМ!$A$33:$A$776,$A106,СВЦЭМ!$B$33:$B$776,H$83)+'СЕТ СН'!$H$11+СВЦЭМ!$D$10+'СЕТ СН'!$H$5-'СЕТ СН'!$H$21</f>
        <v>3535.4106116299999</v>
      </c>
      <c r="I106" s="36">
        <f>SUMIFS(СВЦЭМ!$D$33:$D$776,СВЦЭМ!$A$33:$A$776,$A106,СВЦЭМ!$B$33:$B$776,I$83)+'СЕТ СН'!$H$11+СВЦЭМ!$D$10+'СЕТ СН'!$H$5-'СЕТ СН'!$H$21</f>
        <v>3490.2429045600002</v>
      </c>
      <c r="J106" s="36">
        <f>SUMIFS(СВЦЭМ!$D$33:$D$776,СВЦЭМ!$A$33:$A$776,$A106,СВЦЭМ!$B$33:$B$776,J$83)+'СЕТ СН'!$H$11+СВЦЭМ!$D$10+'СЕТ СН'!$H$5-'СЕТ СН'!$H$21</f>
        <v>3474.2220397800002</v>
      </c>
      <c r="K106" s="36">
        <f>SUMIFS(СВЦЭМ!$D$33:$D$776,СВЦЭМ!$A$33:$A$776,$A106,СВЦЭМ!$B$33:$B$776,K$83)+'СЕТ СН'!$H$11+СВЦЭМ!$D$10+'СЕТ СН'!$H$5-'СЕТ СН'!$H$21</f>
        <v>3412.1262059299997</v>
      </c>
      <c r="L106" s="36">
        <f>SUMIFS(СВЦЭМ!$D$33:$D$776,СВЦЭМ!$A$33:$A$776,$A106,СВЦЭМ!$B$33:$B$776,L$83)+'СЕТ СН'!$H$11+СВЦЭМ!$D$10+'СЕТ СН'!$H$5-'СЕТ СН'!$H$21</f>
        <v>3416.823386</v>
      </c>
      <c r="M106" s="36">
        <f>SUMIFS(СВЦЭМ!$D$33:$D$776,СВЦЭМ!$A$33:$A$776,$A106,СВЦЭМ!$B$33:$B$776,M$83)+'СЕТ СН'!$H$11+СВЦЭМ!$D$10+'СЕТ СН'!$H$5-'СЕТ СН'!$H$21</f>
        <v>3422.80049285</v>
      </c>
      <c r="N106" s="36">
        <f>SUMIFS(СВЦЭМ!$D$33:$D$776,СВЦЭМ!$A$33:$A$776,$A106,СВЦЭМ!$B$33:$B$776,N$83)+'СЕТ СН'!$H$11+СВЦЭМ!$D$10+'СЕТ СН'!$H$5-'СЕТ СН'!$H$21</f>
        <v>3431.84127339</v>
      </c>
      <c r="O106" s="36">
        <f>SUMIFS(СВЦЭМ!$D$33:$D$776,СВЦЭМ!$A$33:$A$776,$A106,СВЦЭМ!$B$33:$B$776,O$83)+'СЕТ СН'!$H$11+СВЦЭМ!$D$10+'СЕТ СН'!$H$5-'СЕТ СН'!$H$21</f>
        <v>3443.6827253000001</v>
      </c>
      <c r="P106" s="36">
        <f>SUMIFS(СВЦЭМ!$D$33:$D$776,СВЦЭМ!$A$33:$A$776,$A106,СВЦЭМ!$B$33:$B$776,P$83)+'СЕТ СН'!$H$11+СВЦЭМ!$D$10+'СЕТ СН'!$H$5-'СЕТ СН'!$H$21</f>
        <v>3447.1614450399998</v>
      </c>
      <c r="Q106" s="36">
        <f>SUMIFS(СВЦЭМ!$D$33:$D$776,СВЦЭМ!$A$33:$A$776,$A106,СВЦЭМ!$B$33:$B$776,Q$83)+'СЕТ СН'!$H$11+СВЦЭМ!$D$10+'СЕТ СН'!$H$5-'СЕТ СН'!$H$21</f>
        <v>3450.2476008499998</v>
      </c>
      <c r="R106" s="36">
        <f>SUMIFS(СВЦЭМ!$D$33:$D$776,СВЦЭМ!$A$33:$A$776,$A106,СВЦЭМ!$B$33:$B$776,R$83)+'СЕТ СН'!$H$11+СВЦЭМ!$D$10+'СЕТ СН'!$H$5-'СЕТ СН'!$H$21</f>
        <v>3397.68611409</v>
      </c>
      <c r="S106" s="36">
        <f>SUMIFS(СВЦЭМ!$D$33:$D$776,СВЦЭМ!$A$33:$A$776,$A106,СВЦЭМ!$B$33:$B$776,S$83)+'СЕТ СН'!$H$11+СВЦЭМ!$D$10+'СЕТ СН'!$H$5-'СЕТ СН'!$H$21</f>
        <v>3363.0387356399997</v>
      </c>
      <c r="T106" s="36">
        <f>SUMIFS(СВЦЭМ!$D$33:$D$776,СВЦЭМ!$A$33:$A$776,$A106,СВЦЭМ!$B$33:$B$776,T$83)+'СЕТ СН'!$H$11+СВЦЭМ!$D$10+'СЕТ СН'!$H$5-'СЕТ СН'!$H$21</f>
        <v>3366.25499365</v>
      </c>
      <c r="U106" s="36">
        <f>SUMIFS(СВЦЭМ!$D$33:$D$776,СВЦЭМ!$A$33:$A$776,$A106,СВЦЭМ!$B$33:$B$776,U$83)+'СЕТ СН'!$H$11+СВЦЭМ!$D$10+'СЕТ СН'!$H$5-'СЕТ СН'!$H$21</f>
        <v>3361.4258306699999</v>
      </c>
      <c r="V106" s="36">
        <f>SUMIFS(СВЦЭМ!$D$33:$D$776,СВЦЭМ!$A$33:$A$776,$A106,СВЦЭМ!$B$33:$B$776,V$83)+'СЕТ СН'!$H$11+СВЦЭМ!$D$10+'СЕТ СН'!$H$5-'СЕТ СН'!$H$21</f>
        <v>3365.28351049</v>
      </c>
      <c r="W106" s="36">
        <f>SUMIFS(СВЦЭМ!$D$33:$D$776,СВЦЭМ!$A$33:$A$776,$A106,СВЦЭМ!$B$33:$B$776,W$83)+'СЕТ СН'!$H$11+СВЦЭМ!$D$10+'СЕТ СН'!$H$5-'СЕТ СН'!$H$21</f>
        <v>3364.2805262900001</v>
      </c>
      <c r="X106" s="36">
        <f>SUMIFS(СВЦЭМ!$D$33:$D$776,СВЦЭМ!$A$33:$A$776,$A106,СВЦЭМ!$B$33:$B$776,X$83)+'СЕТ СН'!$H$11+СВЦЭМ!$D$10+'СЕТ СН'!$H$5-'СЕТ СН'!$H$21</f>
        <v>3364.6461350899999</v>
      </c>
      <c r="Y106" s="36">
        <f>SUMIFS(СВЦЭМ!$D$33:$D$776,СВЦЭМ!$A$33:$A$776,$A106,СВЦЭМ!$B$33:$B$776,Y$83)+'СЕТ СН'!$H$11+СВЦЭМ!$D$10+'СЕТ СН'!$H$5-'СЕТ СН'!$H$21</f>
        <v>3405.46433312</v>
      </c>
    </row>
    <row r="107" spans="1:25" ht="15.75" x14ac:dyDescent="0.2">
      <c r="A107" s="35">
        <f t="shared" si="2"/>
        <v>43670</v>
      </c>
      <c r="B107" s="36">
        <f>SUMIFS(СВЦЭМ!$D$33:$D$776,СВЦЭМ!$A$33:$A$776,$A107,СВЦЭМ!$B$33:$B$776,B$83)+'СЕТ СН'!$H$11+СВЦЭМ!$D$10+'СЕТ СН'!$H$5-'СЕТ СН'!$H$21</f>
        <v>3446.3951453299997</v>
      </c>
      <c r="C107" s="36">
        <f>SUMIFS(СВЦЭМ!$D$33:$D$776,СВЦЭМ!$A$33:$A$776,$A107,СВЦЭМ!$B$33:$B$776,C$83)+'СЕТ СН'!$H$11+СВЦЭМ!$D$10+'СЕТ СН'!$H$5-'СЕТ СН'!$H$21</f>
        <v>3478.7975121499999</v>
      </c>
      <c r="D107" s="36">
        <f>SUMIFS(СВЦЭМ!$D$33:$D$776,СВЦЭМ!$A$33:$A$776,$A107,СВЦЭМ!$B$33:$B$776,D$83)+'СЕТ СН'!$H$11+СВЦЭМ!$D$10+'СЕТ СН'!$H$5-'СЕТ СН'!$H$21</f>
        <v>3503.9595286399999</v>
      </c>
      <c r="E107" s="36">
        <f>SUMIFS(СВЦЭМ!$D$33:$D$776,СВЦЭМ!$A$33:$A$776,$A107,СВЦЭМ!$B$33:$B$776,E$83)+'СЕТ СН'!$H$11+СВЦЭМ!$D$10+'СЕТ СН'!$H$5-'СЕТ СН'!$H$21</f>
        <v>3524.4875705999998</v>
      </c>
      <c r="F107" s="36">
        <f>SUMIFS(СВЦЭМ!$D$33:$D$776,СВЦЭМ!$A$33:$A$776,$A107,СВЦЭМ!$B$33:$B$776,F$83)+'СЕТ СН'!$H$11+СВЦЭМ!$D$10+'СЕТ СН'!$H$5-'СЕТ СН'!$H$21</f>
        <v>3518.1853409099999</v>
      </c>
      <c r="G107" s="36">
        <f>SUMIFS(СВЦЭМ!$D$33:$D$776,СВЦЭМ!$A$33:$A$776,$A107,СВЦЭМ!$B$33:$B$776,G$83)+'СЕТ СН'!$H$11+СВЦЭМ!$D$10+'СЕТ СН'!$H$5-'СЕТ СН'!$H$21</f>
        <v>3514.9425249799997</v>
      </c>
      <c r="H107" s="36">
        <f>SUMIFS(СВЦЭМ!$D$33:$D$776,СВЦЭМ!$A$33:$A$776,$A107,СВЦЭМ!$B$33:$B$776,H$83)+'СЕТ СН'!$H$11+СВЦЭМ!$D$10+'СЕТ СН'!$H$5-'СЕТ СН'!$H$21</f>
        <v>3489.0673239099997</v>
      </c>
      <c r="I107" s="36">
        <f>SUMIFS(СВЦЭМ!$D$33:$D$776,СВЦЭМ!$A$33:$A$776,$A107,СВЦЭМ!$B$33:$B$776,I$83)+'СЕТ СН'!$H$11+СВЦЭМ!$D$10+'СЕТ СН'!$H$5-'СЕТ СН'!$H$21</f>
        <v>3465.0279675799998</v>
      </c>
      <c r="J107" s="36">
        <f>SUMIFS(СВЦЭМ!$D$33:$D$776,СВЦЭМ!$A$33:$A$776,$A107,СВЦЭМ!$B$33:$B$776,J$83)+'СЕТ СН'!$H$11+СВЦЭМ!$D$10+'СЕТ СН'!$H$5-'СЕТ СН'!$H$21</f>
        <v>3453.4729694399998</v>
      </c>
      <c r="K107" s="36">
        <f>SUMIFS(СВЦЭМ!$D$33:$D$776,СВЦЭМ!$A$33:$A$776,$A107,СВЦЭМ!$B$33:$B$776,K$83)+'СЕТ СН'!$H$11+СВЦЭМ!$D$10+'СЕТ СН'!$H$5-'СЕТ СН'!$H$21</f>
        <v>3450.0388220199998</v>
      </c>
      <c r="L107" s="36">
        <f>SUMIFS(СВЦЭМ!$D$33:$D$776,СВЦЭМ!$A$33:$A$776,$A107,СВЦЭМ!$B$33:$B$776,L$83)+'СЕТ СН'!$H$11+СВЦЭМ!$D$10+'СЕТ СН'!$H$5-'СЕТ СН'!$H$21</f>
        <v>3456.66701943</v>
      </c>
      <c r="M107" s="36">
        <f>SUMIFS(СВЦЭМ!$D$33:$D$776,СВЦЭМ!$A$33:$A$776,$A107,СВЦЭМ!$B$33:$B$776,M$83)+'СЕТ СН'!$H$11+СВЦЭМ!$D$10+'СЕТ СН'!$H$5-'СЕТ СН'!$H$21</f>
        <v>3468.97729734</v>
      </c>
      <c r="N107" s="36">
        <f>SUMIFS(СВЦЭМ!$D$33:$D$776,СВЦЭМ!$A$33:$A$776,$A107,СВЦЭМ!$B$33:$B$776,N$83)+'СЕТ СН'!$H$11+СВЦЭМ!$D$10+'СЕТ СН'!$H$5-'СЕТ СН'!$H$21</f>
        <v>3470.4039512499999</v>
      </c>
      <c r="O107" s="36">
        <f>SUMIFS(СВЦЭМ!$D$33:$D$776,СВЦЭМ!$A$33:$A$776,$A107,СВЦЭМ!$B$33:$B$776,O$83)+'СЕТ СН'!$H$11+СВЦЭМ!$D$10+'СЕТ СН'!$H$5-'СЕТ СН'!$H$21</f>
        <v>3476.55666879</v>
      </c>
      <c r="P107" s="36">
        <f>SUMIFS(СВЦЭМ!$D$33:$D$776,СВЦЭМ!$A$33:$A$776,$A107,СВЦЭМ!$B$33:$B$776,P$83)+'СЕТ СН'!$H$11+СВЦЭМ!$D$10+'СЕТ СН'!$H$5-'СЕТ СН'!$H$21</f>
        <v>3479.8643483799997</v>
      </c>
      <c r="Q107" s="36">
        <f>SUMIFS(СВЦЭМ!$D$33:$D$776,СВЦЭМ!$A$33:$A$776,$A107,СВЦЭМ!$B$33:$B$776,Q$83)+'СЕТ СН'!$H$11+СВЦЭМ!$D$10+'СЕТ СН'!$H$5-'СЕТ СН'!$H$21</f>
        <v>3485.4743166199996</v>
      </c>
      <c r="R107" s="36">
        <f>SUMIFS(СВЦЭМ!$D$33:$D$776,СВЦЭМ!$A$33:$A$776,$A107,СВЦЭМ!$B$33:$B$776,R$83)+'СЕТ СН'!$H$11+СВЦЭМ!$D$10+'СЕТ СН'!$H$5-'СЕТ СН'!$H$21</f>
        <v>3421.69853517</v>
      </c>
      <c r="S107" s="36">
        <f>SUMIFS(СВЦЭМ!$D$33:$D$776,СВЦЭМ!$A$33:$A$776,$A107,СВЦЭМ!$B$33:$B$776,S$83)+'СЕТ СН'!$H$11+СВЦЭМ!$D$10+'СЕТ СН'!$H$5-'СЕТ СН'!$H$21</f>
        <v>3408.2155508199999</v>
      </c>
      <c r="T107" s="36">
        <f>SUMIFS(СВЦЭМ!$D$33:$D$776,СВЦЭМ!$A$33:$A$776,$A107,СВЦЭМ!$B$33:$B$776,T$83)+'СЕТ СН'!$H$11+СВЦЭМ!$D$10+'СЕТ СН'!$H$5-'СЕТ СН'!$H$21</f>
        <v>3414.6003870899999</v>
      </c>
      <c r="U107" s="36">
        <f>SUMIFS(СВЦЭМ!$D$33:$D$776,СВЦЭМ!$A$33:$A$776,$A107,СВЦЭМ!$B$33:$B$776,U$83)+'СЕТ СН'!$H$11+СВЦЭМ!$D$10+'СЕТ СН'!$H$5-'СЕТ СН'!$H$21</f>
        <v>3402.9110670999999</v>
      </c>
      <c r="V107" s="36">
        <f>SUMIFS(СВЦЭМ!$D$33:$D$776,СВЦЭМ!$A$33:$A$776,$A107,СВЦЭМ!$B$33:$B$776,V$83)+'СЕТ СН'!$H$11+СВЦЭМ!$D$10+'СЕТ СН'!$H$5-'СЕТ СН'!$H$21</f>
        <v>3406.66288575</v>
      </c>
      <c r="W107" s="36">
        <f>SUMIFS(СВЦЭМ!$D$33:$D$776,СВЦЭМ!$A$33:$A$776,$A107,СВЦЭМ!$B$33:$B$776,W$83)+'СЕТ СН'!$H$11+СВЦЭМ!$D$10+'СЕТ СН'!$H$5-'СЕТ СН'!$H$21</f>
        <v>3421.0690334800001</v>
      </c>
      <c r="X107" s="36">
        <f>SUMIFS(СВЦЭМ!$D$33:$D$776,СВЦЭМ!$A$33:$A$776,$A107,СВЦЭМ!$B$33:$B$776,X$83)+'СЕТ СН'!$H$11+СВЦЭМ!$D$10+'СЕТ СН'!$H$5-'СЕТ СН'!$H$21</f>
        <v>3400.18754033</v>
      </c>
      <c r="Y107" s="36">
        <f>SUMIFS(СВЦЭМ!$D$33:$D$776,СВЦЭМ!$A$33:$A$776,$A107,СВЦЭМ!$B$33:$B$776,Y$83)+'СЕТ СН'!$H$11+СВЦЭМ!$D$10+'СЕТ СН'!$H$5-'СЕТ СН'!$H$21</f>
        <v>3442.7977286</v>
      </c>
    </row>
    <row r="108" spans="1:25" ht="15.75" x14ac:dyDescent="0.2">
      <c r="A108" s="35">
        <f t="shared" si="2"/>
        <v>43671</v>
      </c>
      <c r="B108" s="36">
        <f>SUMIFS(СВЦЭМ!$D$33:$D$776,СВЦЭМ!$A$33:$A$776,$A108,СВЦЭМ!$B$33:$B$776,B$83)+'СЕТ СН'!$H$11+СВЦЭМ!$D$10+'СЕТ СН'!$H$5-'СЕТ СН'!$H$21</f>
        <v>3515.4306624699998</v>
      </c>
      <c r="C108" s="36">
        <f>SUMIFS(СВЦЭМ!$D$33:$D$776,СВЦЭМ!$A$33:$A$776,$A108,СВЦЭМ!$B$33:$B$776,C$83)+'СЕТ СН'!$H$11+СВЦЭМ!$D$10+'СЕТ СН'!$H$5-'СЕТ СН'!$H$21</f>
        <v>3541.5311148399996</v>
      </c>
      <c r="D108" s="36">
        <f>SUMIFS(СВЦЭМ!$D$33:$D$776,СВЦЭМ!$A$33:$A$776,$A108,СВЦЭМ!$B$33:$B$776,D$83)+'СЕТ СН'!$H$11+СВЦЭМ!$D$10+'СЕТ СН'!$H$5-'СЕТ СН'!$H$21</f>
        <v>3516.4794547399997</v>
      </c>
      <c r="E108" s="36">
        <f>SUMIFS(СВЦЭМ!$D$33:$D$776,СВЦЭМ!$A$33:$A$776,$A108,СВЦЭМ!$B$33:$B$776,E$83)+'СЕТ СН'!$H$11+СВЦЭМ!$D$10+'СЕТ СН'!$H$5-'СЕТ СН'!$H$21</f>
        <v>3511.5196140799999</v>
      </c>
      <c r="F108" s="36">
        <f>SUMIFS(СВЦЭМ!$D$33:$D$776,СВЦЭМ!$A$33:$A$776,$A108,СВЦЭМ!$B$33:$B$776,F$83)+'СЕТ СН'!$H$11+СВЦЭМ!$D$10+'СЕТ СН'!$H$5-'СЕТ СН'!$H$21</f>
        <v>3493.0729453999998</v>
      </c>
      <c r="G108" s="36">
        <f>SUMIFS(СВЦЭМ!$D$33:$D$776,СВЦЭМ!$A$33:$A$776,$A108,СВЦЭМ!$B$33:$B$776,G$83)+'СЕТ СН'!$H$11+СВЦЭМ!$D$10+'СЕТ СН'!$H$5-'СЕТ СН'!$H$21</f>
        <v>3508.0274789</v>
      </c>
      <c r="H108" s="36">
        <f>SUMIFS(СВЦЭМ!$D$33:$D$776,СВЦЭМ!$A$33:$A$776,$A108,СВЦЭМ!$B$33:$B$776,H$83)+'СЕТ СН'!$H$11+СВЦЭМ!$D$10+'СЕТ СН'!$H$5-'СЕТ СН'!$H$21</f>
        <v>3532.1376796999998</v>
      </c>
      <c r="I108" s="36">
        <f>SUMIFS(СВЦЭМ!$D$33:$D$776,СВЦЭМ!$A$33:$A$776,$A108,СВЦЭМ!$B$33:$B$776,I$83)+'СЕТ СН'!$H$11+СВЦЭМ!$D$10+'СЕТ СН'!$H$5-'СЕТ СН'!$H$21</f>
        <v>3571.3856066199996</v>
      </c>
      <c r="J108" s="36">
        <f>SUMIFS(СВЦЭМ!$D$33:$D$776,СВЦЭМ!$A$33:$A$776,$A108,СВЦЭМ!$B$33:$B$776,J$83)+'СЕТ СН'!$H$11+СВЦЭМ!$D$10+'СЕТ СН'!$H$5-'СЕТ СН'!$H$21</f>
        <v>3582.4226731600002</v>
      </c>
      <c r="K108" s="36">
        <f>SUMIFS(СВЦЭМ!$D$33:$D$776,СВЦЭМ!$A$33:$A$776,$A108,СВЦЭМ!$B$33:$B$776,K$83)+'СЕТ СН'!$H$11+СВЦЭМ!$D$10+'СЕТ СН'!$H$5-'СЕТ СН'!$H$21</f>
        <v>3556.9469170900002</v>
      </c>
      <c r="L108" s="36">
        <f>SUMIFS(СВЦЭМ!$D$33:$D$776,СВЦЭМ!$A$33:$A$776,$A108,СВЦЭМ!$B$33:$B$776,L$83)+'СЕТ СН'!$H$11+СВЦЭМ!$D$10+'СЕТ СН'!$H$5-'СЕТ СН'!$H$21</f>
        <v>3545.6037576899998</v>
      </c>
      <c r="M108" s="36">
        <f>SUMIFS(СВЦЭМ!$D$33:$D$776,СВЦЭМ!$A$33:$A$776,$A108,СВЦЭМ!$B$33:$B$776,M$83)+'СЕТ СН'!$H$11+СВЦЭМ!$D$10+'СЕТ СН'!$H$5-'СЕТ СН'!$H$21</f>
        <v>3543.0138115299997</v>
      </c>
      <c r="N108" s="36">
        <f>SUMIFS(СВЦЭМ!$D$33:$D$776,СВЦЭМ!$A$33:$A$776,$A108,СВЦЭМ!$B$33:$B$776,N$83)+'СЕТ СН'!$H$11+СВЦЭМ!$D$10+'СЕТ СН'!$H$5-'СЕТ СН'!$H$21</f>
        <v>3546.1439065300001</v>
      </c>
      <c r="O108" s="36">
        <f>SUMIFS(СВЦЭМ!$D$33:$D$776,СВЦЭМ!$A$33:$A$776,$A108,СВЦЭМ!$B$33:$B$776,O$83)+'СЕТ СН'!$H$11+СВЦЭМ!$D$10+'СЕТ СН'!$H$5-'СЕТ СН'!$H$21</f>
        <v>3542.4532605999998</v>
      </c>
      <c r="P108" s="36">
        <f>SUMIFS(СВЦЭМ!$D$33:$D$776,СВЦЭМ!$A$33:$A$776,$A108,СВЦЭМ!$B$33:$B$776,P$83)+'СЕТ СН'!$H$11+СВЦЭМ!$D$10+'СЕТ СН'!$H$5-'СЕТ СН'!$H$21</f>
        <v>3549.1883910500001</v>
      </c>
      <c r="Q108" s="36">
        <f>SUMIFS(СВЦЭМ!$D$33:$D$776,СВЦЭМ!$A$33:$A$776,$A108,СВЦЭМ!$B$33:$B$776,Q$83)+'СЕТ СН'!$H$11+СВЦЭМ!$D$10+'СЕТ СН'!$H$5-'СЕТ СН'!$H$21</f>
        <v>3560.2565718699998</v>
      </c>
      <c r="R108" s="36">
        <f>SUMIFS(СВЦЭМ!$D$33:$D$776,СВЦЭМ!$A$33:$A$776,$A108,СВЦЭМ!$B$33:$B$776,R$83)+'СЕТ СН'!$H$11+СВЦЭМ!$D$10+'СЕТ СН'!$H$5-'СЕТ СН'!$H$21</f>
        <v>3507.68770025</v>
      </c>
      <c r="S108" s="36">
        <f>SUMIFS(СВЦЭМ!$D$33:$D$776,СВЦЭМ!$A$33:$A$776,$A108,СВЦЭМ!$B$33:$B$776,S$83)+'СЕТ СН'!$H$11+СВЦЭМ!$D$10+'СЕТ СН'!$H$5-'СЕТ СН'!$H$21</f>
        <v>3480.43319591</v>
      </c>
      <c r="T108" s="36">
        <f>SUMIFS(СВЦЭМ!$D$33:$D$776,СВЦЭМ!$A$33:$A$776,$A108,СВЦЭМ!$B$33:$B$776,T$83)+'СЕТ СН'!$H$11+СВЦЭМ!$D$10+'СЕТ СН'!$H$5-'СЕТ СН'!$H$21</f>
        <v>3475.7177081099999</v>
      </c>
      <c r="U108" s="36">
        <f>SUMIFS(СВЦЭМ!$D$33:$D$776,СВЦЭМ!$A$33:$A$776,$A108,СВЦЭМ!$B$33:$B$776,U$83)+'СЕТ СН'!$H$11+СВЦЭМ!$D$10+'СЕТ СН'!$H$5-'СЕТ СН'!$H$21</f>
        <v>3468.6170146699997</v>
      </c>
      <c r="V108" s="36">
        <f>SUMIFS(СВЦЭМ!$D$33:$D$776,СВЦЭМ!$A$33:$A$776,$A108,СВЦЭМ!$B$33:$B$776,V$83)+'СЕТ СН'!$H$11+СВЦЭМ!$D$10+'СЕТ СН'!$H$5-'СЕТ СН'!$H$21</f>
        <v>3462.2066700799996</v>
      </c>
      <c r="W108" s="36">
        <f>SUMIFS(СВЦЭМ!$D$33:$D$776,СВЦЭМ!$A$33:$A$776,$A108,СВЦЭМ!$B$33:$B$776,W$83)+'СЕТ СН'!$H$11+СВЦЭМ!$D$10+'СЕТ СН'!$H$5-'СЕТ СН'!$H$21</f>
        <v>3452.7946737399998</v>
      </c>
      <c r="X108" s="36">
        <f>SUMIFS(СВЦЭМ!$D$33:$D$776,СВЦЭМ!$A$33:$A$776,$A108,СВЦЭМ!$B$33:$B$776,X$83)+'СЕТ СН'!$H$11+СВЦЭМ!$D$10+'СЕТ СН'!$H$5-'СЕТ СН'!$H$21</f>
        <v>3451.8467513300002</v>
      </c>
      <c r="Y108" s="36">
        <f>SUMIFS(СВЦЭМ!$D$33:$D$776,СВЦЭМ!$A$33:$A$776,$A108,СВЦЭМ!$B$33:$B$776,Y$83)+'СЕТ СН'!$H$11+СВЦЭМ!$D$10+'СЕТ СН'!$H$5-'СЕТ СН'!$H$21</f>
        <v>3489.4980216499998</v>
      </c>
    </row>
    <row r="109" spans="1:25" ht="15.75" x14ac:dyDescent="0.2">
      <c r="A109" s="35">
        <f t="shared" si="2"/>
        <v>43672</v>
      </c>
      <c r="B109" s="36">
        <f>SUMIFS(СВЦЭМ!$D$33:$D$776,СВЦЭМ!$A$33:$A$776,$A109,СВЦЭМ!$B$33:$B$776,B$83)+'СЕТ СН'!$H$11+СВЦЭМ!$D$10+'СЕТ СН'!$H$5-'СЕТ СН'!$H$21</f>
        <v>3526.7874060099998</v>
      </c>
      <c r="C109" s="36">
        <f>SUMIFS(СВЦЭМ!$D$33:$D$776,СВЦЭМ!$A$33:$A$776,$A109,СВЦЭМ!$B$33:$B$776,C$83)+'СЕТ СН'!$H$11+СВЦЭМ!$D$10+'СЕТ СН'!$H$5-'СЕТ СН'!$H$21</f>
        <v>3559.9153764600001</v>
      </c>
      <c r="D109" s="36">
        <f>SUMIFS(СВЦЭМ!$D$33:$D$776,СВЦЭМ!$A$33:$A$776,$A109,СВЦЭМ!$B$33:$B$776,D$83)+'СЕТ СН'!$H$11+СВЦЭМ!$D$10+'СЕТ СН'!$H$5-'СЕТ СН'!$H$21</f>
        <v>3593.2317385699998</v>
      </c>
      <c r="E109" s="36">
        <f>SUMIFS(СВЦЭМ!$D$33:$D$776,СВЦЭМ!$A$33:$A$776,$A109,СВЦЭМ!$B$33:$B$776,E$83)+'СЕТ СН'!$H$11+СВЦЭМ!$D$10+'СЕТ СН'!$H$5-'СЕТ СН'!$H$21</f>
        <v>3596.3823764199997</v>
      </c>
      <c r="F109" s="36">
        <f>SUMIFS(СВЦЭМ!$D$33:$D$776,СВЦЭМ!$A$33:$A$776,$A109,СВЦЭМ!$B$33:$B$776,F$83)+'СЕТ СН'!$H$11+СВЦЭМ!$D$10+'СЕТ СН'!$H$5-'СЕТ СН'!$H$21</f>
        <v>3597.4734521699997</v>
      </c>
      <c r="G109" s="36">
        <f>SUMIFS(СВЦЭМ!$D$33:$D$776,СВЦЭМ!$A$33:$A$776,$A109,СВЦЭМ!$B$33:$B$776,G$83)+'СЕТ СН'!$H$11+СВЦЭМ!$D$10+'СЕТ СН'!$H$5-'СЕТ СН'!$H$21</f>
        <v>3591.1675441899997</v>
      </c>
      <c r="H109" s="36">
        <f>SUMIFS(СВЦЭМ!$D$33:$D$776,СВЦЭМ!$A$33:$A$776,$A109,СВЦЭМ!$B$33:$B$776,H$83)+'СЕТ СН'!$H$11+СВЦЭМ!$D$10+'СЕТ СН'!$H$5-'СЕТ СН'!$H$21</f>
        <v>3533.53570747</v>
      </c>
      <c r="I109" s="36">
        <f>SUMIFS(СВЦЭМ!$D$33:$D$776,СВЦЭМ!$A$33:$A$776,$A109,СВЦЭМ!$B$33:$B$776,I$83)+'СЕТ СН'!$H$11+СВЦЭМ!$D$10+'СЕТ СН'!$H$5-'СЕТ СН'!$H$21</f>
        <v>3506.6205541199997</v>
      </c>
      <c r="J109" s="36">
        <f>SUMIFS(СВЦЭМ!$D$33:$D$776,СВЦЭМ!$A$33:$A$776,$A109,СВЦЭМ!$B$33:$B$776,J$83)+'СЕТ СН'!$H$11+СВЦЭМ!$D$10+'СЕТ СН'!$H$5-'СЕТ СН'!$H$21</f>
        <v>3468.2109293799999</v>
      </c>
      <c r="K109" s="36">
        <f>SUMIFS(СВЦЭМ!$D$33:$D$776,СВЦЭМ!$A$33:$A$776,$A109,СВЦЭМ!$B$33:$B$776,K$83)+'СЕТ СН'!$H$11+СВЦЭМ!$D$10+'СЕТ СН'!$H$5-'СЕТ СН'!$H$21</f>
        <v>3448.60491108</v>
      </c>
      <c r="L109" s="36">
        <f>SUMIFS(СВЦЭМ!$D$33:$D$776,СВЦЭМ!$A$33:$A$776,$A109,СВЦЭМ!$B$33:$B$776,L$83)+'СЕТ СН'!$H$11+СВЦЭМ!$D$10+'СЕТ СН'!$H$5-'СЕТ СН'!$H$21</f>
        <v>3454.6361788300001</v>
      </c>
      <c r="M109" s="36">
        <f>SUMIFS(СВЦЭМ!$D$33:$D$776,СВЦЭМ!$A$33:$A$776,$A109,СВЦЭМ!$B$33:$B$776,M$83)+'СЕТ СН'!$H$11+СВЦЭМ!$D$10+'СЕТ СН'!$H$5-'СЕТ СН'!$H$21</f>
        <v>3457.7568289699998</v>
      </c>
      <c r="N109" s="36">
        <f>SUMIFS(СВЦЭМ!$D$33:$D$776,СВЦЭМ!$A$33:$A$776,$A109,СВЦЭМ!$B$33:$B$776,N$83)+'СЕТ СН'!$H$11+СВЦЭМ!$D$10+'СЕТ СН'!$H$5-'СЕТ СН'!$H$21</f>
        <v>3462.76489176</v>
      </c>
      <c r="O109" s="36">
        <f>SUMIFS(СВЦЭМ!$D$33:$D$776,СВЦЭМ!$A$33:$A$776,$A109,СВЦЭМ!$B$33:$B$776,O$83)+'СЕТ СН'!$H$11+СВЦЭМ!$D$10+'СЕТ СН'!$H$5-'СЕТ СН'!$H$21</f>
        <v>3459.7540828599999</v>
      </c>
      <c r="P109" s="36">
        <f>SUMIFS(СВЦЭМ!$D$33:$D$776,СВЦЭМ!$A$33:$A$776,$A109,СВЦЭМ!$B$33:$B$776,P$83)+'СЕТ СН'!$H$11+СВЦЭМ!$D$10+'СЕТ СН'!$H$5-'СЕТ СН'!$H$21</f>
        <v>3462.4270899499998</v>
      </c>
      <c r="Q109" s="36">
        <f>SUMIFS(СВЦЭМ!$D$33:$D$776,СВЦЭМ!$A$33:$A$776,$A109,СВЦЭМ!$B$33:$B$776,Q$83)+'СЕТ СН'!$H$11+СВЦЭМ!$D$10+'СЕТ СН'!$H$5-'СЕТ СН'!$H$21</f>
        <v>3464.1743799999999</v>
      </c>
      <c r="R109" s="36">
        <f>SUMIFS(СВЦЭМ!$D$33:$D$776,СВЦЭМ!$A$33:$A$776,$A109,СВЦЭМ!$B$33:$B$776,R$83)+'СЕТ СН'!$H$11+СВЦЭМ!$D$10+'СЕТ СН'!$H$5-'СЕТ СН'!$H$21</f>
        <v>3415.2570598299999</v>
      </c>
      <c r="S109" s="36">
        <f>SUMIFS(СВЦЭМ!$D$33:$D$776,СВЦЭМ!$A$33:$A$776,$A109,СВЦЭМ!$B$33:$B$776,S$83)+'СЕТ СН'!$H$11+СВЦЭМ!$D$10+'СЕТ СН'!$H$5-'СЕТ СН'!$H$21</f>
        <v>3376.8127344099998</v>
      </c>
      <c r="T109" s="36">
        <f>SUMIFS(СВЦЭМ!$D$33:$D$776,СВЦЭМ!$A$33:$A$776,$A109,СВЦЭМ!$B$33:$B$776,T$83)+'СЕТ СН'!$H$11+СВЦЭМ!$D$10+'СЕТ СН'!$H$5-'СЕТ СН'!$H$21</f>
        <v>3373.6026222800001</v>
      </c>
      <c r="U109" s="36">
        <f>SUMIFS(СВЦЭМ!$D$33:$D$776,СВЦЭМ!$A$33:$A$776,$A109,СВЦЭМ!$B$33:$B$776,U$83)+'СЕТ СН'!$H$11+СВЦЭМ!$D$10+'СЕТ СН'!$H$5-'СЕТ СН'!$H$21</f>
        <v>3376.8456756699998</v>
      </c>
      <c r="V109" s="36">
        <f>SUMIFS(СВЦЭМ!$D$33:$D$776,СВЦЭМ!$A$33:$A$776,$A109,СВЦЭМ!$B$33:$B$776,V$83)+'СЕТ СН'!$H$11+СВЦЭМ!$D$10+'СЕТ СН'!$H$5-'СЕТ СН'!$H$21</f>
        <v>3368.1902096200001</v>
      </c>
      <c r="W109" s="36">
        <f>SUMIFS(СВЦЭМ!$D$33:$D$776,СВЦЭМ!$A$33:$A$776,$A109,СВЦЭМ!$B$33:$B$776,W$83)+'СЕТ СН'!$H$11+СВЦЭМ!$D$10+'СЕТ СН'!$H$5-'СЕТ СН'!$H$21</f>
        <v>3358.27249287</v>
      </c>
      <c r="X109" s="36">
        <f>SUMIFS(СВЦЭМ!$D$33:$D$776,СВЦЭМ!$A$33:$A$776,$A109,СВЦЭМ!$B$33:$B$776,X$83)+'СЕТ СН'!$H$11+СВЦЭМ!$D$10+'СЕТ СН'!$H$5-'СЕТ СН'!$H$21</f>
        <v>3374.97054708</v>
      </c>
      <c r="Y109" s="36">
        <f>SUMIFS(СВЦЭМ!$D$33:$D$776,СВЦЭМ!$A$33:$A$776,$A109,СВЦЭМ!$B$33:$B$776,Y$83)+'СЕТ СН'!$H$11+СВЦЭМ!$D$10+'СЕТ СН'!$H$5-'СЕТ СН'!$H$21</f>
        <v>3406.6290604999999</v>
      </c>
    </row>
    <row r="110" spans="1:25" ht="15.75" x14ac:dyDescent="0.2">
      <c r="A110" s="35">
        <f t="shared" si="2"/>
        <v>43673</v>
      </c>
      <c r="B110" s="36">
        <f>SUMIFS(СВЦЭМ!$D$33:$D$776,СВЦЭМ!$A$33:$A$776,$A110,СВЦЭМ!$B$33:$B$776,B$83)+'СЕТ СН'!$H$11+СВЦЭМ!$D$10+'СЕТ СН'!$H$5-'СЕТ СН'!$H$21</f>
        <v>3379.15487949</v>
      </c>
      <c r="C110" s="36">
        <f>SUMIFS(СВЦЭМ!$D$33:$D$776,СВЦЭМ!$A$33:$A$776,$A110,СВЦЭМ!$B$33:$B$776,C$83)+'СЕТ СН'!$H$11+СВЦЭМ!$D$10+'СЕТ СН'!$H$5-'СЕТ СН'!$H$21</f>
        <v>3397.7321821099999</v>
      </c>
      <c r="D110" s="36">
        <f>SUMIFS(СВЦЭМ!$D$33:$D$776,СВЦЭМ!$A$33:$A$776,$A110,СВЦЭМ!$B$33:$B$776,D$83)+'СЕТ СН'!$H$11+СВЦЭМ!$D$10+'СЕТ СН'!$H$5-'СЕТ СН'!$H$21</f>
        <v>3408.2117650700002</v>
      </c>
      <c r="E110" s="36">
        <f>SUMIFS(СВЦЭМ!$D$33:$D$776,СВЦЭМ!$A$33:$A$776,$A110,СВЦЭМ!$B$33:$B$776,E$83)+'СЕТ СН'!$H$11+СВЦЭМ!$D$10+'СЕТ СН'!$H$5-'СЕТ СН'!$H$21</f>
        <v>3415.1632478399997</v>
      </c>
      <c r="F110" s="36">
        <f>SUMIFS(СВЦЭМ!$D$33:$D$776,СВЦЭМ!$A$33:$A$776,$A110,СВЦЭМ!$B$33:$B$776,F$83)+'СЕТ СН'!$H$11+СВЦЭМ!$D$10+'СЕТ СН'!$H$5-'СЕТ СН'!$H$21</f>
        <v>3420.7218433399999</v>
      </c>
      <c r="G110" s="36">
        <f>SUMIFS(СВЦЭМ!$D$33:$D$776,СВЦЭМ!$A$33:$A$776,$A110,СВЦЭМ!$B$33:$B$776,G$83)+'СЕТ СН'!$H$11+СВЦЭМ!$D$10+'СЕТ СН'!$H$5-'СЕТ СН'!$H$21</f>
        <v>3456.8375885400001</v>
      </c>
      <c r="H110" s="36">
        <f>SUMIFS(СВЦЭМ!$D$33:$D$776,СВЦЭМ!$A$33:$A$776,$A110,СВЦЭМ!$B$33:$B$776,H$83)+'СЕТ СН'!$H$11+СВЦЭМ!$D$10+'СЕТ СН'!$H$5-'СЕТ СН'!$H$21</f>
        <v>3482.6814618499998</v>
      </c>
      <c r="I110" s="36">
        <f>SUMIFS(СВЦЭМ!$D$33:$D$776,СВЦЭМ!$A$33:$A$776,$A110,СВЦЭМ!$B$33:$B$776,I$83)+'СЕТ СН'!$H$11+СВЦЭМ!$D$10+'СЕТ СН'!$H$5-'СЕТ СН'!$H$21</f>
        <v>3466.3114802499999</v>
      </c>
      <c r="J110" s="36">
        <f>SUMIFS(СВЦЭМ!$D$33:$D$776,СВЦЭМ!$A$33:$A$776,$A110,СВЦЭМ!$B$33:$B$776,J$83)+'СЕТ СН'!$H$11+СВЦЭМ!$D$10+'СЕТ СН'!$H$5-'СЕТ СН'!$H$21</f>
        <v>3469.1425338600002</v>
      </c>
      <c r="K110" s="36">
        <f>SUMIFS(СВЦЭМ!$D$33:$D$776,СВЦЭМ!$A$33:$A$776,$A110,СВЦЭМ!$B$33:$B$776,K$83)+'СЕТ СН'!$H$11+СВЦЭМ!$D$10+'СЕТ СН'!$H$5-'СЕТ СН'!$H$21</f>
        <v>3433.4951805999999</v>
      </c>
      <c r="L110" s="36">
        <f>SUMIFS(СВЦЭМ!$D$33:$D$776,СВЦЭМ!$A$33:$A$776,$A110,СВЦЭМ!$B$33:$B$776,L$83)+'СЕТ СН'!$H$11+СВЦЭМ!$D$10+'СЕТ СН'!$H$5-'СЕТ СН'!$H$21</f>
        <v>3443.4207812199998</v>
      </c>
      <c r="M110" s="36">
        <f>SUMIFS(СВЦЭМ!$D$33:$D$776,СВЦЭМ!$A$33:$A$776,$A110,СВЦЭМ!$B$33:$B$776,M$83)+'СЕТ СН'!$H$11+СВЦЭМ!$D$10+'СЕТ СН'!$H$5-'СЕТ СН'!$H$21</f>
        <v>3441.6364255899998</v>
      </c>
      <c r="N110" s="36">
        <f>SUMIFS(СВЦЭМ!$D$33:$D$776,СВЦЭМ!$A$33:$A$776,$A110,СВЦЭМ!$B$33:$B$776,N$83)+'СЕТ СН'!$H$11+СВЦЭМ!$D$10+'СЕТ СН'!$H$5-'СЕТ СН'!$H$21</f>
        <v>3434.7390655300001</v>
      </c>
      <c r="O110" s="36">
        <f>SUMIFS(СВЦЭМ!$D$33:$D$776,СВЦЭМ!$A$33:$A$776,$A110,СВЦЭМ!$B$33:$B$776,O$83)+'СЕТ СН'!$H$11+СВЦЭМ!$D$10+'СЕТ СН'!$H$5-'СЕТ СН'!$H$21</f>
        <v>3433.9220804899996</v>
      </c>
      <c r="P110" s="36">
        <f>SUMIFS(СВЦЭМ!$D$33:$D$776,СВЦЭМ!$A$33:$A$776,$A110,СВЦЭМ!$B$33:$B$776,P$83)+'СЕТ СН'!$H$11+СВЦЭМ!$D$10+'СЕТ СН'!$H$5-'СЕТ СН'!$H$21</f>
        <v>3438.2598623999997</v>
      </c>
      <c r="Q110" s="36">
        <f>SUMIFS(СВЦЭМ!$D$33:$D$776,СВЦЭМ!$A$33:$A$776,$A110,СВЦЭМ!$B$33:$B$776,Q$83)+'СЕТ СН'!$H$11+СВЦЭМ!$D$10+'СЕТ СН'!$H$5-'СЕТ СН'!$H$21</f>
        <v>3430.5677650399998</v>
      </c>
      <c r="R110" s="36">
        <f>SUMIFS(СВЦЭМ!$D$33:$D$776,СВЦЭМ!$A$33:$A$776,$A110,СВЦЭМ!$B$33:$B$776,R$83)+'СЕТ СН'!$H$11+СВЦЭМ!$D$10+'СЕТ СН'!$H$5-'СЕТ СН'!$H$21</f>
        <v>3393.4851933700002</v>
      </c>
      <c r="S110" s="36">
        <f>SUMIFS(СВЦЭМ!$D$33:$D$776,СВЦЭМ!$A$33:$A$776,$A110,СВЦЭМ!$B$33:$B$776,S$83)+'СЕТ СН'!$H$11+СВЦЭМ!$D$10+'СЕТ СН'!$H$5-'СЕТ СН'!$H$21</f>
        <v>3379.40568773</v>
      </c>
      <c r="T110" s="36">
        <f>SUMIFS(СВЦЭМ!$D$33:$D$776,СВЦЭМ!$A$33:$A$776,$A110,СВЦЭМ!$B$33:$B$776,T$83)+'СЕТ СН'!$H$11+СВЦЭМ!$D$10+'СЕТ СН'!$H$5-'СЕТ СН'!$H$21</f>
        <v>3370.8012465299998</v>
      </c>
      <c r="U110" s="36">
        <f>SUMIFS(СВЦЭМ!$D$33:$D$776,СВЦЭМ!$A$33:$A$776,$A110,СВЦЭМ!$B$33:$B$776,U$83)+'СЕТ СН'!$H$11+СВЦЭМ!$D$10+'СЕТ СН'!$H$5-'СЕТ СН'!$H$21</f>
        <v>3359.2174305899998</v>
      </c>
      <c r="V110" s="36">
        <f>SUMIFS(СВЦЭМ!$D$33:$D$776,СВЦЭМ!$A$33:$A$776,$A110,СВЦЭМ!$B$33:$B$776,V$83)+'СЕТ СН'!$H$11+СВЦЭМ!$D$10+'СЕТ СН'!$H$5-'СЕТ СН'!$H$21</f>
        <v>3357.6740697</v>
      </c>
      <c r="W110" s="36">
        <f>SUMIFS(СВЦЭМ!$D$33:$D$776,СВЦЭМ!$A$33:$A$776,$A110,СВЦЭМ!$B$33:$B$776,W$83)+'СЕТ СН'!$H$11+СВЦЭМ!$D$10+'СЕТ СН'!$H$5-'СЕТ СН'!$H$21</f>
        <v>3369.0580153000001</v>
      </c>
      <c r="X110" s="36">
        <f>SUMIFS(СВЦЭМ!$D$33:$D$776,СВЦЭМ!$A$33:$A$776,$A110,СВЦЭМ!$B$33:$B$776,X$83)+'СЕТ СН'!$H$11+СВЦЭМ!$D$10+'СЕТ СН'!$H$5-'СЕТ СН'!$H$21</f>
        <v>3359.9156800699998</v>
      </c>
      <c r="Y110" s="36">
        <f>SUMIFS(СВЦЭМ!$D$33:$D$776,СВЦЭМ!$A$33:$A$776,$A110,СВЦЭМ!$B$33:$B$776,Y$83)+'СЕТ СН'!$H$11+СВЦЭМ!$D$10+'СЕТ СН'!$H$5-'СЕТ СН'!$H$21</f>
        <v>3412.72837136</v>
      </c>
    </row>
    <row r="111" spans="1:25" ht="15.75" x14ac:dyDescent="0.2">
      <c r="A111" s="35">
        <f t="shared" si="2"/>
        <v>43674</v>
      </c>
      <c r="B111" s="36">
        <f>SUMIFS(СВЦЭМ!$D$33:$D$776,СВЦЭМ!$A$33:$A$776,$A111,СВЦЭМ!$B$33:$B$776,B$83)+'СЕТ СН'!$H$11+СВЦЭМ!$D$10+'СЕТ СН'!$H$5-'СЕТ СН'!$H$21</f>
        <v>3394.3513954099999</v>
      </c>
      <c r="C111" s="36">
        <f>SUMIFS(СВЦЭМ!$D$33:$D$776,СВЦЭМ!$A$33:$A$776,$A111,СВЦЭМ!$B$33:$B$776,C$83)+'СЕТ СН'!$H$11+СВЦЭМ!$D$10+'СЕТ СН'!$H$5-'СЕТ СН'!$H$21</f>
        <v>3427.66961257</v>
      </c>
      <c r="D111" s="36">
        <f>SUMIFS(СВЦЭМ!$D$33:$D$776,СВЦЭМ!$A$33:$A$776,$A111,СВЦЭМ!$B$33:$B$776,D$83)+'СЕТ СН'!$H$11+СВЦЭМ!$D$10+'СЕТ СН'!$H$5-'СЕТ СН'!$H$21</f>
        <v>3444.5980040499999</v>
      </c>
      <c r="E111" s="36">
        <f>SUMIFS(СВЦЭМ!$D$33:$D$776,СВЦЭМ!$A$33:$A$776,$A111,СВЦЭМ!$B$33:$B$776,E$83)+'СЕТ СН'!$H$11+СВЦЭМ!$D$10+'СЕТ СН'!$H$5-'СЕТ СН'!$H$21</f>
        <v>3456.5863131799997</v>
      </c>
      <c r="F111" s="36">
        <f>SUMIFS(СВЦЭМ!$D$33:$D$776,СВЦЭМ!$A$33:$A$776,$A111,СВЦЭМ!$B$33:$B$776,F$83)+'СЕТ СН'!$H$11+СВЦЭМ!$D$10+'СЕТ СН'!$H$5-'СЕТ СН'!$H$21</f>
        <v>3462.37067652</v>
      </c>
      <c r="G111" s="36">
        <f>SUMIFS(СВЦЭМ!$D$33:$D$776,СВЦЭМ!$A$33:$A$776,$A111,СВЦЭМ!$B$33:$B$776,G$83)+'СЕТ СН'!$H$11+СВЦЭМ!$D$10+'СЕТ СН'!$H$5-'СЕТ СН'!$H$21</f>
        <v>3452.9561463</v>
      </c>
      <c r="H111" s="36">
        <f>SUMIFS(СВЦЭМ!$D$33:$D$776,СВЦЭМ!$A$33:$A$776,$A111,СВЦЭМ!$B$33:$B$776,H$83)+'СЕТ СН'!$H$11+СВЦЭМ!$D$10+'СЕТ СН'!$H$5-'СЕТ СН'!$H$21</f>
        <v>3444.7915221200001</v>
      </c>
      <c r="I111" s="36">
        <f>SUMIFS(СВЦЭМ!$D$33:$D$776,СВЦЭМ!$A$33:$A$776,$A111,СВЦЭМ!$B$33:$B$776,I$83)+'СЕТ СН'!$H$11+СВЦЭМ!$D$10+'СЕТ СН'!$H$5-'СЕТ СН'!$H$21</f>
        <v>3439.0988586799999</v>
      </c>
      <c r="J111" s="36">
        <f>SUMIFS(СВЦЭМ!$D$33:$D$776,СВЦЭМ!$A$33:$A$776,$A111,СВЦЭМ!$B$33:$B$776,J$83)+'СЕТ СН'!$H$11+СВЦЭМ!$D$10+'СЕТ СН'!$H$5-'СЕТ СН'!$H$21</f>
        <v>3446.1888540599998</v>
      </c>
      <c r="K111" s="36">
        <f>SUMIFS(СВЦЭМ!$D$33:$D$776,СВЦЭМ!$A$33:$A$776,$A111,СВЦЭМ!$B$33:$B$776,K$83)+'СЕТ СН'!$H$11+СВЦЭМ!$D$10+'СЕТ СН'!$H$5-'СЕТ СН'!$H$21</f>
        <v>3428.6443091199999</v>
      </c>
      <c r="L111" s="36">
        <f>SUMIFS(СВЦЭМ!$D$33:$D$776,СВЦЭМ!$A$33:$A$776,$A111,СВЦЭМ!$B$33:$B$776,L$83)+'СЕТ СН'!$H$11+СВЦЭМ!$D$10+'СЕТ СН'!$H$5-'СЕТ СН'!$H$21</f>
        <v>3450.7445311799997</v>
      </c>
      <c r="M111" s="36">
        <f>SUMIFS(СВЦЭМ!$D$33:$D$776,СВЦЭМ!$A$33:$A$776,$A111,СВЦЭМ!$B$33:$B$776,M$83)+'СЕТ СН'!$H$11+СВЦЭМ!$D$10+'СЕТ СН'!$H$5-'СЕТ СН'!$H$21</f>
        <v>3428.1118535999999</v>
      </c>
      <c r="N111" s="36">
        <f>SUMIFS(СВЦЭМ!$D$33:$D$776,СВЦЭМ!$A$33:$A$776,$A111,СВЦЭМ!$B$33:$B$776,N$83)+'СЕТ СН'!$H$11+СВЦЭМ!$D$10+'СЕТ СН'!$H$5-'СЕТ СН'!$H$21</f>
        <v>3425.5913551899998</v>
      </c>
      <c r="O111" s="36">
        <f>SUMIFS(СВЦЭМ!$D$33:$D$776,СВЦЭМ!$A$33:$A$776,$A111,СВЦЭМ!$B$33:$B$776,O$83)+'СЕТ СН'!$H$11+СВЦЭМ!$D$10+'СЕТ СН'!$H$5-'СЕТ СН'!$H$21</f>
        <v>3424.0061589799998</v>
      </c>
      <c r="P111" s="36">
        <f>SUMIFS(СВЦЭМ!$D$33:$D$776,СВЦЭМ!$A$33:$A$776,$A111,СВЦЭМ!$B$33:$B$776,P$83)+'СЕТ СН'!$H$11+СВЦЭМ!$D$10+'СЕТ СН'!$H$5-'СЕТ СН'!$H$21</f>
        <v>3426.1099775399998</v>
      </c>
      <c r="Q111" s="36">
        <f>SUMIFS(СВЦЭМ!$D$33:$D$776,СВЦЭМ!$A$33:$A$776,$A111,СВЦЭМ!$B$33:$B$776,Q$83)+'СЕТ СН'!$H$11+СВЦЭМ!$D$10+'СЕТ СН'!$H$5-'СЕТ СН'!$H$21</f>
        <v>3420.70968868</v>
      </c>
      <c r="R111" s="36">
        <f>SUMIFS(СВЦЭМ!$D$33:$D$776,СВЦЭМ!$A$33:$A$776,$A111,СВЦЭМ!$B$33:$B$776,R$83)+'СЕТ СН'!$H$11+СВЦЭМ!$D$10+'СЕТ СН'!$H$5-'СЕТ СН'!$H$21</f>
        <v>3380.9426797599999</v>
      </c>
      <c r="S111" s="36">
        <f>SUMIFS(СВЦЭМ!$D$33:$D$776,СВЦЭМ!$A$33:$A$776,$A111,СВЦЭМ!$B$33:$B$776,S$83)+'СЕТ СН'!$H$11+СВЦЭМ!$D$10+'СЕТ СН'!$H$5-'СЕТ СН'!$H$21</f>
        <v>3386.63459281</v>
      </c>
      <c r="T111" s="36">
        <f>SUMIFS(СВЦЭМ!$D$33:$D$776,СВЦЭМ!$A$33:$A$776,$A111,СВЦЭМ!$B$33:$B$776,T$83)+'СЕТ СН'!$H$11+СВЦЭМ!$D$10+'СЕТ СН'!$H$5-'СЕТ СН'!$H$21</f>
        <v>3382.9332438399997</v>
      </c>
      <c r="U111" s="36">
        <f>SUMIFS(СВЦЭМ!$D$33:$D$776,СВЦЭМ!$A$33:$A$776,$A111,СВЦЭМ!$B$33:$B$776,U$83)+'СЕТ СН'!$H$11+СВЦЭМ!$D$10+'СЕТ СН'!$H$5-'СЕТ СН'!$H$21</f>
        <v>3374.23936284</v>
      </c>
      <c r="V111" s="36">
        <f>SUMIFS(СВЦЭМ!$D$33:$D$776,СВЦЭМ!$A$33:$A$776,$A111,СВЦЭМ!$B$33:$B$776,V$83)+'СЕТ СН'!$H$11+СВЦЭМ!$D$10+'СЕТ СН'!$H$5-'СЕТ СН'!$H$21</f>
        <v>3369.0912414599998</v>
      </c>
      <c r="W111" s="36">
        <f>SUMIFS(СВЦЭМ!$D$33:$D$776,СВЦЭМ!$A$33:$A$776,$A111,СВЦЭМ!$B$33:$B$776,W$83)+'СЕТ СН'!$H$11+СВЦЭМ!$D$10+'СЕТ СН'!$H$5-'СЕТ СН'!$H$21</f>
        <v>3382.6186873199999</v>
      </c>
      <c r="X111" s="36">
        <f>SUMIFS(СВЦЭМ!$D$33:$D$776,СВЦЭМ!$A$33:$A$776,$A111,СВЦЭМ!$B$33:$B$776,X$83)+'СЕТ СН'!$H$11+СВЦЭМ!$D$10+'СЕТ СН'!$H$5-'СЕТ СН'!$H$21</f>
        <v>3361.2397374299999</v>
      </c>
      <c r="Y111" s="36">
        <f>SUMIFS(СВЦЭМ!$D$33:$D$776,СВЦЭМ!$A$33:$A$776,$A111,СВЦЭМ!$B$33:$B$776,Y$83)+'СЕТ СН'!$H$11+СВЦЭМ!$D$10+'СЕТ СН'!$H$5-'СЕТ СН'!$H$21</f>
        <v>3385.3746194300002</v>
      </c>
    </row>
    <row r="112" spans="1:25" ht="15.75" x14ac:dyDescent="0.2">
      <c r="A112" s="35">
        <f t="shared" si="2"/>
        <v>43675</v>
      </c>
      <c r="B112" s="36">
        <f>SUMIFS(СВЦЭМ!$D$33:$D$776,СВЦЭМ!$A$33:$A$776,$A112,СВЦЭМ!$B$33:$B$776,B$83)+'СЕТ СН'!$H$11+СВЦЭМ!$D$10+'СЕТ СН'!$H$5-'СЕТ СН'!$H$21</f>
        <v>3435.9383768799999</v>
      </c>
      <c r="C112" s="36">
        <f>SUMIFS(СВЦЭМ!$D$33:$D$776,СВЦЭМ!$A$33:$A$776,$A112,СВЦЭМ!$B$33:$B$776,C$83)+'СЕТ СН'!$H$11+СВЦЭМ!$D$10+'СЕТ СН'!$H$5-'СЕТ СН'!$H$21</f>
        <v>3445.7225994400001</v>
      </c>
      <c r="D112" s="36">
        <f>SUMIFS(СВЦЭМ!$D$33:$D$776,СВЦЭМ!$A$33:$A$776,$A112,СВЦЭМ!$B$33:$B$776,D$83)+'СЕТ СН'!$H$11+СВЦЭМ!$D$10+'СЕТ СН'!$H$5-'СЕТ СН'!$H$21</f>
        <v>3446.2837523199996</v>
      </c>
      <c r="E112" s="36">
        <f>SUMIFS(СВЦЭМ!$D$33:$D$776,СВЦЭМ!$A$33:$A$776,$A112,СВЦЭМ!$B$33:$B$776,E$83)+'СЕТ СН'!$H$11+СВЦЭМ!$D$10+'СЕТ СН'!$H$5-'СЕТ СН'!$H$21</f>
        <v>3456.35033445</v>
      </c>
      <c r="F112" s="36">
        <f>SUMIFS(СВЦЭМ!$D$33:$D$776,СВЦЭМ!$A$33:$A$776,$A112,СВЦЭМ!$B$33:$B$776,F$83)+'СЕТ СН'!$H$11+СВЦЭМ!$D$10+'СЕТ СН'!$H$5-'СЕТ СН'!$H$21</f>
        <v>3480.3609561100002</v>
      </c>
      <c r="G112" s="36">
        <f>SUMIFS(СВЦЭМ!$D$33:$D$776,СВЦЭМ!$A$33:$A$776,$A112,СВЦЭМ!$B$33:$B$776,G$83)+'СЕТ СН'!$H$11+СВЦЭМ!$D$10+'СЕТ СН'!$H$5-'СЕТ СН'!$H$21</f>
        <v>3459.8924179999999</v>
      </c>
      <c r="H112" s="36">
        <f>SUMIFS(СВЦЭМ!$D$33:$D$776,СВЦЭМ!$A$33:$A$776,$A112,СВЦЭМ!$B$33:$B$776,H$83)+'СЕТ СН'!$H$11+СВЦЭМ!$D$10+'СЕТ СН'!$H$5-'СЕТ СН'!$H$21</f>
        <v>3435.65712153</v>
      </c>
      <c r="I112" s="36">
        <f>SUMIFS(СВЦЭМ!$D$33:$D$776,СВЦЭМ!$A$33:$A$776,$A112,СВЦЭМ!$B$33:$B$776,I$83)+'СЕТ СН'!$H$11+СВЦЭМ!$D$10+'СЕТ СН'!$H$5-'СЕТ СН'!$H$21</f>
        <v>3431.4223259299997</v>
      </c>
      <c r="J112" s="36">
        <f>SUMIFS(СВЦЭМ!$D$33:$D$776,СВЦЭМ!$A$33:$A$776,$A112,СВЦЭМ!$B$33:$B$776,J$83)+'СЕТ СН'!$H$11+СВЦЭМ!$D$10+'СЕТ СН'!$H$5-'СЕТ СН'!$H$21</f>
        <v>3394.5665927700002</v>
      </c>
      <c r="K112" s="36">
        <f>SUMIFS(СВЦЭМ!$D$33:$D$776,СВЦЭМ!$A$33:$A$776,$A112,СВЦЭМ!$B$33:$B$776,K$83)+'СЕТ СН'!$H$11+СВЦЭМ!$D$10+'СЕТ СН'!$H$5-'СЕТ СН'!$H$21</f>
        <v>3390.4815330799997</v>
      </c>
      <c r="L112" s="36">
        <f>SUMIFS(СВЦЭМ!$D$33:$D$776,СВЦЭМ!$A$33:$A$776,$A112,СВЦЭМ!$B$33:$B$776,L$83)+'СЕТ СН'!$H$11+СВЦЭМ!$D$10+'СЕТ СН'!$H$5-'СЕТ СН'!$H$21</f>
        <v>3392.69202812</v>
      </c>
      <c r="M112" s="36">
        <f>SUMIFS(СВЦЭМ!$D$33:$D$776,СВЦЭМ!$A$33:$A$776,$A112,СВЦЭМ!$B$33:$B$776,M$83)+'СЕТ СН'!$H$11+СВЦЭМ!$D$10+'СЕТ СН'!$H$5-'СЕТ СН'!$H$21</f>
        <v>3393.84112753</v>
      </c>
      <c r="N112" s="36">
        <f>SUMIFS(СВЦЭМ!$D$33:$D$776,СВЦЭМ!$A$33:$A$776,$A112,СВЦЭМ!$B$33:$B$776,N$83)+'СЕТ СН'!$H$11+СВЦЭМ!$D$10+'СЕТ СН'!$H$5-'СЕТ СН'!$H$21</f>
        <v>3384.6566304999997</v>
      </c>
      <c r="O112" s="36">
        <f>SUMIFS(СВЦЭМ!$D$33:$D$776,СВЦЭМ!$A$33:$A$776,$A112,СВЦЭМ!$B$33:$B$776,O$83)+'СЕТ СН'!$H$11+СВЦЭМ!$D$10+'СЕТ СН'!$H$5-'СЕТ СН'!$H$21</f>
        <v>3391.05689777</v>
      </c>
      <c r="P112" s="36">
        <f>SUMIFS(СВЦЭМ!$D$33:$D$776,СВЦЭМ!$A$33:$A$776,$A112,СВЦЭМ!$B$33:$B$776,P$83)+'СЕТ СН'!$H$11+СВЦЭМ!$D$10+'СЕТ СН'!$H$5-'СЕТ СН'!$H$21</f>
        <v>3393.9542601799999</v>
      </c>
      <c r="Q112" s="36">
        <f>SUMIFS(СВЦЭМ!$D$33:$D$776,СВЦЭМ!$A$33:$A$776,$A112,СВЦЭМ!$B$33:$B$776,Q$83)+'СЕТ СН'!$H$11+СВЦЭМ!$D$10+'СЕТ СН'!$H$5-'СЕТ СН'!$H$21</f>
        <v>3390.8119739799999</v>
      </c>
      <c r="R112" s="36">
        <f>SUMIFS(СВЦЭМ!$D$33:$D$776,СВЦЭМ!$A$33:$A$776,$A112,СВЦЭМ!$B$33:$B$776,R$83)+'СЕТ СН'!$H$11+СВЦЭМ!$D$10+'СЕТ СН'!$H$5-'СЕТ СН'!$H$21</f>
        <v>3346.2794580899999</v>
      </c>
      <c r="S112" s="36">
        <f>SUMIFS(СВЦЭМ!$D$33:$D$776,СВЦЭМ!$A$33:$A$776,$A112,СВЦЭМ!$B$33:$B$776,S$83)+'СЕТ СН'!$H$11+СВЦЭМ!$D$10+'СЕТ СН'!$H$5-'СЕТ СН'!$H$21</f>
        <v>3324.61672408</v>
      </c>
      <c r="T112" s="36">
        <f>SUMIFS(СВЦЭМ!$D$33:$D$776,СВЦЭМ!$A$33:$A$776,$A112,СВЦЭМ!$B$33:$B$776,T$83)+'СЕТ СН'!$H$11+СВЦЭМ!$D$10+'СЕТ СН'!$H$5-'СЕТ СН'!$H$21</f>
        <v>3327.4045828600001</v>
      </c>
      <c r="U112" s="36">
        <f>SUMIFS(СВЦЭМ!$D$33:$D$776,СВЦЭМ!$A$33:$A$776,$A112,СВЦЭМ!$B$33:$B$776,U$83)+'СЕТ СН'!$H$11+СВЦЭМ!$D$10+'СЕТ СН'!$H$5-'СЕТ СН'!$H$21</f>
        <v>3326.5770979700001</v>
      </c>
      <c r="V112" s="36">
        <f>SUMIFS(СВЦЭМ!$D$33:$D$776,СВЦЭМ!$A$33:$A$776,$A112,СВЦЭМ!$B$33:$B$776,V$83)+'СЕТ СН'!$H$11+СВЦЭМ!$D$10+'СЕТ СН'!$H$5-'СЕТ СН'!$H$21</f>
        <v>3328.7213994200001</v>
      </c>
      <c r="W112" s="36">
        <f>SUMIFS(СВЦЭМ!$D$33:$D$776,СВЦЭМ!$A$33:$A$776,$A112,СВЦЭМ!$B$33:$B$776,W$83)+'СЕТ СН'!$H$11+СВЦЭМ!$D$10+'СЕТ СН'!$H$5-'СЕТ СН'!$H$21</f>
        <v>3327.3667825900002</v>
      </c>
      <c r="X112" s="36">
        <f>SUMIFS(СВЦЭМ!$D$33:$D$776,СВЦЭМ!$A$33:$A$776,$A112,СВЦЭМ!$B$33:$B$776,X$83)+'СЕТ СН'!$H$11+СВЦЭМ!$D$10+'СЕТ СН'!$H$5-'СЕТ СН'!$H$21</f>
        <v>3323.3678892099997</v>
      </c>
      <c r="Y112" s="36">
        <f>SUMIFS(СВЦЭМ!$D$33:$D$776,СВЦЭМ!$A$33:$A$776,$A112,СВЦЭМ!$B$33:$B$776,Y$83)+'СЕТ СН'!$H$11+СВЦЭМ!$D$10+'СЕТ СН'!$H$5-'СЕТ СН'!$H$21</f>
        <v>3400.2685779099997</v>
      </c>
    </row>
    <row r="113" spans="1:27" ht="15.75" x14ac:dyDescent="0.2">
      <c r="A113" s="35">
        <f t="shared" si="2"/>
        <v>43676</v>
      </c>
      <c r="B113" s="36">
        <f>SUMIFS(СВЦЭМ!$D$33:$D$776,СВЦЭМ!$A$33:$A$776,$A113,СВЦЭМ!$B$33:$B$776,B$83)+'СЕТ СН'!$H$11+СВЦЭМ!$D$10+'СЕТ СН'!$H$5-'СЕТ СН'!$H$21</f>
        <v>3457.9999254699997</v>
      </c>
      <c r="C113" s="36">
        <f>SUMIFS(СВЦЭМ!$D$33:$D$776,СВЦЭМ!$A$33:$A$776,$A113,СВЦЭМ!$B$33:$B$776,C$83)+'СЕТ СН'!$H$11+СВЦЭМ!$D$10+'СЕТ СН'!$H$5-'СЕТ СН'!$H$21</f>
        <v>3461.8718697999998</v>
      </c>
      <c r="D113" s="36">
        <f>SUMIFS(СВЦЭМ!$D$33:$D$776,СВЦЭМ!$A$33:$A$776,$A113,СВЦЭМ!$B$33:$B$776,D$83)+'СЕТ СН'!$H$11+СВЦЭМ!$D$10+'СЕТ СН'!$H$5-'СЕТ СН'!$H$21</f>
        <v>3461.2210140799998</v>
      </c>
      <c r="E113" s="36">
        <f>SUMIFS(СВЦЭМ!$D$33:$D$776,СВЦЭМ!$A$33:$A$776,$A113,СВЦЭМ!$B$33:$B$776,E$83)+'СЕТ СН'!$H$11+СВЦЭМ!$D$10+'СЕТ СН'!$H$5-'СЕТ СН'!$H$21</f>
        <v>3486.3757839800001</v>
      </c>
      <c r="F113" s="36">
        <f>SUMIFS(СВЦЭМ!$D$33:$D$776,СВЦЭМ!$A$33:$A$776,$A113,СВЦЭМ!$B$33:$B$776,F$83)+'СЕТ СН'!$H$11+СВЦЭМ!$D$10+'СЕТ СН'!$H$5-'СЕТ СН'!$H$21</f>
        <v>3491.9106308199998</v>
      </c>
      <c r="G113" s="36">
        <f>SUMIFS(СВЦЭМ!$D$33:$D$776,СВЦЭМ!$A$33:$A$776,$A113,СВЦЭМ!$B$33:$B$776,G$83)+'СЕТ СН'!$H$11+СВЦЭМ!$D$10+'СЕТ СН'!$H$5-'СЕТ СН'!$H$21</f>
        <v>3480.3564003299998</v>
      </c>
      <c r="H113" s="36">
        <f>SUMIFS(СВЦЭМ!$D$33:$D$776,СВЦЭМ!$A$33:$A$776,$A113,СВЦЭМ!$B$33:$B$776,H$83)+'СЕТ СН'!$H$11+СВЦЭМ!$D$10+'СЕТ СН'!$H$5-'СЕТ СН'!$H$21</f>
        <v>3478.81266981</v>
      </c>
      <c r="I113" s="36">
        <f>SUMIFS(СВЦЭМ!$D$33:$D$776,СВЦЭМ!$A$33:$A$776,$A113,СВЦЭМ!$B$33:$B$776,I$83)+'СЕТ СН'!$H$11+СВЦЭМ!$D$10+'СЕТ СН'!$H$5-'СЕТ СН'!$H$21</f>
        <v>3423.3700569799998</v>
      </c>
      <c r="J113" s="36">
        <f>SUMIFS(СВЦЭМ!$D$33:$D$776,СВЦЭМ!$A$33:$A$776,$A113,СВЦЭМ!$B$33:$B$776,J$83)+'СЕТ СН'!$H$11+СВЦЭМ!$D$10+'СЕТ СН'!$H$5-'СЕТ СН'!$H$21</f>
        <v>3391.0748731099998</v>
      </c>
      <c r="K113" s="36">
        <f>SUMIFS(СВЦЭМ!$D$33:$D$776,СВЦЭМ!$A$33:$A$776,$A113,СВЦЭМ!$B$33:$B$776,K$83)+'СЕТ СН'!$H$11+СВЦЭМ!$D$10+'СЕТ СН'!$H$5-'СЕТ СН'!$H$21</f>
        <v>3418.77306619</v>
      </c>
      <c r="L113" s="36">
        <f>SUMIFS(СВЦЭМ!$D$33:$D$776,СВЦЭМ!$A$33:$A$776,$A113,СВЦЭМ!$B$33:$B$776,L$83)+'СЕТ СН'!$H$11+СВЦЭМ!$D$10+'СЕТ СН'!$H$5-'СЕТ СН'!$H$21</f>
        <v>3424.5960915400001</v>
      </c>
      <c r="M113" s="36">
        <f>SUMIFS(СВЦЭМ!$D$33:$D$776,СВЦЭМ!$A$33:$A$776,$A113,СВЦЭМ!$B$33:$B$776,M$83)+'СЕТ СН'!$H$11+СВЦЭМ!$D$10+'СЕТ СН'!$H$5-'СЕТ СН'!$H$21</f>
        <v>3423.69293771</v>
      </c>
      <c r="N113" s="36">
        <f>SUMIFS(СВЦЭМ!$D$33:$D$776,СВЦЭМ!$A$33:$A$776,$A113,СВЦЭМ!$B$33:$B$776,N$83)+'СЕТ СН'!$H$11+СВЦЭМ!$D$10+'СЕТ СН'!$H$5-'СЕТ СН'!$H$21</f>
        <v>3420.4688172599999</v>
      </c>
      <c r="O113" s="36">
        <f>SUMIFS(СВЦЭМ!$D$33:$D$776,СВЦЭМ!$A$33:$A$776,$A113,СВЦЭМ!$B$33:$B$776,O$83)+'СЕТ СН'!$H$11+СВЦЭМ!$D$10+'СЕТ СН'!$H$5-'СЕТ СН'!$H$21</f>
        <v>3423.7481356899998</v>
      </c>
      <c r="P113" s="36">
        <f>SUMIFS(СВЦЭМ!$D$33:$D$776,СВЦЭМ!$A$33:$A$776,$A113,СВЦЭМ!$B$33:$B$776,P$83)+'СЕТ СН'!$H$11+СВЦЭМ!$D$10+'СЕТ СН'!$H$5-'СЕТ СН'!$H$21</f>
        <v>3434.1634176799998</v>
      </c>
      <c r="Q113" s="36">
        <f>SUMIFS(СВЦЭМ!$D$33:$D$776,СВЦЭМ!$A$33:$A$776,$A113,СВЦЭМ!$B$33:$B$776,Q$83)+'СЕТ СН'!$H$11+СВЦЭМ!$D$10+'СЕТ СН'!$H$5-'СЕТ СН'!$H$21</f>
        <v>3432.9985566300002</v>
      </c>
      <c r="R113" s="36">
        <f>SUMIFS(СВЦЭМ!$D$33:$D$776,СВЦЭМ!$A$33:$A$776,$A113,СВЦЭМ!$B$33:$B$776,R$83)+'СЕТ СН'!$H$11+СВЦЭМ!$D$10+'СЕТ СН'!$H$5-'СЕТ СН'!$H$21</f>
        <v>3378.1439794200001</v>
      </c>
      <c r="S113" s="36">
        <f>SUMIFS(СВЦЭМ!$D$33:$D$776,СВЦЭМ!$A$33:$A$776,$A113,СВЦЭМ!$B$33:$B$776,S$83)+'СЕТ СН'!$H$11+СВЦЭМ!$D$10+'СЕТ СН'!$H$5-'СЕТ СН'!$H$21</f>
        <v>3349.1650260299998</v>
      </c>
      <c r="T113" s="36">
        <f>SUMIFS(СВЦЭМ!$D$33:$D$776,СВЦЭМ!$A$33:$A$776,$A113,СВЦЭМ!$B$33:$B$776,T$83)+'СЕТ СН'!$H$11+СВЦЭМ!$D$10+'СЕТ СН'!$H$5-'СЕТ СН'!$H$21</f>
        <v>3350.6292760799997</v>
      </c>
      <c r="U113" s="36">
        <f>SUMIFS(СВЦЭМ!$D$33:$D$776,СВЦЭМ!$A$33:$A$776,$A113,СВЦЭМ!$B$33:$B$776,U$83)+'СЕТ СН'!$H$11+СВЦЭМ!$D$10+'СЕТ СН'!$H$5-'СЕТ СН'!$H$21</f>
        <v>3344.5390407699997</v>
      </c>
      <c r="V113" s="36">
        <f>SUMIFS(СВЦЭМ!$D$33:$D$776,СВЦЭМ!$A$33:$A$776,$A113,СВЦЭМ!$B$33:$B$776,V$83)+'СЕТ СН'!$H$11+СВЦЭМ!$D$10+'СЕТ СН'!$H$5-'СЕТ СН'!$H$21</f>
        <v>3319.1435116499997</v>
      </c>
      <c r="W113" s="36">
        <f>SUMIFS(СВЦЭМ!$D$33:$D$776,СВЦЭМ!$A$33:$A$776,$A113,СВЦЭМ!$B$33:$B$776,W$83)+'СЕТ СН'!$H$11+СВЦЭМ!$D$10+'СЕТ СН'!$H$5-'СЕТ СН'!$H$21</f>
        <v>3306.3551505099999</v>
      </c>
      <c r="X113" s="36">
        <f>SUMIFS(СВЦЭМ!$D$33:$D$776,СВЦЭМ!$A$33:$A$776,$A113,СВЦЭМ!$B$33:$B$776,X$83)+'СЕТ СН'!$H$11+СВЦЭМ!$D$10+'СЕТ СН'!$H$5-'СЕТ СН'!$H$21</f>
        <v>3304.1428257299999</v>
      </c>
      <c r="Y113" s="36">
        <f>SUMIFS(СВЦЭМ!$D$33:$D$776,СВЦЭМ!$A$33:$A$776,$A113,СВЦЭМ!$B$33:$B$776,Y$83)+'СЕТ СН'!$H$11+СВЦЭМ!$D$10+'СЕТ СН'!$H$5-'СЕТ СН'!$H$21</f>
        <v>3367.3164955699999</v>
      </c>
    </row>
    <row r="114" spans="1:27" ht="15.75" x14ac:dyDescent="0.2">
      <c r="A114" s="35">
        <f t="shared" si="2"/>
        <v>43677</v>
      </c>
      <c r="B114" s="36">
        <f>SUMIFS(СВЦЭМ!$D$33:$D$776,СВЦЭМ!$A$33:$A$776,$A114,СВЦЭМ!$B$33:$B$776,B$83)+'СЕТ СН'!$H$11+СВЦЭМ!$D$10+'СЕТ СН'!$H$5-'СЕТ СН'!$H$21</f>
        <v>3470.58356989</v>
      </c>
      <c r="C114" s="36">
        <f>SUMIFS(СВЦЭМ!$D$33:$D$776,СВЦЭМ!$A$33:$A$776,$A114,СВЦЭМ!$B$33:$B$776,C$83)+'СЕТ СН'!$H$11+СВЦЭМ!$D$10+'СЕТ СН'!$H$5-'СЕТ СН'!$H$21</f>
        <v>3472.1473564899998</v>
      </c>
      <c r="D114" s="36">
        <f>SUMIFS(СВЦЭМ!$D$33:$D$776,СВЦЭМ!$A$33:$A$776,$A114,СВЦЭМ!$B$33:$B$776,D$83)+'СЕТ СН'!$H$11+СВЦЭМ!$D$10+'СЕТ СН'!$H$5-'СЕТ СН'!$H$21</f>
        <v>3481.2829824199998</v>
      </c>
      <c r="E114" s="36">
        <f>SUMIFS(СВЦЭМ!$D$33:$D$776,СВЦЭМ!$A$33:$A$776,$A114,СВЦЭМ!$B$33:$B$776,E$83)+'СЕТ СН'!$H$11+СВЦЭМ!$D$10+'СЕТ СН'!$H$5-'СЕТ СН'!$H$21</f>
        <v>3489.1083013799998</v>
      </c>
      <c r="F114" s="36">
        <f>SUMIFS(СВЦЭМ!$D$33:$D$776,СВЦЭМ!$A$33:$A$776,$A114,СВЦЭМ!$B$33:$B$776,F$83)+'СЕТ СН'!$H$11+СВЦЭМ!$D$10+'СЕТ СН'!$H$5-'СЕТ СН'!$H$21</f>
        <v>3492.3968323499998</v>
      </c>
      <c r="G114" s="36">
        <f>SUMIFS(СВЦЭМ!$D$33:$D$776,СВЦЭМ!$A$33:$A$776,$A114,СВЦЭМ!$B$33:$B$776,G$83)+'СЕТ СН'!$H$11+СВЦЭМ!$D$10+'СЕТ СН'!$H$5-'СЕТ СН'!$H$21</f>
        <v>3474.8373798100001</v>
      </c>
      <c r="H114" s="36">
        <f>SUMIFS(СВЦЭМ!$D$33:$D$776,СВЦЭМ!$A$33:$A$776,$A114,СВЦЭМ!$B$33:$B$776,H$83)+'СЕТ СН'!$H$11+СВЦЭМ!$D$10+'СЕТ СН'!$H$5-'СЕТ СН'!$H$21</f>
        <v>3463.03929634</v>
      </c>
      <c r="I114" s="36">
        <f>SUMIFS(СВЦЭМ!$D$33:$D$776,СВЦЭМ!$A$33:$A$776,$A114,СВЦЭМ!$B$33:$B$776,I$83)+'СЕТ СН'!$H$11+СВЦЭМ!$D$10+'СЕТ СН'!$H$5-'СЕТ СН'!$H$21</f>
        <v>3447.8463146300001</v>
      </c>
      <c r="J114" s="36">
        <f>SUMIFS(СВЦЭМ!$D$33:$D$776,СВЦЭМ!$A$33:$A$776,$A114,СВЦЭМ!$B$33:$B$776,J$83)+'СЕТ СН'!$H$11+СВЦЭМ!$D$10+'СЕТ СН'!$H$5-'СЕТ СН'!$H$21</f>
        <v>3444.07037898</v>
      </c>
      <c r="K114" s="36">
        <f>SUMIFS(СВЦЭМ!$D$33:$D$776,СВЦЭМ!$A$33:$A$776,$A114,СВЦЭМ!$B$33:$B$776,K$83)+'СЕТ СН'!$H$11+СВЦЭМ!$D$10+'СЕТ СН'!$H$5-'СЕТ СН'!$H$21</f>
        <v>3449.1576910499998</v>
      </c>
      <c r="L114" s="36">
        <f>SUMIFS(СВЦЭМ!$D$33:$D$776,СВЦЭМ!$A$33:$A$776,$A114,СВЦЭМ!$B$33:$B$776,L$83)+'СЕТ СН'!$H$11+СВЦЭМ!$D$10+'СЕТ СН'!$H$5-'СЕТ СН'!$H$21</f>
        <v>3450.3311065999997</v>
      </c>
      <c r="M114" s="36">
        <f>SUMIFS(СВЦЭМ!$D$33:$D$776,СВЦЭМ!$A$33:$A$776,$A114,СВЦЭМ!$B$33:$B$776,M$83)+'СЕТ СН'!$H$11+СВЦЭМ!$D$10+'СЕТ СН'!$H$5-'СЕТ СН'!$H$21</f>
        <v>3446.3441551400001</v>
      </c>
      <c r="N114" s="36">
        <f>SUMIFS(СВЦЭМ!$D$33:$D$776,СВЦЭМ!$A$33:$A$776,$A114,СВЦЭМ!$B$33:$B$776,N$83)+'СЕТ СН'!$H$11+СВЦЭМ!$D$10+'СЕТ СН'!$H$5-'СЕТ СН'!$H$21</f>
        <v>3444.1663192400001</v>
      </c>
      <c r="O114" s="36">
        <f>SUMIFS(СВЦЭМ!$D$33:$D$776,СВЦЭМ!$A$33:$A$776,$A114,СВЦЭМ!$B$33:$B$776,O$83)+'СЕТ СН'!$H$11+СВЦЭМ!$D$10+'СЕТ СН'!$H$5-'СЕТ СН'!$H$21</f>
        <v>3451.27601052</v>
      </c>
      <c r="P114" s="36">
        <f>SUMIFS(СВЦЭМ!$D$33:$D$776,СВЦЭМ!$A$33:$A$776,$A114,СВЦЭМ!$B$33:$B$776,P$83)+'СЕТ СН'!$H$11+СВЦЭМ!$D$10+'СЕТ СН'!$H$5-'СЕТ СН'!$H$21</f>
        <v>3458.1792914500002</v>
      </c>
      <c r="Q114" s="36">
        <f>SUMIFS(СВЦЭМ!$D$33:$D$776,СВЦЭМ!$A$33:$A$776,$A114,СВЦЭМ!$B$33:$B$776,Q$83)+'СЕТ СН'!$H$11+СВЦЭМ!$D$10+'СЕТ СН'!$H$5-'СЕТ СН'!$H$21</f>
        <v>3463.6708275000001</v>
      </c>
      <c r="R114" s="36">
        <f>SUMIFS(СВЦЭМ!$D$33:$D$776,СВЦЭМ!$A$33:$A$776,$A114,СВЦЭМ!$B$33:$B$776,R$83)+'СЕТ СН'!$H$11+СВЦЭМ!$D$10+'СЕТ СН'!$H$5-'СЕТ СН'!$H$21</f>
        <v>3410.8985084999999</v>
      </c>
      <c r="S114" s="36">
        <f>SUMIFS(СВЦЭМ!$D$33:$D$776,СВЦЭМ!$A$33:$A$776,$A114,СВЦЭМ!$B$33:$B$776,S$83)+'СЕТ СН'!$H$11+СВЦЭМ!$D$10+'СЕТ СН'!$H$5-'СЕТ СН'!$H$21</f>
        <v>3382.3265733399999</v>
      </c>
      <c r="T114" s="36">
        <f>SUMIFS(СВЦЭМ!$D$33:$D$776,СВЦЭМ!$A$33:$A$776,$A114,СВЦЭМ!$B$33:$B$776,T$83)+'СЕТ СН'!$H$11+СВЦЭМ!$D$10+'СЕТ СН'!$H$5-'СЕТ СН'!$H$21</f>
        <v>3371.8060789699998</v>
      </c>
      <c r="U114" s="36">
        <f>SUMIFS(СВЦЭМ!$D$33:$D$776,СВЦЭМ!$A$33:$A$776,$A114,СВЦЭМ!$B$33:$B$776,U$83)+'СЕТ СН'!$H$11+СВЦЭМ!$D$10+'СЕТ СН'!$H$5-'СЕТ СН'!$H$21</f>
        <v>3438.0101811099998</v>
      </c>
      <c r="V114" s="36">
        <f>SUMIFS(СВЦЭМ!$D$33:$D$776,СВЦЭМ!$A$33:$A$776,$A114,СВЦЭМ!$B$33:$B$776,V$83)+'СЕТ СН'!$H$11+СВЦЭМ!$D$10+'СЕТ СН'!$H$5-'СЕТ СН'!$H$21</f>
        <v>3362.20662382</v>
      </c>
      <c r="W114" s="36">
        <f>SUMIFS(СВЦЭМ!$D$33:$D$776,СВЦЭМ!$A$33:$A$776,$A114,СВЦЭМ!$B$33:$B$776,W$83)+'СЕТ СН'!$H$11+СВЦЭМ!$D$10+'СЕТ СН'!$H$5-'СЕТ СН'!$H$21</f>
        <v>3364.42243022</v>
      </c>
      <c r="X114" s="36">
        <f>SUMIFS(СВЦЭМ!$D$33:$D$776,СВЦЭМ!$A$33:$A$776,$A114,СВЦЭМ!$B$33:$B$776,X$83)+'СЕТ СН'!$H$11+СВЦЭМ!$D$10+'СЕТ СН'!$H$5-'СЕТ СН'!$H$21</f>
        <v>3350.2620633899996</v>
      </c>
      <c r="Y114" s="36">
        <f>SUMIFS(СВЦЭМ!$D$33:$D$776,СВЦЭМ!$A$33:$A$776,$A114,СВЦЭМ!$B$33:$B$776,Y$83)+'СЕТ СН'!$H$11+СВЦЭМ!$D$10+'СЕТ СН'!$H$5-'СЕТ СН'!$H$21</f>
        <v>3390.9156255899998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01.07.2019</v>
      </c>
      <c r="B120" s="36">
        <f>SUMIFS(СВЦЭМ!$D$33:$D$776,СВЦЭМ!$A$33:$A$776,$A120,СВЦЭМ!$B$33:$B$776,B$119)+'СЕТ СН'!$I$11+СВЦЭМ!$D$10+'СЕТ СН'!$I$5-'СЕТ СН'!$I$21</f>
        <v>3763.39031204</v>
      </c>
      <c r="C120" s="36">
        <f>SUMIFS(СВЦЭМ!$D$33:$D$776,СВЦЭМ!$A$33:$A$776,$A120,СВЦЭМ!$B$33:$B$776,C$119)+'СЕТ СН'!$I$11+СВЦЭМ!$D$10+'СЕТ СН'!$I$5-'СЕТ СН'!$I$21</f>
        <v>3862.9500141500002</v>
      </c>
      <c r="D120" s="36">
        <f>SUMIFS(СВЦЭМ!$D$33:$D$776,СВЦЭМ!$A$33:$A$776,$A120,СВЦЭМ!$B$33:$B$776,D$119)+'СЕТ СН'!$I$11+СВЦЭМ!$D$10+'СЕТ СН'!$I$5-'СЕТ СН'!$I$21</f>
        <v>3893.2113827200001</v>
      </c>
      <c r="E120" s="36">
        <f>SUMIFS(СВЦЭМ!$D$33:$D$776,СВЦЭМ!$A$33:$A$776,$A120,СВЦЭМ!$B$33:$B$776,E$119)+'СЕТ СН'!$I$11+СВЦЭМ!$D$10+'СЕТ СН'!$I$5-'СЕТ СН'!$I$21</f>
        <v>3917.4742976100001</v>
      </c>
      <c r="F120" s="36">
        <f>SUMIFS(СВЦЭМ!$D$33:$D$776,СВЦЭМ!$A$33:$A$776,$A120,СВЦЭМ!$B$33:$B$776,F$119)+'СЕТ СН'!$I$11+СВЦЭМ!$D$10+'СЕТ СН'!$I$5-'СЕТ СН'!$I$21</f>
        <v>3920.90916229</v>
      </c>
      <c r="G120" s="36">
        <f>SUMIFS(СВЦЭМ!$D$33:$D$776,СВЦЭМ!$A$33:$A$776,$A120,СВЦЭМ!$B$33:$B$776,G$119)+'СЕТ СН'!$I$11+СВЦЭМ!$D$10+'СЕТ СН'!$I$5-'СЕТ СН'!$I$21</f>
        <v>3903.5110444500001</v>
      </c>
      <c r="H120" s="36">
        <f>SUMIFS(СВЦЭМ!$D$33:$D$776,СВЦЭМ!$A$33:$A$776,$A120,СВЦЭМ!$B$33:$B$776,H$119)+'СЕТ СН'!$I$11+СВЦЭМ!$D$10+'СЕТ СН'!$I$5-'СЕТ СН'!$I$21</f>
        <v>3847.9476336500002</v>
      </c>
      <c r="I120" s="36">
        <f>SUMIFS(СВЦЭМ!$D$33:$D$776,СВЦЭМ!$A$33:$A$776,$A120,СВЦЭМ!$B$33:$B$776,I$119)+'СЕТ СН'!$I$11+СВЦЭМ!$D$10+'СЕТ СН'!$I$5-'СЕТ СН'!$I$21</f>
        <v>3788.8313884600002</v>
      </c>
      <c r="J120" s="36">
        <f>SUMIFS(СВЦЭМ!$D$33:$D$776,СВЦЭМ!$A$33:$A$776,$A120,СВЦЭМ!$B$33:$B$776,J$119)+'СЕТ СН'!$I$11+СВЦЭМ!$D$10+'СЕТ СН'!$I$5-'СЕТ СН'!$I$21</f>
        <v>3779.3544923200002</v>
      </c>
      <c r="K120" s="36">
        <f>SUMIFS(СВЦЭМ!$D$33:$D$776,СВЦЭМ!$A$33:$A$776,$A120,СВЦЭМ!$B$33:$B$776,K$119)+'СЕТ СН'!$I$11+СВЦЭМ!$D$10+'СЕТ СН'!$I$5-'СЕТ СН'!$I$21</f>
        <v>3783.0575334700002</v>
      </c>
      <c r="L120" s="36">
        <f>SUMIFS(СВЦЭМ!$D$33:$D$776,СВЦЭМ!$A$33:$A$776,$A120,СВЦЭМ!$B$33:$B$776,L$119)+'СЕТ СН'!$I$11+СВЦЭМ!$D$10+'СЕТ СН'!$I$5-'СЕТ СН'!$I$21</f>
        <v>3787.7793735200003</v>
      </c>
      <c r="M120" s="36">
        <f>SUMIFS(СВЦЭМ!$D$33:$D$776,СВЦЭМ!$A$33:$A$776,$A120,СВЦЭМ!$B$33:$B$776,M$119)+'СЕТ СН'!$I$11+СВЦЭМ!$D$10+'СЕТ СН'!$I$5-'СЕТ СН'!$I$21</f>
        <v>3773.61941497</v>
      </c>
      <c r="N120" s="36">
        <f>SUMIFS(СВЦЭМ!$D$33:$D$776,СВЦЭМ!$A$33:$A$776,$A120,СВЦЭМ!$B$33:$B$776,N$119)+'СЕТ СН'!$I$11+СВЦЭМ!$D$10+'СЕТ СН'!$I$5-'СЕТ СН'!$I$21</f>
        <v>3762.1507878900002</v>
      </c>
      <c r="O120" s="36">
        <f>SUMIFS(СВЦЭМ!$D$33:$D$776,СВЦЭМ!$A$33:$A$776,$A120,СВЦЭМ!$B$33:$B$776,O$119)+'СЕТ СН'!$I$11+СВЦЭМ!$D$10+'СЕТ СН'!$I$5-'СЕТ СН'!$I$21</f>
        <v>3766.0101141</v>
      </c>
      <c r="P120" s="36">
        <f>SUMIFS(СВЦЭМ!$D$33:$D$776,СВЦЭМ!$A$33:$A$776,$A120,СВЦЭМ!$B$33:$B$776,P$119)+'СЕТ СН'!$I$11+СВЦЭМ!$D$10+'СЕТ СН'!$I$5-'СЕТ СН'!$I$21</f>
        <v>3766.6319634900001</v>
      </c>
      <c r="Q120" s="36">
        <f>SUMIFS(СВЦЭМ!$D$33:$D$776,СВЦЭМ!$A$33:$A$776,$A120,СВЦЭМ!$B$33:$B$776,Q$119)+'СЕТ СН'!$I$11+СВЦЭМ!$D$10+'СЕТ СН'!$I$5-'СЕТ СН'!$I$21</f>
        <v>3749.3744716800002</v>
      </c>
      <c r="R120" s="36">
        <f>SUMIFS(СВЦЭМ!$D$33:$D$776,СВЦЭМ!$A$33:$A$776,$A120,СВЦЭМ!$B$33:$B$776,R$119)+'СЕТ СН'!$I$11+СВЦЭМ!$D$10+'СЕТ СН'!$I$5-'СЕТ СН'!$I$21</f>
        <v>3694.8317366400001</v>
      </c>
      <c r="S120" s="36">
        <f>SUMIFS(СВЦЭМ!$D$33:$D$776,СВЦЭМ!$A$33:$A$776,$A120,СВЦЭМ!$B$33:$B$776,S$119)+'СЕТ СН'!$I$11+СВЦЭМ!$D$10+'СЕТ СН'!$I$5-'СЕТ СН'!$I$21</f>
        <v>3693.23478703</v>
      </c>
      <c r="T120" s="36">
        <f>SUMIFS(СВЦЭМ!$D$33:$D$776,СВЦЭМ!$A$33:$A$776,$A120,СВЦЭМ!$B$33:$B$776,T$119)+'СЕТ СН'!$I$11+СВЦЭМ!$D$10+'СЕТ СН'!$I$5-'СЕТ СН'!$I$21</f>
        <v>3695.1474803400001</v>
      </c>
      <c r="U120" s="36">
        <f>SUMIFS(СВЦЭМ!$D$33:$D$776,СВЦЭМ!$A$33:$A$776,$A120,СВЦЭМ!$B$33:$B$776,U$119)+'СЕТ СН'!$I$11+СВЦЭМ!$D$10+'СЕТ СН'!$I$5-'СЕТ СН'!$I$21</f>
        <v>3689.4042687700003</v>
      </c>
      <c r="V120" s="36">
        <f>SUMIFS(СВЦЭМ!$D$33:$D$776,СВЦЭМ!$A$33:$A$776,$A120,СВЦЭМ!$B$33:$B$776,V$119)+'СЕТ СН'!$I$11+СВЦЭМ!$D$10+'СЕТ СН'!$I$5-'СЕТ СН'!$I$21</f>
        <v>3692.7505929600002</v>
      </c>
      <c r="W120" s="36">
        <f>SUMIFS(СВЦЭМ!$D$33:$D$776,СВЦЭМ!$A$33:$A$776,$A120,СВЦЭМ!$B$33:$B$776,W$119)+'СЕТ СН'!$I$11+СВЦЭМ!$D$10+'СЕТ СН'!$I$5-'СЕТ СН'!$I$21</f>
        <v>3716.1687346100002</v>
      </c>
      <c r="X120" s="36">
        <f>SUMIFS(СВЦЭМ!$D$33:$D$776,СВЦЭМ!$A$33:$A$776,$A120,СВЦЭМ!$B$33:$B$776,X$119)+'СЕТ СН'!$I$11+СВЦЭМ!$D$10+'СЕТ СН'!$I$5-'СЕТ СН'!$I$21</f>
        <v>3688.6280627599999</v>
      </c>
      <c r="Y120" s="36">
        <f>SUMIFS(СВЦЭМ!$D$33:$D$776,СВЦЭМ!$A$33:$A$776,$A120,СВЦЭМ!$B$33:$B$776,Y$119)+'СЕТ СН'!$I$11+СВЦЭМ!$D$10+'СЕТ СН'!$I$5-'СЕТ СН'!$I$21</f>
        <v>3688.7053581700002</v>
      </c>
      <c r="AA120" s="45"/>
    </row>
    <row r="121" spans="1:27" ht="15.75" x14ac:dyDescent="0.2">
      <c r="A121" s="35">
        <f>A120+1</f>
        <v>43648</v>
      </c>
      <c r="B121" s="36">
        <f>SUMIFS(СВЦЭМ!$D$33:$D$776,СВЦЭМ!$A$33:$A$776,$A121,СВЦЭМ!$B$33:$B$776,B$119)+'СЕТ СН'!$I$11+СВЦЭМ!$D$10+'СЕТ СН'!$I$5-'СЕТ СН'!$I$21</f>
        <v>3846.4590489800003</v>
      </c>
      <c r="C121" s="36">
        <f>SUMIFS(СВЦЭМ!$D$33:$D$776,СВЦЭМ!$A$33:$A$776,$A121,СВЦЭМ!$B$33:$B$776,C$119)+'СЕТ СН'!$I$11+СВЦЭМ!$D$10+'СЕТ СН'!$I$5-'СЕТ СН'!$I$21</f>
        <v>3960.12285888</v>
      </c>
      <c r="D121" s="36">
        <f>SUMIFS(СВЦЭМ!$D$33:$D$776,СВЦЭМ!$A$33:$A$776,$A121,СВЦЭМ!$B$33:$B$776,D$119)+'СЕТ СН'!$I$11+СВЦЭМ!$D$10+'СЕТ СН'!$I$5-'СЕТ СН'!$I$21</f>
        <v>3969.53475484</v>
      </c>
      <c r="E121" s="36">
        <f>SUMIFS(СВЦЭМ!$D$33:$D$776,СВЦЭМ!$A$33:$A$776,$A121,СВЦЭМ!$B$33:$B$776,E$119)+'СЕТ СН'!$I$11+СВЦЭМ!$D$10+'СЕТ СН'!$I$5-'СЕТ СН'!$I$21</f>
        <v>4003.4756514400001</v>
      </c>
      <c r="F121" s="36">
        <f>SUMIFS(СВЦЭМ!$D$33:$D$776,СВЦЭМ!$A$33:$A$776,$A121,СВЦЭМ!$B$33:$B$776,F$119)+'СЕТ СН'!$I$11+СВЦЭМ!$D$10+'СЕТ СН'!$I$5-'СЕТ СН'!$I$21</f>
        <v>4000.53242163</v>
      </c>
      <c r="G121" s="36">
        <f>SUMIFS(СВЦЭМ!$D$33:$D$776,СВЦЭМ!$A$33:$A$776,$A121,СВЦЭМ!$B$33:$B$776,G$119)+'СЕТ СН'!$I$11+СВЦЭМ!$D$10+'СЕТ СН'!$I$5-'СЕТ СН'!$I$21</f>
        <v>3985.10315945</v>
      </c>
      <c r="H121" s="36">
        <f>SUMIFS(СВЦЭМ!$D$33:$D$776,СВЦЭМ!$A$33:$A$776,$A121,СВЦЭМ!$B$33:$B$776,H$119)+'СЕТ СН'!$I$11+СВЦЭМ!$D$10+'СЕТ СН'!$I$5-'СЕТ СН'!$I$21</f>
        <v>3933.45219692</v>
      </c>
      <c r="I121" s="36">
        <f>SUMIFS(СВЦЭМ!$D$33:$D$776,СВЦЭМ!$A$33:$A$776,$A121,СВЦЭМ!$B$33:$B$776,I$119)+'СЕТ СН'!$I$11+СВЦЭМ!$D$10+'СЕТ СН'!$I$5-'СЕТ СН'!$I$21</f>
        <v>3866.3240356000001</v>
      </c>
      <c r="J121" s="36">
        <f>SUMIFS(СВЦЭМ!$D$33:$D$776,СВЦЭМ!$A$33:$A$776,$A121,СВЦЭМ!$B$33:$B$776,J$119)+'СЕТ СН'!$I$11+СВЦЭМ!$D$10+'СЕТ СН'!$I$5-'СЕТ СН'!$I$21</f>
        <v>3818.8087990600002</v>
      </c>
      <c r="K121" s="36">
        <f>SUMIFS(СВЦЭМ!$D$33:$D$776,СВЦЭМ!$A$33:$A$776,$A121,СВЦЭМ!$B$33:$B$776,K$119)+'СЕТ СН'!$I$11+СВЦЭМ!$D$10+'СЕТ СН'!$I$5-'СЕТ СН'!$I$21</f>
        <v>3783.4759779300002</v>
      </c>
      <c r="L121" s="36">
        <f>SUMIFS(СВЦЭМ!$D$33:$D$776,СВЦЭМ!$A$33:$A$776,$A121,СВЦЭМ!$B$33:$B$776,L$119)+'СЕТ СН'!$I$11+СВЦЭМ!$D$10+'СЕТ СН'!$I$5-'СЕТ СН'!$I$21</f>
        <v>3769.7988211400002</v>
      </c>
      <c r="M121" s="36">
        <f>SUMIFS(СВЦЭМ!$D$33:$D$776,СВЦЭМ!$A$33:$A$776,$A121,СВЦЭМ!$B$33:$B$776,M$119)+'СЕТ СН'!$I$11+СВЦЭМ!$D$10+'СЕТ СН'!$I$5-'СЕТ СН'!$I$21</f>
        <v>3774.21521764</v>
      </c>
      <c r="N121" s="36">
        <f>SUMIFS(СВЦЭМ!$D$33:$D$776,СВЦЭМ!$A$33:$A$776,$A121,СВЦЭМ!$B$33:$B$776,N$119)+'СЕТ СН'!$I$11+СВЦЭМ!$D$10+'СЕТ СН'!$I$5-'СЕТ СН'!$I$21</f>
        <v>3792.35810012</v>
      </c>
      <c r="O121" s="36">
        <f>SUMIFS(СВЦЭМ!$D$33:$D$776,СВЦЭМ!$A$33:$A$776,$A121,СВЦЭМ!$B$33:$B$776,O$119)+'СЕТ СН'!$I$11+СВЦЭМ!$D$10+'СЕТ СН'!$I$5-'СЕТ СН'!$I$21</f>
        <v>3788.2804285000002</v>
      </c>
      <c r="P121" s="36">
        <f>SUMIFS(СВЦЭМ!$D$33:$D$776,СВЦЭМ!$A$33:$A$776,$A121,СВЦЭМ!$B$33:$B$776,P$119)+'СЕТ СН'!$I$11+СВЦЭМ!$D$10+'СЕТ СН'!$I$5-'СЕТ СН'!$I$21</f>
        <v>3792.2035892900003</v>
      </c>
      <c r="Q121" s="36">
        <f>SUMIFS(СВЦЭМ!$D$33:$D$776,СВЦЭМ!$A$33:$A$776,$A121,СВЦЭМ!$B$33:$B$776,Q$119)+'СЕТ СН'!$I$11+СВЦЭМ!$D$10+'СЕТ СН'!$I$5-'СЕТ СН'!$I$21</f>
        <v>3780.4279338400002</v>
      </c>
      <c r="R121" s="36">
        <f>SUMIFS(СВЦЭМ!$D$33:$D$776,СВЦЭМ!$A$33:$A$776,$A121,СВЦЭМ!$B$33:$B$776,R$119)+'СЕТ СН'!$I$11+СВЦЭМ!$D$10+'СЕТ СН'!$I$5-'СЕТ СН'!$I$21</f>
        <v>3729.9057741400002</v>
      </c>
      <c r="S121" s="36">
        <f>SUMIFS(СВЦЭМ!$D$33:$D$776,СВЦЭМ!$A$33:$A$776,$A121,СВЦЭМ!$B$33:$B$776,S$119)+'СЕТ СН'!$I$11+СВЦЭМ!$D$10+'СЕТ СН'!$I$5-'СЕТ СН'!$I$21</f>
        <v>3728.1975564200002</v>
      </c>
      <c r="T121" s="36">
        <f>SUMIFS(СВЦЭМ!$D$33:$D$776,СВЦЭМ!$A$33:$A$776,$A121,СВЦЭМ!$B$33:$B$776,T$119)+'СЕТ СН'!$I$11+СВЦЭМ!$D$10+'СЕТ СН'!$I$5-'СЕТ СН'!$I$21</f>
        <v>3720.9418888300002</v>
      </c>
      <c r="U121" s="36">
        <f>SUMIFS(СВЦЭМ!$D$33:$D$776,СВЦЭМ!$A$33:$A$776,$A121,СВЦЭМ!$B$33:$B$776,U$119)+'СЕТ СН'!$I$11+СВЦЭМ!$D$10+'СЕТ СН'!$I$5-'СЕТ СН'!$I$21</f>
        <v>3715.6595367600003</v>
      </c>
      <c r="V121" s="36">
        <f>SUMIFS(СВЦЭМ!$D$33:$D$776,СВЦЭМ!$A$33:$A$776,$A121,СВЦЭМ!$B$33:$B$776,V$119)+'СЕТ СН'!$I$11+СВЦЭМ!$D$10+'СЕТ СН'!$I$5-'СЕТ СН'!$I$21</f>
        <v>3714.2128825899999</v>
      </c>
      <c r="W121" s="36">
        <f>SUMIFS(СВЦЭМ!$D$33:$D$776,СВЦЭМ!$A$33:$A$776,$A121,СВЦЭМ!$B$33:$B$776,W$119)+'СЕТ СН'!$I$11+СВЦЭМ!$D$10+'СЕТ СН'!$I$5-'СЕТ СН'!$I$21</f>
        <v>3709.6510232000001</v>
      </c>
      <c r="X121" s="36">
        <f>SUMIFS(СВЦЭМ!$D$33:$D$776,СВЦЭМ!$A$33:$A$776,$A121,СВЦЭМ!$B$33:$B$776,X$119)+'СЕТ СН'!$I$11+СВЦЭМ!$D$10+'СЕТ СН'!$I$5-'СЕТ СН'!$I$21</f>
        <v>3753.1969876100002</v>
      </c>
      <c r="Y121" s="36">
        <f>SUMIFS(СВЦЭМ!$D$33:$D$776,СВЦЭМ!$A$33:$A$776,$A121,СВЦЭМ!$B$33:$B$776,Y$119)+'СЕТ СН'!$I$11+СВЦЭМ!$D$10+'СЕТ СН'!$I$5-'СЕТ СН'!$I$21</f>
        <v>3770.4697050700001</v>
      </c>
    </row>
    <row r="122" spans="1:27" ht="15.75" x14ac:dyDescent="0.2">
      <c r="A122" s="35">
        <f t="shared" ref="A122:A150" si="3">A121+1</f>
        <v>43649</v>
      </c>
      <c r="B122" s="36">
        <f>SUMIFS(СВЦЭМ!$D$33:$D$776,СВЦЭМ!$A$33:$A$776,$A122,СВЦЭМ!$B$33:$B$776,B$119)+'СЕТ СН'!$I$11+СВЦЭМ!$D$10+'СЕТ СН'!$I$5-'СЕТ СН'!$I$21</f>
        <v>3780.1461173900002</v>
      </c>
      <c r="C122" s="36">
        <f>SUMIFS(СВЦЭМ!$D$33:$D$776,СВЦЭМ!$A$33:$A$776,$A122,СВЦЭМ!$B$33:$B$776,C$119)+'СЕТ СН'!$I$11+СВЦЭМ!$D$10+'СЕТ СН'!$I$5-'СЕТ СН'!$I$21</f>
        <v>3883.1328587000003</v>
      </c>
      <c r="D122" s="36">
        <f>SUMIFS(СВЦЭМ!$D$33:$D$776,СВЦЭМ!$A$33:$A$776,$A122,СВЦЭМ!$B$33:$B$776,D$119)+'СЕТ СН'!$I$11+СВЦЭМ!$D$10+'СЕТ СН'!$I$5-'СЕТ СН'!$I$21</f>
        <v>3914.6543780700003</v>
      </c>
      <c r="E122" s="36">
        <f>SUMIFS(СВЦЭМ!$D$33:$D$776,СВЦЭМ!$A$33:$A$776,$A122,СВЦЭМ!$B$33:$B$776,E$119)+'СЕТ СН'!$I$11+СВЦЭМ!$D$10+'СЕТ СН'!$I$5-'СЕТ СН'!$I$21</f>
        <v>3927.58617073</v>
      </c>
      <c r="F122" s="36">
        <f>SUMIFS(СВЦЭМ!$D$33:$D$776,СВЦЭМ!$A$33:$A$776,$A122,СВЦЭМ!$B$33:$B$776,F$119)+'СЕТ СН'!$I$11+СВЦЭМ!$D$10+'СЕТ СН'!$I$5-'СЕТ СН'!$I$21</f>
        <v>3922.59695384</v>
      </c>
      <c r="G122" s="36">
        <f>SUMIFS(СВЦЭМ!$D$33:$D$776,СВЦЭМ!$A$33:$A$776,$A122,СВЦЭМ!$B$33:$B$776,G$119)+'СЕТ СН'!$I$11+СВЦЭМ!$D$10+'СЕТ СН'!$I$5-'СЕТ СН'!$I$21</f>
        <v>3910.16548883</v>
      </c>
      <c r="H122" s="36">
        <f>SUMIFS(СВЦЭМ!$D$33:$D$776,СВЦЭМ!$A$33:$A$776,$A122,СВЦЭМ!$B$33:$B$776,H$119)+'СЕТ СН'!$I$11+СВЦЭМ!$D$10+'СЕТ СН'!$I$5-'СЕТ СН'!$I$21</f>
        <v>3878.5102106100003</v>
      </c>
      <c r="I122" s="36">
        <f>SUMIFS(СВЦЭМ!$D$33:$D$776,СВЦЭМ!$A$33:$A$776,$A122,СВЦЭМ!$B$33:$B$776,I$119)+'СЕТ СН'!$I$11+СВЦЭМ!$D$10+'СЕТ СН'!$I$5-'СЕТ СН'!$I$21</f>
        <v>3846.3133401300001</v>
      </c>
      <c r="J122" s="36">
        <f>SUMIFS(СВЦЭМ!$D$33:$D$776,СВЦЭМ!$A$33:$A$776,$A122,СВЦЭМ!$B$33:$B$776,J$119)+'СЕТ СН'!$I$11+СВЦЭМ!$D$10+'СЕТ СН'!$I$5-'СЕТ СН'!$I$21</f>
        <v>3801.8345470700001</v>
      </c>
      <c r="K122" s="36">
        <f>SUMIFS(СВЦЭМ!$D$33:$D$776,СВЦЭМ!$A$33:$A$776,$A122,СВЦЭМ!$B$33:$B$776,K$119)+'СЕТ СН'!$I$11+СВЦЭМ!$D$10+'СЕТ СН'!$I$5-'СЕТ СН'!$I$21</f>
        <v>3794.1660978300001</v>
      </c>
      <c r="L122" s="36">
        <f>SUMIFS(СВЦЭМ!$D$33:$D$776,СВЦЭМ!$A$33:$A$776,$A122,СВЦЭМ!$B$33:$B$776,L$119)+'СЕТ СН'!$I$11+СВЦЭМ!$D$10+'СЕТ СН'!$I$5-'СЕТ СН'!$I$21</f>
        <v>3797.18538261</v>
      </c>
      <c r="M122" s="36">
        <f>SUMIFS(СВЦЭМ!$D$33:$D$776,СВЦЭМ!$A$33:$A$776,$A122,СВЦЭМ!$B$33:$B$776,M$119)+'СЕТ СН'!$I$11+СВЦЭМ!$D$10+'СЕТ СН'!$I$5-'СЕТ СН'!$I$21</f>
        <v>3792.8062614300002</v>
      </c>
      <c r="N122" s="36">
        <f>SUMIFS(СВЦЭМ!$D$33:$D$776,СВЦЭМ!$A$33:$A$776,$A122,СВЦЭМ!$B$33:$B$776,N$119)+'СЕТ СН'!$I$11+СВЦЭМ!$D$10+'СЕТ СН'!$I$5-'СЕТ СН'!$I$21</f>
        <v>3791.74223553</v>
      </c>
      <c r="O122" s="36">
        <f>SUMIFS(СВЦЭМ!$D$33:$D$776,СВЦЭМ!$A$33:$A$776,$A122,СВЦЭМ!$B$33:$B$776,O$119)+'СЕТ СН'!$I$11+СВЦЭМ!$D$10+'СЕТ СН'!$I$5-'СЕТ СН'!$I$21</f>
        <v>3795.3205200100001</v>
      </c>
      <c r="P122" s="36">
        <f>SUMIFS(СВЦЭМ!$D$33:$D$776,СВЦЭМ!$A$33:$A$776,$A122,СВЦЭМ!$B$33:$B$776,P$119)+'СЕТ СН'!$I$11+СВЦЭМ!$D$10+'СЕТ СН'!$I$5-'СЕТ СН'!$I$21</f>
        <v>3812.9194432499999</v>
      </c>
      <c r="Q122" s="36">
        <f>SUMIFS(СВЦЭМ!$D$33:$D$776,СВЦЭМ!$A$33:$A$776,$A122,СВЦЭМ!$B$33:$B$776,Q$119)+'СЕТ СН'!$I$11+СВЦЭМ!$D$10+'СЕТ СН'!$I$5-'СЕТ СН'!$I$21</f>
        <v>3805.19561251</v>
      </c>
      <c r="R122" s="36">
        <f>SUMIFS(СВЦЭМ!$D$33:$D$776,СВЦЭМ!$A$33:$A$776,$A122,СВЦЭМ!$B$33:$B$776,R$119)+'СЕТ СН'!$I$11+СВЦЭМ!$D$10+'СЕТ СН'!$I$5-'СЕТ СН'!$I$21</f>
        <v>3754.7208742800003</v>
      </c>
      <c r="S122" s="36">
        <f>SUMIFS(СВЦЭМ!$D$33:$D$776,СВЦЭМ!$A$33:$A$776,$A122,СВЦЭМ!$B$33:$B$776,S$119)+'СЕТ СН'!$I$11+СВЦЭМ!$D$10+'СЕТ СН'!$I$5-'СЕТ СН'!$I$21</f>
        <v>3758.66172474</v>
      </c>
      <c r="T122" s="36">
        <f>SUMIFS(СВЦЭМ!$D$33:$D$776,СВЦЭМ!$A$33:$A$776,$A122,СВЦЭМ!$B$33:$B$776,T$119)+'СЕТ СН'!$I$11+СВЦЭМ!$D$10+'СЕТ СН'!$I$5-'СЕТ СН'!$I$21</f>
        <v>3751.01426154</v>
      </c>
      <c r="U122" s="36">
        <f>SUMIFS(СВЦЭМ!$D$33:$D$776,СВЦЭМ!$A$33:$A$776,$A122,СВЦЭМ!$B$33:$B$776,U$119)+'СЕТ СН'!$I$11+СВЦЭМ!$D$10+'СЕТ СН'!$I$5-'СЕТ СН'!$I$21</f>
        <v>3730.2320322400001</v>
      </c>
      <c r="V122" s="36">
        <f>SUMIFS(СВЦЭМ!$D$33:$D$776,СВЦЭМ!$A$33:$A$776,$A122,СВЦЭМ!$B$33:$B$776,V$119)+'СЕТ СН'!$I$11+СВЦЭМ!$D$10+'СЕТ СН'!$I$5-'СЕТ СН'!$I$21</f>
        <v>3720.4940618099999</v>
      </c>
      <c r="W122" s="36">
        <f>SUMIFS(СВЦЭМ!$D$33:$D$776,СВЦЭМ!$A$33:$A$776,$A122,СВЦЭМ!$B$33:$B$776,W$119)+'СЕТ СН'!$I$11+СВЦЭМ!$D$10+'СЕТ СН'!$I$5-'СЕТ СН'!$I$21</f>
        <v>3713.8626461200001</v>
      </c>
      <c r="X122" s="36">
        <f>SUMIFS(СВЦЭМ!$D$33:$D$776,СВЦЭМ!$A$33:$A$776,$A122,СВЦЭМ!$B$33:$B$776,X$119)+'СЕТ СН'!$I$11+СВЦЭМ!$D$10+'СЕТ СН'!$I$5-'СЕТ СН'!$I$21</f>
        <v>3729.6898295199999</v>
      </c>
      <c r="Y122" s="36">
        <f>SUMIFS(СВЦЭМ!$D$33:$D$776,СВЦЭМ!$A$33:$A$776,$A122,СВЦЭМ!$B$33:$B$776,Y$119)+'СЕТ СН'!$I$11+СВЦЭМ!$D$10+'СЕТ СН'!$I$5-'СЕТ СН'!$I$21</f>
        <v>3770.6230748300004</v>
      </c>
    </row>
    <row r="123" spans="1:27" ht="15.75" x14ac:dyDescent="0.2">
      <c r="A123" s="35">
        <f t="shared" si="3"/>
        <v>43650</v>
      </c>
      <c r="B123" s="36">
        <f>SUMIFS(СВЦЭМ!$D$33:$D$776,СВЦЭМ!$A$33:$A$776,$A123,СВЦЭМ!$B$33:$B$776,B$119)+'СЕТ СН'!$I$11+СВЦЭМ!$D$10+'СЕТ СН'!$I$5-'СЕТ СН'!$I$21</f>
        <v>3830.5489403800002</v>
      </c>
      <c r="C123" s="36">
        <f>SUMIFS(СВЦЭМ!$D$33:$D$776,СВЦЭМ!$A$33:$A$776,$A123,СВЦЭМ!$B$33:$B$776,C$119)+'СЕТ СН'!$I$11+СВЦЭМ!$D$10+'СЕТ СН'!$I$5-'СЕТ СН'!$I$21</f>
        <v>3949.3814951600002</v>
      </c>
      <c r="D123" s="36">
        <f>SUMIFS(СВЦЭМ!$D$33:$D$776,СВЦЭМ!$A$33:$A$776,$A123,СВЦЭМ!$B$33:$B$776,D$119)+'СЕТ СН'!$I$11+СВЦЭМ!$D$10+'СЕТ СН'!$I$5-'СЕТ СН'!$I$21</f>
        <v>3981.9962753300001</v>
      </c>
      <c r="E123" s="36">
        <f>SUMIFS(СВЦЭМ!$D$33:$D$776,СВЦЭМ!$A$33:$A$776,$A123,СВЦЭМ!$B$33:$B$776,E$119)+'СЕТ СН'!$I$11+СВЦЭМ!$D$10+'СЕТ СН'!$I$5-'СЕТ СН'!$I$21</f>
        <v>4044.0503238800002</v>
      </c>
      <c r="F123" s="36">
        <f>SUMIFS(СВЦЭМ!$D$33:$D$776,СВЦЭМ!$A$33:$A$776,$A123,СВЦЭМ!$B$33:$B$776,F$119)+'СЕТ СН'!$I$11+СВЦЭМ!$D$10+'СЕТ СН'!$I$5-'СЕТ СН'!$I$21</f>
        <v>3972.3343365700002</v>
      </c>
      <c r="G123" s="36">
        <f>SUMIFS(СВЦЭМ!$D$33:$D$776,СВЦЭМ!$A$33:$A$776,$A123,СВЦЭМ!$B$33:$B$776,G$119)+'СЕТ СН'!$I$11+СВЦЭМ!$D$10+'СЕТ СН'!$I$5-'СЕТ СН'!$I$21</f>
        <v>3944.2174336100002</v>
      </c>
      <c r="H123" s="36">
        <f>SUMIFS(СВЦЭМ!$D$33:$D$776,СВЦЭМ!$A$33:$A$776,$A123,СВЦЭМ!$B$33:$B$776,H$119)+'СЕТ СН'!$I$11+СВЦЭМ!$D$10+'СЕТ СН'!$I$5-'СЕТ СН'!$I$21</f>
        <v>3917.6132995799999</v>
      </c>
      <c r="I123" s="36">
        <f>SUMIFS(СВЦЭМ!$D$33:$D$776,СВЦЭМ!$A$33:$A$776,$A123,СВЦЭМ!$B$33:$B$776,I$119)+'СЕТ СН'!$I$11+СВЦЭМ!$D$10+'СЕТ СН'!$I$5-'СЕТ СН'!$I$21</f>
        <v>3848.8866061799999</v>
      </c>
      <c r="J123" s="36">
        <f>SUMIFS(СВЦЭМ!$D$33:$D$776,СВЦЭМ!$A$33:$A$776,$A123,СВЦЭМ!$B$33:$B$776,J$119)+'СЕТ СН'!$I$11+СВЦЭМ!$D$10+'СЕТ СН'!$I$5-'СЕТ СН'!$I$21</f>
        <v>3808.8499947200003</v>
      </c>
      <c r="K123" s="36">
        <f>SUMIFS(СВЦЭМ!$D$33:$D$776,СВЦЭМ!$A$33:$A$776,$A123,СВЦЭМ!$B$33:$B$776,K$119)+'СЕТ СН'!$I$11+СВЦЭМ!$D$10+'СЕТ СН'!$I$5-'СЕТ СН'!$I$21</f>
        <v>3788.87127891</v>
      </c>
      <c r="L123" s="36">
        <f>SUMIFS(СВЦЭМ!$D$33:$D$776,СВЦЭМ!$A$33:$A$776,$A123,СВЦЭМ!$B$33:$B$776,L$119)+'СЕТ СН'!$I$11+СВЦЭМ!$D$10+'СЕТ СН'!$I$5-'СЕТ СН'!$I$21</f>
        <v>3788.1375579700002</v>
      </c>
      <c r="M123" s="36">
        <f>SUMIFS(СВЦЭМ!$D$33:$D$776,СВЦЭМ!$A$33:$A$776,$A123,СВЦЭМ!$B$33:$B$776,M$119)+'СЕТ СН'!$I$11+СВЦЭМ!$D$10+'СЕТ СН'!$I$5-'СЕТ СН'!$I$21</f>
        <v>3789.19871964</v>
      </c>
      <c r="N123" s="36">
        <f>SUMIFS(СВЦЭМ!$D$33:$D$776,СВЦЭМ!$A$33:$A$776,$A123,СВЦЭМ!$B$33:$B$776,N$119)+'СЕТ СН'!$I$11+СВЦЭМ!$D$10+'СЕТ СН'!$I$5-'СЕТ СН'!$I$21</f>
        <v>3798.8639842400003</v>
      </c>
      <c r="O123" s="36">
        <f>SUMIFS(СВЦЭМ!$D$33:$D$776,СВЦЭМ!$A$33:$A$776,$A123,СВЦЭМ!$B$33:$B$776,O$119)+'СЕТ СН'!$I$11+СВЦЭМ!$D$10+'СЕТ СН'!$I$5-'СЕТ СН'!$I$21</f>
        <v>3801.5034710600003</v>
      </c>
      <c r="P123" s="36">
        <f>SUMIFS(СВЦЭМ!$D$33:$D$776,СВЦЭМ!$A$33:$A$776,$A123,СВЦЭМ!$B$33:$B$776,P$119)+'СЕТ СН'!$I$11+СВЦЭМ!$D$10+'СЕТ СН'!$I$5-'СЕТ СН'!$I$21</f>
        <v>3807.01221566</v>
      </c>
      <c r="Q123" s="36">
        <f>SUMIFS(СВЦЭМ!$D$33:$D$776,СВЦЭМ!$A$33:$A$776,$A123,СВЦЭМ!$B$33:$B$776,Q$119)+'СЕТ СН'!$I$11+СВЦЭМ!$D$10+'СЕТ СН'!$I$5-'СЕТ СН'!$I$21</f>
        <v>3797.61414986</v>
      </c>
      <c r="R123" s="36">
        <f>SUMIFS(СВЦЭМ!$D$33:$D$776,СВЦЭМ!$A$33:$A$776,$A123,СВЦЭМ!$B$33:$B$776,R$119)+'СЕТ СН'!$I$11+СВЦЭМ!$D$10+'СЕТ СН'!$I$5-'СЕТ СН'!$I$21</f>
        <v>3745.62144266</v>
      </c>
      <c r="S123" s="36">
        <f>SUMIFS(СВЦЭМ!$D$33:$D$776,СВЦЭМ!$A$33:$A$776,$A123,СВЦЭМ!$B$33:$B$776,S$119)+'СЕТ СН'!$I$11+СВЦЭМ!$D$10+'СЕТ СН'!$I$5-'СЕТ СН'!$I$21</f>
        <v>3743.9228778800002</v>
      </c>
      <c r="T123" s="36">
        <f>SUMIFS(СВЦЭМ!$D$33:$D$776,СВЦЭМ!$A$33:$A$776,$A123,СВЦЭМ!$B$33:$B$776,T$119)+'СЕТ СН'!$I$11+СВЦЭМ!$D$10+'СЕТ СН'!$I$5-'СЕТ СН'!$I$21</f>
        <v>3737.9484090599999</v>
      </c>
      <c r="U123" s="36">
        <f>SUMIFS(СВЦЭМ!$D$33:$D$776,СВЦЭМ!$A$33:$A$776,$A123,СВЦЭМ!$B$33:$B$776,U$119)+'СЕТ СН'!$I$11+СВЦЭМ!$D$10+'СЕТ СН'!$I$5-'СЕТ СН'!$I$21</f>
        <v>3716.6940483799999</v>
      </c>
      <c r="V123" s="36">
        <f>SUMIFS(СВЦЭМ!$D$33:$D$776,СВЦЭМ!$A$33:$A$776,$A123,СВЦЭМ!$B$33:$B$776,V$119)+'СЕТ СН'!$I$11+СВЦЭМ!$D$10+'СЕТ СН'!$I$5-'СЕТ СН'!$I$21</f>
        <v>3732.32450238</v>
      </c>
      <c r="W123" s="36">
        <f>SUMIFS(СВЦЭМ!$D$33:$D$776,СВЦЭМ!$A$33:$A$776,$A123,СВЦЭМ!$B$33:$B$776,W$119)+'СЕТ СН'!$I$11+СВЦЭМ!$D$10+'СЕТ СН'!$I$5-'СЕТ СН'!$I$21</f>
        <v>3771.2385007299999</v>
      </c>
      <c r="X123" s="36">
        <f>SUMIFS(СВЦЭМ!$D$33:$D$776,СВЦЭМ!$A$33:$A$776,$A123,СВЦЭМ!$B$33:$B$776,X$119)+'СЕТ СН'!$I$11+СВЦЭМ!$D$10+'СЕТ СН'!$I$5-'СЕТ СН'!$I$21</f>
        <v>3762.0284358500003</v>
      </c>
      <c r="Y123" s="36">
        <f>SUMIFS(СВЦЭМ!$D$33:$D$776,СВЦЭМ!$A$33:$A$776,$A123,СВЦЭМ!$B$33:$B$776,Y$119)+'СЕТ СН'!$I$11+СВЦЭМ!$D$10+'СЕТ СН'!$I$5-'СЕТ СН'!$I$21</f>
        <v>3758.9295618900001</v>
      </c>
    </row>
    <row r="124" spans="1:27" ht="15.75" x14ac:dyDescent="0.2">
      <c r="A124" s="35">
        <f t="shared" si="3"/>
        <v>43651</v>
      </c>
      <c r="B124" s="36">
        <f>SUMIFS(СВЦЭМ!$D$33:$D$776,СВЦЭМ!$A$33:$A$776,$A124,СВЦЭМ!$B$33:$B$776,B$119)+'СЕТ СН'!$I$11+СВЦЭМ!$D$10+'СЕТ СН'!$I$5-'СЕТ СН'!$I$21</f>
        <v>3751.8562649</v>
      </c>
      <c r="C124" s="36">
        <f>SUMIFS(СВЦЭМ!$D$33:$D$776,СВЦЭМ!$A$33:$A$776,$A124,СВЦЭМ!$B$33:$B$776,C$119)+'СЕТ СН'!$I$11+СВЦЭМ!$D$10+'СЕТ СН'!$I$5-'СЕТ СН'!$I$21</f>
        <v>3857.0015634199999</v>
      </c>
      <c r="D124" s="36">
        <f>SUMIFS(СВЦЭМ!$D$33:$D$776,СВЦЭМ!$A$33:$A$776,$A124,СВЦЭМ!$B$33:$B$776,D$119)+'СЕТ СН'!$I$11+СВЦЭМ!$D$10+'СЕТ СН'!$I$5-'СЕТ СН'!$I$21</f>
        <v>3891.7953108000002</v>
      </c>
      <c r="E124" s="36">
        <f>SUMIFS(СВЦЭМ!$D$33:$D$776,СВЦЭМ!$A$33:$A$776,$A124,СВЦЭМ!$B$33:$B$776,E$119)+'СЕТ СН'!$I$11+СВЦЭМ!$D$10+'СЕТ СН'!$I$5-'СЕТ СН'!$I$21</f>
        <v>3888.44489183</v>
      </c>
      <c r="F124" s="36">
        <f>SUMIFS(СВЦЭМ!$D$33:$D$776,СВЦЭМ!$A$33:$A$776,$A124,СВЦЭМ!$B$33:$B$776,F$119)+'СЕТ СН'!$I$11+СВЦЭМ!$D$10+'СЕТ СН'!$I$5-'СЕТ СН'!$I$21</f>
        <v>3885.2420044200003</v>
      </c>
      <c r="G124" s="36">
        <f>SUMIFS(СВЦЭМ!$D$33:$D$776,СВЦЭМ!$A$33:$A$776,$A124,СВЦЭМ!$B$33:$B$776,G$119)+'СЕТ СН'!$I$11+СВЦЭМ!$D$10+'СЕТ СН'!$I$5-'СЕТ СН'!$I$21</f>
        <v>3880.0461610700004</v>
      </c>
      <c r="H124" s="36">
        <f>SUMIFS(СВЦЭМ!$D$33:$D$776,СВЦЭМ!$A$33:$A$776,$A124,СВЦЭМ!$B$33:$B$776,H$119)+'СЕТ СН'!$I$11+СВЦЭМ!$D$10+'СЕТ СН'!$I$5-'СЕТ СН'!$I$21</f>
        <v>3844.6871936699999</v>
      </c>
      <c r="I124" s="36">
        <f>SUMIFS(СВЦЭМ!$D$33:$D$776,СВЦЭМ!$A$33:$A$776,$A124,СВЦЭМ!$B$33:$B$776,I$119)+'СЕТ СН'!$I$11+СВЦЭМ!$D$10+'СЕТ СН'!$I$5-'СЕТ СН'!$I$21</f>
        <v>3796.2083011200002</v>
      </c>
      <c r="J124" s="36">
        <f>SUMIFS(СВЦЭМ!$D$33:$D$776,СВЦЭМ!$A$33:$A$776,$A124,СВЦЭМ!$B$33:$B$776,J$119)+'СЕТ СН'!$I$11+СВЦЭМ!$D$10+'СЕТ СН'!$I$5-'СЕТ СН'!$I$21</f>
        <v>3775.95356025</v>
      </c>
      <c r="K124" s="36">
        <f>SUMIFS(СВЦЭМ!$D$33:$D$776,СВЦЭМ!$A$33:$A$776,$A124,СВЦЭМ!$B$33:$B$776,K$119)+'СЕТ СН'!$I$11+СВЦЭМ!$D$10+'СЕТ СН'!$I$5-'СЕТ СН'!$I$21</f>
        <v>3771.66080018</v>
      </c>
      <c r="L124" s="36">
        <f>SUMIFS(СВЦЭМ!$D$33:$D$776,СВЦЭМ!$A$33:$A$776,$A124,СВЦЭМ!$B$33:$B$776,L$119)+'СЕТ СН'!$I$11+СВЦЭМ!$D$10+'СЕТ СН'!$I$5-'СЕТ СН'!$I$21</f>
        <v>3784.8085232100002</v>
      </c>
      <c r="M124" s="36">
        <f>SUMIFS(СВЦЭМ!$D$33:$D$776,СВЦЭМ!$A$33:$A$776,$A124,СВЦЭМ!$B$33:$B$776,M$119)+'СЕТ СН'!$I$11+СВЦЭМ!$D$10+'СЕТ СН'!$I$5-'СЕТ СН'!$I$21</f>
        <v>3782.5212100200001</v>
      </c>
      <c r="N124" s="36">
        <f>SUMIFS(СВЦЭМ!$D$33:$D$776,СВЦЭМ!$A$33:$A$776,$A124,СВЦЭМ!$B$33:$B$776,N$119)+'СЕТ СН'!$I$11+СВЦЭМ!$D$10+'СЕТ СН'!$I$5-'СЕТ СН'!$I$21</f>
        <v>3776.3324817500002</v>
      </c>
      <c r="O124" s="36">
        <f>SUMIFS(СВЦЭМ!$D$33:$D$776,СВЦЭМ!$A$33:$A$776,$A124,СВЦЭМ!$B$33:$B$776,O$119)+'СЕТ СН'!$I$11+СВЦЭМ!$D$10+'СЕТ СН'!$I$5-'СЕТ СН'!$I$21</f>
        <v>3784.8993305500003</v>
      </c>
      <c r="P124" s="36">
        <f>SUMIFS(СВЦЭМ!$D$33:$D$776,СВЦЭМ!$A$33:$A$776,$A124,СВЦЭМ!$B$33:$B$776,P$119)+'СЕТ СН'!$I$11+СВЦЭМ!$D$10+'СЕТ СН'!$I$5-'СЕТ СН'!$I$21</f>
        <v>3780.9208656400001</v>
      </c>
      <c r="Q124" s="36">
        <f>SUMIFS(СВЦЭМ!$D$33:$D$776,СВЦЭМ!$A$33:$A$776,$A124,СВЦЭМ!$B$33:$B$776,Q$119)+'СЕТ СН'!$I$11+СВЦЭМ!$D$10+'СЕТ СН'!$I$5-'СЕТ СН'!$I$21</f>
        <v>3766.85375097</v>
      </c>
      <c r="R124" s="36">
        <f>SUMIFS(СВЦЭМ!$D$33:$D$776,СВЦЭМ!$A$33:$A$776,$A124,СВЦЭМ!$B$33:$B$776,R$119)+'СЕТ СН'!$I$11+СВЦЭМ!$D$10+'СЕТ СН'!$I$5-'СЕТ СН'!$I$21</f>
        <v>3669.2512401900003</v>
      </c>
      <c r="S124" s="36">
        <f>SUMIFS(СВЦЭМ!$D$33:$D$776,СВЦЭМ!$A$33:$A$776,$A124,СВЦЭМ!$B$33:$B$776,S$119)+'СЕТ СН'!$I$11+СВЦЭМ!$D$10+'СЕТ СН'!$I$5-'СЕТ СН'!$I$21</f>
        <v>3656.1063798499999</v>
      </c>
      <c r="T124" s="36">
        <f>SUMIFS(СВЦЭМ!$D$33:$D$776,СВЦЭМ!$A$33:$A$776,$A124,СВЦЭМ!$B$33:$B$776,T$119)+'СЕТ СН'!$I$11+СВЦЭМ!$D$10+'СЕТ СН'!$I$5-'СЕТ СН'!$I$21</f>
        <v>3657.9968881900004</v>
      </c>
      <c r="U124" s="36">
        <f>SUMIFS(СВЦЭМ!$D$33:$D$776,СВЦЭМ!$A$33:$A$776,$A124,СВЦЭМ!$B$33:$B$776,U$119)+'СЕТ СН'!$I$11+СВЦЭМ!$D$10+'СЕТ СН'!$I$5-'СЕТ СН'!$I$21</f>
        <v>3656.3527447900001</v>
      </c>
      <c r="V124" s="36">
        <f>SUMIFS(СВЦЭМ!$D$33:$D$776,СВЦЭМ!$A$33:$A$776,$A124,СВЦЭМ!$B$33:$B$776,V$119)+'СЕТ СН'!$I$11+СВЦЭМ!$D$10+'СЕТ СН'!$I$5-'СЕТ СН'!$I$21</f>
        <v>3654.98892996</v>
      </c>
      <c r="W124" s="36">
        <f>SUMIFS(СВЦЭМ!$D$33:$D$776,СВЦЭМ!$A$33:$A$776,$A124,СВЦЭМ!$B$33:$B$776,W$119)+'СЕТ СН'!$I$11+СВЦЭМ!$D$10+'СЕТ СН'!$I$5-'СЕТ СН'!$I$21</f>
        <v>3648.6861256000002</v>
      </c>
      <c r="X124" s="36">
        <f>SUMIFS(СВЦЭМ!$D$33:$D$776,СВЦЭМ!$A$33:$A$776,$A124,СВЦЭМ!$B$33:$B$776,X$119)+'СЕТ СН'!$I$11+СВЦЭМ!$D$10+'СЕТ СН'!$I$5-'СЕТ СН'!$I$21</f>
        <v>3640.6983189800003</v>
      </c>
      <c r="Y124" s="36">
        <f>SUMIFS(СВЦЭМ!$D$33:$D$776,СВЦЭМ!$A$33:$A$776,$A124,СВЦЭМ!$B$33:$B$776,Y$119)+'СЕТ СН'!$I$11+СВЦЭМ!$D$10+'СЕТ СН'!$I$5-'СЕТ СН'!$I$21</f>
        <v>3663.6883352100003</v>
      </c>
    </row>
    <row r="125" spans="1:27" ht="15.75" x14ac:dyDescent="0.2">
      <c r="A125" s="35">
        <f t="shared" si="3"/>
        <v>43652</v>
      </c>
      <c r="B125" s="36">
        <f>SUMIFS(СВЦЭМ!$D$33:$D$776,СВЦЭМ!$A$33:$A$776,$A125,СВЦЭМ!$B$33:$B$776,B$119)+'СЕТ СН'!$I$11+СВЦЭМ!$D$10+'СЕТ СН'!$I$5-'СЕТ СН'!$I$21</f>
        <v>3765.93523628</v>
      </c>
      <c r="C125" s="36">
        <f>SUMIFS(СВЦЭМ!$D$33:$D$776,СВЦЭМ!$A$33:$A$776,$A125,СВЦЭМ!$B$33:$B$776,C$119)+'СЕТ СН'!$I$11+СВЦЭМ!$D$10+'СЕТ СН'!$I$5-'СЕТ СН'!$I$21</f>
        <v>3871.2028494800002</v>
      </c>
      <c r="D125" s="36">
        <f>SUMIFS(СВЦЭМ!$D$33:$D$776,СВЦЭМ!$A$33:$A$776,$A125,СВЦЭМ!$B$33:$B$776,D$119)+'СЕТ СН'!$I$11+СВЦЭМ!$D$10+'СЕТ СН'!$I$5-'СЕТ СН'!$I$21</f>
        <v>3916.6025510300001</v>
      </c>
      <c r="E125" s="36">
        <f>SUMIFS(СВЦЭМ!$D$33:$D$776,СВЦЭМ!$A$33:$A$776,$A125,СВЦЭМ!$B$33:$B$776,E$119)+'СЕТ СН'!$I$11+СВЦЭМ!$D$10+'СЕТ СН'!$I$5-'СЕТ СН'!$I$21</f>
        <v>3932.2460122700004</v>
      </c>
      <c r="F125" s="36">
        <f>SUMIFS(СВЦЭМ!$D$33:$D$776,СВЦЭМ!$A$33:$A$776,$A125,СВЦЭМ!$B$33:$B$776,F$119)+'СЕТ СН'!$I$11+СВЦЭМ!$D$10+'СЕТ СН'!$I$5-'СЕТ СН'!$I$21</f>
        <v>3926.8903746400001</v>
      </c>
      <c r="G125" s="36">
        <f>SUMIFS(СВЦЭМ!$D$33:$D$776,СВЦЭМ!$A$33:$A$776,$A125,СВЦЭМ!$B$33:$B$776,G$119)+'СЕТ СН'!$I$11+СВЦЭМ!$D$10+'СЕТ СН'!$I$5-'СЕТ СН'!$I$21</f>
        <v>3910.26188602</v>
      </c>
      <c r="H125" s="36">
        <f>SUMIFS(СВЦЭМ!$D$33:$D$776,СВЦЭМ!$A$33:$A$776,$A125,СВЦЭМ!$B$33:$B$776,H$119)+'СЕТ СН'!$I$11+СВЦЭМ!$D$10+'СЕТ СН'!$I$5-'СЕТ СН'!$I$21</f>
        <v>3866.99896283</v>
      </c>
      <c r="I125" s="36">
        <f>SUMIFS(СВЦЭМ!$D$33:$D$776,СВЦЭМ!$A$33:$A$776,$A125,СВЦЭМ!$B$33:$B$776,I$119)+'СЕТ СН'!$I$11+СВЦЭМ!$D$10+'СЕТ СН'!$I$5-'СЕТ СН'!$I$21</f>
        <v>3814.4026853300002</v>
      </c>
      <c r="J125" s="36">
        <f>SUMIFS(СВЦЭМ!$D$33:$D$776,СВЦЭМ!$A$33:$A$776,$A125,СВЦЭМ!$B$33:$B$776,J$119)+'СЕТ СН'!$I$11+СВЦЭМ!$D$10+'СЕТ СН'!$I$5-'СЕТ СН'!$I$21</f>
        <v>3761.3478249500004</v>
      </c>
      <c r="K125" s="36">
        <f>SUMIFS(СВЦЭМ!$D$33:$D$776,СВЦЭМ!$A$33:$A$776,$A125,СВЦЭМ!$B$33:$B$776,K$119)+'СЕТ СН'!$I$11+СВЦЭМ!$D$10+'СЕТ СН'!$I$5-'СЕТ СН'!$I$21</f>
        <v>3742.35823291</v>
      </c>
      <c r="L125" s="36">
        <f>SUMIFS(СВЦЭМ!$D$33:$D$776,СВЦЭМ!$A$33:$A$776,$A125,СВЦЭМ!$B$33:$B$776,L$119)+'СЕТ СН'!$I$11+СВЦЭМ!$D$10+'СЕТ СН'!$I$5-'СЕТ СН'!$I$21</f>
        <v>3715.2097810400001</v>
      </c>
      <c r="M125" s="36">
        <f>SUMIFS(СВЦЭМ!$D$33:$D$776,СВЦЭМ!$A$33:$A$776,$A125,СВЦЭМ!$B$33:$B$776,M$119)+'СЕТ СН'!$I$11+СВЦЭМ!$D$10+'СЕТ СН'!$I$5-'СЕТ СН'!$I$21</f>
        <v>3705.3994022500001</v>
      </c>
      <c r="N125" s="36">
        <f>SUMIFS(СВЦЭМ!$D$33:$D$776,СВЦЭМ!$A$33:$A$776,$A125,СВЦЭМ!$B$33:$B$776,N$119)+'СЕТ СН'!$I$11+СВЦЭМ!$D$10+'СЕТ СН'!$I$5-'СЕТ СН'!$I$21</f>
        <v>3719.1185035100002</v>
      </c>
      <c r="O125" s="36">
        <f>SUMIFS(СВЦЭМ!$D$33:$D$776,СВЦЭМ!$A$33:$A$776,$A125,СВЦЭМ!$B$33:$B$776,O$119)+'СЕТ СН'!$I$11+СВЦЭМ!$D$10+'СЕТ СН'!$I$5-'СЕТ СН'!$I$21</f>
        <v>3729.9708021699998</v>
      </c>
      <c r="P125" s="36">
        <f>SUMIFS(СВЦЭМ!$D$33:$D$776,СВЦЭМ!$A$33:$A$776,$A125,СВЦЭМ!$B$33:$B$776,P$119)+'СЕТ СН'!$I$11+СВЦЭМ!$D$10+'СЕТ СН'!$I$5-'СЕТ СН'!$I$21</f>
        <v>3743.2604901700001</v>
      </c>
      <c r="Q125" s="36">
        <f>SUMIFS(СВЦЭМ!$D$33:$D$776,СВЦЭМ!$A$33:$A$776,$A125,СВЦЭМ!$B$33:$B$776,Q$119)+'СЕТ СН'!$I$11+СВЦЭМ!$D$10+'СЕТ СН'!$I$5-'СЕТ СН'!$I$21</f>
        <v>3730.9099287700001</v>
      </c>
      <c r="R125" s="36">
        <f>SUMIFS(СВЦЭМ!$D$33:$D$776,СВЦЭМ!$A$33:$A$776,$A125,СВЦЭМ!$B$33:$B$776,R$119)+'СЕТ СН'!$I$11+СВЦЭМ!$D$10+'СЕТ СН'!$I$5-'СЕТ СН'!$I$21</f>
        <v>3679.7097263400001</v>
      </c>
      <c r="S125" s="36">
        <f>SUMIFS(СВЦЭМ!$D$33:$D$776,СВЦЭМ!$A$33:$A$776,$A125,СВЦЭМ!$B$33:$B$776,S$119)+'СЕТ СН'!$I$11+СВЦЭМ!$D$10+'СЕТ СН'!$I$5-'СЕТ СН'!$I$21</f>
        <v>3686.2729458800004</v>
      </c>
      <c r="T125" s="36">
        <f>SUMIFS(СВЦЭМ!$D$33:$D$776,СВЦЭМ!$A$33:$A$776,$A125,СВЦЭМ!$B$33:$B$776,T$119)+'СЕТ СН'!$I$11+СВЦЭМ!$D$10+'СЕТ СН'!$I$5-'СЕТ СН'!$I$21</f>
        <v>3673.1279420400001</v>
      </c>
      <c r="U125" s="36">
        <f>SUMIFS(СВЦЭМ!$D$33:$D$776,СВЦЭМ!$A$33:$A$776,$A125,СВЦЭМ!$B$33:$B$776,U$119)+'СЕТ СН'!$I$11+СВЦЭМ!$D$10+'СЕТ СН'!$I$5-'СЕТ СН'!$I$21</f>
        <v>3662.3387421900002</v>
      </c>
      <c r="V125" s="36">
        <f>SUMIFS(СВЦЭМ!$D$33:$D$776,СВЦЭМ!$A$33:$A$776,$A125,СВЦЭМ!$B$33:$B$776,V$119)+'СЕТ СН'!$I$11+СВЦЭМ!$D$10+'СЕТ СН'!$I$5-'СЕТ СН'!$I$21</f>
        <v>3670.9165300900004</v>
      </c>
      <c r="W125" s="36">
        <f>SUMIFS(СВЦЭМ!$D$33:$D$776,СВЦЭМ!$A$33:$A$776,$A125,СВЦЭМ!$B$33:$B$776,W$119)+'СЕТ СН'!$I$11+СВЦЭМ!$D$10+'СЕТ СН'!$I$5-'СЕТ СН'!$I$21</f>
        <v>3679.3636681100002</v>
      </c>
      <c r="X125" s="36">
        <f>SUMIFS(СВЦЭМ!$D$33:$D$776,СВЦЭМ!$A$33:$A$776,$A125,СВЦЭМ!$B$33:$B$776,X$119)+'СЕТ СН'!$I$11+СВЦЭМ!$D$10+'СЕТ СН'!$I$5-'СЕТ СН'!$I$21</f>
        <v>3675.63392712</v>
      </c>
      <c r="Y125" s="36">
        <f>SUMIFS(СВЦЭМ!$D$33:$D$776,СВЦЭМ!$A$33:$A$776,$A125,СВЦЭМ!$B$33:$B$776,Y$119)+'СЕТ СН'!$I$11+СВЦЭМ!$D$10+'СЕТ СН'!$I$5-'СЕТ СН'!$I$21</f>
        <v>3709.0730443700004</v>
      </c>
    </row>
    <row r="126" spans="1:27" ht="15.75" x14ac:dyDescent="0.2">
      <c r="A126" s="35">
        <f t="shared" si="3"/>
        <v>43653</v>
      </c>
      <c r="B126" s="36">
        <f>SUMIFS(СВЦЭМ!$D$33:$D$776,СВЦЭМ!$A$33:$A$776,$A126,СВЦЭМ!$B$33:$B$776,B$119)+'СЕТ СН'!$I$11+СВЦЭМ!$D$10+'СЕТ СН'!$I$5-'СЕТ СН'!$I$21</f>
        <v>3791.3848406800003</v>
      </c>
      <c r="C126" s="36">
        <f>SUMIFS(СВЦЭМ!$D$33:$D$776,СВЦЭМ!$A$33:$A$776,$A126,СВЦЭМ!$B$33:$B$776,C$119)+'СЕТ СН'!$I$11+СВЦЭМ!$D$10+'СЕТ СН'!$I$5-'СЕТ СН'!$I$21</f>
        <v>3907.0119937200002</v>
      </c>
      <c r="D126" s="36">
        <f>SUMIFS(СВЦЭМ!$D$33:$D$776,СВЦЭМ!$A$33:$A$776,$A126,СВЦЭМ!$B$33:$B$776,D$119)+'СЕТ СН'!$I$11+СВЦЭМ!$D$10+'СЕТ СН'!$I$5-'СЕТ СН'!$I$21</f>
        <v>3934.5834230700002</v>
      </c>
      <c r="E126" s="36">
        <f>SUMIFS(СВЦЭМ!$D$33:$D$776,СВЦЭМ!$A$33:$A$776,$A126,СВЦЭМ!$B$33:$B$776,E$119)+'СЕТ СН'!$I$11+СВЦЭМ!$D$10+'СЕТ СН'!$I$5-'СЕТ СН'!$I$21</f>
        <v>3952.49063725</v>
      </c>
      <c r="F126" s="36">
        <f>SUMIFS(СВЦЭМ!$D$33:$D$776,СВЦЭМ!$A$33:$A$776,$A126,СВЦЭМ!$B$33:$B$776,F$119)+'СЕТ СН'!$I$11+СВЦЭМ!$D$10+'СЕТ СН'!$I$5-'СЕТ СН'!$I$21</f>
        <v>3963.1940021700002</v>
      </c>
      <c r="G126" s="36">
        <f>SUMIFS(СВЦЭМ!$D$33:$D$776,СВЦЭМ!$A$33:$A$776,$A126,СВЦЭМ!$B$33:$B$776,G$119)+'СЕТ СН'!$I$11+СВЦЭМ!$D$10+'СЕТ СН'!$I$5-'СЕТ СН'!$I$21</f>
        <v>3962.2178782800001</v>
      </c>
      <c r="H126" s="36">
        <f>SUMIFS(СВЦЭМ!$D$33:$D$776,СВЦЭМ!$A$33:$A$776,$A126,СВЦЭМ!$B$33:$B$776,H$119)+'СЕТ СН'!$I$11+СВЦЭМ!$D$10+'СЕТ СН'!$I$5-'СЕТ СН'!$I$21</f>
        <v>3929.3186316300003</v>
      </c>
      <c r="I126" s="36">
        <f>SUMIFS(СВЦЭМ!$D$33:$D$776,СВЦЭМ!$A$33:$A$776,$A126,СВЦЭМ!$B$33:$B$776,I$119)+'СЕТ СН'!$I$11+СВЦЭМ!$D$10+'СЕТ СН'!$I$5-'СЕТ СН'!$I$21</f>
        <v>3875.0481610800002</v>
      </c>
      <c r="J126" s="36">
        <f>SUMIFS(СВЦЭМ!$D$33:$D$776,СВЦЭМ!$A$33:$A$776,$A126,СВЦЭМ!$B$33:$B$776,J$119)+'СЕТ СН'!$I$11+СВЦЭМ!$D$10+'СЕТ СН'!$I$5-'СЕТ СН'!$I$21</f>
        <v>3806.8530515000002</v>
      </c>
      <c r="K126" s="36">
        <f>SUMIFS(СВЦЭМ!$D$33:$D$776,СВЦЭМ!$A$33:$A$776,$A126,СВЦЭМ!$B$33:$B$776,K$119)+'СЕТ СН'!$I$11+СВЦЭМ!$D$10+'СЕТ СН'!$I$5-'СЕТ СН'!$I$21</f>
        <v>3749.1124852399998</v>
      </c>
      <c r="L126" s="36">
        <f>SUMIFS(СВЦЭМ!$D$33:$D$776,СВЦЭМ!$A$33:$A$776,$A126,СВЦЭМ!$B$33:$B$776,L$119)+'СЕТ СН'!$I$11+СВЦЭМ!$D$10+'СЕТ СН'!$I$5-'СЕТ СН'!$I$21</f>
        <v>3713.2774087600001</v>
      </c>
      <c r="M126" s="36">
        <f>SUMIFS(СВЦЭМ!$D$33:$D$776,СВЦЭМ!$A$33:$A$776,$A126,СВЦЭМ!$B$33:$B$776,M$119)+'СЕТ СН'!$I$11+СВЦЭМ!$D$10+'СЕТ СН'!$I$5-'СЕТ СН'!$I$21</f>
        <v>3715.24346225</v>
      </c>
      <c r="N126" s="36">
        <f>SUMIFS(СВЦЭМ!$D$33:$D$776,СВЦЭМ!$A$33:$A$776,$A126,СВЦЭМ!$B$33:$B$776,N$119)+'СЕТ СН'!$I$11+СВЦЭМ!$D$10+'СЕТ СН'!$I$5-'СЕТ СН'!$I$21</f>
        <v>3719.7056027500003</v>
      </c>
      <c r="O126" s="36">
        <f>SUMIFS(СВЦЭМ!$D$33:$D$776,СВЦЭМ!$A$33:$A$776,$A126,СВЦЭМ!$B$33:$B$776,O$119)+'СЕТ СН'!$I$11+СВЦЭМ!$D$10+'СЕТ СН'!$I$5-'СЕТ СН'!$I$21</f>
        <v>3722.7094337200001</v>
      </c>
      <c r="P126" s="36">
        <f>SUMIFS(СВЦЭМ!$D$33:$D$776,СВЦЭМ!$A$33:$A$776,$A126,СВЦЭМ!$B$33:$B$776,P$119)+'СЕТ СН'!$I$11+СВЦЭМ!$D$10+'СЕТ СН'!$I$5-'СЕТ СН'!$I$21</f>
        <v>3724.77515864</v>
      </c>
      <c r="Q126" s="36">
        <f>SUMIFS(СВЦЭМ!$D$33:$D$776,СВЦЭМ!$A$33:$A$776,$A126,СВЦЭМ!$B$33:$B$776,Q$119)+'СЕТ СН'!$I$11+СВЦЭМ!$D$10+'СЕТ СН'!$I$5-'СЕТ СН'!$I$21</f>
        <v>3714.0327706400003</v>
      </c>
      <c r="R126" s="36">
        <f>SUMIFS(СВЦЭМ!$D$33:$D$776,СВЦЭМ!$A$33:$A$776,$A126,СВЦЭМ!$B$33:$B$776,R$119)+'СЕТ СН'!$I$11+СВЦЭМ!$D$10+'СЕТ СН'!$I$5-'СЕТ СН'!$I$21</f>
        <v>3664.83101012</v>
      </c>
      <c r="S126" s="36">
        <f>SUMIFS(СВЦЭМ!$D$33:$D$776,СВЦЭМ!$A$33:$A$776,$A126,СВЦЭМ!$B$33:$B$776,S$119)+'СЕТ СН'!$I$11+СВЦЭМ!$D$10+'СЕТ СН'!$I$5-'СЕТ СН'!$I$21</f>
        <v>3658.0336257899999</v>
      </c>
      <c r="T126" s="36">
        <f>SUMIFS(СВЦЭМ!$D$33:$D$776,СВЦЭМ!$A$33:$A$776,$A126,СВЦЭМ!$B$33:$B$776,T$119)+'СЕТ СН'!$I$11+СВЦЭМ!$D$10+'СЕТ СН'!$I$5-'СЕТ СН'!$I$21</f>
        <v>3654.4256162600004</v>
      </c>
      <c r="U126" s="36">
        <f>SUMIFS(СВЦЭМ!$D$33:$D$776,СВЦЭМ!$A$33:$A$776,$A126,СВЦЭМ!$B$33:$B$776,U$119)+'СЕТ СН'!$I$11+СВЦЭМ!$D$10+'СЕТ СН'!$I$5-'СЕТ СН'!$I$21</f>
        <v>3651.6977120000001</v>
      </c>
      <c r="V126" s="36">
        <f>SUMIFS(СВЦЭМ!$D$33:$D$776,СВЦЭМ!$A$33:$A$776,$A126,СВЦЭМ!$B$33:$B$776,V$119)+'СЕТ СН'!$I$11+СВЦЭМ!$D$10+'СЕТ СН'!$I$5-'СЕТ СН'!$I$21</f>
        <v>3651.0538935700001</v>
      </c>
      <c r="W126" s="36">
        <f>SUMIFS(СВЦЭМ!$D$33:$D$776,СВЦЭМ!$A$33:$A$776,$A126,СВЦЭМ!$B$33:$B$776,W$119)+'СЕТ СН'!$I$11+СВЦЭМ!$D$10+'СЕТ СН'!$I$5-'СЕТ СН'!$I$21</f>
        <v>3640.1785511500002</v>
      </c>
      <c r="X126" s="36">
        <f>SUMIFS(СВЦЭМ!$D$33:$D$776,СВЦЭМ!$A$33:$A$776,$A126,СВЦЭМ!$B$33:$B$776,X$119)+'СЕТ СН'!$I$11+СВЦЭМ!$D$10+'СЕТ СН'!$I$5-'СЕТ СН'!$I$21</f>
        <v>3653.1293331200004</v>
      </c>
      <c r="Y126" s="36">
        <f>SUMIFS(СВЦЭМ!$D$33:$D$776,СВЦЭМ!$A$33:$A$776,$A126,СВЦЭМ!$B$33:$B$776,Y$119)+'СЕТ СН'!$I$11+СВЦЭМ!$D$10+'СЕТ СН'!$I$5-'СЕТ СН'!$I$21</f>
        <v>3688.0512923300003</v>
      </c>
    </row>
    <row r="127" spans="1:27" ht="15.75" x14ac:dyDescent="0.2">
      <c r="A127" s="35">
        <f t="shared" si="3"/>
        <v>43654</v>
      </c>
      <c r="B127" s="36">
        <f>SUMIFS(СВЦЭМ!$D$33:$D$776,СВЦЭМ!$A$33:$A$776,$A127,СВЦЭМ!$B$33:$B$776,B$119)+'СЕТ СН'!$I$11+СВЦЭМ!$D$10+'СЕТ СН'!$I$5-'СЕТ СН'!$I$21</f>
        <v>3790.2537617100002</v>
      </c>
      <c r="C127" s="36">
        <f>SUMIFS(СВЦЭМ!$D$33:$D$776,СВЦЭМ!$A$33:$A$776,$A127,СВЦЭМ!$B$33:$B$776,C$119)+'СЕТ СН'!$I$11+СВЦЭМ!$D$10+'СЕТ СН'!$I$5-'СЕТ СН'!$I$21</f>
        <v>3887.2827207</v>
      </c>
      <c r="D127" s="36">
        <f>SUMIFS(СВЦЭМ!$D$33:$D$776,СВЦЭМ!$A$33:$A$776,$A127,СВЦЭМ!$B$33:$B$776,D$119)+'СЕТ СН'!$I$11+СВЦЭМ!$D$10+'СЕТ СН'!$I$5-'СЕТ СН'!$I$21</f>
        <v>3916.46445748</v>
      </c>
      <c r="E127" s="36">
        <f>SUMIFS(СВЦЭМ!$D$33:$D$776,СВЦЭМ!$A$33:$A$776,$A127,СВЦЭМ!$B$33:$B$776,E$119)+'СЕТ СН'!$I$11+СВЦЭМ!$D$10+'СЕТ СН'!$I$5-'СЕТ СН'!$I$21</f>
        <v>3938.19599311</v>
      </c>
      <c r="F127" s="36">
        <f>SUMIFS(СВЦЭМ!$D$33:$D$776,СВЦЭМ!$A$33:$A$776,$A127,СВЦЭМ!$B$33:$B$776,F$119)+'СЕТ СН'!$I$11+СВЦЭМ!$D$10+'СЕТ СН'!$I$5-'СЕТ СН'!$I$21</f>
        <v>3941.3450394300003</v>
      </c>
      <c r="G127" s="36">
        <f>SUMIFS(СВЦЭМ!$D$33:$D$776,СВЦЭМ!$A$33:$A$776,$A127,СВЦЭМ!$B$33:$B$776,G$119)+'СЕТ СН'!$I$11+СВЦЭМ!$D$10+'СЕТ СН'!$I$5-'СЕТ СН'!$I$21</f>
        <v>3924.4547305400001</v>
      </c>
      <c r="H127" s="36">
        <f>SUMIFS(СВЦЭМ!$D$33:$D$776,СВЦЭМ!$A$33:$A$776,$A127,СВЦЭМ!$B$33:$B$776,H$119)+'СЕТ СН'!$I$11+СВЦЭМ!$D$10+'СЕТ СН'!$I$5-'СЕТ СН'!$I$21</f>
        <v>3873.1839439200003</v>
      </c>
      <c r="I127" s="36">
        <f>SUMIFS(СВЦЭМ!$D$33:$D$776,СВЦЭМ!$A$33:$A$776,$A127,СВЦЭМ!$B$33:$B$776,I$119)+'СЕТ СН'!$I$11+СВЦЭМ!$D$10+'СЕТ СН'!$I$5-'СЕТ СН'!$I$21</f>
        <v>3835.8469485599999</v>
      </c>
      <c r="J127" s="36">
        <f>SUMIFS(СВЦЭМ!$D$33:$D$776,СВЦЭМ!$A$33:$A$776,$A127,СВЦЭМ!$B$33:$B$776,J$119)+'СЕТ СН'!$I$11+СВЦЭМ!$D$10+'СЕТ СН'!$I$5-'СЕТ СН'!$I$21</f>
        <v>3818.4781226300001</v>
      </c>
      <c r="K127" s="36">
        <f>SUMIFS(СВЦЭМ!$D$33:$D$776,СВЦЭМ!$A$33:$A$776,$A127,СВЦЭМ!$B$33:$B$776,K$119)+'СЕТ СН'!$I$11+СВЦЭМ!$D$10+'СЕТ СН'!$I$5-'СЕТ СН'!$I$21</f>
        <v>3817.2603640300003</v>
      </c>
      <c r="L127" s="36">
        <f>SUMIFS(СВЦЭМ!$D$33:$D$776,СВЦЭМ!$A$33:$A$776,$A127,СВЦЭМ!$B$33:$B$776,L$119)+'СЕТ СН'!$I$11+СВЦЭМ!$D$10+'СЕТ СН'!$I$5-'СЕТ СН'!$I$21</f>
        <v>3816.6810733400002</v>
      </c>
      <c r="M127" s="36">
        <f>SUMIFS(СВЦЭМ!$D$33:$D$776,СВЦЭМ!$A$33:$A$776,$A127,СВЦЭМ!$B$33:$B$776,M$119)+'СЕТ СН'!$I$11+СВЦЭМ!$D$10+'СЕТ СН'!$I$5-'СЕТ СН'!$I$21</f>
        <v>3781.1289351700002</v>
      </c>
      <c r="N127" s="36">
        <f>SUMIFS(СВЦЭМ!$D$33:$D$776,СВЦЭМ!$A$33:$A$776,$A127,СВЦЭМ!$B$33:$B$776,N$119)+'СЕТ СН'!$I$11+СВЦЭМ!$D$10+'СЕТ СН'!$I$5-'СЕТ СН'!$I$21</f>
        <v>3779.6009737700001</v>
      </c>
      <c r="O127" s="36">
        <f>SUMIFS(СВЦЭМ!$D$33:$D$776,СВЦЭМ!$A$33:$A$776,$A127,СВЦЭМ!$B$33:$B$776,O$119)+'СЕТ СН'!$I$11+СВЦЭМ!$D$10+'СЕТ СН'!$I$5-'СЕТ СН'!$I$21</f>
        <v>3768.5888566100002</v>
      </c>
      <c r="P127" s="36">
        <f>SUMIFS(СВЦЭМ!$D$33:$D$776,СВЦЭМ!$A$33:$A$776,$A127,СВЦЭМ!$B$33:$B$776,P$119)+'СЕТ СН'!$I$11+СВЦЭМ!$D$10+'СЕТ СН'!$I$5-'СЕТ СН'!$I$21</f>
        <v>3734.8449642800001</v>
      </c>
      <c r="Q127" s="36">
        <f>SUMIFS(СВЦЭМ!$D$33:$D$776,СВЦЭМ!$A$33:$A$776,$A127,СВЦЭМ!$B$33:$B$776,Q$119)+'СЕТ СН'!$I$11+СВЦЭМ!$D$10+'СЕТ СН'!$I$5-'СЕТ СН'!$I$21</f>
        <v>3710.6997278200001</v>
      </c>
      <c r="R127" s="36">
        <f>SUMIFS(СВЦЭМ!$D$33:$D$776,СВЦЭМ!$A$33:$A$776,$A127,СВЦЭМ!$B$33:$B$776,R$119)+'СЕТ СН'!$I$11+СВЦЭМ!$D$10+'СЕТ СН'!$I$5-'СЕТ СН'!$I$21</f>
        <v>3669.3317656500003</v>
      </c>
      <c r="S127" s="36">
        <f>SUMIFS(СВЦЭМ!$D$33:$D$776,СВЦЭМ!$A$33:$A$776,$A127,СВЦЭМ!$B$33:$B$776,S$119)+'СЕТ СН'!$I$11+СВЦЭМ!$D$10+'СЕТ СН'!$I$5-'СЕТ СН'!$I$21</f>
        <v>3677.87404006</v>
      </c>
      <c r="T127" s="36">
        <f>SUMIFS(СВЦЭМ!$D$33:$D$776,СВЦЭМ!$A$33:$A$776,$A127,СВЦЭМ!$B$33:$B$776,T$119)+'СЕТ СН'!$I$11+СВЦЭМ!$D$10+'СЕТ СН'!$I$5-'СЕТ СН'!$I$21</f>
        <v>3678.8791279699999</v>
      </c>
      <c r="U127" s="36">
        <f>SUMIFS(СВЦЭМ!$D$33:$D$776,СВЦЭМ!$A$33:$A$776,$A127,СВЦЭМ!$B$33:$B$776,U$119)+'СЕТ СН'!$I$11+СВЦЭМ!$D$10+'СЕТ СН'!$I$5-'СЕТ СН'!$I$21</f>
        <v>3672.10408813</v>
      </c>
      <c r="V127" s="36">
        <f>SUMIFS(СВЦЭМ!$D$33:$D$776,СВЦЭМ!$A$33:$A$776,$A127,СВЦЭМ!$B$33:$B$776,V$119)+'СЕТ СН'!$I$11+СВЦЭМ!$D$10+'СЕТ СН'!$I$5-'СЕТ СН'!$I$21</f>
        <v>3694.6413585500004</v>
      </c>
      <c r="W127" s="36">
        <f>SUMIFS(СВЦЭМ!$D$33:$D$776,СВЦЭМ!$A$33:$A$776,$A127,СВЦЭМ!$B$33:$B$776,W$119)+'СЕТ СН'!$I$11+СВЦЭМ!$D$10+'СЕТ СН'!$I$5-'СЕТ СН'!$I$21</f>
        <v>3720.2387604400001</v>
      </c>
      <c r="X127" s="36">
        <f>SUMIFS(СВЦЭМ!$D$33:$D$776,СВЦЭМ!$A$33:$A$776,$A127,СВЦЭМ!$B$33:$B$776,X$119)+'СЕТ СН'!$I$11+СВЦЭМ!$D$10+'СЕТ СН'!$I$5-'СЕТ СН'!$I$21</f>
        <v>3734.84152408</v>
      </c>
      <c r="Y127" s="36">
        <f>SUMIFS(СВЦЭМ!$D$33:$D$776,СВЦЭМ!$A$33:$A$776,$A127,СВЦЭМ!$B$33:$B$776,Y$119)+'СЕТ СН'!$I$11+СВЦЭМ!$D$10+'СЕТ СН'!$I$5-'СЕТ СН'!$I$21</f>
        <v>3756.25055122</v>
      </c>
    </row>
    <row r="128" spans="1:27" ht="15.75" x14ac:dyDescent="0.2">
      <c r="A128" s="35">
        <f t="shared" si="3"/>
        <v>43655</v>
      </c>
      <c r="B128" s="36">
        <f>SUMIFS(СВЦЭМ!$D$33:$D$776,СВЦЭМ!$A$33:$A$776,$A128,СВЦЭМ!$B$33:$B$776,B$119)+'СЕТ СН'!$I$11+СВЦЭМ!$D$10+'СЕТ СН'!$I$5-'СЕТ СН'!$I$21</f>
        <v>3834.1696856799999</v>
      </c>
      <c r="C128" s="36">
        <f>SUMIFS(СВЦЭМ!$D$33:$D$776,СВЦЭМ!$A$33:$A$776,$A128,СВЦЭМ!$B$33:$B$776,C$119)+'СЕТ СН'!$I$11+СВЦЭМ!$D$10+'СЕТ СН'!$I$5-'СЕТ СН'!$I$21</f>
        <v>3867.5169416799999</v>
      </c>
      <c r="D128" s="36">
        <f>SUMIFS(СВЦЭМ!$D$33:$D$776,СВЦЭМ!$A$33:$A$776,$A128,СВЦЭМ!$B$33:$B$776,D$119)+'СЕТ СН'!$I$11+СВЦЭМ!$D$10+'СЕТ СН'!$I$5-'СЕТ СН'!$I$21</f>
        <v>3887.2248014300003</v>
      </c>
      <c r="E128" s="36">
        <f>SUMIFS(СВЦЭМ!$D$33:$D$776,СВЦЭМ!$A$33:$A$776,$A128,СВЦЭМ!$B$33:$B$776,E$119)+'СЕТ СН'!$I$11+СВЦЭМ!$D$10+'СЕТ СН'!$I$5-'СЕТ СН'!$I$21</f>
        <v>3904.71437277</v>
      </c>
      <c r="F128" s="36">
        <f>SUMIFS(СВЦЭМ!$D$33:$D$776,СВЦЭМ!$A$33:$A$776,$A128,СВЦЭМ!$B$33:$B$776,F$119)+'СЕТ СН'!$I$11+СВЦЭМ!$D$10+'СЕТ СН'!$I$5-'СЕТ СН'!$I$21</f>
        <v>3902.22414024</v>
      </c>
      <c r="G128" s="36">
        <f>SUMIFS(СВЦЭМ!$D$33:$D$776,СВЦЭМ!$A$33:$A$776,$A128,СВЦЭМ!$B$33:$B$776,G$119)+'СЕТ СН'!$I$11+СВЦЭМ!$D$10+'СЕТ СН'!$I$5-'СЕТ СН'!$I$21</f>
        <v>3898.0853633800002</v>
      </c>
      <c r="H128" s="36">
        <f>SUMIFS(СВЦЭМ!$D$33:$D$776,СВЦЭМ!$A$33:$A$776,$A128,СВЦЭМ!$B$33:$B$776,H$119)+'СЕТ СН'!$I$11+СВЦЭМ!$D$10+'СЕТ СН'!$I$5-'СЕТ СН'!$I$21</f>
        <v>3848.1532520999999</v>
      </c>
      <c r="I128" s="36">
        <f>SUMIFS(СВЦЭМ!$D$33:$D$776,СВЦЭМ!$A$33:$A$776,$A128,СВЦЭМ!$B$33:$B$776,I$119)+'СЕТ СН'!$I$11+СВЦЭМ!$D$10+'СЕТ СН'!$I$5-'СЕТ СН'!$I$21</f>
        <v>3824.6925129700003</v>
      </c>
      <c r="J128" s="36">
        <f>SUMIFS(СВЦЭМ!$D$33:$D$776,СВЦЭМ!$A$33:$A$776,$A128,СВЦЭМ!$B$33:$B$776,J$119)+'СЕТ СН'!$I$11+СВЦЭМ!$D$10+'СЕТ СН'!$I$5-'СЕТ СН'!$I$21</f>
        <v>3793.3726412300002</v>
      </c>
      <c r="K128" s="36">
        <f>SUMIFS(СВЦЭМ!$D$33:$D$776,СВЦЭМ!$A$33:$A$776,$A128,СВЦЭМ!$B$33:$B$776,K$119)+'СЕТ СН'!$I$11+СВЦЭМ!$D$10+'СЕТ СН'!$I$5-'СЕТ СН'!$I$21</f>
        <v>3774.6219848600003</v>
      </c>
      <c r="L128" s="36">
        <f>SUMIFS(СВЦЭМ!$D$33:$D$776,СВЦЭМ!$A$33:$A$776,$A128,СВЦЭМ!$B$33:$B$776,L$119)+'СЕТ СН'!$I$11+СВЦЭМ!$D$10+'СЕТ СН'!$I$5-'СЕТ СН'!$I$21</f>
        <v>3775.1309665500003</v>
      </c>
      <c r="M128" s="36">
        <f>SUMIFS(СВЦЭМ!$D$33:$D$776,СВЦЭМ!$A$33:$A$776,$A128,СВЦЭМ!$B$33:$B$776,M$119)+'СЕТ СН'!$I$11+СВЦЭМ!$D$10+'СЕТ СН'!$I$5-'СЕТ СН'!$I$21</f>
        <v>3769.19181979</v>
      </c>
      <c r="N128" s="36">
        <f>SUMIFS(СВЦЭМ!$D$33:$D$776,СВЦЭМ!$A$33:$A$776,$A128,СВЦЭМ!$B$33:$B$776,N$119)+'СЕТ СН'!$I$11+СВЦЭМ!$D$10+'СЕТ СН'!$I$5-'СЕТ СН'!$I$21</f>
        <v>3770.8365039999999</v>
      </c>
      <c r="O128" s="36">
        <f>SUMIFS(СВЦЭМ!$D$33:$D$776,СВЦЭМ!$A$33:$A$776,$A128,СВЦЭМ!$B$33:$B$776,O$119)+'СЕТ СН'!$I$11+СВЦЭМ!$D$10+'СЕТ СН'!$I$5-'СЕТ СН'!$I$21</f>
        <v>3766.50062983</v>
      </c>
      <c r="P128" s="36">
        <f>SUMIFS(СВЦЭМ!$D$33:$D$776,СВЦЭМ!$A$33:$A$776,$A128,СВЦЭМ!$B$33:$B$776,P$119)+'СЕТ СН'!$I$11+СВЦЭМ!$D$10+'СЕТ СН'!$I$5-'СЕТ СН'!$I$21</f>
        <v>3773.7077530699999</v>
      </c>
      <c r="Q128" s="36">
        <f>SUMIFS(СВЦЭМ!$D$33:$D$776,СВЦЭМ!$A$33:$A$776,$A128,СВЦЭМ!$B$33:$B$776,Q$119)+'СЕТ СН'!$I$11+СВЦЭМ!$D$10+'СЕТ СН'!$I$5-'СЕТ СН'!$I$21</f>
        <v>3792.7834134900004</v>
      </c>
      <c r="R128" s="36">
        <f>SUMIFS(СВЦЭМ!$D$33:$D$776,СВЦЭМ!$A$33:$A$776,$A128,СВЦЭМ!$B$33:$B$776,R$119)+'СЕТ СН'!$I$11+СВЦЭМ!$D$10+'СЕТ СН'!$I$5-'СЕТ СН'!$I$21</f>
        <v>3755.11232406</v>
      </c>
      <c r="S128" s="36">
        <f>SUMIFS(СВЦЭМ!$D$33:$D$776,СВЦЭМ!$A$33:$A$776,$A128,СВЦЭМ!$B$33:$B$776,S$119)+'СЕТ СН'!$I$11+СВЦЭМ!$D$10+'СЕТ СН'!$I$5-'СЕТ СН'!$I$21</f>
        <v>3725.0779994900004</v>
      </c>
      <c r="T128" s="36">
        <f>SUMIFS(СВЦЭМ!$D$33:$D$776,СВЦЭМ!$A$33:$A$776,$A128,СВЦЭМ!$B$33:$B$776,T$119)+'СЕТ СН'!$I$11+СВЦЭМ!$D$10+'СЕТ СН'!$I$5-'СЕТ СН'!$I$21</f>
        <v>3722.83408409</v>
      </c>
      <c r="U128" s="36">
        <f>SUMIFS(СВЦЭМ!$D$33:$D$776,СВЦЭМ!$A$33:$A$776,$A128,СВЦЭМ!$B$33:$B$776,U$119)+'СЕТ СН'!$I$11+СВЦЭМ!$D$10+'СЕТ СН'!$I$5-'СЕТ СН'!$I$21</f>
        <v>3714.8197049400001</v>
      </c>
      <c r="V128" s="36">
        <f>SUMIFS(СВЦЭМ!$D$33:$D$776,СВЦЭМ!$A$33:$A$776,$A128,СВЦЭМ!$B$33:$B$776,V$119)+'СЕТ СН'!$I$11+СВЦЭМ!$D$10+'СЕТ СН'!$I$5-'СЕТ СН'!$I$21</f>
        <v>3714.3598581000001</v>
      </c>
      <c r="W128" s="36">
        <f>SUMIFS(СВЦЭМ!$D$33:$D$776,СВЦЭМ!$A$33:$A$776,$A128,СВЦЭМ!$B$33:$B$776,W$119)+'СЕТ СН'!$I$11+СВЦЭМ!$D$10+'СЕТ СН'!$I$5-'СЕТ СН'!$I$21</f>
        <v>3690.1946551800002</v>
      </c>
      <c r="X128" s="36">
        <f>SUMIFS(СВЦЭМ!$D$33:$D$776,СВЦЭМ!$A$33:$A$776,$A128,СВЦЭМ!$B$33:$B$776,X$119)+'СЕТ СН'!$I$11+СВЦЭМ!$D$10+'СЕТ СН'!$I$5-'СЕТ СН'!$I$21</f>
        <v>3708.8754165800001</v>
      </c>
      <c r="Y128" s="36">
        <f>SUMIFS(СВЦЭМ!$D$33:$D$776,СВЦЭМ!$A$33:$A$776,$A128,СВЦЭМ!$B$33:$B$776,Y$119)+'СЕТ СН'!$I$11+СВЦЭМ!$D$10+'СЕТ СН'!$I$5-'СЕТ СН'!$I$21</f>
        <v>3777.1642804100002</v>
      </c>
    </row>
    <row r="129" spans="1:25" ht="15.75" x14ac:dyDescent="0.2">
      <c r="A129" s="35">
        <f t="shared" si="3"/>
        <v>43656</v>
      </c>
      <c r="B129" s="36">
        <f>SUMIFS(СВЦЭМ!$D$33:$D$776,СВЦЭМ!$A$33:$A$776,$A129,СВЦЭМ!$B$33:$B$776,B$119)+'СЕТ СН'!$I$11+СВЦЭМ!$D$10+'СЕТ СН'!$I$5-'СЕТ СН'!$I$21</f>
        <v>3847.62213406</v>
      </c>
      <c r="C129" s="36">
        <f>SUMIFS(СВЦЭМ!$D$33:$D$776,СВЦЭМ!$A$33:$A$776,$A129,СВЦЭМ!$B$33:$B$776,C$119)+'СЕТ СН'!$I$11+СВЦЭМ!$D$10+'СЕТ СН'!$I$5-'СЕТ СН'!$I$21</f>
        <v>3878.1924825599999</v>
      </c>
      <c r="D129" s="36">
        <f>SUMIFS(СВЦЭМ!$D$33:$D$776,СВЦЭМ!$A$33:$A$776,$A129,СВЦЭМ!$B$33:$B$776,D$119)+'СЕТ СН'!$I$11+СВЦЭМ!$D$10+'СЕТ СН'!$I$5-'СЕТ СН'!$I$21</f>
        <v>3890.3705673000004</v>
      </c>
      <c r="E129" s="36">
        <f>SUMIFS(СВЦЭМ!$D$33:$D$776,СВЦЭМ!$A$33:$A$776,$A129,СВЦЭМ!$B$33:$B$776,E$119)+'СЕТ СН'!$I$11+СВЦЭМ!$D$10+'СЕТ СН'!$I$5-'СЕТ СН'!$I$21</f>
        <v>3908.5646814400002</v>
      </c>
      <c r="F129" s="36">
        <f>SUMIFS(СВЦЭМ!$D$33:$D$776,СВЦЭМ!$A$33:$A$776,$A129,СВЦЭМ!$B$33:$B$776,F$119)+'СЕТ СН'!$I$11+СВЦЭМ!$D$10+'СЕТ СН'!$I$5-'СЕТ СН'!$I$21</f>
        <v>3897.78950966</v>
      </c>
      <c r="G129" s="36">
        <f>SUMIFS(СВЦЭМ!$D$33:$D$776,СВЦЭМ!$A$33:$A$776,$A129,СВЦЭМ!$B$33:$B$776,G$119)+'СЕТ СН'!$I$11+СВЦЭМ!$D$10+'СЕТ СН'!$I$5-'СЕТ СН'!$I$21</f>
        <v>3907.2457856999999</v>
      </c>
      <c r="H129" s="36">
        <f>SUMIFS(СВЦЭМ!$D$33:$D$776,СВЦЭМ!$A$33:$A$776,$A129,СВЦЭМ!$B$33:$B$776,H$119)+'СЕТ СН'!$I$11+СВЦЭМ!$D$10+'СЕТ СН'!$I$5-'СЕТ СН'!$I$21</f>
        <v>3876.5254689100002</v>
      </c>
      <c r="I129" s="36">
        <f>SUMIFS(СВЦЭМ!$D$33:$D$776,СВЦЭМ!$A$33:$A$776,$A129,СВЦЭМ!$B$33:$B$776,I$119)+'СЕТ СН'!$I$11+СВЦЭМ!$D$10+'СЕТ СН'!$I$5-'СЕТ СН'!$I$21</f>
        <v>3840.4514397000003</v>
      </c>
      <c r="J129" s="36">
        <f>SUMIFS(СВЦЭМ!$D$33:$D$776,СВЦЭМ!$A$33:$A$776,$A129,СВЦЭМ!$B$33:$B$776,J$119)+'СЕТ СН'!$I$11+СВЦЭМ!$D$10+'СЕТ СН'!$I$5-'СЕТ СН'!$I$21</f>
        <v>3818.7834968400002</v>
      </c>
      <c r="K129" s="36">
        <f>SUMIFS(СВЦЭМ!$D$33:$D$776,СВЦЭМ!$A$33:$A$776,$A129,СВЦЭМ!$B$33:$B$776,K$119)+'СЕТ СН'!$I$11+СВЦЭМ!$D$10+'СЕТ СН'!$I$5-'СЕТ СН'!$I$21</f>
        <v>3807.0708730200004</v>
      </c>
      <c r="L129" s="36">
        <f>SUMIFS(СВЦЭМ!$D$33:$D$776,СВЦЭМ!$A$33:$A$776,$A129,СВЦЭМ!$B$33:$B$776,L$119)+'СЕТ СН'!$I$11+СВЦЭМ!$D$10+'СЕТ СН'!$I$5-'СЕТ СН'!$I$21</f>
        <v>3804.7678741899999</v>
      </c>
      <c r="M129" s="36">
        <f>SUMIFS(СВЦЭМ!$D$33:$D$776,СВЦЭМ!$A$33:$A$776,$A129,СВЦЭМ!$B$33:$B$776,M$119)+'СЕТ СН'!$I$11+СВЦЭМ!$D$10+'СЕТ СН'!$I$5-'СЕТ СН'!$I$21</f>
        <v>3787.1682065700002</v>
      </c>
      <c r="N129" s="36">
        <f>SUMIFS(СВЦЭМ!$D$33:$D$776,СВЦЭМ!$A$33:$A$776,$A129,СВЦЭМ!$B$33:$B$776,N$119)+'СЕТ СН'!$I$11+СВЦЭМ!$D$10+'СЕТ СН'!$I$5-'СЕТ СН'!$I$21</f>
        <v>3781.3570258700001</v>
      </c>
      <c r="O129" s="36">
        <f>SUMIFS(СВЦЭМ!$D$33:$D$776,СВЦЭМ!$A$33:$A$776,$A129,СВЦЭМ!$B$33:$B$776,O$119)+'СЕТ СН'!$I$11+СВЦЭМ!$D$10+'СЕТ СН'!$I$5-'СЕТ СН'!$I$21</f>
        <v>3776.9674078200001</v>
      </c>
      <c r="P129" s="36">
        <f>SUMIFS(СВЦЭМ!$D$33:$D$776,СВЦЭМ!$A$33:$A$776,$A129,СВЦЭМ!$B$33:$B$776,P$119)+'СЕТ СН'!$I$11+СВЦЭМ!$D$10+'СЕТ СН'!$I$5-'СЕТ СН'!$I$21</f>
        <v>3773.6333551100001</v>
      </c>
      <c r="Q129" s="36">
        <f>SUMIFS(СВЦЭМ!$D$33:$D$776,СВЦЭМ!$A$33:$A$776,$A129,СВЦЭМ!$B$33:$B$776,Q$119)+'СЕТ СН'!$I$11+СВЦЭМ!$D$10+'СЕТ СН'!$I$5-'СЕТ СН'!$I$21</f>
        <v>3782.1594556700002</v>
      </c>
      <c r="R129" s="36">
        <f>SUMIFS(СВЦЭМ!$D$33:$D$776,СВЦЭМ!$A$33:$A$776,$A129,СВЦЭМ!$B$33:$B$776,R$119)+'СЕТ СН'!$I$11+СВЦЭМ!$D$10+'СЕТ СН'!$I$5-'СЕТ СН'!$I$21</f>
        <v>3734.5943447600002</v>
      </c>
      <c r="S129" s="36">
        <f>SUMIFS(СВЦЭМ!$D$33:$D$776,СВЦЭМ!$A$33:$A$776,$A129,СВЦЭМ!$B$33:$B$776,S$119)+'СЕТ СН'!$I$11+СВЦЭМ!$D$10+'СЕТ СН'!$I$5-'СЕТ СН'!$I$21</f>
        <v>3715.8239329000003</v>
      </c>
      <c r="T129" s="36">
        <f>SUMIFS(СВЦЭМ!$D$33:$D$776,СВЦЭМ!$A$33:$A$776,$A129,СВЦЭМ!$B$33:$B$776,T$119)+'СЕТ СН'!$I$11+СВЦЭМ!$D$10+'СЕТ СН'!$I$5-'СЕТ СН'!$I$21</f>
        <v>3715.3782397300001</v>
      </c>
      <c r="U129" s="36">
        <f>SUMIFS(СВЦЭМ!$D$33:$D$776,СВЦЭМ!$A$33:$A$776,$A129,СВЦЭМ!$B$33:$B$776,U$119)+'СЕТ СН'!$I$11+СВЦЭМ!$D$10+'СЕТ СН'!$I$5-'СЕТ СН'!$I$21</f>
        <v>3713.0462100300001</v>
      </c>
      <c r="V129" s="36">
        <f>SUMIFS(СВЦЭМ!$D$33:$D$776,СВЦЭМ!$A$33:$A$776,$A129,СВЦЭМ!$B$33:$B$776,V$119)+'СЕТ СН'!$I$11+СВЦЭМ!$D$10+'СЕТ СН'!$I$5-'СЕТ СН'!$I$21</f>
        <v>3708.6820490200002</v>
      </c>
      <c r="W129" s="36">
        <f>SUMIFS(СВЦЭМ!$D$33:$D$776,СВЦЭМ!$A$33:$A$776,$A129,СВЦЭМ!$B$33:$B$776,W$119)+'СЕТ СН'!$I$11+СВЦЭМ!$D$10+'СЕТ СН'!$I$5-'СЕТ СН'!$I$21</f>
        <v>3693.1743940000001</v>
      </c>
      <c r="X129" s="36">
        <f>SUMIFS(СВЦЭМ!$D$33:$D$776,СВЦЭМ!$A$33:$A$776,$A129,СВЦЭМ!$B$33:$B$776,X$119)+'СЕТ СН'!$I$11+СВЦЭМ!$D$10+'СЕТ СН'!$I$5-'СЕТ СН'!$I$21</f>
        <v>3699.2943122400002</v>
      </c>
      <c r="Y129" s="36">
        <f>SUMIFS(СВЦЭМ!$D$33:$D$776,СВЦЭМ!$A$33:$A$776,$A129,СВЦЭМ!$B$33:$B$776,Y$119)+'СЕТ СН'!$I$11+СВЦЭМ!$D$10+'СЕТ СН'!$I$5-'СЕТ СН'!$I$21</f>
        <v>3791.89643372</v>
      </c>
    </row>
    <row r="130" spans="1:25" ht="15.75" x14ac:dyDescent="0.2">
      <c r="A130" s="35">
        <f t="shared" si="3"/>
        <v>43657</v>
      </c>
      <c r="B130" s="36">
        <f>SUMIFS(СВЦЭМ!$D$33:$D$776,СВЦЭМ!$A$33:$A$776,$A130,СВЦЭМ!$B$33:$B$776,B$119)+'СЕТ СН'!$I$11+СВЦЭМ!$D$10+'СЕТ СН'!$I$5-'СЕТ СН'!$I$21</f>
        <v>3846.9194873599999</v>
      </c>
      <c r="C130" s="36">
        <f>SUMIFS(СВЦЭМ!$D$33:$D$776,СВЦЭМ!$A$33:$A$776,$A130,СВЦЭМ!$B$33:$B$776,C$119)+'СЕТ СН'!$I$11+СВЦЭМ!$D$10+'СЕТ СН'!$I$5-'СЕТ СН'!$I$21</f>
        <v>3888.6018245200003</v>
      </c>
      <c r="D130" s="36">
        <f>SUMIFS(СВЦЭМ!$D$33:$D$776,СВЦЭМ!$A$33:$A$776,$A130,СВЦЭМ!$B$33:$B$776,D$119)+'СЕТ СН'!$I$11+СВЦЭМ!$D$10+'СЕТ СН'!$I$5-'СЕТ СН'!$I$21</f>
        <v>3909.45703091</v>
      </c>
      <c r="E130" s="36">
        <f>SUMIFS(СВЦЭМ!$D$33:$D$776,СВЦЭМ!$A$33:$A$776,$A130,СВЦЭМ!$B$33:$B$776,E$119)+'СЕТ СН'!$I$11+СВЦЭМ!$D$10+'СЕТ СН'!$I$5-'СЕТ СН'!$I$21</f>
        <v>3931.5817721200001</v>
      </c>
      <c r="F130" s="36">
        <f>SUMIFS(СВЦЭМ!$D$33:$D$776,СВЦЭМ!$A$33:$A$776,$A130,СВЦЭМ!$B$33:$B$776,F$119)+'СЕТ СН'!$I$11+СВЦЭМ!$D$10+'СЕТ СН'!$I$5-'СЕТ СН'!$I$21</f>
        <v>3932.0436906499999</v>
      </c>
      <c r="G130" s="36">
        <f>SUMIFS(СВЦЭМ!$D$33:$D$776,СВЦЭМ!$A$33:$A$776,$A130,СВЦЭМ!$B$33:$B$776,G$119)+'СЕТ СН'!$I$11+СВЦЭМ!$D$10+'СЕТ СН'!$I$5-'СЕТ СН'!$I$21</f>
        <v>3922.26423264</v>
      </c>
      <c r="H130" s="36">
        <f>SUMIFS(СВЦЭМ!$D$33:$D$776,СВЦЭМ!$A$33:$A$776,$A130,СВЦЭМ!$B$33:$B$776,H$119)+'СЕТ СН'!$I$11+СВЦЭМ!$D$10+'СЕТ СН'!$I$5-'СЕТ СН'!$I$21</f>
        <v>3866.3104695299999</v>
      </c>
      <c r="I130" s="36">
        <f>SUMIFS(СВЦЭМ!$D$33:$D$776,СВЦЭМ!$A$33:$A$776,$A130,СВЦЭМ!$B$33:$B$776,I$119)+'СЕТ СН'!$I$11+СВЦЭМ!$D$10+'СЕТ СН'!$I$5-'СЕТ СН'!$I$21</f>
        <v>3842.9909996900001</v>
      </c>
      <c r="J130" s="36">
        <f>SUMIFS(СВЦЭМ!$D$33:$D$776,СВЦЭМ!$A$33:$A$776,$A130,СВЦЭМ!$B$33:$B$776,J$119)+'СЕТ СН'!$I$11+СВЦЭМ!$D$10+'СЕТ СН'!$I$5-'СЕТ СН'!$I$21</f>
        <v>3803.37985377</v>
      </c>
      <c r="K130" s="36">
        <f>SUMIFS(СВЦЭМ!$D$33:$D$776,СВЦЭМ!$A$33:$A$776,$A130,СВЦЭМ!$B$33:$B$776,K$119)+'СЕТ СН'!$I$11+СВЦЭМ!$D$10+'СЕТ СН'!$I$5-'СЕТ СН'!$I$21</f>
        <v>3790.5270815100002</v>
      </c>
      <c r="L130" s="36">
        <f>SUMIFS(СВЦЭМ!$D$33:$D$776,СВЦЭМ!$A$33:$A$776,$A130,СВЦЭМ!$B$33:$B$776,L$119)+'СЕТ СН'!$I$11+СВЦЭМ!$D$10+'СЕТ СН'!$I$5-'СЕТ СН'!$I$21</f>
        <v>3775.15125128</v>
      </c>
      <c r="M130" s="36">
        <f>SUMIFS(СВЦЭМ!$D$33:$D$776,СВЦЭМ!$A$33:$A$776,$A130,СВЦЭМ!$B$33:$B$776,M$119)+'СЕТ СН'!$I$11+СВЦЭМ!$D$10+'СЕТ СН'!$I$5-'СЕТ СН'!$I$21</f>
        <v>3770.15639513</v>
      </c>
      <c r="N130" s="36">
        <f>SUMIFS(СВЦЭМ!$D$33:$D$776,СВЦЭМ!$A$33:$A$776,$A130,СВЦЭМ!$B$33:$B$776,N$119)+'СЕТ СН'!$I$11+СВЦЭМ!$D$10+'СЕТ СН'!$I$5-'СЕТ СН'!$I$21</f>
        <v>3766.9089296500001</v>
      </c>
      <c r="O130" s="36">
        <f>SUMIFS(СВЦЭМ!$D$33:$D$776,СВЦЭМ!$A$33:$A$776,$A130,СВЦЭМ!$B$33:$B$776,O$119)+'СЕТ СН'!$I$11+СВЦЭМ!$D$10+'СЕТ СН'!$I$5-'СЕТ СН'!$I$21</f>
        <v>3768.0559387399999</v>
      </c>
      <c r="P130" s="36">
        <f>SUMIFS(СВЦЭМ!$D$33:$D$776,СВЦЭМ!$A$33:$A$776,$A130,СВЦЭМ!$B$33:$B$776,P$119)+'СЕТ СН'!$I$11+СВЦЭМ!$D$10+'СЕТ СН'!$I$5-'СЕТ СН'!$I$21</f>
        <v>3770.3914138999999</v>
      </c>
      <c r="Q130" s="36">
        <f>SUMIFS(СВЦЭМ!$D$33:$D$776,СВЦЭМ!$A$33:$A$776,$A130,СВЦЭМ!$B$33:$B$776,Q$119)+'СЕТ СН'!$I$11+СВЦЭМ!$D$10+'СЕТ СН'!$I$5-'СЕТ СН'!$I$21</f>
        <v>3769.76797025</v>
      </c>
      <c r="R130" s="36">
        <f>SUMIFS(СВЦЭМ!$D$33:$D$776,СВЦЭМ!$A$33:$A$776,$A130,СВЦЭМ!$B$33:$B$776,R$119)+'СЕТ СН'!$I$11+СВЦЭМ!$D$10+'СЕТ СН'!$I$5-'СЕТ СН'!$I$21</f>
        <v>3723.4335881000002</v>
      </c>
      <c r="S130" s="36">
        <f>SUMIFS(СВЦЭМ!$D$33:$D$776,СВЦЭМ!$A$33:$A$776,$A130,СВЦЭМ!$B$33:$B$776,S$119)+'СЕТ СН'!$I$11+СВЦЭМ!$D$10+'СЕТ СН'!$I$5-'СЕТ СН'!$I$21</f>
        <v>3707.4561722400003</v>
      </c>
      <c r="T130" s="36">
        <f>SUMIFS(СВЦЭМ!$D$33:$D$776,СВЦЭМ!$A$33:$A$776,$A130,СВЦЭМ!$B$33:$B$776,T$119)+'СЕТ СН'!$I$11+СВЦЭМ!$D$10+'СЕТ СН'!$I$5-'СЕТ СН'!$I$21</f>
        <v>3707.4463599700002</v>
      </c>
      <c r="U130" s="36">
        <f>SUMIFS(СВЦЭМ!$D$33:$D$776,СВЦЭМ!$A$33:$A$776,$A130,СВЦЭМ!$B$33:$B$776,U$119)+'СЕТ СН'!$I$11+СВЦЭМ!$D$10+'СЕТ СН'!$I$5-'СЕТ СН'!$I$21</f>
        <v>3697.2053851400001</v>
      </c>
      <c r="V130" s="36">
        <f>SUMIFS(СВЦЭМ!$D$33:$D$776,СВЦЭМ!$A$33:$A$776,$A130,СВЦЭМ!$B$33:$B$776,V$119)+'СЕТ СН'!$I$11+СВЦЭМ!$D$10+'СЕТ СН'!$I$5-'СЕТ СН'!$I$21</f>
        <v>3699.0925353800003</v>
      </c>
      <c r="W130" s="36">
        <f>SUMIFS(СВЦЭМ!$D$33:$D$776,СВЦЭМ!$A$33:$A$776,$A130,СВЦЭМ!$B$33:$B$776,W$119)+'СЕТ СН'!$I$11+СВЦЭМ!$D$10+'СЕТ СН'!$I$5-'СЕТ СН'!$I$21</f>
        <v>3701.4415440500002</v>
      </c>
      <c r="X130" s="36">
        <f>SUMIFS(СВЦЭМ!$D$33:$D$776,СВЦЭМ!$A$33:$A$776,$A130,СВЦЭМ!$B$33:$B$776,X$119)+'СЕТ СН'!$I$11+СВЦЭМ!$D$10+'СЕТ СН'!$I$5-'СЕТ СН'!$I$21</f>
        <v>3708.9630682800002</v>
      </c>
      <c r="Y130" s="36">
        <f>SUMIFS(СВЦЭМ!$D$33:$D$776,СВЦЭМ!$A$33:$A$776,$A130,СВЦЭМ!$B$33:$B$776,Y$119)+'СЕТ СН'!$I$11+СВЦЭМ!$D$10+'СЕТ СН'!$I$5-'СЕТ СН'!$I$21</f>
        <v>3793.7523232600001</v>
      </c>
    </row>
    <row r="131" spans="1:25" ht="15.75" x14ac:dyDescent="0.2">
      <c r="A131" s="35">
        <f t="shared" si="3"/>
        <v>43658</v>
      </c>
      <c r="B131" s="36">
        <f>SUMIFS(СВЦЭМ!$D$33:$D$776,СВЦЭМ!$A$33:$A$776,$A131,СВЦЭМ!$B$33:$B$776,B$119)+'СЕТ СН'!$I$11+СВЦЭМ!$D$10+'СЕТ СН'!$I$5-'СЕТ СН'!$I$21</f>
        <v>3838.13548627</v>
      </c>
      <c r="C131" s="36">
        <f>SUMIFS(СВЦЭМ!$D$33:$D$776,СВЦЭМ!$A$33:$A$776,$A131,СВЦЭМ!$B$33:$B$776,C$119)+'СЕТ СН'!$I$11+СВЦЭМ!$D$10+'СЕТ СН'!$I$5-'СЕТ СН'!$I$21</f>
        <v>3874.2564927500002</v>
      </c>
      <c r="D131" s="36">
        <f>SUMIFS(СВЦЭМ!$D$33:$D$776,СВЦЭМ!$A$33:$A$776,$A131,СВЦЭМ!$B$33:$B$776,D$119)+'СЕТ СН'!$I$11+СВЦЭМ!$D$10+'СЕТ СН'!$I$5-'СЕТ СН'!$I$21</f>
        <v>3894.7133406900002</v>
      </c>
      <c r="E131" s="36">
        <f>SUMIFS(СВЦЭМ!$D$33:$D$776,СВЦЭМ!$A$33:$A$776,$A131,СВЦЭМ!$B$33:$B$776,E$119)+'СЕТ СН'!$I$11+СВЦЭМ!$D$10+'СЕТ СН'!$I$5-'СЕТ СН'!$I$21</f>
        <v>3909.4175185900003</v>
      </c>
      <c r="F131" s="36">
        <f>SUMIFS(СВЦЭМ!$D$33:$D$776,СВЦЭМ!$A$33:$A$776,$A131,СВЦЭМ!$B$33:$B$776,F$119)+'СЕТ СН'!$I$11+СВЦЭМ!$D$10+'СЕТ СН'!$I$5-'СЕТ СН'!$I$21</f>
        <v>3903.2798465599999</v>
      </c>
      <c r="G131" s="36">
        <f>SUMIFS(СВЦЭМ!$D$33:$D$776,СВЦЭМ!$A$33:$A$776,$A131,СВЦЭМ!$B$33:$B$776,G$119)+'СЕТ СН'!$I$11+СВЦЭМ!$D$10+'СЕТ СН'!$I$5-'СЕТ СН'!$I$21</f>
        <v>3901.30213344</v>
      </c>
      <c r="H131" s="36">
        <f>SUMIFS(СВЦЭМ!$D$33:$D$776,СВЦЭМ!$A$33:$A$776,$A131,СВЦЭМ!$B$33:$B$776,H$119)+'СЕТ СН'!$I$11+СВЦЭМ!$D$10+'СЕТ СН'!$I$5-'СЕТ СН'!$I$21</f>
        <v>3871.5712319000004</v>
      </c>
      <c r="I131" s="36">
        <f>SUMIFS(СВЦЭМ!$D$33:$D$776,СВЦЭМ!$A$33:$A$776,$A131,СВЦЭМ!$B$33:$B$776,I$119)+'СЕТ СН'!$I$11+СВЦЭМ!$D$10+'СЕТ СН'!$I$5-'СЕТ СН'!$I$21</f>
        <v>3847.9350600500002</v>
      </c>
      <c r="J131" s="36">
        <f>SUMIFS(СВЦЭМ!$D$33:$D$776,СВЦЭМ!$A$33:$A$776,$A131,СВЦЭМ!$B$33:$B$776,J$119)+'СЕТ СН'!$I$11+СВЦЭМ!$D$10+'СЕТ СН'!$I$5-'СЕТ СН'!$I$21</f>
        <v>3810.1553802200001</v>
      </c>
      <c r="K131" s="36">
        <f>SUMIFS(СВЦЭМ!$D$33:$D$776,СВЦЭМ!$A$33:$A$776,$A131,СВЦЭМ!$B$33:$B$776,K$119)+'СЕТ СН'!$I$11+СВЦЭМ!$D$10+'СЕТ СН'!$I$5-'СЕТ СН'!$I$21</f>
        <v>3775.7719763</v>
      </c>
      <c r="L131" s="36">
        <f>SUMIFS(СВЦЭМ!$D$33:$D$776,СВЦЭМ!$A$33:$A$776,$A131,СВЦЭМ!$B$33:$B$776,L$119)+'СЕТ СН'!$I$11+СВЦЭМ!$D$10+'СЕТ СН'!$I$5-'СЕТ СН'!$I$21</f>
        <v>3771.0884436000001</v>
      </c>
      <c r="M131" s="36">
        <f>SUMIFS(СВЦЭМ!$D$33:$D$776,СВЦЭМ!$A$33:$A$776,$A131,СВЦЭМ!$B$33:$B$776,M$119)+'СЕТ СН'!$I$11+СВЦЭМ!$D$10+'СЕТ СН'!$I$5-'СЕТ СН'!$I$21</f>
        <v>3777.4934508800002</v>
      </c>
      <c r="N131" s="36">
        <f>SUMIFS(СВЦЭМ!$D$33:$D$776,СВЦЭМ!$A$33:$A$776,$A131,СВЦЭМ!$B$33:$B$776,N$119)+'СЕТ СН'!$I$11+СВЦЭМ!$D$10+'СЕТ СН'!$I$5-'СЕТ СН'!$I$21</f>
        <v>3784.44228466</v>
      </c>
      <c r="O131" s="36">
        <f>SUMIFS(СВЦЭМ!$D$33:$D$776,СВЦЭМ!$A$33:$A$776,$A131,СВЦЭМ!$B$33:$B$776,O$119)+'СЕТ СН'!$I$11+СВЦЭМ!$D$10+'СЕТ СН'!$I$5-'СЕТ СН'!$I$21</f>
        <v>3783.48802621</v>
      </c>
      <c r="P131" s="36">
        <f>SUMIFS(СВЦЭМ!$D$33:$D$776,СВЦЭМ!$A$33:$A$776,$A131,СВЦЭМ!$B$33:$B$776,P$119)+'СЕТ СН'!$I$11+СВЦЭМ!$D$10+'СЕТ СН'!$I$5-'СЕТ СН'!$I$21</f>
        <v>3786.3293107300001</v>
      </c>
      <c r="Q131" s="36">
        <f>SUMIFS(СВЦЭМ!$D$33:$D$776,СВЦЭМ!$A$33:$A$776,$A131,СВЦЭМ!$B$33:$B$776,Q$119)+'СЕТ СН'!$I$11+СВЦЭМ!$D$10+'СЕТ СН'!$I$5-'СЕТ СН'!$I$21</f>
        <v>3793.51815665</v>
      </c>
      <c r="R131" s="36">
        <f>SUMIFS(СВЦЭМ!$D$33:$D$776,СВЦЭМ!$A$33:$A$776,$A131,СВЦЭМ!$B$33:$B$776,R$119)+'СЕТ СН'!$I$11+СВЦЭМ!$D$10+'СЕТ СН'!$I$5-'СЕТ СН'!$I$21</f>
        <v>3741.9824806000001</v>
      </c>
      <c r="S131" s="36">
        <f>SUMIFS(СВЦЭМ!$D$33:$D$776,СВЦЭМ!$A$33:$A$776,$A131,СВЦЭМ!$B$33:$B$776,S$119)+'СЕТ СН'!$I$11+СВЦЭМ!$D$10+'СЕТ СН'!$I$5-'СЕТ СН'!$I$21</f>
        <v>3725.42359055</v>
      </c>
      <c r="T131" s="36">
        <f>SUMIFS(СВЦЭМ!$D$33:$D$776,СВЦЭМ!$A$33:$A$776,$A131,СВЦЭМ!$B$33:$B$776,T$119)+'СЕТ СН'!$I$11+СВЦЭМ!$D$10+'СЕТ СН'!$I$5-'СЕТ СН'!$I$21</f>
        <v>3718.4401719400003</v>
      </c>
      <c r="U131" s="36">
        <f>SUMIFS(СВЦЭМ!$D$33:$D$776,СВЦЭМ!$A$33:$A$776,$A131,СВЦЭМ!$B$33:$B$776,U$119)+'СЕТ СН'!$I$11+СВЦЭМ!$D$10+'СЕТ СН'!$I$5-'СЕТ СН'!$I$21</f>
        <v>3709.1435791600002</v>
      </c>
      <c r="V131" s="36">
        <f>SUMIFS(СВЦЭМ!$D$33:$D$776,СВЦЭМ!$A$33:$A$776,$A131,СВЦЭМ!$B$33:$B$776,V$119)+'СЕТ СН'!$I$11+СВЦЭМ!$D$10+'СЕТ СН'!$I$5-'СЕТ СН'!$I$21</f>
        <v>3692.78428201</v>
      </c>
      <c r="W131" s="36">
        <f>SUMIFS(СВЦЭМ!$D$33:$D$776,СВЦЭМ!$A$33:$A$776,$A131,СВЦЭМ!$B$33:$B$776,W$119)+'СЕТ СН'!$I$11+СВЦЭМ!$D$10+'СЕТ СН'!$I$5-'СЕТ СН'!$I$21</f>
        <v>3676.8658662799999</v>
      </c>
      <c r="X131" s="36">
        <f>SUMIFS(СВЦЭМ!$D$33:$D$776,СВЦЭМ!$A$33:$A$776,$A131,СВЦЭМ!$B$33:$B$776,X$119)+'СЕТ СН'!$I$11+СВЦЭМ!$D$10+'СЕТ СН'!$I$5-'СЕТ СН'!$I$21</f>
        <v>3657.3720926000001</v>
      </c>
      <c r="Y131" s="36">
        <f>SUMIFS(СВЦЭМ!$D$33:$D$776,СВЦЭМ!$A$33:$A$776,$A131,СВЦЭМ!$B$33:$B$776,Y$119)+'СЕТ СН'!$I$11+СВЦЭМ!$D$10+'СЕТ СН'!$I$5-'СЕТ СН'!$I$21</f>
        <v>3739.3672702900003</v>
      </c>
    </row>
    <row r="132" spans="1:25" ht="15.75" x14ac:dyDescent="0.2">
      <c r="A132" s="35">
        <f t="shared" si="3"/>
        <v>43659</v>
      </c>
      <c r="B132" s="36">
        <f>SUMIFS(СВЦЭМ!$D$33:$D$776,СВЦЭМ!$A$33:$A$776,$A132,СВЦЭМ!$B$33:$B$776,B$119)+'СЕТ СН'!$I$11+СВЦЭМ!$D$10+'СЕТ СН'!$I$5-'СЕТ СН'!$I$21</f>
        <v>3739.8500398800002</v>
      </c>
      <c r="C132" s="36">
        <f>SUMIFS(СВЦЭМ!$D$33:$D$776,СВЦЭМ!$A$33:$A$776,$A132,СВЦЭМ!$B$33:$B$776,C$119)+'СЕТ СН'!$I$11+СВЦЭМ!$D$10+'СЕТ СН'!$I$5-'СЕТ СН'!$I$21</f>
        <v>3772.5043597600002</v>
      </c>
      <c r="D132" s="36">
        <f>SUMIFS(СВЦЭМ!$D$33:$D$776,СВЦЭМ!$A$33:$A$776,$A132,СВЦЭМ!$B$33:$B$776,D$119)+'СЕТ СН'!$I$11+СВЦЭМ!$D$10+'СЕТ СН'!$I$5-'СЕТ СН'!$I$21</f>
        <v>3807.0247628000002</v>
      </c>
      <c r="E132" s="36">
        <f>SUMIFS(СВЦЭМ!$D$33:$D$776,СВЦЭМ!$A$33:$A$776,$A132,СВЦЭМ!$B$33:$B$776,E$119)+'СЕТ СН'!$I$11+СВЦЭМ!$D$10+'СЕТ СН'!$I$5-'СЕТ СН'!$I$21</f>
        <v>3821.5352215400003</v>
      </c>
      <c r="F132" s="36">
        <f>SUMIFS(СВЦЭМ!$D$33:$D$776,СВЦЭМ!$A$33:$A$776,$A132,СВЦЭМ!$B$33:$B$776,F$119)+'СЕТ СН'!$I$11+СВЦЭМ!$D$10+'СЕТ СН'!$I$5-'СЕТ СН'!$I$21</f>
        <v>3830.8519090500004</v>
      </c>
      <c r="G132" s="36">
        <f>SUMIFS(СВЦЭМ!$D$33:$D$776,СВЦЭМ!$A$33:$A$776,$A132,СВЦЭМ!$B$33:$B$776,G$119)+'СЕТ СН'!$I$11+СВЦЭМ!$D$10+'СЕТ СН'!$I$5-'СЕТ СН'!$I$21</f>
        <v>3835.2944457000003</v>
      </c>
      <c r="H132" s="36">
        <f>SUMIFS(СВЦЭМ!$D$33:$D$776,СВЦЭМ!$A$33:$A$776,$A132,СВЦЭМ!$B$33:$B$776,H$119)+'СЕТ СН'!$I$11+СВЦЭМ!$D$10+'СЕТ СН'!$I$5-'СЕТ СН'!$I$21</f>
        <v>3832.2359404899998</v>
      </c>
      <c r="I132" s="36">
        <f>SUMIFS(СВЦЭМ!$D$33:$D$776,СВЦЭМ!$A$33:$A$776,$A132,СВЦЭМ!$B$33:$B$776,I$119)+'СЕТ СН'!$I$11+СВЦЭМ!$D$10+'СЕТ СН'!$I$5-'СЕТ СН'!$I$21</f>
        <v>3839.5199739</v>
      </c>
      <c r="J132" s="36">
        <f>SUMIFS(СВЦЭМ!$D$33:$D$776,СВЦЭМ!$A$33:$A$776,$A132,СВЦЭМ!$B$33:$B$776,J$119)+'СЕТ СН'!$I$11+СВЦЭМ!$D$10+'СЕТ СН'!$I$5-'СЕТ СН'!$I$21</f>
        <v>3798.5427218600003</v>
      </c>
      <c r="K132" s="36">
        <f>SUMIFS(СВЦЭМ!$D$33:$D$776,СВЦЭМ!$A$33:$A$776,$A132,СВЦЭМ!$B$33:$B$776,K$119)+'СЕТ СН'!$I$11+СВЦЭМ!$D$10+'СЕТ СН'!$I$5-'СЕТ СН'!$I$21</f>
        <v>3750.3770360600001</v>
      </c>
      <c r="L132" s="36">
        <f>SUMIFS(СВЦЭМ!$D$33:$D$776,СВЦЭМ!$A$33:$A$776,$A132,СВЦЭМ!$B$33:$B$776,L$119)+'СЕТ СН'!$I$11+СВЦЭМ!$D$10+'СЕТ СН'!$I$5-'СЕТ СН'!$I$21</f>
        <v>3726.6804483200003</v>
      </c>
      <c r="M132" s="36">
        <f>SUMIFS(СВЦЭМ!$D$33:$D$776,СВЦЭМ!$A$33:$A$776,$A132,СВЦЭМ!$B$33:$B$776,M$119)+'СЕТ СН'!$I$11+СВЦЭМ!$D$10+'СЕТ СН'!$I$5-'СЕТ СН'!$I$21</f>
        <v>3721.7224264200004</v>
      </c>
      <c r="N132" s="36">
        <f>SUMIFS(СВЦЭМ!$D$33:$D$776,СВЦЭМ!$A$33:$A$776,$A132,СВЦЭМ!$B$33:$B$776,N$119)+'СЕТ СН'!$I$11+СВЦЭМ!$D$10+'СЕТ СН'!$I$5-'СЕТ СН'!$I$21</f>
        <v>3723.5023881000002</v>
      </c>
      <c r="O132" s="36">
        <f>SUMIFS(СВЦЭМ!$D$33:$D$776,СВЦЭМ!$A$33:$A$776,$A132,СВЦЭМ!$B$33:$B$776,O$119)+'СЕТ СН'!$I$11+СВЦЭМ!$D$10+'СЕТ СН'!$I$5-'СЕТ СН'!$I$21</f>
        <v>3726.3390981000002</v>
      </c>
      <c r="P132" s="36">
        <f>SUMIFS(СВЦЭМ!$D$33:$D$776,СВЦЭМ!$A$33:$A$776,$A132,СВЦЭМ!$B$33:$B$776,P$119)+'СЕТ СН'!$I$11+СВЦЭМ!$D$10+'СЕТ СН'!$I$5-'СЕТ СН'!$I$21</f>
        <v>3739.06428409</v>
      </c>
      <c r="Q132" s="36">
        <f>SUMIFS(СВЦЭМ!$D$33:$D$776,СВЦЭМ!$A$33:$A$776,$A132,СВЦЭМ!$B$33:$B$776,Q$119)+'СЕТ СН'!$I$11+СВЦЭМ!$D$10+'СЕТ СН'!$I$5-'СЕТ СН'!$I$21</f>
        <v>3747.4687514100001</v>
      </c>
      <c r="R132" s="36">
        <f>SUMIFS(СВЦЭМ!$D$33:$D$776,СВЦЭМ!$A$33:$A$776,$A132,СВЦЭМ!$B$33:$B$776,R$119)+'СЕТ СН'!$I$11+СВЦЭМ!$D$10+'СЕТ СН'!$I$5-'СЕТ СН'!$I$21</f>
        <v>3713.08175691</v>
      </c>
      <c r="S132" s="36">
        <f>SUMIFS(СВЦЭМ!$D$33:$D$776,СВЦЭМ!$A$33:$A$776,$A132,СВЦЭМ!$B$33:$B$776,S$119)+'СЕТ СН'!$I$11+СВЦЭМ!$D$10+'СЕТ СН'!$I$5-'СЕТ СН'!$I$21</f>
        <v>3684.90978739</v>
      </c>
      <c r="T132" s="36">
        <f>SUMIFS(СВЦЭМ!$D$33:$D$776,СВЦЭМ!$A$33:$A$776,$A132,СВЦЭМ!$B$33:$B$776,T$119)+'СЕТ СН'!$I$11+СВЦЭМ!$D$10+'СЕТ СН'!$I$5-'СЕТ СН'!$I$21</f>
        <v>3671.3409332400001</v>
      </c>
      <c r="U132" s="36">
        <f>SUMIFS(СВЦЭМ!$D$33:$D$776,СВЦЭМ!$A$33:$A$776,$A132,СВЦЭМ!$B$33:$B$776,U$119)+'СЕТ СН'!$I$11+СВЦЭМ!$D$10+'СЕТ СН'!$I$5-'СЕТ СН'!$I$21</f>
        <v>3661.2930004300001</v>
      </c>
      <c r="V132" s="36">
        <f>SUMIFS(СВЦЭМ!$D$33:$D$776,СВЦЭМ!$A$33:$A$776,$A132,СВЦЭМ!$B$33:$B$776,V$119)+'СЕТ СН'!$I$11+СВЦЭМ!$D$10+'СЕТ СН'!$I$5-'СЕТ СН'!$I$21</f>
        <v>3656.27011593</v>
      </c>
      <c r="W132" s="36">
        <f>SUMIFS(СВЦЭМ!$D$33:$D$776,СВЦЭМ!$A$33:$A$776,$A132,СВЦЭМ!$B$33:$B$776,W$119)+'СЕТ СН'!$I$11+СВЦЭМ!$D$10+'СЕТ СН'!$I$5-'СЕТ СН'!$I$21</f>
        <v>3646.0283145800004</v>
      </c>
      <c r="X132" s="36">
        <f>SUMIFS(СВЦЭМ!$D$33:$D$776,СВЦЭМ!$A$33:$A$776,$A132,СВЦЭМ!$B$33:$B$776,X$119)+'СЕТ СН'!$I$11+СВЦЭМ!$D$10+'СЕТ СН'!$I$5-'СЕТ СН'!$I$21</f>
        <v>3656.22455851</v>
      </c>
      <c r="Y132" s="36">
        <f>SUMIFS(СВЦЭМ!$D$33:$D$776,СВЦЭМ!$A$33:$A$776,$A132,СВЦЭМ!$B$33:$B$776,Y$119)+'СЕТ СН'!$I$11+СВЦЭМ!$D$10+'СЕТ СН'!$I$5-'СЕТ СН'!$I$21</f>
        <v>3728.34085233</v>
      </c>
    </row>
    <row r="133" spans="1:25" ht="15.75" x14ac:dyDescent="0.2">
      <c r="A133" s="35">
        <f t="shared" si="3"/>
        <v>43660</v>
      </c>
      <c r="B133" s="36">
        <f>SUMIFS(СВЦЭМ!$D$33:$D$776,СВЦЭМ!$A$33:$A$776,$A133,СВЦЭМ!$B$33:$B$776,B$119)+'СЕТ СН'!$I$11+СВЦЭМ!$D$10+'СЕТ СН'!$I$5-'СЕТ СН'!$I$21</f>
        <v>3778.7831374400002</v>
      </c>
      <c r="C133" s="36">
        <f>SUMIFS(СВЦЭМ!$D$33:$D$776,СВЦЭМ!$A$33:$A$776,$A133,СВЦЭМ!$B$33:$B$776,C$119)+'СЕТ СН'!$I$11+СВЦЭМ!$D$10+'СЕТ СН'!$I$5-'СЕТ СН'!$I$21</f>
        <v>3824.1113566700001</v>
      </c>
      <c r="D133" s="36">
        <f>SUMIFS(СВЦЭМ!$D$33:$D$776,СВЦЭМ!$A$33:$A$776,$A133,СВЦЭМ!$B$33:$B$776,D$119)+'СЕТ СН'!$I$11+СВЦЭМ!$D$10+'СЕТ СН'!$I$5-'СЕТ СН'!$I$21</f>
        <v>3861.9905499300003</v>
      </c>
      <c r="E133" s="36">
        <f>SUMIFS(СВЦЭМ!$D$33:$D$776,СВЦЭМ!$A$33:$A$776,$A133,СВЦЭМ!$B$33:$B$776,E$119)+'СЕТ СН'!$I$11+СВЦЭМ!$D$10+'СЕТ СН'!$I$5-'СЕТ СН'!$I$21</f>
        <v>3874.0324953700001</v>
      </c>
      <c r="F133" s="36">
        <f>SUMIFS(СВЦЭМ!$D$33:$D$776,СВЦЭМ!$A$33:$A$776,$A133,СВЦЭМ!$B$33:$B$776,F$119)+'СЕТ СН'!$I$11+СВЦЭМ!$D$10+'СЕТ СН'!$I$5-'СЕТ СН'!$I$21</f>
        <v>3876.4169163900001</v>
      </c>
      <c r="G133" s="36">
        <f>SUMIFS(СВЦЭМ!$D$33:$D$776,СВЦЭМ!$A$33:$A$776,$A133,СВЦЭМ!$B$33:$B$776,G$119)+'СЕТ СН'!$I$11+СВЦЭМ!$D$10+'СЕТ СН'!$I$5-'СЕТ СН'!$I$21</f>
        <v>3875.1699815299999</v>
      </c>
      <c r="H133" s="36">
        <f>SUMIFS(СВЦЭМ!$D$33:$D$776,СВЦЭМ!$A$33:$A$776,$A133,СВЦЭМ!$B$33:$B$776,H$119)+'СЕТ СН'!$I$11+СВЦЭМ!$D$10+'СЕТ СН'!$I$5-'СЕТ СН'!$I$21</f>
        <v>3854.3449066200001</v>
      </c>
      <c r="I133" s="36">
        <f>SUMIFS(СВЦЭМ!$D$33:$D$776,СВЦЭМ!$A$33:$A$776,$A133,СВЦЭМ!$B$33:$B$776,I$119)+'СЕТ СН'!$I$11+СВЦЭМ!$D$10+'СЕТ СН'!$I$5-'СЕТ СН'!$I$21</f>
        <v>3822.1249613300001</v>
      </c>
      <c r="J133" s="36">
        <f>SUMIFS(СВЦЭМ!$D$33:$D$776,СВЦЭМ!$A$33:$A$776,$A133,СВЦЭМ!$B$33:$B$776,J$119)+'СЕТ СН'!$I$11+СВЦЭМ!$D$10+'СЕТ СН'!$I$5-'СЕТ СН'!$I$21</f>
        <v>3766.8339161000004</v>
      </c>
      <c r="K133" s="36">
        <f>SUMIFS(СВЦЭМ!$D$33:$D$776,СВЦЭМ!$A$33:$A$776,$A133,СВЦЭМ!$B$33:$B$776,K$119)+'СЕТ СН'!$I$11+СВЦЭМ!$D$10+'СЕТ СН'!$I$5-'СЕТ СН'!$I$21</f>
        <v>3721.8993823700002</v>
      </c>
      <c r="L133" s="36">
        <f>SUMIFS(СВЦЭМ!$D$33:$D$776,СВЦЭМ!$A$33:$A$776,$A133,СВЦЭМ!$B$33:$B$776,L$119)+'СЕТ СН'!$I$11+СВЦЭМ!$D$10+'СЕТ СН'!$I$5-'СЕТ СН'!$I$21</f>
        <v>3703.2439084799998</v>
      </c>
      <c r="M133" s="36">
        <f>SUMIFS(СВЦЭМ!$D$33:$D$776,СВЦЭМ!$A$33:$A$776,$A133,СВЦЭМ!$B$33:$B$776,M$119)+'СЕТ СН'!$I$11+СВЦЭМ!$D$10+'СЕТ СН'!$I$5-'СЕТ СН'!$I$21</f>
        <v>3694.3268775000001</v>
      </c>
      <c r="N133" s="36">
        <f>SUMIFS(СВЦЭМ!$D$33:$D$776,СВЦЭМ!$A$33:$A$776,$A133,СВЦЭМ!$B$33:$B$776,N$119)+'СЕТ СН'!$I$11+СВЦЭМ!$D$10+'СЕТ СН'!$I$5-'СЕТ СН'!$I$21</f>
        <v>3694.3509031900003</v>
      </c>
      <c r="O133" s="36">
        <f>SUMIFS(СВЦЭМ!$D$33:$D$776,СВЦЭМ!$A$33:$A$776,$A133,СВЦЭМ!$B$33:$B$776,O$119)+'СЕТ СН'!$I$11+СВЦЭМ!$D$10+'СЕТ СН'!$I$5-'СЕТ СН'!$I$21</f>
        <v>3706.6921388700002</v>
      </c>
      <c r="P133" s="36">
        <f>SUMIFS(СВЦЭМ!$D$33:$D$776,СВЦЭМ!$A$33:$A$776,$A133,СВЦЭМ!$B$33:$B$776,P$119)+'СЕТ СН'!$I$11+СВЦЭМ!$D$10+'СЕТ СН'!$I$5-'СЕТ СН'!$I$21</f>
        <v>3720.5666317600003</v>
      </c>
      <c r="Q133" s="36">
        <f>SUMIFS(СВЦЭМ!$D$33:$D$776,СВЦЭМ!$A$33:$A$776,$A133,СВЦЭМ!$B$33:$B$776,Q$119)+'СЕТ СН'!$I$11+СВЦЭМ!$D$10+'СЕТ СН'!$I$5-'СЕТ СН'!$I$21</f>
        <v>3731.6827390200001</v>
      </c>
      <c r="R133" s="36">
        <f>SUMIFS(СВЦЭМ!$D$33:$D$776,СВЦЭМ!$A$33:$A$776,$A133,СВЦЭМ!$B$33:$B$776,R$119)+'СЕТ СН'!$I$11+СВЦЭМ!$D$10+'СЕТ СН'!$I$5-'СЕТ СН'!$I$21</f>
        <v>3693.78556063</v>
      </c>
      <c r="S133" s="36">
        <f>SUMIFS(СВЦЭМ!$D$33:$D$776,СВЦЭМ!$A$33:$A$776,$A133,СВЦЭМ!$B$33:$B$776,S$119)+'СЕТ СН'!$I$11+СВЦЭМ!$D$10+'СЕТ СН'!$I$5-'СЕТ СН'!$I$21</f>
        <v>3672.0672912099999</v>
      </c>
      <c r="T133" s="36">
        <f>SUMIFS(СВЦЭМ!$D$33:$D$776,СВЦЭМ!$A$33:$A$776,$A133,СВЦЭМ!$B$33:$B$776,T$119)+'СЕТ СН'!$I$11+СВЦЭМ!$D$10+'СЕТ СН'!$I$5-'СЕТ СН'!$I$21</f>
        <v>3667.8566292300002</v>
      </c>
      <c r="U133" s="36">
        <f>SUMIFS(СВЦЭМ!$D$33:$D$776,СВЦЭМ!$A$33:$A$776,$A133,СВЦЭМ!$B$33:$B$776,U$119)+'СЕТ СН'!$I$11+СВЦЭМ!$D$10+'СЕТ СН'!$I$5-'СЕТ СН'!$I$21</f>
        <v>3654.4841770500002</v>
      </c>
      <c r="V133" s="36">
        <f>SUMIFS(СВЦЭМ!$D$33:$D$776,СВЦЭМ!$A$33:$A$776,$A133,СВЦЭМ!$B$33:$B$776,V$119)+'СЕТ СН'!$I$11+СВЦЭМ!$D$10+'СЕТ СН'!$I$5-'СЕТ СН'!$I$21</f>
        <v>3644.5344411400001</v>
      </c>
      <c r="W133" s="36">
        <f>SUMIFS(СВЦЭМ!$D$33:$D$776,СВЦЭМ!$A$33:$A$776,$A133,СВЦЭМ!$B$33:$B$776,W$119)+'СЕТ СН'!$I$11+СВЦЭМ!$D$10+'СЕТ СН'!$I$5-'СЕТ СН'!$I$21</f>
        <v>3640.2281395600003</v>
      </c>
      <c r="X133" s="36">
        <f>SUMIFS(СВЦЭМ!$D$33:$D$776,СВЦЭМ!$A$33:$A$776,$A133,СВЦЭМ!$B$33:$B$776,X$119)+'СЕТ СН'!$I$11+СВЦЭМ!$D$10+'СЕТ СН'!$I$5-'СЕТ СН'!$I$21</f>
        <v>3651.53859134</v>
      </c>
      <c r="Y133" s="36">
        <f>SUMIFS(СВЦЭМ!$D$33:$D$776,СВЦЭМ!$A$33:$A$776,$A133,СВЦЭМ!$B$33:$B$776,Y$119)+'СЕТ СН'!$I$11+СВЦЭМ!$D$10+'СЕТ СН'!$I$5-'СЕТ СН'!$I$21</f>
        <v>3733.00403121</v>
      </c>
    </row>
    <row r="134" spans="1:25" ht="15.75" x14ac:dyDescent="0.2">
      <c r="A134" s="35">
        <f t="shared" si="3"/>
        <v>43661</v>
      </c>
      <c r="B134" s="36">
        <f>SUMIFS(СВЦЭМ!$D$33:$D$776,СВЦЭМ!$A$33:$A$776,$A134,СВЦЭМ!$B$33:$B$776,B$119)+'СЕТ СН'!$I$11+СВЦЭМ!$D$10+'СЕТ СН'!$I$5-'СЕТ СН'!$I$21</f>
        <v>3810.0397007900001</v>
      </c>
      <c r="C134" s="36">
        <f>SUMIFS(СВЦЭМ!$D$33:$D$776,СВЦЭМ!$A$33:$A$776,$A134,СВЦЭМ!$B$33:$B$776,C$119)+'СЕТ СН'!$I$11+СВЦЭМ!$D$10+'СЕТ СН'!$I$5-'СЕТ СН'!$I$21</f>
        <v>3827.28209173</v>
      </c>
      <c r="D134" s="36">
        <f>SUMIFS(СВЦЭМ!$D$33:$D$776,СВЦЭМ!$A$33:$A$776,$A134,СВЦЭМ!$B$33:$B$776,D$119)+'СЕТ СН'!$I$11+СВЦЭМ!$D$10+'СЕТ СН'!$I$5-'СЕТ СН'!$I$21</f>
        <v>3836.1583714600001</v>
      </c>
      <c r="E134" s="36">
        <f>SUMIFS(СВЦЭМ!$D$33:$D$776,СВЦЭМ!$A$33:$A$776,$A134,СВЦЭМ!$B$33:$B$776,E$119)+'СЕТ СН'!$I$11+СВЦЭМ!$D$10+'СЕТ СН'!$I$5-'СЕТ СН'!$I$21</f>
        <v>3863.6529490100002</v>
      </c>
      <c r="F134" s="36">
        <f>SUMIFS(СВЦЭМ!$D$33:$D$776,СВЦЭМ!$A$33:$A$776,$A134,СВЦЭМ!$B$33:$B$776,F$119)+'СЕТ СН'!$I$11+СВЦЭМ!$D$10+'СЕТ СН'!$I$5-'СЕТ СН'!$I$21</f>
        <v>3876.0947509900002</v>
      </c>
      <c r="G134" s="36">
        <f>SUMIFS(СВЦЭМ!$D$33:$D$776,СВЦЭМ!$A$33:$A$776,$A134,СВЦЭМ!$B$33:$B$776,G$119)+'СЕТ СН'!$I$11+СВЦЭМ!$D$10+'СЕТ СН'!$I$5-'СЕТ СН'!$I$21</f>
        <v>3861.5185020400004</v>
      </c>
      <c r="H134" s="36">
        <f>SUMIFS(СВЦЭМ!$D$33:$D$776,СВЦЭМ!$A$33:$A$776,$A134,СВЦЭМ!$B$33:$B$776,H$119)+'СЕТ СН'!$I$11+СВЦЭМ!$D$10+'СЕТ СН'!$I$5-'СЕТ СН'!$I$21</f>
        <v>3841.5887073700001</v>
      </c>
      <c r="I134" s="36">
        <f>SUMIFS(СВЦЭМ!$D$33:$D$776,СВЦЭМ!$A$33:$A$776,$A134,СВЦЭМ!$B$33:$B$776,I$119)+'СЕТ СН'!$I$11+СВЦЭМ!$D$10+'СЕТ СН'!$I$5-'СЕТ СН'!$I$21</f>
        <v>3812.6879224200002</v>
      </c>
      <c r="J134" s="36">
        <f>SUMIFS(СВЦЭМ!$D$33:$D$776,СВЦЭМ!$A$33:$A$776,$A134,СВЦЭМ!$B$33:$B$776,J$119)+'СЕТ СН'!$I$11+СВЦЭМ!$D$10+'СЕТ СН'!$I$5-'СЕТ СН'!$I$21</f>
        <v>3772.8115988899999</v>
      </c>
      <c r="K134" s="36">
        <f>SUMIFS(СВЦЭМ!$D$33:$D$776,СВЦЭМ!$A$33:$A$776,$A134,СВЦЭМ!$B$33:$B$776,K$119)+'СЕТ СН'!$I$11+СВЦЭМ!$D$10+'СЕТ СН'!$I$5-'СЕТ СН'!$I$21</f>
        <v>3724.5361656800001</v>
      </c>
      <c r="L134" s="36">
        <f>SUMIFS(СВЦЭМ!$D$33:$D$776,СВЦЭМ!$A$33:$A$776,$A134,СВЦЭМ!$B$33:$B$776,L$119)+'СЕТ СН'!$I$11+СВЦЭМ!$D$10+'СЕТ СН'!$I$5-'СЕТ СН'!$I$21</f>
        <v>3714.7689128900001</v>
      </c>
      <c r="M134" s="36">
        <f>SUMIFS(СВЦЭМ!$D$33:$D$776,СВЦЭМ!$A$33:$A$776,$A134,СВЦЭМ!$B$33:$B$776,M$119)+'СЕТ СН'!$I$11+СВЦЭМ!$D$10+'СЕТ СН'!$I$5-'СЕТ СН'!$I$21</f>
        <v>3718.7599976400002</v>
      </c>
      <c r="N134" s="36">
        <f>SUMIFS(СВЦЭМ!$D$33:$D$776,СВЦЭМ!$A$33:$A$776,$A134,СВЦЭМ!$B$33:$B$776,N$119)+'СЕТ СН'!$I$11+СВЦЭМ!$D$10+'СЕТ СН'!$I$5-'СЕТ СН'!$I$21</f>
        <v>3740.4294129999998</v>
      </c>
      <c r="O134" s="36">
        <f>SUMIFS(СВЦЭМ!$D$33:$D$776,СВЦЭМ!$A$33:$A$776,$A134,СВЦЭМ!$B$33:$B$776,O$119)+'СЕТ СН'!$I$11+СВЦЭМ!$D$10+'СЕТ СН'!$I$5-'СЕТ СН'!$I$21</f>
        <v>3738.9963007700003</v>
      </c>
      <c r="P134" s="36">
        <f>SUMIFS(СВЦЭМ!$D$33:$D$776,СВЦЭМ!$A$33:$A$776,$A134,СВЦЭМ!$B$33:$B$776,P$119)+'СЕТ СН'!$I$11+СВЦЭМ!$D$10+'СЕТ СН'!$I$5-'СЕТ СН'!$I$21</f>
        <v>3722.7799106000002</v>
      </c>
      <c r="Q134" s="36">
        <f>SUMIFS(СВЦЭМ!$D$33:$D$776,СВЦЭМ!$A$33:$A$776,$A134,СВЦЭМ!$B$33:$B$776,Q$119)+'СЕТ СН'!$I$11+СВЦЭМ!$D$10+'СЕТ СН'!$I$5-'СЕТ СН'!$I$21</f>
        <v>3708.8687420000001</v>
      </c>
      <c r="R134" s="36">
        <f>SUMIFS(СВЦЭМ!$D$33:$D$776,СВЦЭМ!$A$33:$A$776,$A134,СВЦЭМ!$B$33:$B$776,R$119)+'СЕТ СН'!$I$11+СВЦЭМ!$D$10+'СЕТ СН'!$I$5-'СЕТ СН'!$I$21</f>
        <v>3663.7293479800001</v>
      </c>
      <c r="S134" s="36">
        <f>SUMIFS(СВЦЭМ!$D$33:$D$776,СВЦЭМ!$A$33:$A$776,$A134,СВЦЭМ!$B$33:$B$776,S$119)+'СЕТ СН'!$I$11+СВЦЭМ!$D$10+'СЕТ СН'!$I$5-'СЕТ СН'!$I$21</f>
        <v>3647.5958191</v>
      </c>
      <c r="T134" s="36">
        <f>SUMIFS(СВЦЭМ!$D$33:$D$776,СВЦЭМ!$A$33:$A$776,$A134,СВЦЭМ!$B$33:$B$776,T$119)+'СЕТ СН'!$I$11+СВЦЭМ!$D$10+'СЕТ СН'!$I$5-'СЕТ СН'!$I$21</f>
        <v>3650.2786169400001</v>
      </c>
      <c r="U134" s="36">
        <f>SUMIFS(СВЦЭМ!$D$33:$D$776,СВЦЭМ!$A$33:$A$776,$A134,СВЦЭМ!$B$33:$B$776,U$119)+'СЕТ СН'!$I$11+СВЦЭМ!$D$10+'СЕТ СН'!$I$5-'СЕТ СН'!$I$21</f>
        <v>3648.7244803600001</v>
      </c>
      <c r="V134" s="36">
        <f>SUMIFS(СВЦЭМ!$D$33:$D$776,СВЦЭМ!$A$33:$A$776,$A134,СВЦЭМ!$B$33:$B$776,V$119)+'СЕТ СН'!$I$11+СВЦЭМ!$D$10+'СЕТ СН'!$I$5-'СЕТ СН'!$I$21</f>
        <v>3645.5540957200001</v>
      </c>
      <c r="W134" s="36">
        <f>SUMIFS(СВЦЭМ!$D$33:$D$776,СВЦЭМ!$A$33:$A$776,$A134,СВЦЭМ!$B$33:$B$776,W$119)+'СЕТ СН'!$I$11+СВЦЭМ!$D$10+'СЕТ СН'!$I$5-'СЕТ СН'!$I$21</f>
        <v>3641.3461519800003</v>
      </c>
      <c r="X134" s="36">
        <f>SUMIFS(СВЦЭМ!$D$33:$D$776,СВЦЭМ!$A$33:$A$776,$A134,СВЦЭМ!$B$33:$B$776,X$119)+'СЕТ СН'!$I$11+СВЦЭМ!$D$10+'СЕТ СН'!$I$5-'СЕТ СН'!$I$21</f>
        <v>3657.2718248400001</v>
      </c>
      <c r="Y134" s="36">
        <f>SUMIFS(СВЦЭМ!$D$33:$D$776,СВЦЭМ!$A$33:$A$776,$A134,СВЦЭМ!$B$33:$B$776,Y$119)+'СЕТ СН'!$I$11+СВЦЭМ!$D$10+'СЕТ СН'!$I$5-'СЕТ СН'!$I$21</f>
        <v>3731.4620720900002</v>
      </c>
    </row>
    <row r="135" spans="1:25" ht="15.75" x14ac:dyDescent="0.2">
      <c r="A135" s="35">
        <f t="shared" si="3"/>
        <v>43662</v>
      </c>
      <c r="B135" s="36">
        <f>SUMIFS(СВЦЭМ!$D$33:$D$776,СВЦЭМ!$A$33:$A$776,$A135,СВЦЭМ!$B$33:$B$776,B$119)+'СЕТ СН'!$I$11+СВЦЭМ!$D$10+'СЕТ СН'!$I$5-'СЕТ СН'!$I$21</f>
        <v>3827.0253352200002</v>
      </c>
      <c r="C135" s="36">
        <f>SUMIFS(СВЦЭМ!$D$33:$D$776,СВЦЭМ!$A$33:$A$776,$A135,СВЦЭМ!$B$33:$B$776,C$119)+'СЕТ СН'!$I$11+СВЦЭМ!$D$10+'СЕТ СН'!$I$5-'СЕТ СН'!$I$21</f>
        <v>3849.24396411</v>
      </c>
      <c r="D135" s="36">
        <f>SUMIFS(СВЦЭМ!$D$33:$D$776,СВЦЭМ!$A$33:$A$776,$A135,СВЦЭМ!$B$33:$B$776,D$119)+'СЕТ СН'!$I$11+СВЦЭМ!$D$10+'СЕТ СН'!$I$5-'СЕТ СН'!$I$21</f>
        <v>3834.7352758500001</v>
      </c>
      <c r="E135" s="36">
        <f>SUMIFS(СВЦЭМ!$D$33:$D$776,СВЦЭМ!$A$33:$A$776,$A135,СВЦЭМ!$B$33:$B$776,E$119)+'СЕТ СН'!$I$11+СВЦЭМ!$D$10+'СЕТ СН'!$I$5-'СЕТ СН'!$I$21</f>
        <v>3824.5636115300003</v>
      </c>
      <c r="F135" s="36">
        <f>SUMIFS(СВЦЭМ!$D$33:$D$776,СВЦЭМ!$A$33:$A$776,$A135,СВЦЭМ!$B$33:$B$776,F$119)+'СЕТ СН'!$I$11+СВЦЭМ!$D$10+'СЕТ СН'!$I$5-'СЕТ СН'!$I$21</f>
        <v>3836.4369334900002</v>
      </c>
      <c r="G135" s="36">
        <f>SUMIFS(СВЦЭМ!$D$33:$D$776,СВЦЭМ!$A$33:$A$776,$A135,СВЦЭМ!$B$33:$B$776,G$119)+'СЕТ СН'!$I$11+СВЦЭМ!$D$10+'СЕТ СН'!$I$5-'СЕТ СН'!$I$21</f>
        <v>3835.2555194000001</v>
      </c>
      <c r="H135" s="36">
        <f>SUMIFS(СВЦЭМ!$D$33:$D$776,СВЦЭМ!$A$33:$A$776,$A135,СВЦЭМ!$B$33:$B$776,H$119)+'СЕТ СН'!$I$11+СВЦЭМ!$D$10+'СЕТ СН'!$I$5-'СЕТ СН'!$I$21</f>
        <v>3839.6762870900002</v>
      </c>
      <c r="I135" s="36">
        <f>SUMIFS(СВЦЭМ!$D$33:$D$776,СВЦЭМ!$A$33:$A$776,$A135,СВЦЭМ!$B$33:$B$776,I$119)+'СЕТ СН'!$I$11+СВЦЭМ!$D$10+'СЕТ СН'!$I$5-'СЕТ СН'!$I$21</f>
        <v>3823.6553036700002</v>
      </c>
      <c r="J135" s="36">
        <f>SUMIFS(СВЦЭМ!$D$33:$D$776,СВЦЭМ!$A$33:$A$776,$A135,СВЦЭМ!$B$33:$B$776,J$119)+'СЕТ СН'!$I$11+СВЦЭМ!$D$10+'СЕТ СН'!$I$5-'СЕТ СН'!$I$21</f>
        <v>3789.1530334100003</v>
      </c>
      <c r="K135" s="36">
        <f>SUMIFS(СВЦЭМ!$D$33:$D$776,СВЦЭМ!$A$33:$A$776,$A135,СВЦЭМ!$B$33:$B$776,K$119)+'СЕТ СН'!$I$11+СВЦЭМ!$D$10+'СЕТ СН'!$I$5-'СЕТ СН'!$I$21</f>
        <v>3753.1139129500002</v>
      </c>
      <c r="L135" s="36">
        <f>SUMIFS(СВЦЭМ!$D$33:$D$776,СВЦЭМ!$A$33:$A$776,$A135,СВЦЭМ!$B$33:$B$776,L$119)+'СЕТ СН'!$I$11+СВЦЭМ!$D$10+'СЕТ СН'!$I$5-'СЕТ СН'!$I$21</f>
        <v>3738.3479259800001</v>
      </c>
      <c r="M135" s="36">
        <f>SUMIFS(СВЦЭМ!$D$33:$D$776,СВЦЭМ!$A$33:$A$776,$A135,СВЦЭМ!$B$33:$B$776,M$119)+'СЕТ СН'!$I$11+СВЦЭМ!$D$10+'СЕТ СН'!$I$5-'СЕТ СН'!$I$21</f>
        <v>3735.4252166000001</v>
      </c>
      <c r="N135" s="36">
        <f>SUMIFS(СВЦЭМ!$D$33:$D$776,СВЦЭМ!$A$33:$A$776,$A135,СВЦЭМ!$B$33:$B$776,N$119)+'СЕТ СН'!$I$11+СВЦЭМ!$D$10+'СЕТ СН'!$I$5-'СЕТ СН'!$I$21</f>
        <v>3732.7950073700003</v>
      </c>
      <c r="O135" s="36">
        <f>SUMIFS(СВЦЭМ!$D$33:$D$776,СВЦЭМ!$A$33:$A$776,$A135,СВЦЭМ!$B$33:$B$776,O$119)+'СЕТ СН'!$I$11+СВЦЭМ!$D$10+'СЕТ СН'!$I$5-'СЕТ СН'!$I$21</f>
        <v>3733.6578222600001</v>
      </c>
      <c r="P135" s="36">
        <f>SUMIFS(СВЦЭМ!$D$33:$D$776,СВЦЭМ!$A$33:$A$776,$A135,СВЦЭМ!$B$33:$B$776,P$119)+'СЕТ СН'!$I$11+СВЦЭМ!$D$10+'СЕТ СН'!$I$5-'СЕТ СН'!$I$21</f>
        <v>3733.8788476700001</v>
      </c>
      <c r="Q135" s="36">
        <f>SUMIFS(СВЦЭМ!$D$33:$D$776,СВЦЭМ!$A$33:$A$776,$A135,СВЦЭМ!$B$33:$B$776,Q$119)+'СЕТ СН'!$I$11+СВЦЭМ!$D$10+'СЕТ СН'!$I$5-'СЕТ СН'!$I$21</f>
        <v>3734.6489845800002</v>
      </c>
      <c r="R135" s="36">
        <f>SUMIFS(СВЦЭМ!$D$33:$D$776,СВЦЭМ!$A$33:$A$776,$A135,СВЦЭМ!$B$33:$B$776,R$119)+'СЕТ СН'!$I$11+СВЦЭМ!$D$10+'СЕТ СН'!$I$5-'СЕТ СН'!$I$21</f>
        <v>3696.2604772499999</v>
      </c>
      <c r="S135" s="36">
        <f>SUMIFS(СВЦЭМ!$D$33:$D$776,СВЦЭМ!$A$33:$A$776,$A135,СВЦЭМ!$B$33:$B$776,S$119)+'СЕТ СН'!$I$11+СВЦЭМ!$D$10+'СЕТ СН'!$I$5-'СЕТ СН'!$I$21</f>
        <v>3682.4238340800002</v>
      </c>
      <c r="T135" s="36">
        <f>SUMIFS(СВЦЭМ!$D$33:$D$776,СВЦЭМ!$A$33:$A$776,$A135,СВЦЭМ!$B$33:$B$776,T$119)+'СЕТ СН'!$I$11+СВЦЭМ!$D$10+'СЕТ СН'!$I$5-'СЕТ СН'!$I$21</f>
        <v>3684.1837577700003</v>
      </c>
      <c r="U135" s="36">
        <f>SUMIFS(СВЦЭМ!$D$33:$D$776,СВЦЭМ!$A$33:$A$776,$A135,СВЦЭМ!$B$33:$B$776,U$119)+'СЕТ СН'!$I$11+СВЦЭМ!$D$10+'СЕТ СН'!$I$5-'СЕТ СН'!$I$21</f>
        <v>3680.3435333699999</v>
      </c>
      <c r="V135" s="36">
        <f>SUMIFS(СВЦЭМ!$D$33:$D$776,СВЦЭМ!$A$33:$A$776,$A135,СВЦЭМ!$B$33:$B$776,V$119)+'СЕТ СН'!$I$11+СВЦЭМ!$D$10+'СЕТ СН'!$I$5-'СЕТ СН'!$I$21</f>
        <v>3680.94316807</v>
      </c>
      <c r="W135" s="36">
        <f>SUMIFS(СВЦЭМ!$D$33:$D$776,СВЦЭМ!$A$33:$A$776,$A135,СВЦЭМ!$B$33:$B$776,W$119)+'СЕТ СН'!$I$11+СВЦЭМ!$D$10+'СЕТ СН'!$I$5-'СЕТ СН'!$I$21</f>
        <v>3670.9573583800002</v>
      </c>
      <c r="X135" s="36">
        <f>SUMIFS(СВЦЭМ!$D$33:$D$776,СВЦЭМ!$A$33:$A$776,$A135,СВЦЭМ!$B$33:$B$776,X$119)+'СЕТ СН'!$I$11+СВЦЭМ!$D$10+'СЕТ СН'!$I$5-'СЕТ СН'!$I$21</f>
        <v>3688.7892550800002</v>
      </c>
      <c r="Y135" s="36">
        <f>SUMIFS(СВЦЭМ!$D$33:$D$776,СВЦЭМ!$A$33:$A$776,$A135,СВЦЭМ!$B$33:$B$776,Y$119)+'СЕТ СН'!$I$11+СВЦЭМ!$D$10+'СЕТ СН'!$I$5-'СЕТ СН'!$I$21</f>
        <v>3736.9913500000002</v>
      </c>
    </row>
    <row r="136" spans="1:25" ht="15.75" x14ac:dyDescent="0.2">
      <c r="A136" s="35">
        <f t="shared" si="3"/>
        <v>43663</v>
      </c>
      <c r="B136" s="36">
        <f>SUMIFS(СВЦЭМ!$D$33:$D$776,СВЦЭМ!$A$33:$A$776,$A136,СВЦЭМ!$B$33:$B$776,B$119)+'СЕТ СН'!$I$11+СВЦЭМ!$D$10+'СЕТ СН'!$I$5-'СЕТ СН'!$I$21</f>
        <v>3821.41787707</v>
      </c>
      <c r="C136" s="36">
        <f>SUMIFS(СВЦЭМ!$D$33:$D$776,СВЦЭМ!$A$33:$A$776,$A136,СВЦЭМ!$B$33:$B$776,C$119)+'СЕТ СН'!$I$11+СВЦЭМ!$D$10+'СЕТ СН'!$I$5-'СЕТ СН'!$I$21</f>
        <v>3847.3673753100002</v>
      </c>
      <c r="D136" s="36">
        <f>SUMIFS(СВЦЭМ!$D$33:$D$776,СВЦЭМ!$A$33:$A$776,$A136,СВЦЭМ!$B$33:$B$776,D$119)+'СЕТ СН'!$I$11+СВЦЭМ!$D$10+'СЕТ СН'!$I$5-'СЕТ СН'!$I$21</f>
        <v>3874.6543321500003</v>
      </c>
      <c r="E136" s="36">
        <f>SUMIFS(СВЦЭМ!$D$33:$D$776,СВЦЭМ!$A$33:$A$776,$A136,СВЦЭМ!$B$33:$B$776,E$119)+'СЕТ СН'!$I$11+СВЦЭМ!$D$10+'СЕТ СН'!$I$5-'СЕТ СН'!$I$21</f>
        <v>3884.74551316</v>
      </c>
      <c r="F136" s="36">
        <f>SUMIFS(СВЦЭМ!$D$33:$D$776,СВЦЭМ!$A$33:$A$776,$A136,СВЦЭМ!$B$33:$B$776,F$119)+'СЕТ СН'!$I$11+СВЦЭМ!$D$10+'СЕТ СН'!$I$5-'СЕТ СН'!$I$21</f>
        <v>3877.2494502500003</v>
      </c>
      <c r="G136" s="36">
        <f>SUMIFS(СВЦЭМ!$D$33:$D$776,СВЦЭМ!$A$33:$A$776,$A136,СВЦЭМ!$B$33:$B$776,G$119)+'СЕТ СН'!$I$11+СВЦЭМ!$D$10+'СЕТ СН'!$I$5-'СЕТ СН'!$I$21</f>
        <v>3871.3247531500001</v>
      </c>
      <c r="H136" s="36">
        <f>SUMIFS(СВЦЭМ!$D$33:$D$776,СВЦЭМ!$A$33:$A$776,$A136,СВЦЭМ!$B$33:$B$776,H$119)+'СЕТ СН'!$I$11+СВЦЭМ!$D$10+'СЕТ СН'!$I$5-'СЕТ СН'!$I$21</f>
        <v>3843.2009693700002</v>
      </c>
      <c r="I136" s="36">
        <f>SUMIFS(СВЦЭМ!$D$33:$D$776,СВЦЭМ!$A$33:$A$776,$A136,СВЦЭМ!$B$33:$B$776,I$119)+'СЕТ СН'!$I$11+СВЦЭМ!$D$10+'СЕТ СН'!$I$5-'СЕТ СН'!$I$21</f>
        <v>3812.4258611100004</v>
      </c>
      <c r="J136" s="36">
        <f>SUMIFS(СВЦЭМ!$D$33:$D$776,СВЦЭМ!$A$33:$A$776,$A136,СВЦЭМ!$B$33:$B$776,J$119)+'СЕТ СН'!$I$11+СВЦЭМ!$D$10+'СЕТ СН'!$I$5-'СЕТ СН'!$I$21</f>
        <v>3791.27376542</v>
      </c>
      <c r="K136" s="36">
        <f>SUMIFS(СВЦЭМ!$D$33:$D$776,СВЦЭМ!$A$33:$A$776,$A136,СВЦЭМ!$B$33:$B$776,K$119)+'СЕТ СН'!$I$11+СВЦЭМ!$D$10+'СЕТ СН'!$I$5-'СЕТ СН'!$I$21</f>
        <v>3756.33316066</v>
      </c>
      <c r="L136" s="36">
        <f>SUMIFS(СВЦЭМ!$D$33:$D$776,СВЦЭМ!$A$33:$A$776,$A136,СВЦЭМ!$B$33:$B$776,L$119)+'СЕТ СН'!$I$11+СВЦЭМ!$D$10+'СЕТ СН'!$I$5-'СЕТ СН'!$I$21</f>
        <v>3752.1203805800001</v>
      </c>
      <c r="M136" s="36">
        <f>SUMIFS(СВЦЭМ!$D$33:$D$776,СВЦЭМ!$A$33:$A$776,$A136,СВЦЭМ!$B$33:$B$776,M$119)+'СЕТ СН'!$I$11+СВЦЭМ!$D$10+'СЕТ СН'!$I$5-'СЕТ СН'!$I$21</f>
        <v>3754.6192629900002</v>
      </c>
      <c r="N136" s="36">
        <f>SUMIFS(СВЦЭМ!$D$33:$D$776,СВЦЭМ!$A$33:$A$776,$A136,СВЦЭМ!$B$33:$B$776,N$119)+'СЕТ СН'!$I$11+СВЦЭМ!$D$10+'СЕТ СН'!$I$5-'СЕТ СН'!$I$21</f>
        <v>3755.8710805400001</v>
      </c>
      <c r="O136" s="36">
        <f>SUMIFS(СВЦЭМ!$D$33:$D$776,СВЦЭМ!$A$33:$A$776,$A136,СВЦЭМ!$B$33:$B$776,O$119)+'СЕТ СН'!$I$11+СВЦЭМ!$D$10+'СЕТ СН'!$I$5-'СЕТ СН'!$I$21</f>
        <v>3756.1511189600001</v>
      </c>
      <c r="P136" s="36">
        <f>SUMIFS(СВЦЭМ!$D$33:$D$776,СВЦЭМ!$A$33:$A$776,$A136,СВЦЭМ!$B$33:$B$776,P$119)+'СЕТ СН'!$I$11+СВЦЭМ!$D$10+'СЕТ СН'!$I$5-'СЕТ СН'!$I$21</f>
        <v>3755.3668981999999</v>
      </c>
      <c r="Q136" s="36">
        <f>SUMIFS(СВЦЭМ!$D$33:$D$776,СВЦЭМ!$A$33:$A$776,$A136,СВЦЭМ!$B$33:$B$776,Q$119)+'СЕТ СН'!$I$11+СВЦЭМ!$D$10+'СЕТ СН'!$I$5-'СЕТ СН'!$I$21</f>
        <v>3756.8343923700004</v>
      </c>
      <c r="R136" s="36">
        <f>SUMIFS(СВЦЭМ!$D$33:$D$776,СВЦЭМ!$A$33:$A$776,$A136,СВЦЭМ!$B$33:$B$776,R$119)+'СЕТ СН'!$I$11+СВЦЭМ!$D$10+'СЕТ СН'!$I$5-'СЕТ СН'!$I$21</f>
        <v>3714.1076083400003</v>
      </c>
      <c r="S136" s="36">
        <f>SUMIFS(СВЦЭМ!$D$33:$D$776,СВЦЭМ!$A$33:$A$776,$A136,СВЦЭМ!$B$33:$B$776,S$119)+'СЕТ СН'!$I$11+СВЦЭМ!$D$10+'СЕТ СН'!$I$5-'СЕТ СН'!$I$21</f>
        <v>3694.8720332500002</v>
      </c>
      <c r="T136" s="36">
        <f>SUMIFS(СВЦЭМ!$D$33:$D$776,СВЦЭМ!$A$33:$A$776,$A136,СВЦЭМ!$B$33:$B$776,T$119)+'СЕТ СН'!$I$11+СВЦЭМ!$D$10+'СЕТ СН'!$I$5-'СЕТ СН'!$I$21</f>
        <v>3696.9413640900002</v>
      </c>
      <c r="U136" s="36">
        <f>SUMIFS(СВЦЭМ!$D$33:$D$776,СВЦЭМ!$A$33:$A$776,$A136,СВЦЭМ!$B$33:$B$776,U$119)+'СЕТ СН'!$I$11+СВЦЭМ!$D$10+'СЕТ СН'!$I$5-'СЕТ СН'!$I$21</f>
        <v>3690.5900081</v>
      </c>
      <c r="V136" s="36">
        <f>SUMIFS(СВЦЭМ!$D$33:$D$776,СВЦЭМ!$A$33:$A$776,$A136,СВЦЭМ!$B$33:$B$776,V$119)+'СЕТ СН'!$I$11+СВЦЭМ!$D$10+'СЕТ СН'!$I$5-'СЕТ СН'!$I$21</f>
        <v>3694.53640021</v>
      </c>
      <c r="W136" s="36">
        <f>SUMIFS(СВЦЭМ!$D$33:$D$776,СВЦЭМ!$A$33:$A$776,$A136,СВЦЭМ!$B$33:$B$776,W$119)+'СЕТ СН'!$I$11+СВЦЭМ!$D$10+'СЕТ СН'!$I$5-'СЕТ СН'!$I$21</f>
        <v>3694.08917066</v>
      </c>
      <c r="X136" s="36">
        <f>SUMIFS(СВЦЭМ!$D$33:$D$776,СВЦЭМ!$A$33:$A$776,$A136,СВЦЭМ!$B$33:$B$776,X$119)+'СЕТ СН'!$I$11+СВЦЭМ!$D$10+'СЕТ СН'!$I$5-'СЕТ СН'!$I$21</f>
        <v>3667.9207151400001</v>
      </c>
      <c r="Y136" s="36">
        <f>SUMIFS(СВЦЭМ!$D$33:$D$776,СВЦЭМ!$A$33:$A$776,$A136,СВЦЭМ!$B$33:$B$776,Y$119)+'СЕТ СН'!$I$11+СВЦЭМ!$D$10+'СЕТ СН'!$I$5-'СЕТ СН'!$I$21</f>
        <v>3693.42905109</v>
      </c>
    </row>
    <row r="137" spans="1:25" ht="15.75" x14ac:dyDescent="0.2">
      <c r="A137" s="35">
        <f t="shared" si="3"/>
        <v>43664</v>
      </c>
      <c r="B137" s="36">
        <f>SUMIFS(СВЦЭМ!$D$33:$D$776,СВЦЭМ!$A$33:$A$776,$A137,СВЦЭМ!$B$33:$B$776,B$119)+'СЕТ СН'!$I$11+СВЦЭМ!$D$10+'СЕТ СН'!$I$5-'СЕТ СН'!$I$21</f>
        <v>3774.9870144900001</v>
      </c>
      <c r="C137" s="36">
        <f>SUMIFS(СВЦЭМ!$D$33:$D$776,СВЦЭМ!$A$33:$A$776,$A137,СВЦЭМ!$B$33:$B$776,C$119)+'СЕТ СН'!$I$11+СВЦЭМ!$D$10+'СЕТ СН'!$I$5-'СЕТ СН'!$I$21</f>
        <v>3774.13188825</v>
      </c>
      <c r="D137" s="36">
        <f>SUMIFS(СВЦЭМ!$D$33:$D$776,СВЦЭМ!$A$33:$A$776,$A137,СВЦЭМ!$B$33:$B$776,D$119)+'СЕТ СН'!$I$11+СВЦЭМ!$D$10+'СЕТ СН'!$I$5-'СЕТ СН'!$I$21</f>
        <v>3784.9596115900003</v>
      </c>
      <c r="E137" s="36">
        <f>SUMIFS(СВЦЭМ!$D$33:$D$776,СВЦЭМ!$A$33:$A$776,$A137,СВЦЭМ!$B$33:$B$776,E$119)+'СЕТ СН'!$I$11+СВЦЭМ!$D$10+'СЕТ СН'!$I$5-'СЕТ СН'!$I$21</f>
        <v>3817.8060927800002</v>
      </c>
      <c r="F137" s="36">
        <f>SUMIFS(СВЦЭМ!$D$33:$D$776,СВЦЭМ!$A$33:$A$776,$A137,СВЦЭМ!$B$33:$B$776,F$119)+'СЕТ СН'!$I$11+СВЦЭМ!$D$10+'СЕТ СН'!$I$5-'СЕТ СН'!$I$21</f>
        <v>3855.8415546400001</v>
      </c>
      <c r="G137" s="36">
        <f>SUMIFS(СВЦЭМ!$D$33:$D$776,СВЦЭМ!$A$33:$A$776,$A137,СВЦЭМ!$B$33:$B$776,G$119)+'СЕТ СН'!$I$11+СВЦЭМ!$D$10+'СЕТ СН'!$I$5-'СЕТ СН'!$I$21</f>
        <v>3894.7917174900003</v>
      </c>
      <c r="H137" s="36">
        <f>SUMIFS(СВЦЭМ!$D$33:$D$776,СВЦЭМ!$A$33:$A$776,$A137,СВЦЭМ!$B$33:$B$776,H$119)+'СЕТ СН'!$I$11+СВЦЭМ!$D$10+'СЕТ СН'!$I$5-'СЕТ СН'!$I$21</f>
        <v>3869.64054257</v>
      </c>
      <c r="I137" s="36">
        <f>SUMIFS(СВЦЭМ!$D$33:$D$776,СВЦЭМ!$A$33:$A$776,$A137,СВЦЭМ!$B$33:$B$776,I$119)+'СЕТ СН'!$I$11+СВЦЭМ!$D$10+'СЕТ СН'!$I$5-'СЕТ СН'!$I$21</f>
        <v>3837.1624273800003</v>
      </c>
      <c r="J137" s="36">
        <f>SUMIFS(СВЦЭМ!$D$33:$D$776,СВЦЭМ!$A$33:$A$776,$A137,СВЦЭМ!$B$33:$B$776,J$119)+'СЕТ СН'!$I$11+СВЦЭМ!$D$10+'СЕТ СН'!$I$5-'СЕТ СН'!$I$21</f>
        <v>3826.9616514100003</v>
      </c>
      <c r="K137" s="36">
        <f>SUMIFS(СВЦЭМ!$D$33:$D$776,СВЦЭМ!$A$33:$A$776,$A137,СВЦЭМ!$B$33:$B$776,K$119)+'СЕТ СН'!$I$11+СВЦЭМ!$D$10+'СЕТ СН'!$I$5-'СЕТ СН'!$I$21</f>
        <v>3794.3906040700003</v>
      </c>
      <c r="L137" s="36">
        <f>SUMIFS(СВЦЭМ!$D$33:$D$776,СВЦЭМ!$A$33:$A$776,$A137,СВЦЭМ!$B$33:$B$776,L$119)+'СЕТ СН'!$I$11+СВЦЭМ!$D$10+'СЕТ СН'!$I$5-'СЕТ СН'!$I$21</f>
        <v>3789.2696887900001</v>
      </c>
      <c r="M137" s="36">
        <f>SUMIFS(СВЦЭМ!$D$33:$D$776,СВЦЭМ!$A$33:$A$776,$A137,СВЦЭМ!$B$33:$B$776,M$119)+'СЕТ СН'!$I$11+СВЦЭМ!$D$10+'СЕТ СН'!$I$5-'СЕТ СН'!$I$21</f>
        <v>3788.0469091800001</v>
      </c>
      <c r="N137" s="36">
        <f>SUMIFS(СВЦЭМ!$D$33:$D$776,СВЦЭМ!$A$33:$A$776,$A137,СВЦЭМ!$B$33:$B$776,N$119)+'СЕТ СН'!$I$11+СВЦЭМ!$D$10+'СЕТ СН'!$I$5-'СЕТ СН'!$I$21</f>
        <v>3800.49206228</v>
      </c>
      <c r="O137" s="36">
        <f>SUMIFS(СВЦЭМ!$D$33:$D$776,СВЦЭМ!$A$33:$A$776,$A137,СВЦЭМ!$B$33:$B$776,O$119)+'СЕТ СН'!$I$11+СВЦЭМ!$D$10+'СЕТ СН'!$I$5-'СЕТ СН'!$I$21</f>
        <v>3806.9155609899999</v>
      </c>
      <c r="P137" s="36">
        <f>SUMIFS(СВЦЭМ!$D$33:$D$776,СВЦЭМ!$A$33:$A$776,$A137,СВЦЭМ!$B$33:$B$776,P$119)+'СЕТ СН'!$I$11+СВЦЭМ!$D$10+'СЕТ СН'!$I$5-'СЕТ СН'!$I$21</f>
        <v>3820.0705941700003</v>
      </c>
      <c r="Q137" s="36">
        <f>SUMIFS(СВЦЭМ!$D$33:$D$776,СВЦЭМ!$A$33:$A$776,$A137,СВЦЭМ!$B$33:$B$776,Q$119)+'СЕТ СН'!$I$11+СВЦЭМ!$D$10+'СЕТ СН'!$I$5-'СЕТ СН'!$I$21</f>
        <v>3827.1985558599999</v>
      </c>
      <c r="R137" s="36">
        <f>SUMIFS(СВЦЭМ!$D$33:$D$776,СВЦЭМ!$A$33:$A$776,$A137,СВЦЭМ!$B$33:$B$776,R$119)+'СЕТ СН'!$I$11+СВЦЭМ!$D$10+'СЕТ СН'!$I$5-'СЕТ СН'!$I$21</f>
        <v>3745.8597127900002</v>
      </c>
      <c r="S137" s="36">
        <f>SUMIFS(СВЦЭМ!$D$33:$D$776,СВЦЭМ!$A$33:$A$776,$A137,СВЦЭМ!$B$33:$B$776,S$119)+'СЕТ СН'!$I$11+СВЦЭМ!$D$10+'СЕТ СН'!$I$5-'СЕТ СН'!$I$21</f>
        <v>3666.7824037700002</v>
      </c>
      <c r="T137" s="36">
        <f>SUMIFS(СВЦЭМ!$D$33:$D$776,СВЦЭМ!$A$33:$A$776,$A137,СВЦЭМ!$B$33:$B$776,T$119)+'СЕТ СН'!$I$11+СВЦЭМ!$D$10+'СЕТ СН'!$I$5-'СЕТ СН'!$I$21</f>
        <v>3666.2440088800004</v>
      </c>
      <c r="U137" s="36">
        <f>SUMIFS(СВЦЭМ!$D$33:$D$776,СВЦЭМ!$A$33:$A$776,$A137,СВЦЭМ!$B$33:$B$776,U$119)+'СЕТ СН'!$I$11+СВЦЭМ!$D$10+'СЕТ СН'!$I$5-'СЕТ СН'!$I$21</f>
        <v>3650.2241518199999</v>
      </c>
      <c r="V137" s="36">
        <f>SUMIFS(СВЦЭМ!$D$33:$D$776,СВЦЭМ!$A$33:$A$776,$A137,СВЦЭМ!$B$33:$B$776,V$119)+'СЕТ СН'!$I$11+СВЦЭМ!$D$10+'СЕТ СН'!$I$5-'СЕТ СН'!$I$21</f>
        <v>3653.5303826600002</v>
      </c>
      <c r="W137" s="36">
        <f>SUMIFS(СВЦЭМ!$D$33:$D$776,СВЦЭМ!$A$33:$A$776,$A137,СВЦЭМ!$B$33:$B$776,W$119)+'СЕТ СН'!$I$11+СВЦЭМ!$D$10+'СЕТ СН'!$I$5-'СЕТ СН'!$I$21</f>
        <v>3651.7151941500001</v>
      </c>
      <c r="X137" s="36">
        <f>SUMIFS(СВЦЭМ!$D$33:$D$776,СВЦЭМ!$A$33:$A$776,$A137,СВЦЭМ!$B$33:$B$776,X$119)+'СЕТ СН'!$I$11+СВЦЭМ!$D$10+'СЕТ СН'!$I$5-'СЕТ СН'!$I$21</f>
        <v>3666.7427390600001</v>
      </c>
      <c r="Y137" s="36">
        <f>SUMIFS(СВЦЭМ!$D$33:$D$776,СВЦЭМ!$A$33:$A$776,$A137,СВЦЭМ!$B$33:$B$776,Y$119)+'СЕТ СН'!$I$11+СВЦЭМ!$D$10+'СЕТ СН'!$I$5-'СЕТ СН'!$I$21</f>
        <v>3728.4816466299999</v>
      </c>
    </row>
    <row r="138" spans="1:25" ht="15.75" x14ac:dyDescent="0.2">
      <c r="A138" s="35">
        <f t="shared" si="3"/>
        <v>43665</v>
      </c>
      <c r="B138" s="36">
        <f>SUMIFS(СВЦЭМ!$D$33:$D$776,СВЦЭМ!$A$33:$A$776,$A138,СВЦЭМ!$B$33:$B$776,B$119)+'СЕТ СН'!$I$11+СВЦЭМ!$D$10+'СЕТ СН'!$I$5-'СЕТ СН'!$I$21</f>
        <v>3798.7249735100004</v>
      </c>
      <c r="C138" s="36">
        <f>SUMIFS(СВЦЭМ!$D$33:$D$776,СВЦЭМ!$A$33:$A$776,$A138,СВЦЭМ!$B$33:$B$776,C$119)+'СЕТ СН'!$I$11+СВЦЭМ!$D$10+'СЕТ СН'!$I$5-'СЕТ СН'!$I$21</f>
        <v>3798.7069737500001</v>
      </c>
      <c r="D138" s="36">
        <f>SUMIFS(СВЦЭМ!$D$33:$D$776,СВЦЭМ!$A$33:$A$776,$A138,СВЦЭМ!$B$33:$B$776,D$119)+'СЕТ СН'!$I$11+СВЦЭМ!$D$10+'СЕТ СН'!$I$5-'СЕТ СН'!$I$21</f>
        <v>3827.3606870200001</v>
      </c>
      <c r="E138" s="36">
        <f>SUMIFS(СВЦЭМ!$D$33:$D$776,СВЦЭМ!$A$33:$A$776,$A138,СВЦЭМ!$B$33:$B$776,E$119)+'СЕТ СН'!$I$11+СВЦЭМ!$D$10+'СЕТ СН'!$I$5-'СЕТ СН'!$I$21</f>
        <v>3846.5916470700004</v>
      </c>
      <c r="F138" s="36">
        <f>SUMIFS(СВЦЭМ!$D$33:$D$776,СВЦЭМ!$A$33:$A$776,$A138,СВЦЭМ!$B$33:$B$776,F$119)+'СЕТ СН'!$I$11+СВЦЭМ!$D$10+'СЕТ СН'!$I$5-'СЕТ СН'!$I$21</f>
        <v>3845.23443972</v>
      </c>
      <c r="G138" s="36">
        <f>SUMIFS(СВЦЭМ!$D$33:$D$776,СВЦЭМ!$A$33:$A$776,$A138,СВЦЭМ!$B$33:$B$776,G$119)+'СЕТ СН'!$I$11+СВЦЭМ!$D$10+'СЕТ СН'!$I$5-'СЕТ СН'!$I$21</f>
        <v>3839.9167615300003</v>
      </c>
      <c r="H138" s="36">
        <f>SUMIFS(СВЦЭМ!$D$33:$D$776,СВЦЭМ!$A$33:$A$776,$A138,СВЦЭМ!$B$33:$B$776,H$119)+'СЕТ СН'!$I$11+СВЦЭМ!$D$10+'СЕТ СН'!$I$5-'СЕТ СН'!$I$21</f>
        <v>3803.2054515</v>
      </c>
      <c r="I138" s="36">
        <f>SUMIFS(СВЦЭМ!$D$33:$D$776,СВЦЭМ!$A$33:$A$776,$A138,СВЦЭМ!$B$33:$B$776,I$119)+'СЕТ СН'!$I$11+СВЦЭМ!$D$10+'СЕТ СН'!$I$5-'СЕТ СН'!$I$21</f>
        <v>3772.8369787900001</v>
      </c>
      <c r="J138" s="36">
        <f>SUMIFS(СВЦЭМ!$D$33:$D$776,СВЦЭМ!$A$33:$A$776,$A138,СВЦЭМ!$B$33:$B$776,J$119)+'СЕТ СН'!$I$11+СВЦЭМ!$D$10+'СЕТ СН'!$I$5-'СЕТ СН'!$I$21</f>
        <v>3770.71711925</v>
      </c>
      <c r="K138" s="36">
        <f>SUMIFS(СВЦЭМ!$D$33:$D$776,СВЦЭМ!$A$33:$A$776,$A138,СВЦЭМ!$B$33:$B$776,K$119)+'СЕТ СН'!$I$11+СВЦЭМ!$D$10+'СЕТ СН'!$I$5-'СЕТ СН'!$I$21</f>
        <v>3744.8782776200001</v>
      </c>
      <c r="L138" s="36">
        <f>SUMIFS(СВЦЭМ!$D$33:$D$776,СВЦЭМ!$A$33:$A$776,$A138,СВЦЭМ!$B$33:$B$776,L$119)+'СЕТ СН'!$I$11+СВЦЭМ!$D$10+'СЕТ СН'!$I$5-'СЕТ СН'!$I$21</f>
        <v>3723.11640532</v>
      </c>
      <c r="M138" s="36">
        <f>SUMIFS(СВЦЭМ!$D$33:$D$776,СВЦЭМ!$A$33:$A$776,$A138,СВЦЭМ!$B$33:$B$776,M$119)+'СЕТ СН'!$I$11+СВЦЭМ!$D$10+'СЕТ СН'!$I$5-'СЕТ СН'!$I$21</f>
        <v>3729.12898292</v>
      </c>
      <c r="N138" s="36">
        <f>SUMIFS(СВЦЭМ!$D$33:$D$776,СВЦЭМ!$A$33:$A$776,$A138,СВЦЭМ!$B$33:$B$776,N$119)+'СЕТ СН'!$I$11+СВЦЭМ!$D$10+'СЕТ СН'!$I$5-'СЕТ СН'!$I$21</f>
        <v>3735.93123745</v>
      </c>
      <c r="O138" s="36">
        <f>SUMIFS(СВЦЭМ!$D$33:$D$776,СВЦЭМ!$A$33:$A$776,$A138,СВЦЭМ!$B$33:$B$776,O$119)+'СЕТ СН'!$I$11+СВЦЭМ!$D$10+'СЕТ СН'!$I$5-'СЕТ СН'!$I$21</f>
        <v>3738.4769277400001</v>
      </c>
      <c r="P138" s="36">
        <f>SUMIFS(СВЦЭМ!$D$33:$D$776,СВЦЭМ!$A$33:$A$776,$A138,СВЦЭМ!$B$33:$B$776,P$119)+'СЕТ СН'!$I$11+СВЦЭМ!$D$10+'СЕТ СН'!$I$5-'СЕТ СН'!$I$21</f>
        <v>3745.74210494</v>
      </c>
      <c r="Q138" s="36">
        <f>SUMIFS(СВЦЭМ!$D$33:$D$776,СВЦЭМ!$A$33:$A$776,$A138,СВЦЭМ!$B$33:$B$776,Q$119)+'СЕТ СН'!$I$11+СВЦЭМ!$D$10+'СЕТ СН'!$I$5-'СЕТ СН'!$I$21</f>
        <v>3748.6236929200004</v>
      </c>
      <c r="R138" s="36">
        <f>SUMIFS(СВЦЭМ!$D$33:$D$776,СВЦЭМ!$A$33:$A$776,$A138,СВЦЭМ!$B$33:$B$776,R$119)+'СЕТ СН'!$I$11+СВЦЭМ!$D$10+'СЕТ СН'!$I$5-'СЕТ СН'!$I$21</f>
        <v>3704.6054012</v>
      </c>
      <c r="S138" s="36">
        <f>SUMIFS(СВЦЭМ!$D$33:$D$776,СВЦЭМ!$A$33:$A$776,$A138,СВЦЭМ!$B$33:$B$776,S$119)+'СЕТ СН'!$I$11+СВЦЭМ!$D$10+'СЕТ СН'!$I$5-'СЕТ СН'!$I$21</f>
        <v>3686.6954687100001</v>
      </c>
      <c r="T138" s="36">
        <f>SUMIFS(СВЦЭМ!$D$33:$D$776,СВЦЭМ!$A$33:$A$776,$A138,СВЦЭМ!$B$33:$B$776,T$119)+'СЕТ СН'!$I$11+СВЦЭМ!$D$10+'СЕТ СН'!$I$5-'СЕТ СН'!$I$21</f>
        <v>3678.25906343</v>
      </c>
      <c r="U138" s="36">
        <f>SUMIFS(СВЦЭМ!$D$33:$D$776,СВЦЭМ!$A$33:$A$776,$A138,СВЦЭМ!$B$33:$B$776,U$119)+'СЕТ СН'!$I$11+СВЦЭМ!$D$10+'СЕТ СН'!$I$5-'СЕТ СН'!$I$21</f>
        <v>3672.4280437400002</v>
      </c>
      <c r="V138" s="36">
        <f>SUMIFS(СВЦЭМ!$D$33:$D$776,СВЦЭМ!$A$33:$A$776,$A138,СВЦЭМ!$B$33:$B$776,V$119)+'СЕТ СН'!$I$11+СВЦЭМ!$D$10+'СЕТ СН'!$I$5-'СЕТ СН'!$I$21</f>
        <v>3678.13588738</v>
      </c>
      <c r="W138" s="36">
        <f>SUMIFS(СВЦЭМ!$D$33:$D$776,СВЦЭМ!$A$33:$A$776,$A138,СВЦЭМ!$B$33:$B$776,W$119)+'СЕТ СН'!$I$11+СВЦЭМ!$D$10+'СЕТ СН'!$I$5-'СЕТ СН'!$I$21</f>
        <v>3674.8406560000003</v>
      </c>
      <c r="X138" s="36">
        <f>SUMIFS(СВЦЭМ!$D$33:$D$776,СВЦЭМ!$A$33:$A$776,$A138,СВЦЭМ!$B$33:$B$776,X$119)+'СЕТ СН'!$I$11+СВЦЭМ!$D$10+'СЕТ СН'!$I$5-'СЕТ СН'!$I$21</f>
        <v>3673.1298012100001</v>
      </c>
      <c r="Y138" s="36">
        <f>SUMIFS(СВЦЭМ!$D$33:$D$776,СВЦЭМ!$A$33:$A$776,$A138,СВЦЭМ!$B$33:$B$776,Y$119)+'СЕТ СН'!$I$11+СВЦЭМ!$D$10+'СЕТ СН'!$I$5-'СЕТ СН'!$I$21</f>
        <v>3692.2389916299999</v>
      </c>
    </row>
    <row r="139" spans="1:25" ht="15.75" x14ac:dyDescent="0.2">
      <c r="A139" s="35">
        <f t="shared" si="3"/>
        <v>43666</v>
      </c>
      <c r="B139" s="36">
        <f>SUMIFS(СВЦЭМ!$D$33:$D$776,СВЦЭМ!$A$33:$A$776,$A139,СВЦЭМ!$B$33:$B$776,B$119)+'СЕТ СН'!$I$11+СВЦЭМ!$D$10+'СЕТ СН'!$I$5-'СЕТ СН'!$I$21</f>
        <v>3721.4784874699999</v>
      </c>
      <c r="C139" s="36">
        <f>SUMIFS(СВЦЭМ!$D$33:$D$776,СВЦЭМ!$A$33:$A$776,$A139,СВЦЭМ!$B$33:$B$776,C$119)+'СЕТ СН'!$I$11+СВЦЭМ!$D$10+'СЕТ СН'!$I$5-'СЕТ СН'!$I$21</f>
        <v>3726.8998552900002</v>
      </c>
      <c r="D139" s="36">
        <f>SUMIFS(СВЦЭМ!$D$33:$D$776,СВЦЭМ!$A$33:$A$776,$A139,СВЦЭМ!$B$33:$B$776,D$119)+'СЕТ СН'!$I$11+СВЦЭМ!$D$10+'СЕТ СН'!$I$5-'СЕТ СН'!$I$21</f>
        <v>3730.4360735</v>
      </c>
      <c r="E139" s="36">
        <f>SUMIFS(СВЦЭМ!$D$33:$D$776,СВЦЭМ!$A$33:$A$776,$A139,СВЦЭМ!$B$33:$B$776,E$119)+'СЕТ СН'!$I$11+СВЦЭМ!$D$10+'СЕТ СН'!$I$5-'СЕТ СН'!$I$21</f>
        <v>3739.7468183400001</v>
      </c>
      <c r="F139" s="36">
        <f>SUMIFS(СВЦЭМ!$D$33:$D$776,СВЦЭМ!$A$33:$A$776,$A139,СВЦЭМ!$B$33:$B$776,F$119)+'СЕТ СН'!$I$11+СВЦЭМ!$D$10+'СЕТ СН'!$I$5-'СЕТ СН'!$I$21</f>
        <v>3745.1086801500001</v>
      </c>
      <c r="G139" s="36">
        <f>SUMIFS(СВЦЭМ!$D$33:$D$776,СВЦЭМ!$A$33:$A$776,$A139,СВЦЭМ!$B$33:$B$776,G$119)+'СЕТ СН'!$I$11+СВЦЭМ!$D$10+'СЕТ СН'!$I$5-'СЕТ СН'!$I$21</f>
        <v>3754.3946636300002</v>
      </c>
      <c r="H139" s="36">
        <f>SUMIFS(СВЦЭМ!$D$33:$D$776,СВЦЭМ!$A$33:$A$776,$A139,СВЦЭМ!$B$33:$B$776,H$119)+'СЕТ СН'!$I$11+СВЦЭМ!$D$10+'СЕТ СН'!$I$5-'СЕТ СН'!$I$21</f>
        <v>3741.4910357500003</v>
      </c>
      <c r="I139" s="36">
        <f>SUMIFS(СВЦЭМ!$D$33:$D$776,СВЦЭМ!$A$33:$A$776,$A139,СВЦЭМ!$B$33:$B$776,I$119)+'СЕТ СН'!$I$11+СВЦЭМ!$D$10+'СЕТ СН'!$I$5-'СЕТ СН'!$I$21</f>
        <v>3734.7726821900001</v>
      </c>
      <c r="J139" s="36">
        <f>SUMIFS(СВЦЭМ!$D$33:$D$776,СВЦЭМ!$A$33:$A$776,$A139,СВЦЭМ!$B$33:$B$776,J$119)+'СЕТ СН'!$I$11+СВЦЭМ!$D$10+'СЕТ СН'!$I$5-'СЕТ СН'!$I$21</f>
        <v>3713.9425645800002</v>
      </c>
      <c r="K139" s="36">
        <f>SUMIFS(СВЦЭМ!$D$33:$D$776,СВЦЭМ!$A$33:$A$776,$A139,СВЦЭМ!$B$33:$B$776,K$119)+'СЕТ СН'!$I$11+СВЦЭМ!$D$10+'СЕТ СН'!$I$5-'СЕТ СН'!$I$21</f>
        <v>3709.98789872</v>
      </c>
      <c r="L139" s="36">
        <f>SUMIFS(СВЦЭМ!$D$33:$D$776,СВЦЭМ!$A$33:$A$776,$A139,СВЦЭМ!$B$33:$B$776,L$119)+'СЕТ СН'!$I$11+СВЦЭМ!$D$10+'СЕТ СН'!$I$5-'СЕТ СН'!$I$21</f>
        <v>3700.3972161000002</v>
      </c>
      <c r="M139" s="36">
        <f>SUMIFS(СВЦЭМ!$D$33:$D$776,СВЦЭМ!$A$33:$A$776,$A139,СВЦЭМ!$B$33:$B$776,M$119)+'СЕТ СН'!$I$11+СВЦЭМ!$D$10+'СЕТ СН'!$I$5-'СЕТ СН'!$I$21</f>
        <v>3690.8243828600002</v>
      </c>
      <c r="N139" s="36">
        <f>SUMIFS(СВЦЭМ!$D$33:$D$776,СВЦЭМ!$A$33:$A$776,$A139,СВЦЭМ!$B$33:$B$776,N$119)+'СЕТ СН'!$I$11+СВЦЭМ!$D$10+'СЕТ СН'!$I$5-'СЕТ СН'!$I$21</f>
        <v>3698.58030052</v>
      </c>
      <c r="O139" s="36">
        <f>SUMIFS(СВЦЭМ!$D$33:$D$776,СВЦЭМ!$A$33:$A$776,$A139,СВЦЭМ!$B$33:$B$776,O$119)+'СЕТ СН'!$I$11+СВЦЭМ!$D$10+'СЕТ СН'!$I$5-'СЕТ СН'!$I$21</f>
        <v>3712.5427724900001</v>
      </c>
      <c r="P139" s="36">
        <f>SUMIFS(СВЦЭМ!$D$33:$D$776,СВЦЭМ!$A$33:$A$776,$A139,СВЦЭМ!$B$33:$B$776,P$119)+'СЕТ СН'!$I$11+СВЦЭМ!$D$10+'СЕТ СН'!$I$5-'СЕТ СН'!$I$21</f>
        <v>3724.5679568200003</v>
      </c>
      <c r="Q139" s="36">
        <f>SUMIFS(СВЦЭМ!$D$33:$D$776,СВЦЭМ!$A$33:$A$776,$A139,СВЦЭМ!$B$33:$B$776,Q$119)+'СЕТ СН'!$I$11+СВЦЭМ!$D$10+'СЕТ СН'!$I$5-'СЕТ СН'!$I$21</f>
        <v>3717.6348876299999</v>
      </c>
      <c r="R139" s="36">
        <f>SUMIFS(СВЦЭМ!$D$33:$D$776,СВЦЭМ!$A$33:$A$776,$A139,СВЦЭМ!$B$33:$B$776,R$119)+'СЕТ СН'!$I$11+СВЦЭМ!$D$10+'СЕТ СН'!$I$5-'СЕТ СН'!$I$21</f>
        <v>3677.6944317500001</v>
      </c>
      <c r="S139" s="36">
        <f>SUMIFS(СВЦЭМ!$D$33:$D$776,СВЦЭМ!$A$33:$A$776,$A139,СВЦЭМ!$B$33:$B$776,S$119)+'СЕТ СН'!$I$11+СВЦЭМ!$D$10+'СЕТ СН'!$I$5-'СЕТ СН'!$I$21</f>
        <v>3652.2116318100002</v>
      </c>
      <c r="T139" s="36">
        <f>SUMIFS(СВЦЭМ!$D$33:$D$776,СВЦЭМ!$A$33:$A$776,$A139,СВЦЭМ!$B$33:$B$776,T$119)+'СЕТ СН'!$I$11+СВЦЭМ!$D$10+'СЕТ СН'!$I$5-'СЕТ СН'!$I$21</f>
        <v>3644.35673339</v>
      </c>
      <c r="U139" s="36">
        <f>SUMIFS(СВЦЭМ!$D$33:$D$776,СВЦЭМ!$A$33:$A$776,$A139,СВЦЭМ!$B$33:$B$776,U$119)+'СЕТ СН'!$I$11+СВЦЭМ!$D$10+'СЕТ СН'!$I$5-'СЕТ СН'!$I$21</f>
        <v>3630.2428678300003</v>
      </c>
      <c r="V139" s="36">
        <f>SUMIFS(СВЦЭМ!$D$33:$D$776,СВЦЭМ!$A$33:$A$776,$A139,СВЦЭМ!$B$33:$B$776,V$119)+'СЕТ СН'!$I$11+СВЦЭМ!$D$10+'СЕТ СН'!$I$5-'СЕТ СН'!$I$21</f>
        <v>3621.2614413199999</v>
      </c>
      <c r="W139" s="36">
        <f>SUMIFS(СВЦЭМ!$D$33:$D$776,СВЦЭМ!$A$33:$A$776,$A139,СВЦЭМ!$B$33:$B$776,W$119)+'СЕТ СН'!$I$11+СВЦЭМ!$D$10+'СЕТ СН'!$I$5-'СЕТ СН'!$I$21</f>
        <v>3624.0600839100002</v>
      </c>
      <c r="X139" s="36">
        <f>SUMIFS(СВЦЭМ!$D$33:$D$776,СВЦЭМ!$A$33:$A$776,$A139,СВЦЭМ!$B$33:$B$776,X$119)+'СЕТ СН'!$I$11+СВЦЭМ!$D$10+'СЕТ СН'!$I$5-'СЕТ СН'!$I$21</f>
        <v>3632.55522797</v>
      </c>
      <c r="Y139" s="36">
        <f>SUMIFS(СВЦЭМ!$D$33:$D$776,СВЦЭМ!$A$33:$A$776,$A139,СВЦЭМ!$B$33:$B$776,Y$119)+'СЕТ СН'!$I$11+СВЦЭМ!$D$10+'СЕТ СН'!$I$5-'СЕТ СН'!$I$21</f>
        <v>3706.60896895</v>
      </c>
    </row>
    <row r="140" spans="1:25" ht="15.75" x14ac:dyDescent="0.2">
      <c r="A140" s="35">
        <f t="shared" si="3"/>
        <v>43667</v>
      </c>
      <c r="B140" s="36">
        <f>SUMIFS(СВЦЭМ!$D$33:$D$776,СВЦЭМ!$A$33:$A$776,$A140,СВЦЭМ!$B$33:$B$776,B$119)+'СЕТ СН'!$I$11+СВЦЭМ!$D$10+'СЕТ СН'!$I$5-'СЕТ СН'!$I$21</f>
        <v>3725.4371726300001</v>
      </c>
      <c r="C140" s="36">
        <f>SUMIFS(СВЦЭМ!$D$33:$D$776,СВЦЭМ!$A$33:$A$776,$A140,СВЦЭМ!$B$33:$B$776,C$119)+'СЕТ СН'!$I$11+СВЦЭМ!$D$10+'СЕТ СН'!$I$5-'СЕТ СН'!$I$21</f>
        <v>3754.6762883800002</v>
      </c>
      <c r="D140" s="36">
        <f>SUMIFS(СВЦЭМ!$D$33:$D$776,СВЦЭМ!$A$33:$A$776,$A140,СВЦЭМ!$B$33:$B$776,D$119)+'СЕТ СН'!$I$11+СВЦЭМ!$D$10+'СЕТ СН'!$I$5-'СЕТ СН'!$I$21</f>
        <v>3776.7214798499999</v>
      </c>
      <c r="E140" s="36">
        <f>SUMIFS(СВЦЭМ!$D$33:$D$776,СВЦЭМ!$A$33:$A$776,$A140,СВЦЭМ!$B$33:$B$776,E$119)+'СЕТ СН'!$I$11+СВЦЭМ!$D$10+'СЕТ СН'!$I$5-'СЕТ СН'!$I$21</f>
        <v>3779.7194129</v>
      </c>
      <c r="F140" s="36">
        <f>SUMIFS(СВЦЭМ!$D$33:$D$776,СВЦЭМ!$A$33:$A$776,$A140,СВЦЭМ!$B$33:$B$776,F$119)+'СЕТ СН'!$I$11+СВЦЭМ!$D$10+'СЕТ СН'!$I$5-'СЕТ СН'!$I$21</f>
        <v>3762.77276785</v>
      </c>
      <c r="G140" s="36">
        <f>SUMIFS(СВЦЭМ!$D$33:$D$776,СВЦЭМ!$A$33:$A$776,$A140,СВЦЭМ!$B$33:$B$776,G$119)+'СЕТ СН'!$I$11+СВЦЭМ!$D$10+'СЕТ СН'!$I$5-'СЕТ СН'!$I$21</f>
        <v>3772.27901217</v>
      </c>
      <c r="H140" s="36">
        <f>SUMIFS(СВЦЭМ!$D$33:$D$776,СВЦЭМ!$A$33:$A$776,$A140,СВЦЭМ!$B$33:$B$776,H$119)+'СЕТ СН'!$I$11+СВЦЭМ!$D$10+'СЕТ СН'!$I$5-'СЕТ СН'!$I$21</f>
        <v>3769.3292768700003</v>
      </c>
      <c r="I140" s="36">
        <f>SUMIFS(СВЦЭМ!$D$33:$D$776,СВЦЭМ!$A$33:$A$776,$A140,СВЦЭМ!$B$33:$B$776,I$119)+'СЕТ СН'!$I$11+СВЦЭМ!$D$10+'СЕТ СН'!$I$5-'СЕТ СН'!$I$21</f>
        <v>3769.0251396800004</v>
      </c>
      <c r="J140" s="36">
        <f>SUMIFS(СВЦЭМ!$D$33:$D$776,СВЦЭМ!$A$33:$A$776,$A140,СВЦЭМ!$B$33:$B$776,J$119)+'СЕТ СН'!$I$11+СВЦЭМ!$D$10+'СЕТ СН'!$I$5-'СЕТ СН'!$I$21</f>
        <v>3748.0025169400001</v>
      </c>
      <c r="K140" s="36">
        <f>SUMIFS(СВЦЭМ!$D$33:$D$776,СВЦЭМ!$A$33:$A$776,$A140,СВЦЭМ!$B$33:$B$776,K$119)+'СЕТ СН'!$I$11+СВЦЭМ!$D$10+'СЕТ СН'!$I$5-'СЕТ СН'!$I$21</f>
        <v>3714.34782731</v>
      </c>
      <c r="L140" s="36">
        <f>SUMIFS(СВЦЭМ!$D$33:$D$776,СВЦЭМ!$A$33:$A$776,$A140,СВЦЭМ!$B$33:$B$776,L$119)+'СЕТ СН'!$I$11+СВЦЭМ!$D$10+'СЕТ СН'!$I$5-'СЕТ СН'!$I$21</f>
        <v>3693.85586388</v>
      </c>
      <c r="M140" s="36">
        <f>SUMIFS(СВЦЭМ!$D$33:$D$776,СВЦЭМ!$A$33:$A$776,$A140,СВЦЭМ!$B$33:$B$776,M$119)+'СЕТ СН'!$I$11+СВЦЭМ!$D$10+'СЕТ СН'!$I$5-'СЕТ СН'!$I$21</f>
        <v>3680.53824515</v>
      </c>
      <c r="N140" s="36">
        <f>SUMIFS(СВЦЭМ!$D$33:$D$776,СВЦЭМ!$A$33:$A$776,$A140,СВЦЭМ!$B$33:$B$776,N$119)+'СЕТ СН'!$I$11+СВЦЭМ!$D$10+'СЕТ СН'!$I$5-'СЕТ СН'!$I$21</f>
        <v>3682.2713008700002</v>
      </c>
      <c r="O140" s="36">
        <f>SUMIFS(СВЦЭМ!$D$33:$D$776,СВЦЭМ!$A$33:$A$776,$A140,СВЦЭМ!$B$33:$B$776,O$119)+'СЕТ СН'!$I$11+СВЦЭМ!$D$10+'СЕТ СН'!$I$5-'СЕТ СН'!$I$21</f>
        <v>3690.5275959600003</v>
      </c>
      <c r="P140" s="36">
        <f>SUMIFS(СВЦЭМ!$D$33:$D$776,СВЦЭМ!$A$33:$A$776,$A140,СВЦЭМ!$B$33:$B$776,P$119)+'СЕТ СН'!$I$11+СВЦЭМ!$D$10+'СЕТ СН'!$I$5-'СЕТ СН'!$I$21</f>
        <v>3697.0937448</v>
      </c>
      <c r="Q140" s="36">
        <f>SUMIFS(СВЦЭМ!$D$33:$D$776,СВЦЭМ!$A$33:$A$776,$A140,СВЦЭМ!$B$33:$B$776,Q$119)+'СЕТ СН'!$I$11+СВЦЭМ!$D$10+'СЕТ СН'!$I$5-'СЕТ СН'!$I$21</f>
        <v>3693.6228188700002</v>
      </c>
      <c r="R140" s="36">
        <f>SUMIFS(СВЦЭМ!$D$33:$D$776,СВЦЭМ!$A$33:$A$776,$A140,СВЦЭМ!$B$33:$B$776,R$119)+'СЕТ СН'!$I$11+СВЦЭМ!$D$10+'СЕТ СН'!$I$5-'СЕТ СН'!$I$21</f>
        <v>3645.0032820200004</v>
      </c>
      <c r="S140" s="36">
        <f>SUMIFS(СВЦЭМ!$D$33:$D$776,СВЦЭМ!$A$33:$A$776,$A140,СВЦЭМ!$B$33:$B$776,S$119)+'СЕТ СН'!$I$11+СВЦЭМ!$D$10+'СЕТ СН'!$I$5-'СЕТ СН'!$I$21</f>
        <v>3614.5435662999998</v>
      </c>
      <c r="T140" s="36">
        <f>SUMIFS(СВЦЭМ!$D$33:$D$776,СВЦЭМ!$A$33:$A$776,$A140,СВЦЭМ!$B$33:$B$776,T$119)+'СЕТ СН'!$I$11+СВЦЭМ!$D$10+'СЕТ СН'!$I$5-'СЕТ СН'!$I$21</f>
        <v>3616.1308409600001</v>
      </c>
      <c r="U140" s="36">
        <f>SUMIFS(СВЦЭМ!$D$33:$D$776,СВЦЭМ!$A$33:$A$776,$A140,СВЦЭМ!$B$33:$B$776,U$119)+'СЕТ СН'!$I$11+СВЦЭМ!$D$10+'СЕТ СН'!$I$5-'СЕТ СН'!$I$21</f>
        <v>3601.3729053000002</v>
      </c>
      <c r="V140" s="36">
        <f>SUMIFS(СВЦЭМ!$D$33:$D$776,СВЦЭМ!$A$33:$A$776,$A140,СВЦЭМ!$B$33:$B$776,V$119)+'СЕТ СН'!$I$11+СВЦЭМ!$D$10+'СЕТ СН'!$I$5-'СЕТ СН'!$I$21</f>
        <v>3588.9040524100001</v>
      </c>
      <c r="W140" s="36">
        <f>SUMIFS(СВЦЭМ!$D$33:$D$776,СВЦЭМ!$A$33:$A$776,$A140,СВЦЭМ!$B$33:$B$776,W$119)+'СЕТ СН'!$I$11+СВЦЭМ!$D$10+'СЕТ СН'!$I$5-'СЕТ СН'!$I$21</f>
        <v>3603.8549305000001</v>
      </c>
      <c r="X140" s="36">
        <f>SUMIFS(СВЦЭМ!$D$33:$D$776,СВЦЭМ!$A$33:$A$776,$A140,СВЦЭМ!$B$33:$B$776,X$119)+'СЕТ СН'!$I$11+СВЦЭМ!$D$10+'СЕТ СН'!$I$5-'СЕТ СН'!$I$21</f>
        <v>3619.1881333600004</v>
      </c>
      <c r="Y140" s="36">
        <f>SUMIFS(СВЦЭМ!$D$33:$D$776,СВЦЭМ!$A$33:$A$776,$A140,СВЦЭМ!$B$33:$B$776,Y$119)+'СЕТ СН'!$I$11+СВЦЭМ!$D$10+'СЕТ СН'!$I$5-'СЕТ СН'!$I$21</f>
        <v>3695.6220934000003</v>
      </c>
    </row>
    <row r="141" spans="1:25" ht="15.75" x14ac:dyDescent="0.2">
      <c r="A141" s="35">
        <f t="shared" si="3"/>
        <v>43668</v>
      </c>
      <c r="B141" s="36">
        <f>SUMIFS(СВЦЭМ!$D$33:$D$776,СВЦЭМ!$A$33:$A$776,$A141,СВЦЭМ!$B$33:$B$776,B$119)+'СЕТ СН'!$I$11+СВЦЭМ!$D$10+'СЕТ СН'!$I$5-'СЕТ СН'!$I$21</f>
        <v>3724.0982660600002</v>
      </c>
      <c r="C141" s="36">
        <f>SUMIFS(СВЦЭМ!$D$33:$D$776,СВЦЭМ!$A$33:$A$776,$A141,СВЦЭМ!$B$33:$B$776,C$119)+'СЕТ СН'!$I$11+СВЦЭМ!$D$10+'СЕТ СН'!$I$5-'СЕТ СН'!$I$21</f>
        <v>3773.9273156899999</v>
      </c>
      <c r="D141" s="36">
        <f>SUMIFS(СВЦЭМ!$D$33:$D$776,СВЦЭМ!$A$33:$A$776,$A141,СВЦЭМ!$B$33:$B$776,D$119)+'СЕТ СН'!$I$11+СВЦЭМ!$D$10+'СЕТ СН'!$I$5-'СЕТ СН'!$I$21</f>
        <v>3799.25619448</v>
      </c>
      <c r="E141" s="36">
        <f>SUMIFS(СВЦЭМ!$D$33:$D$776,СВЦЭМ!$A$33:$A$776,$A141,СВЦЭМ!$B$33:$B$776,E$119)+'СЕТ СН'!$I$11+СВЦЭМ!$D$10+'СЕТ СН'!$I$5-'СЕТ СН'!$I$21</f>
        <v>3801.9384757400003</v>
      </c>
      <c r="F141" s="36">
        <f>SUMIFS(СВЦЭМ!$D$33:$D$776,СВЦЭМ!$A$33:$A$776,$A141,СВЦЭМ!$B$33:$B$776,F$119)+'СЕТ СН'!$I$11+СВЦЭМ!$D$10+'СЕТ СН'!$I$5-'СЕТ СН'!$I$21</f>
        <v>3795.8807252900001</v>
      </c>
      <c r="G141" s="36">
        <f>SUMIFS(СВЦЭМ!$D$33:$D$776,СВЦЭМ!$A$33:$A$776,$A141,СВЦЭМ!$B$33:$B$776,G$119)+'СЕТ СН'!$I$11+СВЦЭМ!$D$10+'СЕТ СН'!$I$5-'СЕТ СН'!$I$21</f>
        <v>3780.9233992300001</v>
      </c>
      <c r="H141" s="36">
        <f>SUMIFS(СВЦЭМ!$D$33:$D$776,СВЦЭМ!$A$33:$A$776,$A141,СВЦЭМ!$B$33:$B$776,H$119)+'СЕТ СН'!$I$11+СВЦЭМ!$D$10+'СЕТ СН'!$I$5-'СЕТ СН'!$I$21</f>
        <v>3750.7532162800003</v>
      </c>
      <c r="I141" s="36">
        <f>SUMIFS(СВЦЭМ!$D$33:$D$776,СВЦЭМ!$A$33:$A$776,$A141,СВЦЭМ!$B$33:$B$776,I$119)+'СЕТ СН'!$I$11+СВЦЭМ!$D$10+'СЕТ СН'!$I$5-'СЕТ СН'!$I$21</f>
        <v>3738.8598051500003</v>
      </c>
      <c r="J141" s="36">
        <f>SUMIFS(СВЦЭМ!$D$33:$D$776,СВЦЭМ!$A$33:$A$776,$A141,СВЦЭМ!$B$33:$B$776,J$119)+'СЕТ СН'!$I$11+СВЦЭМ!$D$10+'СЕТ СН'!$I$5-'СЕТ СН'!$I$21</f>
        <v>3745.1126945800002</v>
      </c>
      <c r="K141" s="36">
        <f>SUMIFS(СВЦЭМ!$D$33:$D$776,СВЦЭМ!$A$33:$A$776,$A141,СВЦЭМ!$B$33:$B$776,K$119)+'СЕТ СН'!$I$11+СВЦЭМ!$D$10+'СЕТ СН'!$I$5-'СЕТ СН'!$I$21</f>
        <v>3751.87262035</v>
      </c>
      <c r="L141" s="36">
        <f>SUMIFS(СВЦЭМ!$D$33:$D$776,СВЦЭМ!$A$33:$A$776,$A141,СВЦЭМ!$B$33:$B$776,L$119)+'СЕТ СН'!$I$11+СВЦЭМ!$D$10+'СЕТ СН'!$I$5-'СЕТ СН'!$I$21</f>
        <v>3749.5393800400002</v>
      </c>
      <c r="M141" s="36">
        <f>SUMIFS(СВЦЭМ!$D$33:$D$776,СВЦЭМ!$A$33:$A$776,$A141,СВЦЭМ!$B$33:$B$776,M$119)+'СЕТ СН'!$I$11+СВЦЭМ!$D$10+'СЕТ СН'!$I$5-'СЕТ СН'!$I$21</f>
        <v>3739.6679103200004</v>
      </c>
      <c r="N141" s="36">
        <f>SUMIFS(СВЦЭМ!$D$33:$D$776,СВЦЭМ!$A$33:$A$776,$A141,СВЦЭМ!$B$33:$B$776,N$119)+'СЕТ СН'!$I$11+СВЦЭМ!$D$10+'СЕТ СН'!$I$5-'СЕТ СН'!$I$21</f>
        <v>3732.3257799200001</v>
      </c>
      <c r="O141" s="36">
        <f>SUMIFS(СВЦЭМ!$D$33:$D$776,СВЦЭМ!$A$33:$A$776,$A141,СВЦЭМ!$B$33:$B$776,O$119)+'СЕТ СН'!$I$11+СВЦЭМ!$D$10+'СЕТ СН'!$I$5-'СЕТ СН'!$I$21</f>
        <v>3733.246067</v>
      </c>
      <c r="P141" s="36">
        <f>SUMIFS(СВЦЭМ!$D$33:$D$776,СВЦЭМ!$A$33:$A$776,$A141,СВЦЭМ!$B$33:$B$776,P$119)+'СЕТ СН'!$I$11+СВЦЭМ!$D$10+'СЕТ СН'!$I$5-'СЕТ СН'!$I$21</f>
        <v>3742.1583755500001</v>
      </c>
      <c r="Q141" s="36">
        <f>SUMIFS(СВЦЭМ!$D$33:$D$776,СВЦЭМ!$A$33:$A$776,$A141,СВЦЭМ!$B$33:$B$776,Q$119)+'СЕТ СН'!$I$11+СВЦЭМ!$D$10+'СЕТ СН'!$I$5-'СЕТ СН'!$I$21</f>
        <v>3751.2141270299999</v>
      </c>
      <c r="R141" s="36">
        <f>SUMIFS(СВЦЭМ!$D$33:$D$776,СВЦЭМ!$A$33:$A$776,$A141,СВЦЭМ!$B$33:$B$776,R$119)+'СЕТ СН'!$I$11+СВЦЭМ!$D$10+'СЕТ СН'!$I$5-'СЕТ СН'!$I$21</f>
        <v>3697.9624530800002</v>
      </c>
      <c r="S141" s="36">
        <f>SUMIFS(СВЦЭМ!$D$33:$D$776,СВЦЭМ!$A$33:$A$776,$A141,СВЦЭМ!$B$33:$B$776,S$119)+'СЕТ СН'!$I$11+СВЦЭМ!$D$10+'СЕТ СН'!$I$5-'СЕТ СН'!$I$21</f>
        <v>3670.6343414800003</v>
      </c>
      <c r="T141" s="36">
        <f>SUMIFS(СВЦЭМ!$D$33:$D$776,СВЦЭМ!$A$33:$A$776,$A141,СВЦЭМ!$B$33:$B$776,T$119)+'СЕТ СН'!$I$11+СВЦЭМ!$D$10+'СЕТ СН'!$I$5-'СЕТ СН'!$I$21</f>
        <v>3670.67750811</v>
      </c>
      <c r="U141" s="36">
        <f>SUMIFS(СВЦЭМ!$D$33:$D$776,СВЦЭМ!$A$33:$A$776,$A141,СВЦЭМ!$B$33:$B$776,U$119)+'СЕТ СН'!$I$11+СВЦЭМ!$D$10+'СЕТ СН'!$I$5-'СЕТ СН'!$I$21</f>
        <v>3668.1577089700004</v>
      </c>
      <c r="V141" s="36">
        <f>SUMIFS(СВЦЭМ!$D$33:$D$776,СВЦЭМ!$A$33:$A$776,$A141,СВЦЭМ!$B$33:$B$776,V$119)+'СЕТ СН'!$I$11+СВЦЭМ!$D$10+'СЕТ СН'!$I$5-'СЕТ СН'!$I$21</f>
        <v>3665.4096342000003</v>
      </c>
      <c r="W141" s="36">
        <f>SUMIFS(СВЦЭМ!$D$33:$D$776,СВЦЭМ!$A$33:$A$776,$A141,СВЦЭМ!$B$33:$B$776,W$119)+'СЕТ СН'!$I$11+СВЦЭМ!$D$10+'СЕТ СН'!$I$5-'СЕТ СН'!$I$21</f>
        <v>3679.1998401300002</v>
      </c>
      <c r="X141" s="36">
        <f>SUMIFS(СВЦЭМ!$D$33:$D$776,СВЦЭМ!$A$33:$A$776,$A141,СВЦЭМ!$B$33:$B$776,X$119)+'СЕТ СН'!$I$11+СВЦЭМ!$D$10+'СЕТ СН'!$I$5-'СЕТ СН'!$I$21</f>
        <v>3705.0173240399999</v>
      </c>
      <c r="Y141" s="36">
        <f>SUMIFS(СВЦЭМ!$D$33:$D$776,СВЦЭМ!$A$33:$A$776,$A141,СВЦЭМ!$B$33:$B$776,Y$119)+'СЕТ СН'!$I$11+СВЦЭМ!$D$10+'СЕТ СН'!$I$5-'СЕТ СН'!$I$21</f>
        <v>3809.7687779000003</v>
      </c>
    </row>
    <row r="142" spans="1:25" ht="15.75" x14ac:dyDescent="0.2">
      <c r="A142" s="35">
        <f t="shared" si="3"/>
        <v>43669</v>
      </c>
      <c r="B142" s="36">
        <f>SUMIFS(СВЦЭМ!$D$33:$D$776,СВЦЭМ!$A$33:$A$776,$A142,СВЦЭМ!$B$33:$B$776,B$119)+'СЕТ СН'!$I$11+СВЦЭМ!$D$10+'СЕТ СН'!$I$5-'СЕТ СН'!$I$21</f>
        <v>3815.7908531500002</v>
      </c>
      <c r="C142" s="36">
        <f>SUMIFS(СВЦЭМ!$D$33:$D$776,СВЦЭМ!$A$33:$A$776,$A142,СВЦЭМ!$B$33:$B$776,C$119)+'СЕТ СН'!$I$11+СВЦЭМ!$D$10+'СЕТ СН'!$I$5-'СЕТ СН'!$I$21</f>
        <v>3860.56372775</v>
      </c>
      <c r="D142" s="36">
        <f>SUMIFS(СВЦЭМ!$D$33:$D$776,СВЦЭМ!$A$33:$A$776,$A142,СВЦЭМ!$B$33:$B$776,D$119)+'СЕТ СН'!$I$11+СВЦЭМ!$D$10+'СЕТ СН'!$I$5-'СЕТ СН'!$I$21</f>
        <v>3890.52526945</v>
      </c>
      <c r="E142" s="36">
        <f>SUMIFS(СВЦЭМ!$D$33:$D$776,СВЦЭМ!$A$33:$A$776,$A142,СВЦЭМ!$B$33:$B$776,E$119)+'СЕТ СН'!$I$11+СВЦЭМ!$D$10+'СЕТ СН'!$I$5-'СЕТ СН'!$I$21</f>
        <v>3905.6730761700001</v>
      </c>
      <c r="F142" s="36">
        <f>SUMIFS(СВЦЭМ!$D$33:$D$776,СВЦЭМ!$A$33:$A$776,$A142,СВЦЭМ!$B$33:$B$776,F$119)+'СЕТ СН'!$I$11+СВЦЭМ!$D$10+'СЕТ СН'!$I$5-'СЕТ СН'!$I$21</f>
        <v>3904.9248787800002</v>
      </c>
      <c r="G142" s="36">
        <f>SUMIFS(СВЦЭМ!$D$33:$D$776,СВЦЭМ!$A$33:$A$776,$A142,СВЦЭМ!$B$33:$B$776,G$119)+'СЕТ СН'!$I$11+СВЦЭМ!$D$10+'СЕТ СН'!$I$5-'СЕТ СН'!$I$21</f>
        <v>3890.3852063300001</v>
      </c>
      <c r="H142" s="36">
        <f>SUMIFS(СВЦЭМ!$D$33:$D$776,СВЦЭМ!$A$33:$A$776,$A142,СВЦЭМ!$B$33:$B$776,H$119)+'СЕТ СН'!$I$11+СВЦЭМ!$D$10+'СЕТ СН'!$I$5-'СЕТ СН'!$I$21</f>
        <v>3848.6706116300002</v>
      </c>
      <c r="I142" s="36">
        <f>SUMIFS(СВЦЭМ!$D$33:$D$776,СВЦЭМ!$A$33:$A$776,$A142,СВЦЭМ!$B$33:$B$776,I$119)+'СЕТ СН'!$I$11+СВЦЭМ!$D$10+'СЕТ СН'!$I$5-'СЕТ СН'!$I$21</f>
        <v>3803.5029045600004</v>
      </c>
      <c r="J142" s="36">
        <f>SUMIFS(СВЦЭМ!$D$33:$D$776,СВЦЭМ!$A$33:$A$776,$A142,СВЦЭМ!$B$33:$B$776,J$119)+'СЕТ СН'!$I$11+СВЦЭМ!$D$10+'СЕТ СН'!$I$5-'СЕТ СН'!$I$21</f>
        <v>3787.4820397800004</v>
      </c>
      <c r="K142" s="36">
        <f>SUMIFS(СВЦЭМ!$D$33:$D$776,СВЦЭМ!$A$33:$A$776,$A142,СВЦЭМ!$B$33:$B$776,K$119)+'СЕТ СН'!$I$11+СВЦЭМ!$D$10+'СЕТ СН'!$I$5-'СЕТ СН'!$I$21</f>
        <v>3725.38620593</v>
      </c>
      <c r="L142" s="36">
        <f>SUMIFS(СВЦЭМ!$D$33:$D$776,СВЦЭМ!$A$33:$A$776,$A142,СВЦЭМ!$B$33:$B$776,L$119)+'СЕТ СН'!$I$11+СВЦЭМ!$D$10+'СЕТ СН'!$I$5-'СЕТ СН'!$I$21</f>
        <v>3730.0833860000002</v>
      </c>
      <c r="M142" s="36">
        <f>SUMIFS(СВЦЭМ!$D$33:$D$776,СВЦЭМ!$A$33:$A$776,$A142,СВЦЭМ!$B$33:$B$776,M$119)+'СЕТ СН'!$I$11+СВЦЭМ!$D$10+'СЕТ СН'!$I$5-'СЕТ СН'!$I$21</f>
        <v>3736.0604928500002</v>
      </c>
      <c r="N142" s="36">
        <f>SUMIFS(СВЦЭМ!$D$33:$D$776,СВЦЭМ!$A$33:$A$776,$A142,СВЦЭМ!$B$33:$B$776,N$119)+'СЕТ СН'!$I$11+СВЦЭМ!$D$10+'СЕТ СН'!$I$5-'СЕТ СН'!$I$21</f>
        <v>3745.1012733900002</v>
      </c>
      <c r="O142" s="36">
        <f>SUMIFS(СВЦЭМ!$D$33:$D$776,СВЦЭМ!$A$33:$A$776,$A142,СВЦЭМ!$B$33:$B$776,O$119)+'СЕТ СН'!$I$11+СВЦЭМ!$D$10+'СЕТ СН'!$I$5-'СЕТ СН'!$I$21</f>
        <v>3756.9427253000003</v>
      </c>
      <c r="P142" s="36">
        <f>SUMIFS(СВЦЭМ!$D$33:$D$776,СВЦЭМ!$A$33:$A$776,$A142,СВЦЭМ!$B$33:$B$776,P$119)+'СЕТ СН'!$I$11+СВЦЭМ!$D$10+'СЕТ СН'!$I$5-'СЕТ СН'!$I$21</f>
        <v>3760.42144504</v>
      </c>
      <c r="Q142" s="36">
        <f>SUMIFS(СВЦЭМ!$D$33:$D$776,СВЦЭМ!$A$33:$A$776,$A142,СВЦЭМ!$B$33:$B$776,Q$119)+'СЕТ СН'!$I$11+СВЦЭМ!$D$10+'СЕТ СН'!$I$5-'СЕТ СН'!$I$21</f>
        <v>3763.50760085</v>
      </c>
      <c r="R142" s="36">
        <f>SUMIFS(СВЦЭМ!$D$33:$D$776,СВЦЭМ!$A$33:$A$776,$A142,СВЦЭМ!$B$33:$B$776,R$119)+'СЕТ СН'!$I$11+СВЦЭМ!$D$10+'СЕТ СН'!$I$5-'СЕТ СН'!$I$21</f>
        <v>3710.9461140900003</v>
      </c>
      <c r="S142" s="36">
        <f>SUMIFS(СВЦЭМ!$D$33:$D$776,СВЦЭМ!$A$33:$A$776,$A142,СВЦЭМ!$B$33:$B$776,S$119)+'СЕТ СН'!$I$11+СВЦЭМ!$D$10+'СЕТ СН'!$I$5-'СЕТ СН'!$I$21</f>
        <v>3676.2987356399999</v>
      </c>
      <c r="T142" s="36">
        <f>SUMIFS(СВЦЭМ!$D$33:$D$776,СВЦЭМ!$A$33:$A$776,$A142,СВЦЭМ!$B$33:$B$776,T$119)+'СЕТ СН'!$I$11+СВЦЭМ!$D$10+'СЕТ СН'!$I$5-'СЕТ СН'!$I$21</f>
        <v>3679.5149936500002</v>
      </c>
      <c r="U142" s="36">
        <f>SUMIFS(СВЦЭМ!$D$33:$D$776,СВЦЭМ!$A$33:$A$776,$A142,СВЦЭМ!$B$33:$B$776,U$119)+'СЕТ СН'!$I$11+СВЦЭМ!$D$10+'СЕТ СН'!$I$5-'СЕТ СН'!$I$21</f>
        <v>3674.6858306700001</v>
      </c>
      <c r="V142" s="36">
        <f>SUMIFS(СВЦЭМ!$D$33:$D$776,СВЦЭМ!$A$33:$A$776,$A142,СВЦЭМ!$B$33:$B$776,V$119)+'СЕТ СН'!$I$11+СВЦЭМ!$D$10+'СЕТ СН'!$I$5-'СЕТ СН'!$I$21</f>
        <v>3678.5435104900002</v>
      </c>
      <c r="W142" s="36">
        <f>SUMIFS(СВЦЭМ!$D$33:$D$776,СВЦЭМ!$A$33:$A$776,$A142,СВЦЭМ!$B$33:$B$776,W$119)+'СЕТ СН'!$I$11+СВЦЭМ!$D$10+'СЕТ СН'!$I$5-'СЕТ СН'!$I$21</f>
        <v>3677.5405262900003</v>
      </c>
      <c r="X142" s="36">
        <f>SUMIFS(СВЦЭМ!$D$33:$D$776,СВЦЭМ!$A$33:$A$776,$A142,СВЦЭМ!$B$33:$B$776,X$119)+'СЕТ СН'!$I$11+СВЦЭМ!$D$10+'СЕТ СН'!$I$5-'СЕТ СН'!$I$21</f>
        <v>3677.9061350900001</v>
      </c>
      <c r="Y142" s="36">
        <f>SUMIFS(СВЦЭМ!$D$33:$D$776,СВЦЭМ!$A$33:$A$776,$A142,СВЦЭМ!$B$33:$B$776,Y$119)+'СЕТ СН'!$I$11+СВЦЭМ!$D$10+'СЕТ СН'!$I$5-'СЕТ СН'!$I$21</f>
        <v>3718.7243331200002</v>
      </c>
    </row>
    <row r="143" spans="1:25" ht="15.75" x14ac:dyDescent="0.2">
      <c r="A143" s="35">
        <f t="shared" si="3"/>
        <v>43670</v>
      </c>
      <c r="B143" s="36">
        <f>SUMIFS(СВЦЭМ!$D$33:$D$776,СВЦЭМ!$A$33:$A$776,$A143,СВЦЭМ!$B$33:$B$776,B$119)+'СЕТ СН'!$I$11+СВЦЭМ!$D$10+'СЕТ СН'!$I$5-'СЕТ СН'!$I$21</f>
        <v>3759.6551453299999</v>
      </c>
      <c r="C143" s="36">
        <f>SUMIFS(СВЦЭМ!$D$33:$D$776,СВЦЭМ!$A$33:$A$776,$A143,СВЦЭМ!$B$33:$B$776,C$119)+'СЕТ СН'!$I$11+СВЦЭМ!$D$10+'СЕТ СН'!$I$5-'СЕТ СН'!$I$21</f>
        <v>3792.0575121500001</v>
      </c>
      <c r="D143" s="36">
        <f>SUMIFS(СВЦЭМ!$D$33:$D$776,СВЦЭМ!$A$33:$A$776,$A143,СВЦЭМ!$B$33:$B$776,D$119)+'СЕТ СН'!$I$11+СВЦЭМ!$D$10+'СЕТ СН'!$I$5-'СЕТ СН'!$I$21</f>
        <v>3817.2195286400001</v>
      </c>
      <c r="E143" s="36">
        <f>SUMIFS(СВЦЭМ!$D$33:$D$776,СВЦЭМ!$A$33:$A$776,$A143,СВЦЭМ!$B$33:$B$776,E$119)+'СЕТ СН'!$I$11+СВЦЭМ!$D$10+'СЕТ СН'!$I$5-'СЕТ СН'!$I$21</f>
        <v>3837.7475706</v>
      </c>
      <c r="F143" s="36">
        <f>SUMIFS(СВЦЭМ!$D$33:$D$776,СВЦЭМ!$A$33:$A$776,$A143,СВЦЭМ!$B$33:$B$776,F$119)+'СЕТ СН'!$I$11+СВЦЭМ!$D$10+'СЕТ СН'!$I$5-'СЕТ СН'!$I$21</f>
        <v>3831.4453409100001</v>
      </c>
      <c r="G143" s="36">
        <f>SUMIFS(СВЦЭМ!$D$33:$D$776,СВЦЭМ!$A$33:$A$776,$A143,СВЦЭМ!$B$33:$B$776,G$119)+'СЕТ СН'!$I$11+СВЦЭМ!$D$10+'СЕТ СН'!$I$5-'СЕТ СН'!$I$21</f>
        <v>3828.2025249799999</v>
      </c>
      <c r="H143" s="36">
        <f>SUMIFS(СВЦЭМ!$D$33:$D$776,СВЦЭМ!$A$33:$A$776,$A143,СВЦЭМ!$B$33:$B$776,H$119)+'СЕТ СН'!$I$11+СВЦЭМ!$D$10+'СЕТ СН'!$I$5-'СЕТ СН'!$I$21</f>
        <v>3802.3273239099999</v>
      </c>
      <c r="I143" s="36">
        <f>SUMIFS(СВЦЭМ!$D$33:$D$776,СВЦЭМ!$A$33:$A$776,$A143,СВЦЭМ!$B$33:$B$776,I$119)+'СЕТ СН'!$I$11+СВЦЭМ!$D$10+'СЕТ СН'!$I$5-'СЕТ СН'!$I$21</f>
        <v>3778.28796758</v>
      </c>
      <c r="J143" s="36">
        <f>SUMIFS(СВЦЭМ!$D$33:$D$776,СВЦЭМ!$A$33:$A$776,$A143,СВЦЭМ!$B$33:$B$776,J$119)+'СЕТ СН'!$I$11+СВЦЭМ!$D$10+'СЕТ СН'!$I$5-'СЕТ СН'!$I$21</f>
        <v>3766.73296944</v>
      </c>
      <c r="K143" s="36">
        <f>SUMIFS(СВЦЭМ!$D$33:$D$776,СВЦЭМ!$A$33:$A$776,$A143,СВЦЭМ!$B$33:$B$776,K$119)+'СЕТ СН'!$I$11+СВЦЭМ!$D$10+'СЕТ СН'!$I$5-'СЕТ СН'!$I$21</f>
        <v>3763.29882202</v>
      </c>
      <c r="L143" s="36">
        <f>SUMIFS(СВЦЭМ!$D$33:$D$776,СВЦЭМ!$A$33:$A$776,$A143,СВЦЭМ!$B$33:$B$776,L$119)+'СЕТ СН'!$I$11+СВЦЭМ!$D$10+'СЕТ СН'!$I$5-'СЕТ СН'!$I$21</f>
        <v>3769.9270194300002</v>
      </c>
      <c r="M143" s="36">
        <f>SUMIFS(СВЦЭМ!$D$33:$D$776,СВЦЭМ!$A$33:$A$776,$A143,СВЦЭМ!$B$33:$B$776,M$119)+'СЕТ СН'!$I$11+СВЦЭМ!$D$10+'СЕТ СН'!$I$5-'СЕТ СН'!$I$21</f>
        <v>3782.2372973400002</v>
      </c>
      <c r="N143" s="36">
        <f>SUMIFS(СВЦЭМ!$D$33:$D$776,СВЦЭМ!$A$33:$A$776,$A143,СВЦЭМ!$B$33:$B$776,N$119)+'СЕТ СН'!$I$11+СВЦЭМ!$D$10+'СЕТ СН'!$I$5-'СЕТ СН'!$I$21</f>
        <v>3783.6639512500001</v>
      </c>
      <c r="O143" s="36">
        <f>SUMIFS(СВЦЭМ!$D$33:$D$776,СВЦЭМ!$A$33:$A$776,$A143,СВЦЭМ!$B$33:$B$776,O$119)+'СЕТ СН'!$I$11+СВЦЭМ!$D$10+'СЕТ СН'!$I$5-'СЕТ СН'!$I$21</f>
        <v>3789.8166687900002</v>
      </c>
      <c r="P143" s="36">
        <f>SUMIFS(СВЦЭМ!$D$33:$D$776,СВЦЭМ!$A$33:$A$776,$A143,СВЦЭМ!$B$33:$B$776,P$119)+'СЕТ СН'!$I$11+СВЦЭМ!$D$10+'СЕТ СН'!$I$5-'СЕТ СН'!$I$21</f>
        <v>3793.1243483799999</v>
      </c>
      <c r="Q143" s="36">
        <f>SUMIFS(СВЦЭМ!$D$33:$D$776,СВЦЭМ!$A$33:$A$776,$A143,СВЦЭМ!$B$33:$B$776,Q$119)+'СЕТ СН'!$I$11+СВЦЭМ!$D$10+'СЕТ СН'!$I$5-'СЕТ СН'!$I$21</f>
        <v>3798.7343166199998</v>
      </c>
      <c r="R143" s="36">
        <f>SUMIFS(СВЦЭМ!$D$33:$D$776,СВЦЭМ!$A$33:$A$776,$A143,СВЦЭМ!$B$33:$B$776,R$119)+'СЕТ СН'!$I$11+СВЦЭМ!$D$10+'СЕТ СН'!$I$5-'СЕТ СН'!$I$21</f>
        <v>3734.9585351700002</v>
      </c>
      <c r="S143" s="36">
        <f>SUMIFS(СВЦЭМ!$D$33:$D$776,СВЦЭМ!$A$33:$A$776,$A143,СВЦЭМ!$B$33:$B$776,S$119)+'СЕТ СН'!$I$11+СВЦЭМ!$D$10+'СЕТ СН'!$I$5-'СЕТ СН'!$I$21</f>
        <v>3721.4755508200001</v>
      </c>
      <c r="T143" s="36">
        <f>SUMIFS(СВЦЭМ!$D$33:$D$776,СВЦЭМ!$A$33:$A$776,$A143,СВЦЭМ!$B$33:$B$776,T$119)+'СЕТ СН'!$I$11+СВЦЭМ!$D$10+'СЕТ СН'!$I$5-'СЕТ СН'!$I$21</f>
        <v>3727.8603870900001</v>
      </c>
      <c r="U143" s="36">
        <f>SUMIFS(СВЦЭМ!$D$33:$D$776,СВЦЭМ!$A$33:$A$776,$A143,СВЦЭМ!$B$33:$B$776,U$119)+'СЕТ СН'!$I$11+СВЦЭМ!$D$10+'СЕТ СН'!$I$5-'СЕТ СН'!$I$21</f>
        <v>3716.1710671000001</v>
      </c>
      <c r="V143" s="36">
        <f>SUMIFS(СВЦЭМ!$D$33:$D$776,СВЦЭМ!$A$33:$A$776,$A143,СВЦЭМ!$B$33:$B$776,V$119)+'СЕТ СН'!$I$11+СВЦЭМ!$D$10+'СЕТ СН'!$I$5-'СЕТ СН'!$I$21</f>
        <v>3719.9228857500002</v>
      </c>
      <c r="W143" s="36">
        <f>SUMIFS(СВЦЭМ!$D$33:$D$776,СВЦЭМ!$A$33:$A$776,$A143,СВЦЭМ!$B$33:$B$776,W$119)+'СЕТ СН'!$I$11+СВЦЭМ!$D$10+'СЕТ СН'!$I$5-'СЕТ СН'!$I$21</f>
        <v>3734.3290334800004</v>
      </c>
      <c r="X143" s="36">
        <f>SUMIFS(СВЦЭМ!$D$33:$D$776,СВЦЭМ!$A$33:$A$776,$A143,СВЦЭМ!$B$33:$B$776,X$119)+'СЕТ СН'!$I$11+СВЦЭМ!$D$10+'СЕТ СН'!$I$5-'СЕТ СН'!$I$21</f>
        <v>3713.4475403300003</v>
      </c>
      <c r="Y143" s="36">
        <f>SUMIFS(СВЦЭМ!$D$33:$D$776,СВЦЭМ!$A$33:$A$776,$A143,СВЦЭМ!$B$33:$B$776,Y$119)+'СЕТ СН'!$I$11+СВЦЭМ!$D$10+'СЕТ СН'!$I$5-'СЕТ СН'!$I$21</f>
        <v>3756.0577286000002</v>
      </c>
    </row>
    <row r="144" spans="1:25" ht="15.75" x14ac:dyDescent="0.2">
      <c r="A144" s="35">
        <f t="shared" si="3"/>
        <v>43671</v>
      </c>
      <c r="B144" s="36">
        <f>SUMIFS(СВЦЭМ!$D$33:$D$776,СВЦЭМ!$A$33:$A$776,$A144,СВЦЭМ!$B$33:$B$776,B$119)+'СЕТ СН'!$I$11+СВЦЭМ!$D$10+'СЕТ СН'!$I$5-'СЕТ СН'!$I$21</f>
        <v>3828.69066247</v>
      </c>
      <c r="C144" s="36">
        <f>SUMIFS(СВЦЭМ!$D$33:$D$776,СВЦЭМ!$A$33:$A$776,$A144,СВЦЭМ!$B$33:$B$776,C$119)+'СЕТ СН'!$I$11+СВЦЭМ!$D$10+'СЕТ СН'!$I$5-'СЕТ СН'!$I$21</f>
        <v>3854.7911148399999</v>
      </c>
      <c r="D144" s="36">
        <f>SUMIFS(СВЦЭМ!$D$33:$D$776,СВЦЭМ!$A$33:$A$776,$A144,СВЦЭМ!$B$33:$B$776,D$119)+'СЕТ СН'!$I$11+СВЦЭМ!$D$10+'СЕТ СН'!$I$5-'СЕТ СН'!$I$21</f>
        <v>3829.7394547399999</v>
      </c>
      <c r="E144" s="36">
        <f>SUMIFS(СВЦЭМ!$D$33:$D$776,СВЦЭМ!$A$33:$A$776,$A144,СВЦЭМ!$B$33:$B$776,E$119)+'СЕТ СН'!$I$11+СВЦЭМ!$D$10+'СЕТ СН'!$I$5-'СЕТ СН'!$I$21</f>
        <v>3824.7796140800001</v>
      </c>
      <c r="F144" s="36">
        <f>SUMIFS(СВЦЭМ!$D$33:$D$776,СВЦЭМ!$A$33:$A$776,$A144,СВЦЭМ!$B$33:$B$776,F$119)+'СЕТ СН'!$I$11+СВЦЭМ!$D$10+'СЕТ СН'!$I$5-'СЕТ СН'!$I$21</f>
        <v>3806.3329454</v>
      </c>
      <c r="G144" s="36">
        <f>SUMIFS(СВЦЭМ!$D$33:$D$776,СВЦЭМ!$A$33:$A$776,$A144,СВЦЭМ!$B$33:$B$776,G$119)+'СЕТ СН'!$I$11+СВЦЭМ!$D$10+'СЕТ СН'!$I$5-'СЕТ СН'!$I$21</f>
        <v>3821.2874789000002</v>
      </c>
      <c r="H144" s="36">
        <f>SUMIFS(СВЦЭМ!$D$33:$D$776,СВЦЭМ!$A$33:$A$776,$A144,СВЦЭМ!$B$33:$B$776,H$119)+'СЕТ СН'!$I$11+СВЦЭМ!$D$10+'СЕТ СН'!$I$5-'СЕТ СН'!$I$21</f>
        <v>3845.3976797</v>
      </c>
      <c r="I144" s="36">
        <f>SUMIFS(СВЦЭМ!$D$33:$D$776,СВЦЭМ!$A$33:$A$776,$A144,СВЦЭМ!$B$33:$B$776,I$119)+'СЕТ СН'!$I$11+СВЦЭМ!$D$10+'СЕТ СН'!$I$5-'СЕТ СН'!$I$21</f>
        <v>3884.6456066199999</v>
      </c>
      <c r="J144" s="36">
        <f>SUMIFS(СВЦЭМ!$D$33:$D$776,СВЦЭМ!$A$33:$A$776,$A144,СВЦЭМ!$B$33:$B$776,J$119)+'СЕТ СН'!$I$11+СВЦЭМ!$D$10+'СЕТ СН'!$I$5-'СЕТ СН'!$I$21</f>
        <v>3895.6826731600004</v>
      </c>
      <c r="K144" s="36">
        <f>SUMIFS(СВЦЭМ!$D$33:$D$776,СВЦЭМ!$A$33:$A$776,$A144,СВЦЭМ!$B$33:$B$776,K$119)+'СЕТ СН'!$I$11+СВЦЭМ!$D$10+'СЕТ СН'!$I$5-'СЕТ СН'!$I$21</f>
        <v>3870.2069170900004</v>
      </c>
      <c r="L144" s="36">
        <f>SUMIFS(СВЦЭМ!$D$33:$D$776,СВЦЭМ!$A$33:$A$776,$A144,СВЦЭМ!$B$33:$B$776,L$119)+'СЕТ СН'!$I$11+СВЦЭМ!$D$10+'СЕТ СН'!$I$5-'СЕТ СН'!$I$21</f>
        <v>3858.8637576900001</v>
      </c>
      <c r="M144" s="36">
        <f>SUMIFS(СВЦЭМ!$D$33:$D$776,СВЦЭМ!$A$33:$A$776,$A144,СВЦЭМ!$B$33:$B$776,M$119)+'СЕТ СН'!$I$11+СВЦЭМ!$D$10+'СЕТ СН'!$I$5-'СЕТ СН'!$I$21</f>
        <v>3856.2738115299999</v>
      </c>
      <c r="N144" s="36">
        <f>SUMIFS(СВЦЭМ!$D$33:$D$776,СВЦЭМ!$A$33:$A$776,$A144,СВЦЭМ!$B$33:$B$776,N$119)+'СЕТ СН'!$I$11+СВЦЭМ!$D$10+'СЕТ СН'!$I$5-'СЕТ СН'!$I$21</f>
        <v>3859.4039065300003</v>
      </c>
      <c r="O144" s="36">
        <f>SUMIFS(СВЦЭМ!$D$33:$D$776,СВЦЭМ!$A$33:$A$776,$A144,СВЦЭМ!$B$33:$B$776,O$119)+'СЕТ СН'!$I$11+СВЦЭМ!$D$10+'СЕТ СН'!$I$5-'СЕТ СН'!$I$21</f>
        <v>3855.7132606</v>
      </c>
      <c r="P144" s="36">
        <f>SUMIFS(СВЦЭМ!$D$33:$D$776,СВЦЭМ!$A$33:$A$776,$A144,СВЦЭМ!$B$33:$B$776,P$119)+'СЕТ СН'!$I$11+СВЦЭМ!$D$10+'СЕТ СН'!$I$5-'СЕТ СН'!$I$21</f>
        <v>3862.4483910500003</v>
      </c>
      <c r="Q144" s="36">
        <f>SUMIFS(СВЦЭМ!$D$33:$D$776,СВЦЭМ!$A$33:$A$776,$A144,СВЦЭМ!$B$33:$B$776,Q$119)+'СЕТ СН'!$I$11+СВЦЭМ!$D$10+'СЕТ СН'!$I$5-'СЕТ СН'!$I$21</f>
        <v>3873.51657187</v>
      </c>
      <c r="R144" s="36">
        <f>SUMIFS(СВЦЭМ!$D$33:$D$776,СВЦЭМ!$A$33:$A$776,$A144,СВЦЭМ!$B$33:$B$776,R$119)+'СЕТ СН'!$I$11+СВЦЭМ!$D$10+'СЕТ СН'!$I$5-'СЕТ СН'!$I$21</f>
        <v>3820.9477002500003</v>
      </c>
      <c r="S144" s="36">
        <f>SUMIFS(СВЦЭМ!$D$33:$D$776,СВЦЭМ!$A$33:$A$776,$A144,СВЦЭМ!$B$33:$B$776,S$119)+'СЕТ СН'!$I$11+СВЦЭМ!$D$10+'СЕТ СН'!$I$5-'СЕТ СН'!$I$21</f>
        <v>3793.6931959100002</v>
      </c>
      <c r="T144" s="36">
        <f>SUMIFS(СВЦЭМ!$D$33:$D$776,СВЦЭМ!$A$33:$A$776,$A144,СВЦЭМ!$B$33:$B$776,T$119)+'СЕТ СН'!$I$11+СВЦЭМ!$D$10+'СЕТ СН'!$I$5-'СЕТ СН'!$I$21</f>
        <v>3788.9777081100001</v>
      </c>
      <c r="U144" s="36">
        <f>SUMIFS(СВЦЭМ!$D$33:$D$776,СВЦЭМ!$A$33:$A$776,$A144,СВЦЭМ!$B$33:$B$776,U$119)+'СЕТ СН'!$I$11+СВЦЭМ!$D$10+'СЕТ СН'!$I$5-'СЕТ СН'!$I$21</f>
        <v>3781.8770146699999</v>
      </c>
      <c r="V144" s="36">
        <f>SUMIFS(СВЦЭМ!$D$33:$D$776,СВЦЭМ!$A$33:$A$776,$A144,СВЦЭМ!$B$33:$B$776,V$119)+'СЕТ СН'!$I$11+СВЦЭМ!$D$10+'СЕТ СН'!$I$5-'СЕТ СН'!$I$21</f>
        <v>3775.4666700799999</v>
      </c>
      <c r="W144" s="36">
        <f>SUMIFS(СВЦЭМ!$D$33:$D$776,СВЦЭМ!$A$33:$A$776,$A144,СВЦЭМ!$B$33:$B$776,W$119)+'СЕТ СН'!$I$11+СВЦЭМ!$D$10+'СЕТ СН'!$I$5-'СЕТ СН'!$I$21</f>
        <v>3766.05467374</v>
      </c>
      <c r="X144" s="36">
        <f>SUMIFS(СВЦЭМ!$D$33:$D$776,СВЦЭМ!$A$33:$A$776,$A144,СВЦЭМ!$B$33:$B$776,X$119)+'СЕТ СН'!$I$11+СВЦЭМ!$D$10+'СЕТ СН'!$I$5-'СЕТ СН'!$I$21</f>
        <v>3765.1067513300004</v>
      </c>
      <c r="Y144" s="36">
        <f>SUMIFS(СВЦЭМ!$D$33:$D$776,СВЦЭМ!$A$33:$A$776,$A144,СВЦЭМ!$B$33:$B$776,Y$119)+'СЕТ СН'!$I$11+СВЦЭМ!$D$10+'СЕТ СН'!$I$5-'СЕТ СН'!$I$21</f>
        <v>3802.75802165</v>
      </c>
    </row>
    <row r="145" spans="1:27" ht="15.75" x14ac:dyDescent="0.2">
      <c r="A145" s="35">
        <f t="shared" si="3"/>
        <v>43672</v>
      </c>
      <c r="B145" s="36">
        <f>SUMIFS(СВЦЭМ!$D$33:$D$776,СВЦЭМ!$A$33:$A$776,$A145,СВЦЭМ!$B$33:$B$776,B$119)+'СЕТ СН'!$I$11+СВЦЭМ!$D$10+'СЕТ СН'!$I$5-'СЕТ СН'!$I$21</f>
        <v>3840.04740601</v>
      </c>
      <c r="C145" s="36">
        <f>SUMIFS(СВЦЭМ!$D$33:$D$776,СВЦЭМ!$A$33:$A$776,$A145,СВЦЭМ!$B$33:$B$776,C$119)+'СЕТ СН'!$I$11+СВЦЭМ!$D$10+'СЕТ СН'!$I$5-'СЕТ СН'!$I$21</f>
        <v>3873.1753764600003</v>
      </c>
      <c r="D145" s="36">
        <f>SUMIFS(СВЦЭМ!$D$33:$D$776,СВЦЭМ!$A$33:$A$776,$A145,СВЦЭМ!$B$33:$B$776,D$119)+'СЕТ СН'!$I$11+СВЦЭМ!$D$10+'СЕТ СН'!$I$5-'СЕТ СН'!$I$21</f>
        <v>3906.4917385700001</v>
      </c>
      <c r="E145" s="36">
        <f>SUMIFS(СВЦЭМ!$D$33:$D$776,СВЦЭМ!$A$33:$A$776,$A145,СВЦЭМ!$B$33:$B$776,E$119)+'СЕТ СН'!$I$11+СВЦЭМ!$D$10+'СЕТ СН'!$I$5-'СЕТ СН'!$I$21</f>
        <v>3909.6423764199999</v>
      </c>
      <c r="F145" s="36">
        <f>SUMIFS(СВЦЭМ!$D$33:$D$776,СВЦЭМ!$A$33:$A$776,$A145,СВЦЭМ!$B$33:$B$776,F$119)+'СЕТ СН'!$I$11+СВЦЭМ!$D$10+'СЕТ СН'!$I$5-'СЕТ СН'!$I$21</f>
        <v>3910.73345217</v>
      </c>
      <c r="G145" s="36">
        <f>SUMIFS(СВЦЭМ!$D$33:$D$776,СВЦЭМ!$A$33:$A$776,$A145,СВЦЭМ!$B$33:$B$776,G$119)+'СЕТ СН'!$I$11+СВЦЭМ!$D$10+'СЕТ СН'!$I$5-'СЕТ СН'!$I$21</f>
        <v>3904.4275441899999</v>
      </c>
      <c r="H145" s="36">
        <f>SUMIFS(СВЦЭМ!$D$33:$D$776,СВЦЭМ!$A$33:$A$776,$A145,СВЦЭМ!$B$33:$B$776,H$119)+'СЕТ СН'!$I$11+СВЦЭМ!$D$10+'СЕТ СН'!$I$5-'СЕТ СН'!$I$21</f>
        <v>3846.7957074700003</v>
      </c>
      <c r="I145" s="36">
        <f>SUMIFS(СВЦЭМ!$D$33:$D$776,СВЦЭМ!$A$33:$A$776,$A145,СВЦЭМ!$B$33:$B$776,I$119)+'СЕТ СН'!$I$11+СВЦЭМ!$D$10+'СЕТ СН'!$I$5-'СЕТ СН'!$I$21</f>
        <v>3819.8805541199999</v>
      </c>
      <c r="J145" s="36">
        <f>SUMIFS(СВЦЭМ!$D$33:$D$776,СВЦЭМ!$A$33:$A$776,$A145,СВЦЭМ!$B$33:$B$776,J$119)+'СЕТ СН'!$I$11+СВЦЭМ!$D$10+'СЕТ СН'!$I$5-'СЕТ СН'!$I$21</f>
        <v>3781.4709293800001</v>
      </c>
      <c r="K145" s="36">
        <f>SUMIFS(СВЦЭМ!$D$33:$D$776,СВЦЭМ!$A$33:$A$776,$A145,СВЦЭМ!$B$33:$B$776,K$119)+'СЕТ СН'!$I$11+СВЦЭМ!$D$10+'СЕТ СН'!$I$5-'СЕТ СН'!$I$21</f>
        <v>3761.8649110800002</v>
      </c>
      <c r="L145" s="36">
        <f>SUMIFS(СВЦЭМ!$D$33:$D$776,СВЦЭМ!$A$33:$A$776,$A145,СВЦЭМ!$B$33:$B$776,L$119)+'СЕТ СН'!$I$11+СВЦЭМ!$D$10+'СЕТ СН'!$I$5-'СЕТ СН'!$I$21</f>
        <v>3767.8961788300003</v>
      </c>
      <c r="M145" s="36">
        <f>SUMIFS(СВЦЭМ!$D$33:$D$776,СВЦЭМ!$A$33:$A$776,$A145,СВЦЭМ!$B$33:$B$776,M$119)+'СЕТ СН'!$I$11+СВЦЭМ!$D$10+'СЕТ СН'!$I$5-'СЕТ СН'!$I$21</f>
        <v>3771.01682897</v>
      </c>
      <c r="N145" s="36">
        <f>SUMIFS(СВЦЭМ!$D$33:$D$776,СВЦЭМ!$A$33:$A$776,$A145,СВЦЭМ!$B$33:$B$776,N$119)+'СЕТ СН'!$I$11+СВЦЭМ!$D$10+'СЕТ СН'!$I$5-'СЕТ СН'!$I$21</f>
        <v>3776.0248917600002</v>
      </c>
      <c r="O145" s="36">
        <f>SUMIFS(СВЦЭМ!$D$33:$D$776,СВЦЭМ!$A$33:$A$776,$A145,СВЦЭМ!$B$33:$B$776,O$119)+'СЕТ СН'!$I$11+СВЦЭМ!$D$10+'СЕТ СН'!$I$5-'СЕТ СН'!$I$21</f>
        <v>3773.0140828600001</v>
      </c>
      <c r="P145" s="36">
        <f>SUMIFS(СВЦЭМ!$D$33:$D$776,СВЦЭМ!$A$33:$A$776,$A145,СВЦЭМ!$B$33:$B$776,P$119)+'СЕТ СН'!$I$11+СВЦЭМ!$D$10+'СЕТ СН'!$I$5-'СЕТ СН'!$I$21</f>
        <v>3775.68708995</v>
      </c>
      <c r="Q145" s="36">
        <f>SUMIFS(СВЦЭМ!$D$33:$D$776,СВЦЭМ!$A$33:$A$776,$A145,СВЦЭМ!$B$33:$B$776,Q$119)+'СЕТ СН'!$I$11+СВЦЭМ!$D$10+'СЕТ СН'!$I$5-'СЕТ СН'!$I$21</f>
        <v>3777.4343800000001</v>
      </c>
      <c r="R145" s="36">
        <f>SUMIFS(СВЦЭМ!$D$33:$D$776,СВЦЭМ!$A$33:$A$776,$A145,СВЦЭМ!$B$33:$B$776,R$119)+'СЕТ СН'!$I$11+СВЦЭМ!$D$10+'СЕТ СН'!$I$5-'СЕТ СН'!$I$21</f>
        <v>3728.5170598300001</v>
      </c>
      <c r="S145" s="36">
        <f>SUMIFS(СВЦЭМ!$D$33:$D$776,СВЦЭМ!$A$33:$A$776,$A145,СВЦЭМ!$B$33:$B$776,S$119)+'СЕТ СН'!$I$11+СВЦЭМ!$D$10+'СЕТ СН'!$I$5-'СЕТ СН'!$I$21</f>
        <v>3690.0727344100001</v>
      </c>
      <c r="T145" s="36">
        <f>SUMIFS(СВЦЭМ!$D$33:$D$776,СВЦЭМ!$A$33:$A$776,$A145,СВЦЭМ!$B$33:$B$776,T$119)+'СЕТ СН'!$I$11+СВЦЭМ!$D$10+'СЕТ СН'!$I$5-'СЕТ СН'!$I$21</f>
        <v>3686.8626222800003</v>
      </c>
      <c r="U145" s="36">
        <f>SUMIFS(СВЦЭМ!$D$33:$D$776,СВЦЭМ!$A$33:$A$776,$A145,СВЦЭМ!$B$33:$B$776,U$119)+'СЕТ СН'!$I$11+СВЦЭМ!$D$10+'СЕТ СН'!$I$5-'СЕТ СН'!$I$21</f>
        <v>3690.10567567</v>
      </c>
      <c r="V145" s="36">
        <f>SUMIFS(СВЦЭМ!$D$33:$D$776,СВЦЭМ!$A$33:$A$776,$A145,СВЦЭМ!$B$33:$B$776,V$119)+'СЕТ СН'!$I$11+СВЦЭМ!$D$10+'СЕТ СН'!$I$5-'СЕТ СН'!$I$21</f>
        <v>3681.4502096200004</v>
      </c>
      <c r="W145" s="36">
        <f>SUMIFS(СВЦЭМ!$D$33:$D$776,СВЦЭМ!$A$33:$A$776,$A145,СВЦЭМ!$B$33:$B$776,W$119)+'СЕТ СН'!$I$11+СВЦЭМ!$D$10+'СЕТ СН'!$I$5-'СЕТ СН'!$I$21</f>
        <v>3671.5324928700002</v>
      </c>
      <c r="X145" s="36">
        <f>SUMIFS(СВЦЭМ!$D$33:$D$776,СВЦЭМ!$A$33:$A$776,$A145,СВЦЭМ!$B$33:$B$776,X$119)+'СЕТ СН'!$I$11+СВЦЭМ!$D$10+'СЕТ СН'!$I$5-'СЕТ СН'!$I$21</f>
        <v>3688.2305470800002</v>
      </c>
      <c r="Y145" s="36">
        <f>SUMIFS(СВЦЭМ!$D$33:$D$776,СВЦЭМ!$A$33:$A$776,$A145,СВЦЭМ!$B$33:$B$776,Y$119)+'СЕТ СН'!$I$11+СВЦЭМ!$D$10+'СЕТ СН'!$I$5-'СЕТ СН'!$I$21</f>
        <v>3719.8890605000001</v>
      </c>
    </row>
    <row r="146" spans="1:27" ht="15.75" x14ac:dyDescent="0.2">
      <c r="A146" s="35">
        <f t="shared" si="3"/>
        <v>43673</v>
      </c>
      <c r="B146" s="36">
        <f>SUMIFS(СВЦЭМ!$D$33:$D$776,СВЦЭМ!$A$33:$A$776,$A146,СВЦЭМ!$B$33:$B$776,B$119)+'СЕТ СН'!$I$11+СВЦЭМ!$D$10+'СЕТ СН'!$I$5-'СЕТ СН'!$I$21</f>
        <v>3692.4148794900002</v>
      </c>
      <c r="C146" s="36">
        <f>SUMIFS(СВЦЭМ!$D$33:$D$776,СВЦЭМ!$A$33:$A$776,$A146,СВЦЭМ!$B$33:$B$776,C$119)+'СЕТ СН'!$I$11+СВЦЭМ!$D$10+'СЕТ СН'!$I$5-'СЕТ СН'!$I$21</f>
        <v>3710.9921821100002</v>
      </c>
      <c r="D146" s="36">
        <f>SUMIFS(СВЦЭМ!$D$33:$D$776,СВЦЭМ!$A$33:$A$776,$A146,СВЦЭМ!$B$33:$B$776,D$119)+'СЕТ СН'!$I$11+СВЦЭМ!$D$10+'СЕТ СН'!$I$5-'СЕТ СН'!$I$21</f>
        <v>3721.4717650700004</v>
      </c>
      <c r="E146" s="36">
        <f>SUMIFS(СВЦЭМ!$D$33:$D$776,СВЦЭМ!$A$33:$A$776,$A146,СВЦЭМ!$B$33:$B$776,E$119)+'СЕТ СН'!$I$11+СВЦЭМ!$D$10+'СЕТ СН'!$I$5-'СЕТ СН'!$I$21</f>
        <v>3728.4232478399999</v>
      </c>
      <c r="F146" s="36">
        <f>SUMIFS(СВЦЭМ!$D$33:$D$776,СВЦЭМ!$A$33:$A$776,$A146,СВЦЭМ!$B$33:$B$776,F$119)+'СЕТ СН'!$I$11+СВЦЭМ!$D$10+'СЕТ СН'!$I$5-'СЕТ СН'!$I$21</f>
        <v>3733.9818433400001</v>
      </c>
      <c r="G146" s="36">
        <f>SUMIFS(СВЦЭМ!$D$33:$D$776,СВЦЭМ!$A$33:$A$776,$A146,СВЦЭМ!$B$33:$B$776,G$119)+'СЕТ СН'!$I$11+СВЦЭМ!$D$10+'СЕТ СН'!$I$5-'СЕТ СН'!$I$21</f>
        <v>3770.0975885400003</v>
      </c>
      <c r="H146" s="36">
        <f>SUMIFS(СВЦЭМ!$D$33:$D$776,СВЦЭМ!$A$33:$A$776,$A146,СВЦЭМ!$B$33:$B$776,H$119)+'СЕТ СН'!$I$11+СВЦЭМ!$D$10+'СЕТ СН'!$I$5-'СЕТ СН'!$I$21</f>
        <v>3795.94146185</v>
      </c>
      <c r="I146" s="36">
        <f>SUMIFS(СВЦЭМ!$D$33:$D$776,СВЦЭМ!$A$33:$A$776,$A146,СВЦЭМ!$B$33:$B$776,I$119)+'СЕТ СН'!$I$11+СВЦЭМ!$D$10+'СЕТ СН'!$I$5-'СЕТ СН'!$I$21</f>
        <v>3779.5714802500001</v>
      </c>
      <c r="J146" s="36">
        <f>SUMIFS(СВЦЭМ!$D$33:$D$776,СВЦЭМ!$A$33:$A$776,$A146,СВЦЭМ!$B$33:$B$776,J$119)+'СЕТ СН'!$I$11+СВЦЭМ!$D$10+'СЕТ СН'!$I$5-'СЕТ СН'!$I$21</f>
        <v>3782.4025338600004</v>
      </c>
      <c r="K146" s="36">
        <f>SUMIFS(СВЦЭМ!$D$33:$D$776,СВЦЭМ!$A$33:$A$776,$A146,СВЦЭМ!$B$33:$B$776,K$119)+'СЕТ СН'!$I$11+СВЦЭМ!$D$10+'СЕТ СН'!$I$5-'СЕТ СН'!$I$21</f>
        <v>3746.7551806000001</v>
      </c>
      <c r="L146" s="36">
        <f>SUMIFS(СВЦЭМ!$D$33:$D$776,СВЦЭМ!$A$33:$A$776,$A146,СВЦЭМ!$B$33:$B$776,L$119)+'СЕТ СН'!$I$11+СВЦЭМ!$D$10+'СЕТ СН'!$I$5-'СЕТ СН'!$I$21</f>
        <v>3756.68078122</v>
      </c>
      <c r="M146" s="36">
        <f>SUMIFS(СВЦЭМ!$D$33:$D$776,СВЦЭМ!$A$33:$A$776,$A146,СВЦЭМ!$B$33:$B$776,M$119)+'СЕТ СН'!$I$11+СВЦЭМ!$D$10+'СЕТ СН'!$I$5-'СЕТ СН'!$I$21</f>
        <v>3754.89642559</v>
      </c>
      <c r="N146" s="36">
        <f>SUMIFS(СВЦЭМ!$D$33:$D$776,СВЦЭМ!$A$33:$A$776,$A146,СВЦЭМ!$B$33:$B$776,N$119)+'СЕТ СН'!$I$11+СВЦЭМ!$D$10+'СЕТ СН'!$I$5-'СЕТ СН'!$I$21</f>
        <v>3747.9990655300003</v>
      </c>
      <c r="O146" s="36">
        <f>SUMIFS(СВЦЭМ!$D$33:$D$776,СВЦЭМ!$A$33:$A$776,$A146,СВЦЭМ!$B$33:$B$776,O$119)+'СЕТ СН'!$I$11+СВЦЭМ!$D$10+'СЕТ СН'!$I$5-'СЕТ СН'!$I$21</f>
        <v>3747.1820804899999</v>
      </c>
      <c r="P146" s="36">
        <f>SUMIFS(СВЦЭМ!$D$33:$D$776,СВЦЭМ!$A$33:$A$776,$A146,СВЦЭМ!$B$33:$B$776,P$119)+'СЕТ СН'!$I$11+СВЦЭМ!$D$10+'СЕТ СН'!$I$5-'СЕТ СН'!$I$21</f>
        <v>3751.5198624</v>
      </c>
      <c r="Q146" s="36">
        <f>SUMIFS(СВЦЭМ!$D$33:$D$776,СВЦЭМ!$A$33:$A$776,$A146,СВЦЭМ!$B$33:$B$776,Q$119)+'СЕТ СН'!$I$11+СВЦЭМ!$D$10+'СЕТ СН'!$I$5-'СЕТ СН'!$I$21</f>
        <v>3743.82776504</v>
      </c>
      <c r="R146" s="36">
        <f>SUMIFS(СВЦЭМ!$D$33:$D$776,СВЦЭМ!$A$33:$A$776,$A146,СВЦЭМ!$B$33:$B$776,R$119)+'СЕТ СН'!$I$11+СВЦЭМ!$D$10+'СЕТ СН'!$I$5-'СЕТ СН'!$I$21</f>
        <v>3706.7451933700004</v>
      </c>
      <c r="S146" s="36">
        <f>SUMIFS(СВЦЭМ!$D$33:$D$776,СВЦЭМ!$A$33:$A$776,$A146,СВЦЭМ!$B$33:$B$776,S$119)+'СЕТ СН'!$I$11+СВЦЭМ!$D$10+'СЕТ СН'!$I$5-'СЕТ СН'!$I$21</f>
        <v>3692.6656877300002</v>
      </c>
      <c r="T146" s="36">
        <f>SUMIFS(СВЦЭМ!$D$33:$D$776,СВЦЭМ!$A$33:$A$776,$A146,СВЦЭМ!$B$33:$B$776,T$119)+'СЕТ СН'!$I$11+СВЦЭМ!$D$10+'СЕТ СН'!$I$5-'СЕТ СН'!$I$21</f>
        <v>3684.0612465300001</v>
      </c>
      <c r="U146" s="36">
        <f>SUMIFS(СВЦЭМ!$D$33:$D$776,СВЦЭМ!$A$33:$A$776,$A146,СВЦЭМ!$B$33:$B$776,U$119)+'СЕТ СН'!$I$11+СВЦЭМ!$D$10+'СЕТ СН'!$I$5-'СЕТ СН'!$I$21</f>
        <v>3672.47743059</v>
      </c>
      <c r="V146" s="36">
        <f>SUMIFS(СВЦЭМ!$D$33:$D$776,СВЦЭМ!$A$33:$A$776,$A146,СВЦЭМ!$B$33:$B$776,V$119)+'СЕТ СН'!$I$11+СВЦЭМ!$D$10+'СЕТ СН'!$I$5-'СЕТ СН'!$I$21</f>
        <v>3670.9340697000002</v>
      </c>
      <c r="W146" s="36">
        <f>SUMIFS(СВЦЭМ!$D$33:$D$776,СВЦЭМ!$A$33:$A$776,$A146,СВЦЭМ!$B$33:$B$776,W$119)+'СЕТ СН'!$I$11+СВЦЭМ!$D$10+'СЕТ СН'!$I$5-'СЕТ СН'!$I$21</f>
        <v>3682.3180153000003</v>
      </c>
      <c r="X146" s="36">
        <f>SUMIFS(СВЦЭМ!$D$33:$D$776,СВЦЭМ!$A$33:$A$776,$A146,СВЦЭМ!$B$33:$B$776,X$119)+'СЕТ СН'!$I$11+СВЦЭМ!$D$10+'СЕТ СН'!$I$5-'СЕТ СН'!$I$21</f>
        <v>3673.17568007</v>
      </c>
      <c r="Y146" s="36">
        <f>SUMIFS(СВЦЭМ!$D$33:$D$776,СВЦЭМ!$A$33:$A$776,$A146,СВЦЭМ!$B$33:$B$776,Y$119)+'СЕТ СН'!$I$11+СВЦЭМ!$D$10+'СЕТ СН'!$I$5-'СЕТ СН'!$I$21</f>
        <v>3725.9883713600002</v>
      </c>
    </row>
    <row r="147" spans="1:27" ht="15.75" x14ac:dyDescent="0.2">
      <c r="A147" s="35">
        <f t="shared" si="3"/>
        <v>43674</v>
      </c>
      <c r="B147" s="36">
        <f>SUMIFS(СВЦЭМ!$D$33:$D$776,СВЦЭМ!$A$33:$A$776,$A147,СВЦЭМ!$B$33:$B$776,B$119)+'СЕТ СН'!$I$11+СВЦЭМ!$D$10+'СЕТ СН'!$I$5-'СЕТ СН'!$I$21</f>
        <v>3707.6113954100001</v>
      </c>
      <c r="C147" s="36">
        <f>SUMIFS(СВЦЭМ!$D$33:$D$776,СВЦЭМ!$A$33:$A$776,$A147,СВЦЭМ!$B$33:$B$776,C$119)+'СЕТ СН'!$I$11+СВЦЭМ!$D$10+'СЕТ СН'!$I$5-'СЕТ СН'!$I$21</f>
        <v>3740.9296125700002</v>
      </c>
      <c r="D147" s="36">
        <f>SUMIFS(СВЦЭМ!$D$33:$D$776,СВЦЭМ!$A$33:$A$776,$A147,СВЦЭМ!$B$33:$B$776,D$119)+'СЕТ СН'!$I$11+СВЦЭМ!$D$10+'СЕТ СН'!$I$5-'СЕТ СН'!$I$21</f>
        <v>3757.8580040500001</v>
      </c>
      <c r="E147" s="36">
        <f>SUMIFS(СВЦЭМ!$D$33:$D$776,СВЦЭМ!$A$33:$A$776,$A147,СВЦЭМ!$B$33:$B$776,E$119)+'СЕТ СН'!$I$11+СВЦЭМ!$D$10+'СЕТ СН'!$I$5-'СЕТ СН'!$I$21</f>
        <v>3769.8463131799999</v>
      </c>
      <c r="F147" s="36">
        <f>SUMIFS(СВЦЭМ!$D$33:$D$776,СВЦЭМ!$A$33:$A$776,$A147,СВЦЭМ!$B$33:$B$776,F$119)+'СЕТ СН'!$I$11+СВЦЭМ!$D$10+'СЕТ СН'!$I$5-'СЕТ СН'!$I$21</f>
        <v>3775.6306765200002</v>
      </c>
      <c r="G147" s="36">
        <f>SUMIFS(СВЦЭМ!$D$33:$D$776,СВЦЭМ!$A$33:$A$776,$A147,СВЦЭМ!$B$33:$B$776,G$119)+'СЕТ СН'!$I$11+СВЦЭМ!$D$10+'СЕТ СН'!$I$5-'СЕТ СН'!$I$21</f>
        <v>3766.2161463000002</v>
      </c>
      <c r="H147" s="36">
        <f>SUMIFS(СВЦЭМ!$D$33:$D$776,СВЦЭМ!$A$33:$A$776,$A147,СВЦЭМ!$B$33:$B$776,H$119)+'СЕТ СН'!$I$11+СВЦЭМ!$D$10+'СЕТ СН'!$I$5-'СЕТ СН'!$I$21</f>
        <v>3758.0515221200003</v>
      </c>
      <c r="I147" s="36">
        <f>SUMIFS(СВЦЭМ!$D$33:$D$776,СВЦЭМ!$A$33:$A$776,$A147,СВЦЭМ!$B$33:$B$776,I$119)+'СЕТ СН'!$I$11+СВЦЭМ!$D$10+'СЕТ СН'!$I$5-'СЕТ СН'!$I$21</f>
        <v>3752.3588586800001</v>
      </c>
      <c r="J147" s="36">
        <f>SUMIFS(СВЦЭМ!$D$33:$D$776,СВЦЭМ!$A$33:$A$776,$A147,СВЦЭМ!$B$33:$B$776,J$119)+'СЕТ СН'!$I$11+СВЦЭМ!$D$10+'СЕТ СН'!$I$5-'СЕТ СН'!$I$21</f>
        <v>3759.44885406</v>
      </c>
      <c r="K147" s="36">
        <f>SUMIFS(СВЦЭМ!$D$33:$D$776,СВЦЭМ!$A$33:$A$776,$A147,СВЦЭМ!$B$33:$B$776,K$119)+'СЕТ СН'!$I$11+СВЦЭМ!$D$10+'СЕТ СН'!$I$5-'СЕТ СН'!$I$21</f>
        <v>3741.9043091200001</v>
      </c>
      <c r="L147" s="36">
        <f>SUMIFS(СВЦЭМ!$D$33:$D$776,СВЦЭМ!$A$33:$A$776,$A147,СВЦЭМ!$B$33:$B$776,L$119)+'СЕТ СН'!$I$11+СВЦЭМ!$D$10+'СЕТ СН'!$I$5-'СЕТ СН'!$I$21</f>
        <v>3764.00453118</v>
      </c>
      <c r="M147" s="36">
        <f>SUMIFS(СВЦЭМ!$D$33:$D$776,СВЦЭМ!$A$33:$A$776,$A147,СВЦЭМ!$B$33:$B$776,M$119)+'СЕТ СН'!$I$11+СВЦЭМ!$D$10+'СЕТ СН'!$I$5-'СЕТ СН'!$I$21</f>
        <v>3741.3718536000001</v>
      </c>
      <c r="N147" s="36">
        <f>SUMIFS(СВЦЭМ!$D$33:$D$776,СВЦЭМ!$A$33:$A$776,$A147,СВЦЭМ!$B$33:$B$776,N$119)+'СЕТ СН'!$I$11+СВЦЭМ!$D$10+'СЕТ СН'!$I$5-'СЕТ СН'!$I$21</f>
        <v>3738.85135519</v>
      </c>
      <c r="O147" s="36">
        <f>SUMIFS(СВЦЭМ!$D$33:$D$776,СВЦЭМ!$A$33:$A$776,$A147,СВЦЭМ!$B$33:$B$776,O$119)+'СЕТ СН'!$I$11+СВЦЭМ!$D$10+'СЕТ СН'!$I$5-'СЕТ СН'!$I$21</f>
        <v>3737.26615898</v>
      </c>
      <c r="P147" s="36">
        <f>SUMIFS(СВЦЭМ!$D$33:$D$776,СВЦЭМ!$A$33:$A$776,$A147,СВЦЭМ!$B$33:$B$776,P$119)+'СЕТ СН'!$I$11+СВЦЭМ!$D$10+'СЕТ СН'!$I$5-'СЕТ СН'!$I$21</f>
        <v>3739.36997754</v>
      </c>
      <c r="Q147" s="36">
        <f>SUMIFS(СВЦЭМ!$D$33:$D$776,СВЦЭМ!$A$33:$A$776,$A147,СВЦЭМ!$B$33:$B$776,Q$119)+'СЕТ СН'!$I$11+СВЦЭМ!$D$10+'СЕТ СН'!$I$5-'СЕТ СН'!$I$21</f>
        <v>3733.9696886800002</v>
      </c>
      <c r="R147" s="36">
        <f>SUMIFS(СВЦЭМ!$D$33:$D$776,СВЦЭМ!$A$33:$A$776,$A147,СВЦЭМ!$B$33:$B$776,R$119)+'СЕТ СН'!$I$11+СВЦЭМ!$D$10+'СЕТ СН'!$I$5-'СЕТ СН'!$I$21</f>
        <v>3694.2026797600001</v>
      </c>
      <c r="S147" s="36">
        <f>SUMIFS(СВЦЭМ!$D$33:$D$776,СВЦЭМ!$A$33:$A$776,$A147,СВЦЭМ!$B$33:$B$776,S$119)+'СЕТ СН'!$I$11+СВЦЭМ!$D$10+'СЕТ СН'!$I$5-'СЕТ СН'!$I$21</f>
        <v>3699.8945928100002</v>
      </c>
      <c r="T147" s="36">
        <f>SUMIFS(СВЦЭМ!$D$33:$D$776,СВЦЭМ!$A$33:$A$776,$A147,СВЦЭМ!$B$33:$B$776,T$119)+'СЕТ СН'!$I$11+СВЦЭМ!$D$10+'СЕТ СН'!$I$5-'СЕТ СН'!$I$21</f>
        <v>3696.1932438399999</v>
      </c>
      <c r="U147" s="36">
        <f>SUMIFS(СВЦЭМ!$D$33:$D$776,СВЦЭМ!$A$33:$A$776,$A147,СВЦЭМ!$B$33:$B$776,U$119)+'СЕТ СН'!$I$11+СВЦЭМ!$D$10+'СЕТ СН'!$I$5-'СЕТ СН'!$I$21</f>
        <v>3687.4993628400002</v>
      </c>
      <c r="V147" s="36">
        <f>SUMIFS(СВЦЭМ!$D$33:$D$776,СВЦЭМ!$A$33:$A$776,$A147,СВЦЭМ!$B$33:$B$776,V$119)+'СЕТ СН'!$I$11+СВЦЭМ!$D$10+'СЕТ СН'!$I$5-'СЕТ СН'!$I$21</f>
        <v>3682.35124146</v>
      </c>
      <c r="W147" s="36">
        <f>SUMIFS(СВЦЭМ!$D$33:$D$776,СВЦЭМ!$A$33:$A$776,$A147,СВЦЭМ!$B$33:$B$776,W$119)+'СЕТ СН'!$I$11+СВЦЭМ!$D$10+'СЕТ СН'!$I$5-'СЕТ СН'!$I$21</f>
        <v>3695.8786873200002</v>
      </c>
      <c r="X147" s="36">
        <f>SUMIFS(СВЦЭМ!$D$33:$D$776,СВЦЭМ!$A$33:$A$776,$A147,СВЦЭМ!$B$33:$B$776,X$119)+'СЕТ СН'!$I$11+СВЦЭМ!$D$10+'СЕТ СН'!$I$5-'СЕТ СН'!$I$21</f>
        <v>3674.4997374300001</v>
      </c>
      <c r="Y147" s="36">
        <f>SUMIFS(СВЦЭМ!$D$33:$D$776,СВЦЭМ!$A$33:$A$776,$A147,СВЦЭМ!$B$33:$B$776,Y$119)+'СЕТ СН'!$I$11+СВЦЭМ!$D$10+'СЕТ СН'!$I$5-'СЕТ СН'!$I$21</f>
        <v>3698.6346194300004</v>
      </c>
    </row>
    <row r="148" spans="1:27" ht="15.75" x14ac:dyDescent="0.2">
      <c r="A148" s="35">
        <f t="shared" si="3"/>
        <v>43675</v>
      </c>
      <c r="B148" s="36">
        <f>SUMIFS(СВЦЭМ!$D$33:$D$776,СВЦЭМ!$A$33:$A$776,$A148,СВЦЭМ!$B$33:$B$776,B$119)+'СЕТ СН'!$I$11+СВЦЭМ!$D$10+'СЕТ СН'!$I$5-'СЕТ СН'!$I$21</f>
        <v>3749.1983768800001</v>
      </c>
      <c r="C148" s="36">
        <f>SUMIFS(СВЦЭМ!$D$33:$D$776,СВЦЭМ!$A$33:$A$776,$A148,СВЦЭМ!$B$33:$B$776,C$119)+'СЕТ СН'!$I$11+СВЦЭМ!$D$10+'СЕТ СН'!$I$5-'СЕТ СН'!$I$21</f>
        <v>3758.9825994400003</v>
      </c>
      <c r="D148" s="36">
        <f>SUMIFS(СВЦЭМ!$D$33:$D$776,СВЦЭМ!$A$33:$A$776,$A148,СВЦЭМ!$B$33:$B$776,D$119)+'СЕТ СН'!$I$11+СВЦЭМ!$D$10+'СЕТ СН'!$I$5-'СЕТ СН'!$I$21</f>
        <v>3759.5437523199998</v>
      </c>
      <c r="E148" s="36">
        <f>SUMIFS(СВЦЭМ!$D$33:$D$776,СВЦЭМ!$A$33:$A$776,$A148,СВЦЭМ!$B$33:$B$776,E$119)+'СЕТ СН'!$I$11+СВЦЭМ!$D$10+'СЕТ СН'!$I$5-'СЕТ СН'!$I$21</f>
        <v>3769.6103344500002</v>
      </c>
      <c r="F148" s="36">
        <f>SUMIFS(СВЦЭМ!$D$33:$D$776,СВЦЭМ!$A$33:$A$776,$A148,СВЦЭМ!$B$33:$B$776,F$119)+'СЕТ СН'!$I$11+СВЦЭМ!$D$10+'СЕТ СН'!$I$5-'СЕТ СН'!$I$21</f>
        <v>3793.6209561100004</v>
      </c>
      <c r="G148" s="36">
        <f>SUMIFS(СВЦЭМ!$D$33:$D$776,СВЦЭМ!$A$33:$A$776,$A148,СВЦЭМ!$B$33:$B$776,G$119)+'СЕТ СН'!$I$11+СВЦЭМ!$D$10+'СЕТ СН'!$I$5-'СЕТ СН'!$I$21</f>
        <v>3773.1524180000001</v>
      </c>
      <c r="H148" s="36">
        <f>SUMIFS(СВЦЭМ!$D$33:$D$776,СВЦЭМ!$A$33:$A$776,$A148,СВЦЭМ!$B$33:$B$776,H$119)+'СЕТ СН'!$I$11+СВЦЭМ!$D$10+'СЕТ СН'!$I$5-'СЕТ СН'!$I$21</f>
        <v>3748.9171215300003</v>
      </c>
      <c r="I148" s="36">
        <f>SUMIFS(СВЦЭМ!$D$33:$D$776,СВЦЭМ!$A$33:$A$776,$A148,СВЦЭМ!$B$33:$B$776,I$119)+'СЕТ СН'!$I$11+СВЦЭМ!$D$10+'СЕТ СН'!$I$5-'СЕТ СН'!$I$21</f>
        <v>3744.6823259299999</v>
      </c>
      <c r="J148" s="36">
        <f>SUMIFS(СВЦЭМ!$D$33:$D$776,СВЦЭМ!$A$33:$A$776,$A148,СВЦЭМ!$B$33:$B$776,J$119)+'СЕТ СН'!$I$11+СВЦЭМ!$D$10+'СЕТ СН'!$I$5-'СЕТ СН'!$I$21</f>
        <v>3707.8265927700004</v>
      </c>
      <c r="K148" s="36">
        <f>SUMIFS(СВЦЭМ!$D$33:$D$776,СВЦЭМ!$A$33:$A$776,$A148,СВЦЭМ!$B$33:$B$776,K$119)+'СЕТ СН'!$I$11+СВЦЭМ!$D$10+'СЕТ СН'!$I$5-'СЕТ СН'!$I$21</f>
        <v>3703.74153308</v>
      </c>
      <c r="L148" s="36">
        <f>SUMIFS(СВЦЭМ!$D$33:$D$776,СВЦЭМ!$A$33:$A$776,$A148,СВЦЭМ!$B$33:$B$776,L$119)+'СЕТ СН'!$I$11+СВЦЭМ!$D$10+'СЕТ СН'!$I$5-'СЕТ СН'!$I$21</f>
        <v>3705.9520281200003</v>
      </c>
      <c r="M148" s="36">
        <f>SUMIFS(СВЦЭМ!$D$33:$D$776,СВЦЭМ!$A$33:$A$776,$A148,СВЦЭМ!$B$33:$B$776,M$119)+'СЕТ СН'!$I$11+СВЦЭМ!$D$10+'СЕТ СН'!$I$5-'СЕТ СН'!$I$21</f>
        <v>3707.1011275300002</v>
      </c>
      <c r="N148" s="36">
        <f>SUMIFS(СВЦЭМ!$D$33:$D$776,СВЦЭМ!$A$33:$A$776,$A148,СВЦЭМ!$B$33:$B$776,N$119)+'СЕТ СН'!$I$11+СВЦЭМ!$D$10+'СЕТ СН'!$I$5-'СЕТ СН'!$I$21</f>
        <v>3697.9166304999999</v>
      </c>
      <c r="O148" s="36">
        <f>SUMIFS(СВЦЭМ!$D$33:$D$776,СВЦЭМ!$A$33:$A$776,$A148,СВЦЭМ!$B$33:$B$776,O$119)+'СЕТ СН'!$I$11+СВЦЭМ!$D$10+'СЕТ СН'!$I$5-'СЕТ СН'!$I$21</f>
        <v>3704.3168977700002</v>
      </c>
      <c r="P148" s="36">
        <f>SUMIFS(СВЦЭМ!$D$33:$D$776,СВЦЭМ!$A$33:$A$776,$A148,СВЦЭМ!$B$33:$B$776,P$119)+'СЕТ СН'!$I$11+СВЦЭМ!$D$10+'СЕТ СН'!$I$5-'СЕТ СН'!$I$21</f>
        <v>3707.2142601800001</v>
      </c>
      <c r="Q148" s="36">
        <f>SUMIFS(СВЦЭМ!$D$33:$D$776,СВЦЭМ!$A$33:$A$776,$A148,СВЦЭМ!$B$33:$B$776,Q$119)+'СЕТ СН'!$I$11+СВЦЭМ!$D$10+'СЕТ СН'!$I$5-'СЕТ СН'!$I$21</f>
        <v>3704.0719739800002</v>
      </c>
      <c r="R148" s="36">
        <f>SUMIFS(СВЦЭМ!$D$33:$D$776,СВЦЭМ!$A$33:$A$776,$A148,СВЦЭМ!$B$33:$B$776,R$119)+'СЕТ СН'!$I$11+СВЦЭМ!$D$10+'СЕТ СН'!$I$5-'СЕТ СН'!$I$21</f>
        <v>3659.5394580900002</v>
      </c>
      <c r="S148" s="36">
        <f>SUMIFS(СВЦЭМ!$D$33:$D$776,СВЦЭМ!$A$33:$A$776,$A148,СВЦЭМ!$B$33:$B$776,S$119)+'СЕТ СН'!$I$11+СВЦЭМ!$D$10+'СЕТ СН'!$I$5-'СЕТ СН'!$I$21</f>
        <v>3637.8767240800003</v>
      </c>
      <c r="T148" s="36">
        <f>SUMIFS(СВЦЭМ!$D$33:$D$776,СВЦЭМ!$A$33:$A$776,$A148,СВЦЭМ!$B$33:$B$776,T$119)+'СЕТ СН'!$I$11+СВЦЭМ!$D$10+'СЕТ СН'!$I$5-'СЕТ СН'!$I$21</f>
        <v>3640.6645828600003</v>
      </c>
      <c r="U148" s="36">
        <f>SUMIFS(СВЦЭМ!$D$33:$D$776,СВЦЭМ!$A$33:$A$776,$A148,СВЦЭМ!$B$33:$B$776,U$119)+'СЕТ СН'!$I$11+СВЦЭМ!$D$10+'СЕТ СН'!$I$5-'СЕТ СН'!$I$21</f>
        <v>3639.8370979700003</v>
      </c>
      <c r="V148" s="36">
        <f>SUMIFS(СВЦЭМ!$D$33:$D$776,СВЦЭМ!$A$33:$A$776,$A148,СВЦЭМ!$B$33:$B$776,V$119)+'СЕТ СН'!$I$11+СВЦЭМ!$D$10+'СЕТ СН'!$I$5-'СЕТ СН'!$I$21</f>
        <v>3641.9813994200003</v>
      </c>
      <c r="W148" s="36">
        <f>SUMIFS(СВЦЭМ!$D$33:$D$776,СВЦЭМ!$A$33:$A$776,$A148,СВЦЭМ!$B$33:$B$776,W$119)+'СЕТ СН'!$I$11+СВЦЭМ!$D$10+'СЕТ СН'!$I$5-'СЕТ СН'!$I$21</f>
        <v>3640.6267825900004</v>
      </c>
      <c r="X148" s="36">
        <f>SUMIFS(СВЦЭМ!$D$33:$D$776,СВЦЭМ!$A$33:$A$776,$A148,СВЦЭМ!$B$33:$B$776,X$119)+'СЕТ СН'!$I$11+СВЦЭМ!$D$10+'СЕТ СН'!$I$5-'СЕТ СН'!$I$21</f>
        <v>3636.6278892099999</v>
      </c>
      <c r="Y148" s="36">
        <f>SUMIFS(СВЦЭМ!$D$33:$D$776,СВЦЭМ!$A$33:$A$776,$A148,СВЦЭМ!$B$33:$B$776,Y$119)+'СЕТ СН'!$I$11+СВЦЭМ!$D$10+'СЕТ СН'!$I$5-'СЕТ СН'!$I$21</f>
        <v>3713.52857791</v>
      </c>
    </row>
    <row r="149" spans="1:27" ht="15.75" x14ac:dyDescent="0.2">
      <c r="A149" s="35">
        <f t="shared" si="3"/>
        <v>43676</v>
      </c>
      <c r="B149" s="36">
        <f>SUMIFS(СВЦЭМ!$D$33:$D$776,СВЦЭМ!$A$33:$A$776,$A149,СВЦЭМ!$B$33:$B$776,B$119)+'СЕТ СН'!$I$11+СВЦЭМ!$D$10+'СЕТ СН'!$I$5-'СЕТ СН'!$I$21</f>
        <v>3771.2599254699999</v>
      </c>
      <c r="C149" s="36">
        <f>SUMIFS(СВЦЭМ!$D$33:$D$776,СВЦЭМ!$A$33:$A$776,$A149,СВЦЭМ!$B$33:$B$776,C$119)+'СЕТ СН'!$I$11+СВЦЭМ!$D$10+'СЕТ СН'!$I$5-'СЕТ СН'!$I$21</f>
        <v>3775.1318698</v>
      </c>
      <c r="D149" s="36">
        <f>SUMIFS(СВЦЭМ!$D$33:$D$776,СВЦЭМ!$A$33:$A$776,$A149,СВЦЭМ!$B$33:$B$776,D$119)+'СЕТ СН'!$I$11+СВЦЭМ!$D$10+'СЕТ СН'!$I$5-'СЕТ СН'!$I$21</f>
        <v>3774.48101408</v>
      </c>
      <c r="E149" s="36">
        <f>SUMIFS(СВЦЭМ!$D$33:$D$776,СВЦЭМ!$A$33:$A$776,$A149,СВЦЭМ!$B$33:$B$776,E$119)+'СЕТ СН'!$I$11+СВЦЭМ!$D$10+'СЕТ СН'!$I$5-'СЕТ СН'!$I$21</f>
        <v>3799.6357839800003</v>
      </c>
      <c r="F149" s="36">
        <f>SUMIFS(СВЦЭМ!$D$33:$D$776,СВЦЭМ!$A$33:$A$776,$A149,СВЦЭМ!$B$33:$B$776,F$119)+'СЕТ СН'!$I$11+СВЦЭМ!$D$10+'СЕТ СН'!$I$5-'СЕТ СН'!$I$21</f>
        <v>3805.17063082</v>
      </c>
      <c r="G149" s="36">
        <f>SUMIFS(СВЦЭМ!$D$33:$D$776,СВЦЭМ!$A$33:$A$776,$A149,СВЦЭМ!$B$33:$B$776,G$119)+'СЕТ СН'!$I$11+СВЦЭМ!$D$10+'СЕТ СН'!$I$5-'СЕТ СН'!$I$21</f>
        <v>3793.61640033</v>
      </c>
      <c r="H149" s="36">
        <f>SUMIFS(СВЦЭМ!$D$33:$D$776,СВЦЭМ!$A$33:$A$776,$A149,СВЦЭМ!$B$33:$B$776,H$119)+'СЕТ СН'!$I$11+СВЦЭМ!$D$10+'СЕТ СН'!$I$5-'СЕТ СН'!$I$21</f>
        <v>3792.0726698100002</v>
      </c>
      <c r="I149" s="36">
        <f>SUMIFS(СВЦЭМ!$D$33:$D$776,СВЦЭМ!$A$33:$A$776,$A149,СВЦЭМ!$B$33:$B$776,I$119)+'СЕТ СН'!$I$11+СВЦЭМ!$D$10+'СЕТ СН'!$I$5-'СЕТ СН'!$I$21</f>
        <v>3736.6300569800001</v>
      </c>
      <c r="J149" s="36">
        <f>SUMIFS(СВЦЭМ!$D$33:$D$776,СВЦЭМ!$A$33:$A$776,$A149,СВЦЭМ!$B$33:$B$776,J$119)+'СЕТ СН'!$I$11+СВЦЭМ!$D$10+'СЕТ СН'!$I$5-'СЕТ СН'!$I$21</f>
        <v>3704.33487311</v>
      </c>
      <c r="K149" s="36">
        <f>SUMIFS(СВЦЭМ!$D$33:$D$776,СВЦЭМ!$A$33:$A$776,$A149,СВЦЭМ!$B$33:$B$776,K$119)+'СЕТ СН'!$I$11+СВЦЭМ!$D$10+'СЕТ СН'!$I$5-'СЕТ СН'!$I$21</f>
        <v>3732.0330661900002</v>
      </c>
      <c r="L149" s="36">
        <f>SUMIFS(СВЦЭМ!$D$33:$D$776,СВЦЭМ!$A$33:$A$776,$A149,СВЦЭМ!$B$33:$B$776,L$119)+'СЕТ СН'!$I$11+СВЦЭМ!$D$10+'СЕТ СН'!$I$5-'СЕТ СН'!$I$21</f>
        <v>3737.8560915400003</v>
      </c>
      <c r="M149" s="36">
        <f>SUMIFS(СВЦЭМ!$D$33:$D$776,СВЦЭМ!$A$33:$A$776,$A149,СВЦЭМ!$B$33:$B$776,M$119)+'СЕТ СН'!$I$11+СВЦЭМ!$D$10+'СЕТ СН'!$I$5-'СЕТ СН'!$I$21</f>
        <v>3736.9529377100002</v>
      </c>
      <c r="N149" s="36">
        <f>SUMIFS(СВЦЭМ!$D$33:$D$776,СВЦЭМ!$A$33:$A$776,$A149,СВЦЭМ!$B$33:$B$776,N$119)+'СЕТ СН'!$I$11+СВЦЭМ!$D$10+'СЕТ СН'!$I$5-'СЕТ СН'!$I$21</f>
        <v>3733.7288172600001</v>
      </c>
      <c r="O149" s="36">
        <f>SUMIFS(СВЦЭМ!$D$33:$D$776,СВЦЭМ!$A$33:$A$776,$A149,СВЦЭМ!$B$33:$B$776,O$119)+'СЕТ СН'!$I$11+СВЦЭМ!$D$10+'СЕТ СН'!$I$5-'СЕТ СН'!$I$21</f>
        <v>3737.00813569</v>
      </c>
      <c r="P149" s="36">
        <f>SUMIFS(СВЦЭМ!$D$33:$D$776,СВЦЭМ!$A$33:$A$776,$A149,СВЦЭМ!$B$33:$B$776,P$119)+'СЕТ СН'!$I$11+СВЦЭМ!$D$10+'СЕТ СН'!$I$5-'СЕТ СН'!$I$21</f>
        <v>3747.4234176800001</v>
      </c>
      <c r="Q149" s="36">
        <f>SUMIFS(СВЦЭМ!$D$33:$D$776,СВЦЭМ!$A$33:$A$776,$A149,СВЦЭМ!$B$33:$B$776,Q$119)+'СЕТ СН'!$I$11+СВЦЭМ!$D$10+'СЕТ СН'!$I$5-'СЕТ СН'!$I$21</f>
        <v>3746.2585566300004</v>
      </c>
      <c r="R149" s="36">
        <f>SUMIFS(СВЦЭМ!$D$33:$D$776,СВЦЭМ!$A$33:$A$776,$A149,СВЦЭМ!$B$33:$B$776,R$119)+'СЕТ СН'!$I$11+СВЦЭМ!$D$10+'СЕТ СН'!$I$5-'СЕТ СН'!$I$21</f>
        <v>3691.4039794200003</v>
      </c>
      <c r="S149" s="36">
        <f>SUMIFS(СВЦЭМ!$D$33:$D$776,СВЦЭМ!$A$33:$A$776,$A149,СВЦЭМ!$B$33:$B$776,S$119)+'СЕТ СН'!$I$11+СВЦЭМ!$D$10+'СЕТ СН'!$I$5-'СЕТ СН'!$I$21</f>
        <v>3662.42502603</v>
      </c>
      <c r="T149" s="36">
        <f>SUMIFS(СВЦЭМ!$D$33:$D$776,СВЦЭМ!$A$33:$A$776,$A149,СВЦЭМ!$B$33:$B$776,T$119)+'СЕТ СН'!$I$11+СВЦЭМ!$D$10+'СЕТ СН'!$I$5-'СЕТ СН'!$I$21</f>
        <v>3663.8892760799999</v>
      </c>
      <c r="U149" s="36">
        <f>SUMIFS(СВЦЭМ!$D$33:$D$776,СВЦЭМ!$A$33:$A$776,$A149,СВЦЭМ!$B$33:$B$776,U$119)+'СЕТ СН'!$I$11+СВЦЭМ!$D$10+'СЕТ СН'!$I$5-'СЕТ СН'!$I$21</f>
        <v>3657.7990407699999</v>
      </c>
      <c r="V149" s="36">
        <f>SUMIFS(СВЦЭМ!$D$33:$D$776,СВЦЭМ!$A$33:$A$776,$A149,СВЦЭМ!$B$33:$B$776,V$119)+'СЕТ СН'!$I$11+СВЦЭМ!$D$10+'СЕТ СН'!$I$5-'СЕТ СН'!$I$21</f>
        <v>3632.4035116499999</v>
      </c>
      <c r="W149" s="36">
        <f>SUMIFS(СВЦЭМ!$D$33:$D$776,СВЦЭМ!$A$33:$A$776,$A149,СВЦЭМ!$B$33:$B$776,W$119)+'СЕТ СН'!$I$11+СВЦЭМ!$D$10+'СЕТ СН'!$I$5-'СЕТ СН'!$I$21</f>
        <v>3619.6151505100001</v>
      </c>
      <c r="X149" s="36">
        <f>SUMIFS(СВЦЭМ!$D$33:$D$776,СВЦЭМ!$A$33:$A$776,$A149,СВЦЭМ!$B$33:$B$776,X$119)+'СЕТ СН'!$I$11+СВЦЭМ!$D$10+'СЕТ СН'!$I$5-'СЕТ СН'!$I$21</f>
        <v>3617.4028257300001</v>
      </c>
      <c r="Y149" s="36">
        <f>SUMIFS(СВЦЭМ!$D$33:$D$776,СВЦЭМ!$A$33:$A$776,$A149,СВЦЭМ!$B$33:$B$776,Y$119)+'СЕТ СН'!$I$11+СВЦЭМ!$D$10+'СЕТ СН'!$I$5-'СЕТ СН'!$I$21</f>
        <v>3680.5764955700001</v>
      </c>
    </row>
    <row r="150" spans="1:27" ht="15.75" x14ac:dyDescent="0.2">
      <c r="A150" s="35">
        <f t="shared" si="3"/>
        <v>43677</v>
      </c>
      <c r="B150" s="36">
        <f>SUMIFS(СВЦЭМ!$D$33:$D$776,СВЦЭМ!$A$33:$A$776,$A150,СВЦЭМ!$B$33:$B$776,B$119)+'СЕТ СН'!$I$11+СВЦЭМ!$D$10+'СЕТ СН'!$I$5-'СЕТ СН'!$I$21</f>
        <v>3783.8435698900003</v>
      </c>
      <c r="C150" s="36">
        <f>SUMIFS(СВЦЭМ!$D$33:$D$776,СВЦЭМ!$A$33:$A$776,$A150,СВЦЭМ!$B$33:$B$776,C$119)+'СЕТ СН'!$I$11+СВЦЭМ!$D$10+'СЕТ СН'!$I$5-'СЕТ СН'!$I$21</f>
        <v>3785.40735649</v>
      </c>
      <c r="D150" s="36">
        <f>SUMIFS(СВЦЭМ!$D$33:$D$776,СВЦЭМ!$A$33:$A$776,$A150,СВЦЭМ!$B$33:$B$776,D$119)+'СЕТ СН'!$I$11+СВЦЭМ!$D$10+'СЕТ СН'!$I$5-'СЕТ СН'!$I$21</f>
        <v>3794.54298242</v>
      </c>
      <c r="E150" s="36">
        <f>SUMIFS(СВЦЭМ!$D$33:$D$776,СВЦЭМ!$A$33:$A$776,$A150,СВЦЭМ!$B$33:$B$776,E$119)+'СЕТ СН'!$I$11+СВЦЭМ!$D$10+'СЕТ СН'!$I$5-'СЕТ СН'!$I$21</f>
        <v>3802.36830138</v>
      </c>
      <c r="F150" s="36">
        <f>SUMIFS(СВЦЭМ!$D$33:$D$776,СВЦЭМ!$A$33:$A$776,$A150,СВЦЭМ!$B$33:$B$776,F$119)+'СЕТ СН'!$I$11+СВЦЭМ!$D$10+'СЕТ СН'!$I$5-'СЕТ СН'!$I$21</f>
        <v>3805.6568323500001</v>
      </c>
      <c r="G150" s="36">
        <f>SUMIFS(СВЦЭМ!$D$33:$D$776,СВЦЭМ!$A$33:$A$776,$A150,СВЦЭМ!$B$33:$B$776,G$119)+'СЕТ СН'!$I$11+СВЦЭМ!$D$10+'СЕТ СН'!$I$5-'СЕТ СН'!$I$21</f>
        <v>3788.0973798100003</v>
      </c>
      <c r="H150" s="36">
        <f>SUMIFS(СВЦЭМ!$D$33:$D$776,СВЦЭМ!$A$33:$A$776,$A150,СВЦЭМ!$B$33:$B$776,H$119)+'СЕТ СН'!$I$11+СВЦЭМ!$D$10+'СЕТ СН'!$I$5-'СЕТ СН'!$I$21</f>
        <v>3776.2992963400002</v>
      </c>
      <c r="I150" s="36">
        <f>SUMIFS(СВЦЭМ!$D$33:$D$776,СВЦЭМ!$A$33:$A$776,$A150,СВЦЭМ!$B$33:$B$776,I$119)+'СЕТ СН'!$I$11+СВЦЭМ!$D$10+'СЕТ СН'!$I$5-'СЕТ СН'!$I$21</f>
        <v>3761.1063146300003</v>
      </c>
      <c r="J150" s="36">
        <f>SUMIFS(СВЦЭМ!$D$33:$D$776,СВЦЭМ!$A$33:$A$776,$A150,СВЦЭМ!$B$33:$B$776,J$119)+'СЕТ СН'!$I$11+СВЦЭМ!$D$10+'СЕТ СН'!$I$5-'СЕТ СН'!$I$21</f>
        <v>3757.3303789800002</v>
      </c>
      <c r="K150" s="36">
        <f>SUMIFS(СВЦЭМ!$D$33:$D$776,СВЦЭМ!$A$33:$A$776,$A150,СВЦЭМ!$B$33:$B$776,K$119)+'СЕТ СН'!$I$11+СВЦЭМ!$D$10+'СЕТ СН'!$I$5-'СЕТ СН'!$I$21</f>
        <v>3762.41769105</v>
      </c>
      <c r="L150" s="36">
        <f>SUMIFS(СВЦЭМ!$D$33:$D$776,СВЦЭМ!$A$33:$A$776,$A150,СВЦЭМ!$B$33:$B$776,L$119)+'СЕТ СН'!$I$11+СВЦЭМ!$D$10+'СЕТ СН'!$I$5-'СЕТ СН'!$I$21</f>
        <v>3763.5911065999999</v>
      </c>
      <c r="M150" s="36">
        <f>SUMIFS(СВЦЭМ!$D$33:$D$776,СВЦЭМ!$A$33:$A$776,$A150,СВЦЭМ!$B$33:$B$776,M$119)+'СЕТ СН'!$I$11+СВЦЭМ!$D$10+'СЕТ СН'!$I$5-'СЕТ СН'!$I$21</f>
        <v>3759.6041551400003</v>
      </c>
      <c r="N150" s="36">
        <f>SUMIFS(СВЦЭМ!$D$33:$D$776,СВЦЭМ!$A$33:$A$776,$A150,СВЦЭМ!$B$33:$B$776,N$119)+'СЕТ СН'!$I$11+СВЦЭМ!$D$10+'СЕТ СН'!$I$5-'СЕТ СН'!$I$21</f>
        <v>3757.4263192400003</v>
      </c>
      <c r="O150" s="36">
        <f>SUMIFS(СВЦЭМ!$D$33:$D$776,СВЦЭМ!$A$33:$A$776,$A150,СВЦЭМ!$B$33:$B$776,O$119)+'СЕТ СН'!$I$11+СВЦЭМ!$D$10+'СЕТ СН'!$I$5-'СЕТ СН'!$I$21</f>
        <v>3764.5360105200002</v>
      </c>
      <c r="P150" s="36">
        <f>SUMIFS(СВЦЭМ!$D$33:$D$776,СВЦЭМ!$A$33:$A$776,$A150,СВЦЭМ!$B$33:$B$776,P$119)+'СЕТ СН'!$I$11+СВЦЭМ!$D$10+'СЕТ СН'!$I$5-'СЕТ СН'!$I$21</f>
        <v>3771.4392914500004</v>
      </c>
      <c r="Q150" s="36">
        <f>SUMIFS(СВЦЭМ!$D$33:$D$776,СВЦЭМ!$A$33:$A$776,$A150,СВЦЭМ!$B$33:$B$776,Q$119)+'СЕТ СН'!$I$11+СВЦЭМ!$D$10+'СЕТ СН'!$I$5-'СЕТ СН'!$I$21</f>
        <v>3776.9308275000003</v>
      </c>
      <c r="R150" s="36">
        <f>SUMIFS(СВЦЭМ!$D$33:$D$776,СВЦЭМ!$A$33:$A$776,$A150,СВЦЭМ!$B$33:$B$776,R$119)+'СЕТ СН'!$I$11+СВЦЭМ!$D$10+'СЕТ СН'!$I$5-'СЕТ СН'!$I$21</f>
        <v>3724.1585085000002</v>
      </c>
      <c r="S150" s="36">
        <f>SUMIFS(СВЦЭМ!$D$33:$D$776,СВЦЭМ!$A$33:$A$776,$A150,СВЦЭМ!$B$33:$B$776,S$119)+'СЕТ СН'!$I$11+СВЦЭМ!$D$10+'СЕТ СН'!$I$5-'СЕТ СН'!$I$21</f>
        <v>3695.5865733400001</v>
      </c>
      <c r="T150" s="36">
        <f>SUMIFS(СВЦЭМ!$D$33:$D$776,СВЦЭМ!$A$33:$A$776,$A150,СВЦЭМ!$B$33:$B$776,T$119)+'СЕТ СН'!$I$11+СВЦЭМ!$D$10+'СЕТ СН'!$I$5-'СЕТ СН'!$I$21</f>
        <v>3685.06607897</v>
      </c>
      <c r="U150" s="36">
        <f>SUMIFS(СВЦЭМ!$D$33:$D$776,СВЦЭМ!$A$33:$A$776,$A150,СВЦЭМ!$B$33:$B$776,U$119)+'СЕТ СН'!$I$11+СВЦЭМ!$D$10+'СЕТ СН'!$I$5-'СЕТ СН'!$I$21</f>
        <v>3751.2701811100001</v>
      </c>
      <c r="V150" s="36">
        <f>SUMIFS(СВЦЭМ!$D$33:$D$776,СВЦЭМ!$A$33:$A$776,$A150,СВЦЭМ!$B$33:$B$776,V$119)+'СЕТ СН'!$I$11+СВЦЭМ!$D$10+'СЕТ СН'!$I$5-'СЕТ СН'!$I$21</f>
        <v>3675.4666238200002</v>
      </c>
      <c r="W150" s="36">
        <f>SUMIFS(СВЦЭМ!$D$33:$D$776,СВЦЭМ!$A$33:$A$776,$A150,СВЦЭМ!$B$33:$B$776,W$119)+'СЕТ СН'!$I$11+СВЦЭМ!$D$10+'СЕТ СН'!$I$5-'СЕТ СН'!$I$21</f>
        <v>3677.6824302200002</v>
      </c>
      <c r="X150" s="36">
        <f>SUMIFS(СВЦЭМ!$D$33:$D$776,СВЦЭМ!$A$33:$A$776,$A150,СВЦЭМ!$B$33:$B$776,X$119)+'СЕТ СН'!$I$11+СВЦЭМ!$D$10+'СЕТ СН'!$I$5-'СЕТ СН'!$I$21</f>
        <v>3663.5220633899999</v>
      </c>
      <c r="Y150" s="36">
        <f>SUMIFS(СВЦЭМ!$D$33:$D$776,СВЦЭМ!$A$33:$A$776,$A150,СВЦЭМ!$B$33:$B$776,Y$119)+'СЕТ СН'!$I$11+СВЦЭМ!$D$10+'СЕТ СН'!$I$5-'СЕТ СН'!$I$21</f>
        <v>3704.17562559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01.07.2019</v>
      </c>
      <c r="B156" s="36">
        <f>SUMIFS(СВЦЭМ!$E$33:$E$776,СВЦЭМ!$A$33:$A$776,$A156,СВЦЭМ!$B$33:$B$776,B$155)+'СЕТ СН'!$F$12</f>
        <v>129.81628076000001</v>
      </c>
      <c r="C156" s="36">
        <f>SUMIFS(СВЦЭМ!$E$33:$E$776,СВЦЭМ!$A$33:$A$776,$A156,СВЦЭМ!$B$33:$B$776,C$155)+'СЕТ СН'!$F$12</f>
        <v>150.67736363</v>
      </c>
      <c r="D156" s="36">
        <f>SUMIFS(СВЦЭМ!$E$33:$E$776,СВЦЭМ!$A$33:$A$776,$A156,СВЦЭМ!$B$33:$B$776,D$155)+'СЕТ СН'!$F$12</f>
        <v>157.01813107999999</v>
      </c>
      <c r="E156" s="36">
        <f>SUMIFS(СВЦЭМ!$E$33:$E$776,СВЦЭМ!$A$33:$A$776,$A156,СВЦЭМ!$B$33:$B$776,E$155)+'СЕТ СН'!$F$12</f>
        <v>162.10202212999999</v>
      </c>
      <c r="F156" s="36">
        <f>SUMIFS(СВЦЭМ!$E$33:$E$776,СВЦЭМ!$A$33:$A$776,$A156,СВЦЭМ!$B$33:$B$776,F$155)+'СЕТ СН'!$F$12</f>
        <v>162.821741</v>
      </c>
      <c r="G156" s="36">
        <f>SUMIFS(СВЦЭМ!$E$33:$E$776,СВЦЭМ!$A$33:$A$776,$A156,СВЦЭМ!$B$33:$B$776,G$155)+'СЕТ СН'!$F$12</f>
        <v>159.17625422</v>
      </c>
      <c r="H156" s="36">
        <f>SUMIFS(СВЦЭМ!$E$33:$E$776,СВЦЭМ!$A$33:$A$776,$A156,СВЦЭМ!$B$33:$B$776,H$155)+'СЕТ СН'!$F$12</f>
        <v>147.53386384000001</v>
      </c>
      <c r="I156" s="36">
        <f>SUMIFS(СВЦЭМ!$E$33:$E$776,СВЦЭМ!$A$33:$A$776,$A156,СВЦЭМ!$B$33:$B$776,I$155)+'СЕТ СН'!$F$12</f>
        <v>135.14703600000001</v>
      </c>
      <c r="J156" s="36">
        <f>SUMIFS(СВЦЭМ!$E$33:$E$776,СВЦЭМ!$A$33:$A$776,$A156,СВЦЭМ!$B$33:$B$776,J$155)+'СЕТ СН'!$F$12</f>
        <v>133.16130973</v>
      </c>
      <c r="K156" s="36">
        <f>SUMIFS(СВЦЭМ!$E$33:$E$776,СВЦЭМ!$A$33:$A$776,$A156,СВЦЭМ!$B$33:$B$776,K$155)+'СЕТ СН'!$F$12</f>
        <v>133.93722052999999</v>
      </c>
      <c r="L156" s="36">
        <f>SUMIFS(СВЦЭМ!$E$33:$E$776,СВЦЭМ!$A$33:$A$776,$A156,СВЦЭМ!$B$33:$B$776,L$155)+'СЕТ СН'!$F$12</f>
        <v>134.92660373000001</v>
      </c>
      <c r="M156" s="36">
        <f>SUMIFS(СВЦЭМ!$E$33:$E$776,СВЦЭМ!$A$33:$A$776,$A156,СВЦЭМ!$B$33:$B$776,M$155)+'СЕТ СН'!$F$12</f>
        <v>131.95961947000001</v>
      </c>
      <c r="N156" s="36">
        <f>SUMIFS(СВЦЭМ!$E$33:$E$776,СВЦЭМ!$A$33:$A$776,$A156,СВЦЭМ!$B$33:$B$776,N$155)+'СЕТ СН'!$F$12</f>
        <v>129.55655905</v>
      </c>
      <c r="O156" s="36">
        <f>SUMIFS(СВЦЭМ!$E$33:$E$776,СВЦЭМ!$A$33:$A$776,$A156,СВЦЭМ!$B$33:$B$776,O$155)+'СЕТ СН'!$F$12</f>
        <v>130.36521679000001</v>
      </c>
      <c r="P156" s="36">
        <f>SUMIFS(СВЦЭМ!$E$33:$E$776,СВЦЭМ!$A$33:$A$776,$A156,СВЦЭМ!$B$33:$B$776,P$155)+'СЕТ СН'!$F$12</f>
        <v>130.49551500999999</v>
      </c>
      <c r="Q156" s="36">
        <f>SUMIFS(СВЦЭМ!$E$33:$E$776,СВЦЭМ!$A$33:$A$776,$A156,СВЦЭМ!$B$33:$B$776,Q$155)+'СЕТ СН'!$F$12</f>
        <v>126.87949407000001</v>
      </c>
      <c r="R156" s="36">
        <f>SUMIFS(СВЦЭМ!$E$33:$E$776,СВЦЭМ!$A$33:$A$776,$A156,СВЦЭМ!$B$33:$B$776,R$155)+'СЕТ СН'!$F$12</f>
        <v>115.45096936</v>
      </c>
      <c r="S156" s="36">
        <f>SUMIFS(СВЦЭМ!$E$33:$E$776,СВЦЭМ!$A$33:$A$776,$A156,СВЦЭМ!$B$33:$B$776,S$155)+'СЕТ СН'!$F$12</f>
        <v>115.11635508000001</v>
      </c>
      <c r="T156" s="36">
        <f>SUMIFS(СВЦЭМ!$E$33:$E$776,СВЦЭМ!$A$33:$A$776,$A156,СВЦЭМ!$B$33:$B$776,T$155)+'СЕТ СН'!$F$12</f>
        <v>115.51712821</v>
      </c>
      <c r="U156" s="36">
        <f>SUMIFS(СВЦЭМ!$E$33:$E$776,СВЦЭМ!$A$33:$A$776,$A156,СВЦЭМ!$B$33:$B$776,U$155)+'СЕТ СН'!$F$12</f>
        <v>114.31373357</v>
      </c>
      <c r="V156" s="36">
        <f>SUMIFS(СВЦЭМ!$E$33:$E$776,СВЦЭМ!$A$33:$A$776,$A156,СВЦЭМ!$B$33:$B$776,V$155)+'СЕТ СН'!$F$12</f>
        <v>115.01490025</v>
      </c>
      <c r="W156" s="36">
        <f>SUMIFS(СВЦЭМ!$E$33:$E$776,СВЦЭМ!$A$33:$A$776,$A156,СВЦЭМ!$B$33:$B$776,W$155)+'СЕТ СН'!$F$12</f>
        <v>119.92178309000001</v>
      </c>
      <c r="X156" s="36">
        <f>SUMIFS(СВЦЭМ!$E$33:$E$776,СВЦЭМ!$A$33:$A$776,$A156,СВЦЭМ!$B$33:$B$776,X$155)+'СЕТ СН'!$F$12</f>
        <v>114.15109248</v>
      </c>
      <c r="Y156" s="36">
        <f>SUMIFS(СВЦЭМ!$E$33:$E$776,СВЦЭМ!$A$33:$A$776,$A156,СВЦЭМ!$B$33:$B$776,Y$155)+'СЕТ СН'!$F$12</f>
        <v>114.16728845</v>
      </c>
      <c r="AA156" s="45"/>
    </row>
    <row r="157" spans="1:27" ht="15.75" x14ac:dyDescent="0.2">
      <c r="A157" s="35">
        <f>A156+1</f>
        <v>43648</v>
      </c>
      <c r="B157" s="36">
        <f>SUMIFS(СВЦЭМ!$E$33:$E$776,СВЦЭМ!$A$33:$A$776,$A157,СВЦЭМ!$B$33:$B$776,B$155)+'СЕТ СН'!$F$12</f>
        <v>147.22195563</v>
      </c>
      <c r="C157" s="36">
        <f>SUMIFS(СВЦЭМ!$E$33:$E$776,СВЦЭМ!$A$33:$A$776,$A157,СВЦЭМ!$B$33:$B$776,C$155)+'СЕТ СН'!$F$12</f>
        <v>171.03832016999999</v>
      </c>
      <c r="D157" s="36">
        <f>SUMIFS(СВЦЭМ!$E$33:$E$776,СВЦЭМ!$A$33:$A$776,$A157,СВЦЭМ!$B$33:$B$776,D$155)+'СЕТ СН'!$F$12</f>
        <v>173.01042673000001</v>
      </c>
      <c r="E157" s="36">
        <f>SUMIFS(СВЦЭМ!$E$33:$E$776,СВЦЭМ!$A$33:$A$776,$A157,СВЦЭМ!$B$33:$B$776,E$155)+'СЕТ СН'!$F$12</f>
        <v>180.12217819</v>
      </c>
      <c r="F157" s="36">
        <f>SUMIFS(СВЦЭМ!$E$33:$E$776,СВЦЭМ!$A$33:$A$776,$A157,СВЦЭМ!$B$33:$B$776,F$155)+'СЕТ СН'!$F$12</f>
        <v>179.50547323999999</v>
      </c>
      <c r="G157" s="36">
        <f>SUMIFS(СВЦЭМ!$E$33:$E$776,СВЦЭМ!$A$33:$A$776,$A157,СВЦЭМ!$B$33:$B$776,G$155)+'СЕТ СН'!$F$12</f>
        <v>176.27252748000001</v>
      </c>
      <c r="H157" s="36">
        <f>SUMIFS(СВЦЭМ!$E$33:$E$776,СВЦЭМ!$A$33:$A$776,$A157,СВЦЭМ!$B$33:$B$776,H$155)+'СЕТ СН'!$F$12</f>
        <v>165.44992568999999</v>
      </c>
      <c r="I157" s="36">
        <f>SUMIFS(СВЦЭМ!$E$33:$E$776,СВЦЭМ!$A$33:$A$776,$A157,СВЦЭМ!$B$33:$B$776,I$155)+'СЕТ СН'!$F$12</f>
        <v>151.38433381999999</v>
      </c>
      <c r="J157" s="36">
        <f>SUMIFS(СВЦЭМ!$E$33:$E$776,СВЦЭМ!$A$33:$A$776,$A157,СВЦЭМ!$B$33:$B$776,J$155)+'СЕТ СН'!$F$12</f>
        <v>141.42830476</v>
      </c>
      <c r="K157" s="36">
        <f>SUMIFS(СВЦЭМ!$E$33:$E$776,СВЦЭМ!$A$33:$A$776,$A157,СВЦЭМ!$B$33:$B$776,K$155)+'СЕТ СН'!$F$12</f>
        <v>134.02489861999999</v>
      </c>
      <c r="L157" s="36">
        <f>SUMIFS(СВЦЭМ!$E$33:$E$776,СВЦЭМ!$A$33:$A$776,$A157,СВЦЭМ!$B$33:$B$776,L$155)+'СЕТ СН'!$F$12</f>
        <v>131.15907745999999</v>
      </c>
      <c r="M157" s="36">
        <f>SUMIFS(СВЦЭМ!$E$33:$E$776,СВЦЭМ!$A$33:$A$776,$A157,СВЦЭМ!$B$33:$B$776,M$155)+'СЕТ СН'!$F$12</f>
        <v>132.08446003</v>
      </c>
      <c r="N157" s="36">
        <f>SUMIFS(СВЦЭМ!$E$33:$E$776,СВЦЭМ!$A$33:$A$776,$A157,СВЦЭМ!$B$33:$B$776,N$155)+'СЕТ СН'!$F$12</f>
        <v>135.88599988000001</v>
      </c>
      <c r="O157" s="36">
        <f>SUMIFS(СВЦЭМ!$E$33:$E$776,СВЦЭМ!$A$33:$A$776,$A157,СВЦЭМ!$B$33:$B$776,O$155)+'СЕТ СН'!$F$12</f>
        <v>135.03159148</v>
      </c>
      <c r="P157" s="36">
        <f>SUMIFS(СВЦЭМ!$E$33:$E$776,СВЦЭМ!$A$33:$A$776,$A157,СВЦЭМ!$B$33:$B$776,P$155)+'СЕТ СН'!$F$12</f>
        <v>135.85362470000001</v>
      </c>
      <c r="Q157" s="36">
        <f>SUMIFS(СВЦЭМ!$E$33:$E$776,СВЦЭМ!$A$33:$A$776,$A157,СВЦЭМ!$B$33:$B$776,Q$155)+'СЕТ СН'!$F$12</f>
        <v>133.38623157999999</v>
      </c>
      <c r="R157" s="36">
        <f>SUMIFS(СВЦЭМ!$E$33:$E$776,СВЦЭМ!$A$33:$A$776,$A157,СВЦЭМ!$B$33:$B$776,R$155)+'СЕТ СН'!$F$12</f>
        <v>122.80015169000001</v>
      </c>
      <c r="S157" s="36">
        <f>SUMIFS(СВЦЭМ!$E$33:$E$776,СВЦЭМ!$A$33:$A$776,$A157,СВЦЭМ!$B$33:$B$776,S$155)+'СЕТ СН'!$F$12</f>
        <v>122.44222302</v>
      </c>
      <c r="T157" s="36">
        <f>SUMIFS(СВЦЭМ!$E$33:$E$776,СВЦЭМ!$A$33:$A$776,$A157,СВЦЭМ!$B$33:$B$776,T$155)+'СЕТ СН'!$F$12</f>
        <v>120.92191832</v>
      </c>
      <c r="U157" s="36">
        <f>SUMIFS(СВЦЭМ!$E$33:$E$776,СВЦЭМ!$A$33:$A$776,$A157,СВЦЭМ!$B$33:$B$776,U$155)+'СЕТ СН'!$F$12</f>
        <v>119.81508913</v>
      </c>
      <c r="V157" s="36">
        <f>SUMIFS(СВЦЭМ!$E$33:$E$776,СВЦЭМ!$A$33:$A$776,$A157,СВЦЭМ!$B$33:$B$776,V$155)+'СЕТ СН'!$F$12</f>
        <v>119.51196677</v>
      </c>
      <c r="W157" s="36">
        <f>SUMIFS(СВЦЭМ!$E$33:$E$776,СВЦЭМ!$A$33:$A$776,$A157,СВЦЭМ!$B$33:$B$776,W$155)+'СЕТ СН'!$F$12</f>
        <v>118.55610486</v>
      </c>
      <c r="X157" s="36">
        <f>SUMIFS(СВЦЭМ!$E$33:$E$776,СВЦЭМ!$A$33:$A$776,$A157,СВЦЭМ!$B$33:$B$776,X$155)+'СЕТ СН'!$F$12</f>
        <v>127.68043883</v>
      </c>
      <c r="Y157" s="36">
        <f>SUMIFS(СВЦЭМ!$E$33:$E$776,СВЦЭМ!$A$33:$A$776,$A157,СВЦЭМ!$B$33:$B$776,Y$155)+'СЕТ СН'!$F$12</f>
        <v>131.29965005</v>
      </c>
    </row>
    <row r="158" spans="1:27" ht="15.75" x14ac:dyDescent="0.2">
      <c r="A158" s="35">
        <f t="shared" ref="A158:A186" si="4">A157+1</f>
        <v>43649</v>
      </c>
      <c r="B158" s="36">
        <f>SUMIFS(СВЦЭМ!$E$33:$E$776,СВЦЭМ!$A$33:$A$776,$A158,СВЦЭМ!$B$33:$B$776,B$155)+'СЕТ СН'!$F$12</f>
        <v>133.32718162</v>
      </c>
      <c r="C158" s="36">
        <f>SUMIFS(СВЦЭМ!$E$33:$E$776,СВЦЭМ!$A$33:$A$776,$A158,СВЦЭМ!$B$33:$B$776,C$155)+'СЕТ СН'!$F$12</f>
        <v>154.90634367000001</v>
      </c>
      <c r="D158" s="36">
        <f>SUMIFS(СВЦЭМ!$E$33:$E$776,СВЦЭМ!$A$33:$A$776,$A158,СВЦЭМ!$B$33:$B$776,D$155)+'СЕТ СН'!$F$12</f>
        <v>161.51115480000001</v>
      </c>
      <c r="E158" s="36">
        <f>SUMIFS(СВЦЭМ!$E$33:$E$776,СВЦЭМ!$A$33:$A$776,$A158,СВЦЭМ!$B$33:$B$776,E$155)+'СЕТ СН'!$F$12</f>
        <v>164.22079728</v>
      </c>
      <c r="F158" s="36">
        <f>SUMIFS(СВЦЭМ!$E$33:$E$776,СВЦЭМ!$A$33:$A$776,$A158,СВЦЭМ!$B$33:$B$776,F$155)+'СЕТ СН'!$F$12</f>
        <v>163.17538970000001</v>
      </c>
      <c r="G158" s="36">
        <f>SUMIFS(СВЦЭМ!$E$33:$E$776,СВЦЭМ!$A$33:$A$776,$A158,СВЦЭМ!$B$33:$B$776,G$155)+'СЕТ СН'!$F$12</f>
        <v>160.57058257</v>
      </c>
      <c r="H158" s="36">
        <f>SUMIFS(СВЦЭМ!$E$33:$E$776,СВЦЭМ!$A$33:$A$776,$A158,СВЦЭМ!$B$33:$B$776,H$155)+'СЕТ СН'!$F$12</f>
        <v>153.93774450000001</v>
      </c>
      <c r="I158" s="36">
        <f>SUMIFS(СВЦЭМ!$E$33:$E$776,СВЦЭМ!$A$33:$A$776,$A158,СВЦЭМ!$B$33:$B$776,I$155)+'СЕТ СН'!$F$12</f>
        <v>147.19142475999999</v>
      </c>
      <c r="J158" s="36">
        <f>SUMIFS(СВЦЭМ!$E$33:$E$776,СВЦЭМ!$A$33:$A$776,$A158,СВЦЭМ!$B$33:$B$776,J$155)+'СЕТ СН'!$F$12</f>
        <v>137.87163203</v>
      </c>
      <c r="K158" s="36">
        <f>SUMIFS(СВЦЭМ!$E$33:$E$776,СВЦЭМ!$A$33:$A$776,$A158,СВЦЭМ!$B$33:$B$776,K$155)+'СЕТ СН'!$F$12</f>
        <v>136.26483579000001</v>
      </c>
      <c r="L158" s="36">
        <f>SUMIFS(СВЦЭМ!$E$33:$E$776,СВЦЭМ!$A$33:$A$776,$A158,СВЦЭМ!$B$33:$B$776,L$155)+'СЕТ СН'!$F$12</f>
        <v>136.89747679000001</v>
      </c>
      <c r="M158" s="36">
        <f>SUMIFS(СВЦЭМ!$E$33:$E$776,СВЦЭМ!$A$33:$A$776,$A158,СВЦЭМ!$B$33:$B$776,M$155)+'СЕТ СН'!$F$12</f>
        <v>135.97990465000001</v>
      </c>
      <c r="N158" s="36">
        <f>SUMIFS(СВЦЭМ!$E$33:$E$776,СВЦЭМ!$A$33:$A$776,$A158,СВЦЭМ!$B$33:$B$776,N$155)+'СЕТ СН'!$F$12</f>
        <v>135.75695568</v>
      </c>
      <c r="O158" s="36">
        <f>SUMIFS(СВЦЭМ!$E$33:$E$776,СВЦЭМ!$A$33:$A$776,$A158,СВЦЭМ!$B$33:$B$776,O$155)+'СЕТ СН'!$F$12</f>
        <v>136.50672578999999</v>
      </c>
      <c r="P158" s="36">
        <f>SUMIFS(СВЦЭМ!$E$33:$E$776,СВЦЭМ!$A$33:$A$776,$A158,СВЦЭМ!$B$33:$B$776,P$155)+'СЕТ СН'!$F$12</f>
        <v>140.19428801000001</v>
      </c>
      <c r="Q158" s="36">
        <f>SUMIFS(СВЦЭМ!$E$33:$E$776,СВЦЭМ!$A$33:$A$776,$A158,СВЦЭМ!$B$33:$B$776,Q$155)+'СЕТ СН'!$F$12</f>
        <v>138.57588749999999</v>
      </c>
      <c r="R158" s="36">
        <f>SUMIFS(СВЦЭМ!$E$33:$E$776,СВЦЭМ!$A$33:$A$776,$A158,СВЦЭМ!$B$33:$B$776,R$155)+'СЕТ СН'!$F$12</f>
        <v>127.99974399</v>
      </c>
      <c r="S158" s="36">
        <f>SUMIFS(СВЦЭМ!$E$33:$E$776,СВЦЭМ!$A$33:$A$776,$A158,СВЦЭМ!$B$33:$B$776,S$155)+'СЕТ СН'!$F$12</f>
        <v>128.82548378000001</v>
      </c>
      <c r="T158" s="36">
        <f>SUMIFS(СВЦЭМ!$E$33:$E$776,СВЦЭМ!$A$33:$A$776,$A158,СВЦЭМ!$B$33:$B$776,T$155)+'СЕТ СН'!$F$12</f>
        <v>127.22308482</v>
      </c>
      <c r="U158" s="36">
        <f>SUMIFS(СВЦЭМ!$E$33:$E$776,СВЦЭМ!$A$33:$A$776,$A158,СВЦЭМ!$B$33:$B$776,U$155)+'СЕТ СН'!$F$12</f>
        <v>122.86851366</v>
      </c>
      <c r="V158" s="36">
        <f>SUMIFS(СВЦЭМ!$E$33:$E$776,СВЦЭМ!$A$33:$A$776,$A158,СВЦЭМ!$B$33:$B$776,V$155)+'СЕТ СН'!$F$12</f>
        <v>120.8280836</v>
      </c>
      <c r="W158" s="36">
        <f>SUMIFS(СВЦЭМ!$E$33:$E$776,СВЦЭМ!$A$33:$A$776,$A158,СВЦЭМ!$B$33:$B$776,W$155)+'СЕТ СН'!$F$12</f>
        <v>119.43858053</v>
      </c>
      <c r="X158" s="36">
        <f>SUMIFS(СВЦЭМ!$E$33:$E$776,СВЦЭМ!$A$33:$A$776,$A158,СВЦЭМ!$B$33:$B$776,X$155)+'СЕТ СН'!$F$12</f>
        <v>122.75490408</v>
      </c>
      <c r="Y158" s="36">
        <f>SUMIFS(СВЦЭМ!$E$33:$E$776,СВЦЭМ!$A$33:$A$776,$A158,СВЦЭМ!$B$33:$B$776,Y$155)+'СЕТ СН'!$F$12</f>
        <v>131.33178613999999</v>
      </c>
    </row>
    <row r="159" spans="1:27" ht="15.75" x14ac:dyDescent="0.2">
      <c r="A159" s="35">
        <f t="shared" si="4"/>
        <v>43650</v>
      </c>
      <c r="B159" s="36">
        <f>SUMIFS(СВЦЭМ!$E$33:$E$776,СВЦЭМ!$A$33:$A$776,$A159,СВЦЭМ!$B$33:$B$776,B$155)+'СЕТ СН'!$F$12</f>
        <v>143.88825649</v>
      </c>
      <c r="C159" s="36">
        <f>SUMIFS(СВЦЭМ!$E$33:$E$776,СВЦЭМ!$A$33:$A$776,$A159,СВЦЭМ!$B$33:$B$776,C$155)+'СЕТ СН'!$F$12</f>
        <v>168.78764570999999</v>
      </c>
      <c r="D159" s="36">
        <f>SUMIFS(СВЦЭМ!$E$33:$E$776,СВЦЭМ!$A$33:$A$776,$A159,СВЦЭМ!$B$33:$B$776,D$155)+'СЕТ СН'!$F$12</f>
        <v>175.62153149</v>
      </c>
      <c r="E159" s="36">
        <f>SUMIFS(СВЦЭМ!$E$33:$E$776,СВЦЭМ!$A$33:$A$776,$A159,СВЦЭМ!$B$33:$B$776,E$155)+'СЕТ СН'!$F$12</f>
        <v>188.62392725999999</v>
      </c>
      <c r="F159" s="36">
        <f>SUMIFS(СВЦЭМ!$E$33:$E$776,СВЦЭМ!$A$33:$A$776,$A159,СВЦЭМ!$B$33:$B$776,F$155)+'СЕТ СН'!$F$12</f>
        <v>173.59703261000001</v>
      </c>
      <c r="G159" s="36">
        <f>SUMIFS(СВЦЭМ!$E$33:$E$776,СВЦЭМ!$A$33:$A$776,$A159,СВЦЭМ!$B$33:$B$776,G$155)+'СЕТ СН'!$F$12</f>
        <v>167.70560234000001</v>
      </c>
      <c r="H159" s="36">
        <f>SUMIFS(СВЦЭМ!$E$33:$E$776,СВЦЭМ!$A$33:$A$776,$A159,СВЦЭМ!$B$33:$B$776,H$155)+'СЕТ СН'!$F$12</f>
        <v>162.13114768</v>
      </c>
      <c r="I159" s="36">
        <f>SUMIFS(СВЦЭМ!$E$33:$E$776,СВЦЭМ!$A$33:$A$776,$A159,СВЦЭМ!$B$33:$B$776,I$155)+'СЕТ СН'!$F$12</f>
        <v>147.73060995</v>
      </c>
      <c r="J159" s="36">
        <f>SUMIFS(СВЦЭМ!$E$33:$E$776,СВЦЭМ!$A$33:$A$776,$A159,СВЦЭМ!$B$33:$B$776,J$155)+'СЕТ СН'!$F$12</f>
        <v>139.34160263000001</v>
      </c>
      <c r="K159" s="36">
        <f>SUMIFS(СВЦЭМ!$E$33:$E$776,СВЦЭМ!$A$33:$A$776,$A159,СВЦЭМ!$B$33:$B$776,K$155)+'СЕТ СН'!$F$12</f>
        <v>135.15539437999999</v>
      </c>
      <c r="L159" s="36">
        <f>SUMIFS(СВЦЭМ!$E$33:$E$776,СВЦЭМ!$A$33:$A$776,$A159,СВЦЭМ!$B$33:$B$776,L$155)+'СЕТ СН'!$F$12</f>
        <v>135.00165534000001</v>
      </c>
      <c r="M159" s="36">
        <f>SUMIFS(СВЦЭМ!$E$33:$E$776,СВЦЭМ!$A$33:$A$776,$A159,СВЦЭМ!$B$33:$B$776,M$155)+'СЕТ СН'!$F$12</f>
        <v>135.22400415000001</v>
      </c>
      <c r="N159" s="36">
        <f>SUMIFS(СВЦЭМ!$E$33:$E$776,СВЦЭМ!$A$33:$A$776,$A159,СВЦЭМ!$B$33:$B$776,N$155)+'СЕТ СН'!$F$12</f>
        <v>137.24919990000001</v>
      </c>
      <c r="O159" s="36">
        <f>SUMIFS(СВЦЭМ!$E$33:$E$776,СВЦЭМ!$A$33:$A$776,$A159,СВЦЭМ!$B$33:$B$776,O$155)+'СЕТ СН'!$F$12</f>
        <v>137.80226055</v>
      </c>
      <c r="P159" s="36">
        <f>SUMIFS(СВЦЭМ!$E$33:$E$776,СВЦЭМ!$A$33:$A$776,$A159,СВЦЭМ!$B$33:$B$776,P$155)+'СЕТ СН'!$F$12</f>
        <v>138.95652652999999</v>
      </c>
      <c r="Q159" s="36">
        <f>SUMIFS(СВЦЭМ!$E$33:$E$776,СВЦЭМ!$A$33:$A$776,$A159,СВЦЭМ!$B$33:$B$776,Q$155)+'СЕТ СН'!$F$12</f>
        <v>136.98731785000001</v>
      </c>
      <c r="R159" s="36">
        <f>SUMIFS(СВЦЭМ!$E$33:$E$776,СВЦЭМ!$A$33:$A$776,$A159,СВЦЭМ!$B$33:$B$776,R$155)+'СЕТ СН'!$F$12</f>
        <v>126.09310914</v>
      </c>
      <c r="S159" s="36">
        <f>SUMIFS(СВЦЭМ!$E$33:$E$776,СВЦЭМ!$A$33:$A$776,$A159,СВЦЭМ!$B$33:$B$776,S$155)+'СЕТ СН'!$F$12</f>
        <v>125.73720308999999</v>
      </c>
      <c r="T159" s="36">
        <f>SUMIFS(СВЦЭМ!$E$33:$E$776,СВЦЭМ!$A$33:$A$776,$A159,СВЦЭМ!$B$33:$B$776,T$155)+'СЕТ СН'!$F$12</f>
        <v>124.48535233</v>
      </c>
      <c r="U159" s="36">
        <f>SUMIFS(СВЦЭМ!$E$33:$E$776,СВЦЭМ!$A$33:$A$776,$A159,СВЦЭМ!$B$33:$B$776,U$155)+'СЕТ СН'!$F$12</f>
        <v>120.03185387000001</v>
      </c>
      <c r="V159" s="36">
        <f>SUMIFS(СВЦЭМ!$E$33:$E$776,СВЦЭМ!$A$33:$A$776,$A159,СВЦЭМ!$B$33:$B$776,V$155)+'СЕТ СН'!$F$12</f>
        <v>123.30695604</v>
      </c>
      <c r="W159" s="36">
        <f>SUMIFS(СВЦЭМ!$E$33:$E$776,СВЦЭМ!$A$33:$A$776,$A159,СВЦЭМ!$B$33:$B$776,W$155)+'СЕТ СН'!$F$12</f>
        <v>131.46073842000001</v>
      </c>
      <c r="X159" s="36">
        <f>SUMIFS(СВЦЭМ!$E$33:$E$776,СВЦЭМ!$A$33:$A$776,$A159,СВЦЭМ!$B$33:$B$776,X$155)+'СЕТ СН'!$F$12</f>
        <v>129.53092221</v>
      </c>
      <c r="Y159" s="36">
        <f>SUMIFS(СВЦЭМ!$E$33:$E$776,СВЦЭМ!$A$33:$A$776,$A159,СВЦЭМ!$B$33:$B$776,Y$155)+'СЕТ СН'!$F$12</f>
        <v>128.88160461000001</v>
      </c>
    </row>
    <row r="160" spans="1:27" ht="15.75" x14ac:dyDescent="0.2">
      <c r="A160" s="35">
        <f t="shared" si="4"/>
        <v>43651</v>
      </c>
      <c r="B160" s="36">
        <f>SUMIFS(СВЦЭМ!$E$33:$E$776,СВЦЭМ!$A$33:$A$776,$A160,СВЦЭМ!$B$33:$B$776,B$155)+'СЕТ СН'!$F$12</f>
        <v>127.39951265000001</v>
      </c>
      <c r="C160" s="36">
        <f>SUMIFS(СВЦЭМ!$E$33:$E$776,СВЦЭМ!$A$33:$A$776,$A160,СВЦЭМ!$B$33:$B$776,C$155)+'СЕТ СН'!$F$12</f>
        <v>149.43096453000001</v>
      </c>
      <c r="D160" s="36">
        <f>SUMIFS(СВЦЭМ!$E$33:$E$776,СВЦЭМ!$A$33:$A$776,$A160,СВЦЭМ!$B$33:$B$776,D$155)+'СЕТ СН'!$F$12</f>
        <v>156.72141671</v>
      </c>
      <c r="E160" s="36">
        <f>SUMIFS(СВЦЭМ!$E$33:$E$776,СВЦЭМ!$A$33:$A$776,$A160,СВЦЭМ!$B$33:$B$776,E$155)+'СЕТ СН'!$F$12</f>
        <v>156.01939204000001</v>
      </c>
      <c r="F160" s="36">
        <f>SUMIFS(СВЦЭМ!$E$33:$E$776,СВЦЭМ!$A$33:$A$776,$A160,СВЦЭМ!$B$33:$B$776,F$155)+'СЕТ СН'!$F$12</f>
        <v>155.34828014999999</v>
      </c>
      <c r="G160" s="36">
        <f>SUMIFS(СВЦЭМ!$E$33:$E$776,СВЦЭМ!$A$33:$A$776,$A160,СВЦЭМ!$B$33:$B$776,G$155)+'СЕТ СН'!$F$12</f>
        <v>154.25957742</v>
      </c>
      <c r="H160" s="36">
        <f>SUMIFS(СВЦЭМ!$E$33:$E$776,СВЦЭМ!$A$33:$A$776,$A160,СВЦЭМ!$B$33:$B$776,H$155)+'СЕТ СН'!$F$12</f>
        <v>146.85069276999999</v>
      </c>
      <c r="I160" s="36">
        <f>SUMIFS(СВЦЭМ!$E$33:$E$776,СВЦЭМ!$A$33:$A$776,$A160,СВЦЭМ!$B$33:$B$776,I$155)+'СЕТ СН'!$F$12</f>
        <v>136.69274558999999</v>
      </c>
      <c r="J160" s="36">
        <f>SUMIFS(СВЦЭМ!$E$33:$E$776,СВЦЭМ!$A$33:$A$776,$A160,СВЦЭМ!$B$33:$B$776,J$155)+'СЕТ СН'!$F$12</f>
        <v>132.44870087000001</v>
      </c>
      <c r="K160" s="36">
        <f>SUMIFS(СВЦЭМ!$E$33:$E$776,СВЦЭМ!$A$33:$A$776,$A160,СВЦЭМ!$B$33:$B$776,K$155)+'СЕТ СН'!$F$12</f>
        <v>131.54922425999999</v>
      </c>
      <c r="L160" s="36">
        <f>SUMIFS(СВЦЭМ!$E$33:$E$776,СВЦЭМ!$A$33:$A$776,$A160,СВЦЭМ!$B$33:$B$776,L$155)+'СЕТ СН'!$F$12</f>
        <v>134.30411136000001</v>
      </c>
      <c r="M160" s="36">
        <f>SUMIFS(СВЦЭМ!$E$33:$E$776,СВЦЭМ!$A$33:$A$776,$A160,СВЦЭМ!$B$33:$B$776,M$155)+'СЕТ СН'!$F$12</f>
        <v>133.82484285000001</v>
      </c>
      <c r="N160" s="36">
        <f>SUMIFS(СВЦЭМ!$E$33:$E$776,СВЦЭМ!$A$33:$A$776,$A160,СВЦЭМ!$B$33:$B$776,N$155)+'СЕТ СН'!$F$12</f>
        <v>132.52809758000001</v>
      </c>
      <c r="O160" s="36">
        <f>SUMIFS(СВЦЭМ!$E$33:$E$776,СВЦЭМ!$A$33:$A$776,$A160,СВЦЭМ!$B$33:$B$776,O$155)+'СЕТ СН'!$F$12</f>
        <v>134.32313852999999</v>
      </c>
      <c r="P160" s="36">
        <f>SUMIFS(СВЦЭМ!$E$33:$E$776,СВЦЭМ!$A$33:$A$776,$A160,СВЦЭМ!$B$33:$B$776,P$155)+'СЕТ СН'!$F$12</f>
        <v>133.48951726000001</v>
      </c>
      <c r="Q160" s="36">
        <f>SUMIFS(СВЦЭМ!$E$33:$E$776,СВЦЭМ!$A$33:$A$776,$A160,СВЦЭМ!$B$33:$B$776,Q$155)+'СЕТ СН'!$F$12</f>
        <v>130.54198689</v>
      </c>
      <c r="R160" s="36">
        <f>SUMIFS(СВЦЭМ!$E$33:$E$776,СВЦЭМ!$A$33:$A$776,$A160,СВЦЭМ!$B$33:$B$776,R$155)+'СЕТ СН'!$F$12</f>
        <v>110.09100097</v>
      </c>
      <c r="S160" s="36">
        <f>SUMIFS(СВЦЭМ!$E$33:$E$776,СВЦЭМ!$A$33:$A$776,$A160,СВЦЭМ!$B$33:$B$776,S$155)+'СЕТ СН'!$F$12</f>
        <v>107.33671369</v>
      </c>
      <c r="T160" s="36">
        <f>SUMIFS(СВЦЭМ!$E$33:$E$776,СВЦЭМ!$A$33:$A$776,$A160,СВЦЭМ!$B$33:$B$776,T$155)+'СЕТ СН'!$F$12</f>
        <v>107.73283833000001</v>
      </c>
      <c r="U160" s="36">
        <f>SUMIFS(СВЦЭМ!$E$33:$E$776,СВЦЭМ!$A$33:$A$776,$A160,СВЦЭМ!$B$33:$B$776,U$155)+'СЕТ СН'!$F$12</f>
        <v>107.38833536999999</v>
      </c>
      <c r="V160" s="36">
        <f>SUMIFS(СВЦЭМ!$E$33:$E$776,СВЦЭМ!$A$33:$A$776,$A160,СВЦЭМ!$B$33:$B$776,V$155)+'СЕТ СН'!$F$12</f>
        <v>107.10257061999999</v>
      </c>
      <c r="W160" s="36">
        <f>SUMIFS(СВЦЭМ!$E$33:$E$776,СВЦЭМ!$A$33:$A$776,$A160,СВЦЭМ!$B$33:$B$776,W$155)+'СЕТ СН'!$F$12</f>
        <v>105.78192258999999</v>
      </c>
      <c r="X160" s="36">
        <f>SUMIFS(СВЦЭМ!$E$33:$E$776,СВЦЭМ!$A$33:$A$776,$A160,СВЦЭМ!$B$33:$B$776,X$155)+'СЕТ СН'!$F$12</f>
        <v>104.10821031</v>
      </c>
      <c r="Y160" s="36">
        <f>SUMIFS(СВЦЭМ!$E$33:$E$776,СВЦЭМ!$A$33:$A$776,$A160,СВЦЭМ!$B$33:$B$776,Y$155)+'СЕТ СН'!$F$12</f>
        <v>108.92538657999999</v>
      </c>
    </row>
    <row r="161" spans="1:25" ht="15.75" x14ac:dyDescent="0.2">
      <c r="A161" s="35">
        <f t="shared" si="4"/>
        <v>43652</v>
      </c>
      <c r="B161" s="36">
        <f>SUMIFS(СВЦЭМ!$E$33:$E$776,СВЦЭМ!$A$33:$A$776,$A161,СВЦЭМ!$B$33:$B$776,B$155)+'СЕТ СН'!$F$12</f>
        <v>130.34952738999999</v>
      </c>
      <c r="C161" s="36">
        <f>SUMIFS(СВЦЭМ!$E$33:$E$776,СВЦЭМ!$A$33:$A$776,$A161,СВЦЭМ!$B$33:$B$776,C$155)+'СЕТ СН'!$F$12</f>
        <v>152.40660828</v>
      </c>
      <c r="D161" s="36">
        <f>SUMIFS(СВЦЭМ!$E$33:$E$776,СВЦЭМ!$A$33:$A$776,$A161,СВЦЭМ!$B$33:$B$776,D$155)+'СЕТ СН'!$F$12</f>
        <v>161.9193621</v>
      </c>
      <c r="E161" s="36">
        <f>SUMIFS(СВЦЭМ!$E$33:$E$776,СВЦЭМ!$A$33:$A$776,$A161,СВЦЭМ!$B$33:$B$776,E$155)+'СЕТ СН'!$F$12</f>
        <v>165.19718972000001</v>
      </c>
      <c r="F161" s="36">
        <f>SUMIFS(СВЦЭМ!$E$33:$E$776,СВЦЭМ!$A$33:$A$776,$A161,СВЦЭМ!$B$33:$B$776,F$155)+'СЕТ СН'!$F$12</f>
        <v>164.07500476000001</v>
      </c>
      <c r="G161" s="36">
        <f>SUMIFS(СВЦЭМ!$E$33:$E$776,СВЦЭМ!$A$33:$A$776,$A161,СВЦЭМ!$B$33:$B$776,G$155)+'СЕТ СН'!$F$12</f>
        <v>160.59078099999999</v>
      </c>
      <c r="H161" s="36">
        <f>SUMIFS(СВЦЭМ!$E$33:$E$776,СВЦЭМ!$A$33:$A$776,$A161,СВЦЭМ!$B$33:$B$776,H$155)+'СЕТ СН'!$F$12</f>
        <v>151.52575361999999</v>
      </c>
      <c r="I161" s="36">
        <f>SUMIFS(СВЦЭМ!$E$33:$E$776,СВЦЭМ!$A$33:$A$776,$A161,СВЦЭМ!$B$33:$B$776,I$155)+'СЕТ СН'!$F$12</f>
        <v>140.50507676999999</v>
      </c>
      <c r="J161" s="36">
        <f>SUMIFS(СВЦЭМ!$E$33:$E$776,СВЦЭМ!$A$33:$A$776,$A161,СВЦЭМ!$B$33:$B$776,J$155)+'СЕТ СН'!$F$12</f>
        <v>129.38831149000001</v>
      </c>
      <c r="K161" s="36">
        <f>SUMIFS(СВЦЭМ!$E$33:$E$776,СВЦЭМ!$A$33:$A$776,$A161,СВЦЭМ!$B$33:$B$776,K$155)+'СЕТ СН'!$F$12</f>
        <v>125.40935770999999</v>
      </c>
      <c r="L161" s="36">
        <f>SUMIFS(СВЦЭМ!$E$33:$E$776,СВЦЭМ!$A$33:$A$776,$A161,СВЦЭМ!$B$33:$B$776,L$155)+'СЕТ СН'!$F$12</f>
        <v>119.72085029</v>
      </c>
      <c r="M161" s="36">
        <f>SUMIFS(СВЦЭМ!$E$33:$E$776,СВЦЭМ!$A$33:$A$776,$A161,СВЦЭМ!$B$33:$B$776,M$155)+'СЕТ СН'!$F$12</f>
        <v>117.66524827000001</v>
      </c>
      <c r="N161" s="36">
        <f>SUMIFS(СВЦЭМ!$E$33:$E$776,СВЦЭМ!$A$33:$A$776,$A161,СВЦЭМ!$B$33:$B$776,N$155)+'СЕТ СН'!$F$12</f>
        <v>120.5398582</v>
      </c>
      <c r="O161" s="36">
        <f>SUMIFS(СВЦЭМ!$E$33:$E$776,СВЦЭМ!$A$33:$A$776,$A161,СВЦЭМ!$B$33:$B$776,O$155)+'СЕТ СН'!$F$12</f>
        <v>122.81377723</v>
      </c>
      <c r="P161" s="36">
        <f>SUMIFS(СВЦЭМ!$E$33:$E$776,СВЦЭМ!$A$33:$A$776,$A161,СВЦЭМ!$B$33:$B$776,P$155)+'СЕТ СН'!$F$12</f>
        <v>125.59841074000001</v>
      </c>
      <c r="Q161" s="36">
        <f>SUMIFS(СВЦЭМ!$E$33:$E$776,СВЦЭМ!$A$33:$A$776,$A161,СВЦЭМ!$B$33:$B$776,Q$155)+'СЕТ СН'!$F$12</f>
        <v>123.01055562000001</v>
      </c>
      <c r="R161" s="36">
        <f>SUMIFS(СВЦЭМ!$E$33:$E$776,СВЦЭМ!$A$33:$A$776,$A161,СВЦЭМ!$B$33:$B$776,R$155)+'СЕТ СН'!$F$12</f>
        <v>112.28240313000001</v>
      </c>
      <c r="S161" s="36">
        <f>SUMIFS(СВЦЭМ!$E$33:$E$776,СВЦЭМ!$A$33:$A$776,$A161,СВЦЭМ!$B$33:$B$776,S$155)+'СЕТ СН'!$F$12</f>
        <v>113.65761682999999</v>
      </c>
      <c r="T161" s="36">
        <f>SUMIFS(СВЦЭМ!$E$33:$E$776,СВЦЭМ!$A$33:$A$776,$A161,СВЦЭМ!$B$33:$B$776,T$155)+'СЕТ СН'!$F$12</f>
        <v>110.90329948999999</v>
      </c>
      <c r="U161" s="36">
        <f>SUMIFS(СВЦЭМ!$E$33:$E$776,СВЦЭМ!$A$33:$A$776,$A161,СВЦЭМ!$B$33:$B$776,U$155)+'СЕТ СН'!$F$12</f>
        <v>108.64260176000001</v>
      </c>
      <c r="V161" s="36">
        <f>SUMIFS(СВЦЭМ!$E$33:$E$776,СВЦЭМ!$A$33:$A$776,$A161,СВЦЭМ!$B$33:$B$776,V$155)+'СЕТ СН'!$F$12</f>
        <v>110.43993482</v>
      </c>
      <c r="W161" s="36">
        <f>SUMIFS(СВЦЭМ!$E$33:$E$776,СВЦЭМ!$A$33:$A$776,$A161,СВЦЭМ!$B$33:$B$776,W$155)+'СЕТ СН'!$F$12</f>
        <v>112.20989237000001</v>
      </c>
      <c r="X161" s="36">
        <f>SUMIFS(СВЦЭМ!$E$33:$E$776,СВЦЭМ!$A$33:$A$776,$A161,СВЦЭМ!$B$33:$B$776,X$155)+'СЕТ СН'!$F$12</f>
        <v>111.42838706000001</v>
      </c>
      <c r="Y161" s="36">
        <f>SUMIFS(СВЦЭМ!$E$33:$E$776,СВЦЭМ!$A$33:$A$776,$A161,СВЦЭМ!$B$33:$B$776,Y$155)+'СЕТ СН'!$F$12</f>
        <v>118.43499899</v>
      </c>
    </row>
    <row r="162" spans="1:25" ht="15.75" x14ac:dyDescent="0.2">
      <c r="A162" s="35">
        <f t="shared" si="4"/>
        <v>43653</v>
      </c>
      <c r="B162" s="36">
        <f>SUMIFS(СВЦЭМ!$E$33:$E$776,СВЦЭМ!$A$33:$A$776,$A162,СВЦЭМ!$B$33:$B$776,B$155)+'СЕТ СН'!$F$12</f>
        <v>135.68206952</v>
      </c>
      <c r="C162" s="36">
        <f>SUMIFS(СВЦЭМ!$E$33:$E$776,СВЦЭМ!$A$33:$A$776,$A162,СВЦЭМ!$B$33:$B$776,C$155)+'СЕТ СН'!$F$12</f>
        <v>159.90982002000001</v>
      </c>
      <c r="D162" s="36">
        <f>SUMIFS(СВЦЭМ!$E$33:$E$776,СВЦЭМ!$A$33:$A$776,$A162,СВЦЭМ!$B$33:$B$776,D$155)+'СЕТ СН'!$F$12</f>
        <v>165.68695535000001</v>
      </c>
      <c r="E162" s="36">
        <f>SUMIFS(СВЦЭМ!$E$33:$E$776,СВЦЭМ!$A$33:$A$776,$A162,СВЦЭМ!$B$33:$B$776,E$155)+'СЕТ СН'!$F$12</f>
        <v>169.43911481999999</v>
      </c>
      <c r="F162" s="36">
        <f>SUMIFS(СВЦЭМ!$E$33:$E$776,СВЦЭМ!$A$33:$A$776,$A162,СВЦЭМ!$B$33:$B$776,F$155)+'СЕТ СН'!$F$12</f>
        <v>171.68182726000001</v>
      </c>
      <c r="G162" s="36">
        <f>SUMIFS(СВЦЭМ!$E$33:$E$776,СВЦЭМ!$A$33:$A$776,$A162,СВЦЭМ!$B$33:$B$776,G$155)+'СЕТ СН'!$F$12</f>
        <v>171.47729670999999</v>
      </c>
      <c r="H162" s="36">
        <f>SUMIFS(СВЦЭМ!$E$33:$E$776,СВЦЭМ!$A$33:$A$776,$A162,СВЦЭМ!$B$33:$B$776,H$155)+'СЕТ СН'!$F$12</f>
        <v>164.5838057</v>
      </c>
      <c r="I162" s="36">
        <f>SUMIFS(СВЦЭМ!$E$33:$E$776,СВЦЭМ!$A$33:$A$776,$A162,СВЦЭМ!$B$33:$B$776,I$155)+'СЕТ СН'!$F$12</f>
        <v>153.21232949</v>
      </c>
      <c r="J162" s="36">
        <f>SUMIFS(СВЦЭМ!$E$33:$E$776,СВЦЭМ!$A$33:$A$776,$A162,СВЦЭМ!$B$33:$B$776,J$155)+'СЕТ СН'!$F$12</f>
        <v>138.92317632999999</v>
      </c>
      <c r="K162" s="36">
        <f>SUMIFS(СВЦЭМ!$E$33:$E$776,СВЦЭМ!$A$33:$A$776,$A162,СВЦЭМ!$B$33:$B$776,K$155)+'СЕТ СН'!$F$12</f>
        <v>126.82459917</v>
      </c>
      <c r="L162" s="36">
        <f>SUMIFS(СВЦЭМ!$E$33:$E$776,СВЦЭМ!$A$33:$A$776,$A162,СВЦЭМ!$B$33:$B$776,L$155)+'СЕТ СН'!$F$12</f>
        <v>119.31595375000001</v>
      </c>
      <c r="M162" s="36">
        <f>SUMIFS(СВЦЭМ!$E$33:$E$776,СВЦЭМ!$A$33:$A$776,$A162,СВЦЭМ!$B$33:$B$776,M$155)+'СЕТ СН'!$F$12</f>
        <v>119.72790763</v>
      </c>
      <c r="N162" s="36">
        <f>SUMIFS(СВЦЭМ!$E$33:$E$776,СВЦЭМ!$A$33:$A$776,$A162,СВЦЭМ!$B$33:$B$776,N$155)+'СЕТ СН'!$F$12</f>
        <v>120.66287509999999</v>
      </c>
      <c r="O162" s="36">
        <f>SUMIFS(СВЦЭМ!$E$33:$E$776,СВЦЭМ!$A$33:$A$776,$A162,СВЦЭМ!$B$33:$B$776,O$155)+'СЕТ СН'!$F$12</f>
        <v>121.29227801</v>
      </c>
      <c r="P162" s="36">
        <f>SUMIFS(СВЦЭМ!$E$33:$E$776,СВЦЭМ!$A$33:$A$776,$A162,СВЦЭМ!$B$33:$B$776,P$155)+'СЕТ СН'!$F$12</f>
        <v>121.72511638</v>
      </c>
      <c r="Q162" s="36">
        <f>SUMIFS(СВЦЭМ!$E$33:$E$776,СВЦЭМ!$A$33:$A$776,$A162,СВЦЭМ!$B$33:$B$776,Q$155)+'СЕТ СН'!$F$12</f>
        <v>119.4742273</v>
      </c>
      <c r="R162" s="36">
        <f>SUMIFS(СВЦЭМ!$E$33:$E$776,СВЦЭМ!$A$33:$A$776,$A162,СВЦЭМ!$B$33:$B$776,R$155)+'СЕТ СН'!$F$12</f>
        <v>109.16481512999999</v>
      </c>
      <c r="S162" s="36">
        <f>SUMIFS(СВЦЭМ!$E$33:$E$776,СВЦЭМ!$A$33:$A$776,$A162,СВЦЭМ!$B$33:$B$776,S$155)+'СЕТ СН'!$F$12</f>
        <v>107.74053609000001</v>
      </c>
      <c r="T162" s="36">
        <f>SUMIFS(СВЦЭМ!$E$33:$E$776,СВЦЭМ!$A$33:$A$776,$A162,СВЦЭМ!$B$33:$B$776,T$155)+'СЕТ СН'!$F$12</f>
        <v>106.98453757999999</v>
      </c>
      <c r="U162" s="36">
        <f>SUMIFS(СВЦЭМ!$E$33:$E$776,СВЦЭМ!$A$33:$A$776,$A162,СВЦЭМ!$B$33:$B$776,U$155)+'СЕТ СН'!$F$12</f>
        <v>106.41295053</v>
      </c>
      <c r="V162" s="36">
        <f>SUMIFS(СВЦЭМ!$E$33:$E$776,СВЦЭМ!$A$33:$A$776,$A162,СВЦЭМ!$B$33:$B$776,V$155)+'СЕТ СН'!$F$12</f>
        <v>106.27804906</v>
      </c>
      <c r="W162" s="36">
        <f>SUMIFS(СВЦЭМ!$E$33:$E$776,СВЦЭМ!$A$33:$A$776,$A162,СВЦЭМ!$B$33:$B$776,W$155)+'СЕТ СН'!$F$12</f>
        <v>103.99930159</v>
      </c>
      <c r="X162" s="36">
        <f>SUMIFS(СВЦЭМ!$E$33:$E$776,СВЦЭМ!$A$33:$A$776,$A162,СВЦЭМ!$B$33:$B$776,X$155)+'СЕТ СН'!$F$12</f>
        <v>106.71292296999999</v>
      </c>
      <c r="Y162" s="36">
        <f>SUMIFS(СВЦЭМ!$E$33:$E$776,СВЦЭМ!$A$33:$A$776,$A162,СВЦЭМ!$B$33:$B$776,Y$155)+'СЕТ СН'!$F$12</f>
        <v>114.03023981</v>
      </c>
    </row>
    <row r="163" spans="1:25" ht="15.75" x14ac:dyDescent="0.2">
      <c r="A163" s="35">
        <f t="shared" si="4"/>
        <v>43654</v>
      </c>
      <c r="B163" s="36">
        <f>SUMIFS(СВЦЭМ!$E$33:$E$776,СВЦЭМ!$A$33:$A$776,$A163,СВЦЭМ!$B$33:$B$776,B$155)+'СЕТ СН'!$F$12</f>
        <v>135.4450707</v>
      </c>
      <c r="C163" s="36">
        <f>SUMIFS(СВЦЭМ!$E$33:$E$776,СВЦЭМ!$A$33:$A$776,$A163,СВЦЭМ!$B$33:$B$776,C$155)+'СЕТ СН'!$F$12</f>
        <v>155.77587836999999</v>
      </c>
      <c r="D163" s="36">
        <f>SUMIFS(СВЦЭМ!$E$33:$E$776,СВЦЭМ!$A$33:$A$776,$A163,СВЦЭМ!$B$33:$B$776,D$155)+'СЕТ СН'!$F$12</f>
        <v>161.89042688999999</v>
      </c>
      <c r="E163" s="36">
        <f>SUMIFS(СВЦЭМ!$E$33:$E$776,СВЦЭМ!$A$33:$A$776,$A163,СВЦЭМ!$B$33:$B$776,E$155)+'СЕТ СН'!$F$12</f>
        <v>166.44390944</v>
      </c>
      <c r="F163" s="36">
        <f>SUMIFS(СВЦЭМ!$E$33:$E$776,СВЦЭМ!$A$33:$A$776,$A163,СВЦЭМ!$B$33:$B$776,F$155)+'СЕТ СН'!$F$12</f>
        <v>167.10373981999999</v>
      </c>
      <c r="G163" s="36">
        <f>SUMIFS(СВЦЭМ!$E$33:$E$776,СВЦЭМ!$A$33:$A$776,$A163,СВЦЭМ!$B$33:$B$776,G$155)+'СЕТ СН'!$F$12</f>
        <v>163.56465596999999</v>
      </c>
      <c r="H163" s="36">
        <f>SUMIFS(СВЦЭМ!$E$33:$E$776,СВЦЭМ!$A$33:$A$776,$A163,СВЦЭМ!$B$33:$B$776,H$155)+'СЕТ СН'!$F$12</f>
        <v>152.82171373</v>
      </c>
      <c r="I163" s="36">
        <f>SUMIFS(СВЦЭМ!$E$33:$E$776,СВЦЭМ!$A$33:$A$776,$A163,СВЦЭМ!$B$33:$B$776,I$155)+'СЕТ СН'!$F$12</f>
        <v>144.99836615000001</v>
      </c>
      <c r="J163" s="36">
        <f>SUMIFS(СВЦЭМ!$E$33:$E$776,СВЦЭМ!$A$33:$A$776,$A163,СВЦЭМ!$B$33:$B$776,J$155)+'СЕТ СН'!$F$12</f>
        <v>141.35901699999999</v>
      </c>
      <c r="K163" s="36">
        <f>SUMIFS(СВЦЭМ!$E$33:$E$776,СВЦЭМ!$A$33:$A$776,$A163,СВЦЭМ!$B$33:$B$776,K$155)+'СЕТ СН'!$F$12</f>
        <v>141.10385590000001</v>
      </c>
      <c r="L163" s="36">
        <f>SUMIFS(СВЦЭМ!$E$33:$E$776,СВЦЭМ!$A$33:$A$776,$A163,СВЦЭМ!$B$33:$B$776,L$155)+'СЕТ СН'!$F$12</f>
        <v>140.98247516000001</v>
      </c>
      <c r="M163" s="36">
        <f>SUMIFS(СВЦЭМ!$E$33:$E$776,СВЦЭМ!$A$33:$A$776,$A163,СВЦЭМ!$B$33:$B$776,M$155)+'СЕТ СН'!$F$12</f>
        <v>133.53311477</v>
      </c>
      <c r="N163" s="36">
        <f>SUMIFS(СВЦЭМ!$E$33:$E$776,СВЦЭМ!$A$33:$A$776,$A163,СВЦЭМ!$B$33:$B$776,N$155)+'СЕТ СН'!$F$12</f>
        <v>133.21295581999999</v>
      </c>
      <c r="O163" s="36">
        <f>SUMIFS(СВЦЭМ!$E$33:$E$776,СВЦЭМ!$A$33:$A$776,$A163,СВЦЭМ!$B$33:$B$776,O$155)+'СЕТ СН'!$F$12</f>
        <v>130.90554947999999</v>
      </c>
      <c r="P163" s="36">
        <f>SUMIFS(СВЦЭМ!$E$33:$E$776,СВЦЭМ!$A$33:$A$776,$A163,СВЦЭМ!$B$33:$B$776,P$155)+'СЕТ СН'!$F$12</f>
        <v>123.83507699</v>
      </c>
      <c r="Q163" s="36">
        <f>SUMIFS(СВЦЭМ!$E$33:$E$776,СВЦЭМ!$A$33:$A$776,$A163,СВЦЭМ!$B$33:$B$776,Q$155)+'СЕТ СН'!$F$12</f>
        <v>118.77584349999999</v>
      </c>
      <c r="R163" s="36">
        <f>SUMIFS(СВЦЭМ!$E$33:$E$776,СВЦЭМ!$A$33:$A$776,$A163,СВЦЭМ!$B$33:$B$776,R$155)+'СЕТ СН'!$F$12</f>
        <v>110.10787374</v>
      </c>
      <c r="S163" s="36">
        <f>SUMIFS(СВЦЭМ!$E$33:$E$776,СВЦЭМ!$A$33:$A$776,$A163,СВЦЭМ!$B$33:$B$776,S$155)+'СЕТ СН'!$F$12</f>
        <v>111.89776553999999</v>
      </c>
      <c r="T163" s="36">
        <f>SUMIFS(СВЦЭМ!$E$33:$E$776,СВЦЭМ!$A$33:$A$776,$A163,СВЦЭМ!$B$33:$B$776,T$155)+'СЕТ СН'!$F$12</f>
        <v>112.10836503</v>
      </c>
      <c r="U163" s="36">
        <f>SUMIFS(СВЦЭМ!$E$33:$E$776,СВЦЭМ!$A$33:$A$776,$A163,СВЦЭМ!$B$33:$B$776,U$155)+'СЕТ СН'!$F$12</f>
        <v>110.6887679</v>
      </c>
      <c r="V163" s="36">
        <f>SUMIFS(СВЦЭМ!$E$33:$E$776,СВЦЭМ!$A$33:$A$776,$A163,СВЦЭМ!$B$33:$B$776,V$155)+'СЕТ СН'!$F$12</f>
        <v>115.41107879</v>
      </c>
      <c r="W163" s="36">
        <f>SUMIFS(СВЦЭМ!$E$33:$E$776,СВЦЭМ!$A$33:$A$776,$A163,СВЦЭМ!$B$33:$B$776,W$155)+'СЕТ СН'!$F$12</f>
        <v>120.77458944</v>
      </c>
      <c r="X163" s="36">
        <f>SUMIFS(СВЦЭМ!$E$33:$E$776,СВЦЭМ!$A$33:$A$776,$A163,СВЦЭМ!$B$33:$B$776,X$155)+'СЕТ СН'!$F$12</f>
        <v>123.83435615</v>
      </c>
      <c r="Y163" s="36">
        <f>SUMIFS(СВЦЭМ!$E$33:$E$776,СВЦЭМ!$A$33:$A$776,$A163,СВЦЭМ!$B$33:$B$776,Y$155)+'СЕТ СН'!$F$12</f>
        <v>128.32026239999999</v>
      </c>
    </row>
    <row r="164" spans="1:25" ht="15.75" x14ac:dyDescent="0.2">
      <c r="A164" s="35">
        <f t="shared" si="4"/>
        <v>43655</v>
      </c>
      <c r="B164" s="36">
        <f>SUMIFS(СВЦЭМ!$E$33:$E$776,СВЦЭМ!$A$33:$A$776,$A164,СВЦЭМ!$B$33:$B$776,B$155)+'СЕТ СН'!$F$12</f>
        <v>144.64692356</v>
      </c>
      <c r="C164" s="36">
        <f>SUMIFS(СВЦЭМ!$E$33:$E$776,СВЦЭМ!$A$33:$A$776,$A164,СВЦЭМ!$B$33:$B$776,C$155)+'СЕТ СН'!$F$12</f>
        <v>151.63428748999999</v>
      </c>
      <c r="D164" s="36">
        <f>SUMIFS(СВЦЭМ!$E$33:$E$776,СВЦЭМ!$A$33:$A$776,$A164,СВЦЭМ!$B$33:$B$776,D$155)+'СЕТ СН'!$F$12</f>
        <v>155.76374235</v>
      </c>
      <c r="E164" s="36">
        <f>SUMIFS(СВЦЭМ!$E$33:$E$776,СВЦЭМ!$A$33:$A$776,$A164,СВЦЭМ!$B$33:$B$776,E$155)+'СЕТ СН'!$F$12</f>
        <v>159.42839169000001</v>
      </c>
      <c r="F164" s="36">
        <f>SUMIFS(СВЦЭМ!$E$33:$E$776,СВЦЭМ!$A$33:$A$776,$A164,СВЦЭМ!$B$33:$B$776,F$155)+'СЕТ СН'!$F$12</f>
        <v>158.9066048</v>
      </c>
      <c r="G164" s="36">
        <f>SUMIFS(СВЦЭМ!$E$33:$E$776,СВЦЭМ!$A$33:$A$776,$A164,СВЦЭМ!$B$33:$B$776,G$155)+'СЕТ СН'!$F$12</f>
        <v>158.03939281999999</v>
      </c>
      <c r="H164" s="36">
        <f>SUMIFS(СВЦЭМ!$E$33:$E$776,СВЦЭМ!$A$33:$A$776,$A164,СВЦЭМ!$B$33:$B$776,H$155)+'СЕТ СН'!$F$12</f>
        <v>147.57694777</v>
      </c>
      <c r="I164" s="36">
        <f>SUMIFS(СВЦЭМ!$E$33:$E$776,СВЦЭМ!$A$33:$A$776,$A164,СВЦЭМ!$B$33:$B$776,I$155)+'СЕТ СН'!$F$12</f>
        <v>142.66113934000001</v>
      </c>
      <c r="J164" s="36">
        <f>SUMIFS(СВЦЭМ!$E$33:$E$776,СВЦЭМ!$A$33:$A$776,$A164,СВЦЭМ!$B$33:$B$776,J$155)+'СЕТ СН'!$F$12</f>
        <v>136.09858012999999</v>
      </c>
      <c r="K164" s="36">
        <f>SUMIFS(СВЦЭМ!$E$33:$E$776,СВЦЭМ!$A$33:$A$776,$A164,СВЦЭМ!$B$33:$B$776,K$155)+'СЕТ СН'!$F$12</f>
        <v>132.16969134999999</v>
      </c>
      <c r="L164" s="36">
        <f>SUMIFS(СВЦЭМ!$E$33:$E$776,СВЦЭМ!$A$33:$A$776,$A164,СВЦЭМ!$B$33:$B$776,L$155)+'СЕТ СН'!$F$12</f>
        <v>132.27634001000001</v>
      </c>
      <c r="M164" s="36">
        <f>SUMIFS(СВЦЭМ!$E$33:$E$776,СВЦЭМ!$A$33:$A$776,$A164,СВЦЭМ!$B$33:$B$776,M$155)+'СЕТ СН'!$F$12</f>
        <v>131.03189040000001</v>
      </c>
      <c r="N164" s="36">
        <f>SUMIFS(СВЦЭМ!$E$33:$E$776,СВЦЭМ!$A$33:$A$776,$A164,СВЦЭМ!$B$33:$B$776,N$155)+'СЕТ СН'!$F$12</f>
        <v>131.37650668000001</v>
      </c>
      <c r="O164" s="36">
        <f>SUMIFS(СВЦЭМ!$E$33:$E$776,СВЦЭМ!$A$33:$A$776,$A164,СВЦЭМ!$B$33:$B$776,O$155)+'СЕТ СН'!$F$12</f>
        <v>130.46799622</v>
      </c>
      <c r="P164" s="36">
        <f>SUMIFS(СВЦЭМ!$E$33:$E$776,СВЦЭМ!$A$33:$A$776,$A164,СВЦЭМ!$B$33:$B$776,P$155)+'СЕТ СН'!$F$12</f>
        <v>131.97812926</v>
      </c>
      <c r="Q164" s="36">
        <f>SUMIFS(СВЦЭМ!$E$33:$E$776,СВЦЭМ!$A$33:$A$776,$A164,СВЦЭМ!$B$33:$B$776,Q$155)+'СЕТ СН'!$F$12</f>
        <v>135.97511724</v>
      </c>
      <c r="R164" s="36">
        <f>SUMIFS(СВЦЭМ!$E$33:$E$776,СВЦЭМ!$A$33:$A$776,$A164,СВЦЭМ!$B$33:$B$776,R$155)+'СЕТ СН'!$F$12</f>
        <v>128.08176578999999</v>
      </c>
      <c r="S164" s="36">
        <f>SUMIFS(СВЦЭМ!$E$33:$E$776,СВЦЭМ!$A$33:$A$776,$A164,СВЦЭМ!$B$33:$B$776,S$155)+'СЕТ СН'!$F$12</f>
        <v>121.78857164999999</v>
      </c>
      <c r="T164" s="36">
        <f>SUMIFS(СВЦЭМ!$E$33:$E$776,СВЦЭМ!$A$33:$A$776,$A164,СВЦЭМ!$B$33:$B$776,T$155)+'СЕТ СН'!$F$12</f>
        <v>121.31839643000001</v>
      </c>
      <c r="U164" s="36">
        <f>SUMIFS(СВЦЭМ!$E$33:$E$776,СВЦЭМ!$A$33:$A$776,$A164,СВЦЭМ!$B$33:$B$776,U$155)+'СЕТ СН'!$F$12</f>
        <v>119.63911632</v>
      </c>
      <c r="V164" s="36">
        <f>SUMIFS(СВЦЭМ!$E$33:$E$776,СВЦЭМ!$A$33:$A$776,$A164,СВЦЭМ!$B$33:$B$776,V$155)+'СЕТ СН'!$F$12</f>
        <v>119.54276304</v>
      </c>
      <c r="W164" s="36">
        <f>SUMIFS(СВЦЭМ!$E$33:$E$776,СВЦЭМ!$A$33:$A$776,$A164,СВЦЭМ!$B$33:$B$776,W$155)+'СЕТ СН'!$F$12</f>
        <v>114.47934592</v>
      </c>
      <c r="X164" s="36">
        <f>SUMIFS(СВЦЭМ!$E$33:$E$776,СВЦЭМ!$A$33:$A$776,$A164,СВЦЭМ!$B$33:$B$776,X$155)+'СЕТ СН'!$F$12</f>
        <v>118.39358937</v>
      </c>
      <c r="Y164" s="36">
        <f>SUMIFS(СВЦЭМ!$E$33:$E$776,СВЦЭМ!$A$33:$A$776,$A164,СВЦЭМ!$B$33:$B$776,Y$155)+'СЕТ СН'!$F$12</f>
        <v>132.70238717999999</v>
      </c>
    </row>
    <row r="165" spans="1:25" ht="15.75" x14ac:dyDescent="0.2">
      <c r="A165" s="35">
        <f t="shared" si="4"/>
        <v>43656</v>
      </c>
      <c r="B165" s="36">
        <f>SUMIFS(СВЦЭМ!$E$33:$E$776,СВЦЭМ!$A$33:$A$776,$A165,СВЦЭМ!$B$33:$B$776,B$155)+'СЕТ СН'!$F$12</f>
        <v>147.46566081</v>
      </c>
      <c r="C165" s="36">
        <f>SUMIFS(СВЦЭМ!$E$33:$E$776,СВЦЭМ!$A$33:$A$776,$A165,СВЦЭМ!$B$33:$B$776,C$155)+'СЕТ СН'!$F$12</f>
        <v>153.87116986000001</v>
      </c>
      <c r="D165" s="36">
        <f>SUMIFS(СВЦЭМ!$E$33:$E$776,СВЦЭМ!$A$33:$A$776,$A165,СВЦЭМ!$B$33:$B$776,D$155)+'СЕТ СН'!$F$12</f>
        <v>156.42288536000001</v>
      </c>
      <c r="E165" s="36">
        <f>SUMIFS(СВЦЭМ!$E$33:$E$776,СВЦЭМ!$A$33:$A$776,$A165,СВЦЭМ!$B$33:$B$776,E$155)+'СЕТ СН'!$F$12</f>
        <v>160.23515996</v>
      </c>
      <c r="F165" s="36">
        <f>SUMIFS(СВЦЭМ!$E$33:$E$776,СВЦЭМ!$A$33:$A$776,$A165,СВЦЭМ!$B$33:$B$776,F$155)+'СЕТ СН'!$F$12</f>
        <v>157.97740157999999</v>
      </c>
      <c r="G165" s="36">
        <f>SUMIFS(СВЦЭМ!$E$33:$E$776,СВЦЭМ!$A$33:$A$776,$A165,СВЦЭМ!$B$33:$B$776,G$155)+'СЕТ СН'!$F$12</f>
        <v>159.95880725000001</v>
      </c>
      <c r="H165" s="36">
        <f>SUMIFS(СВЦЭМ!$E$33:$E$776,СВЦЭМ!$A$33:$A$776,$A165,СВЦЭМ!$B$33:$B$776,H$155)+'СЕТ СН'!$F$12</f>
        <v>153.52187483</v>
      </c>
      <c r="I165" s="36">
        <f>SUMIFS(СВЦЭМ!$E$33:$E$776,СВЦЭМ!$A$33:$A$776,$A165,СВЦЭМ!$B$33:$B$776,I$155)+'СЕТ СН'!$F$12</f>
        <v>145.96316084</v>
      </c>
      <c r="J165" s="36">
        <f>SUMIFS(СВЦЭМ!$E$33:$E$776,СВЦЭМ!$A$33:$A$776,$A165,СВЦЭМ!$B$33:$B$776,J$155)+'СЕТ СН'!$F$12</f>
        <v>141.42300309999999</v>
      </c>
      <c r="K165" s="36">
        <f>SUMIFS(СВЦЭМ!$E$33:$E$776,СВЦЭМ!$A$33:$A$776,$A165,СВЦЭМ!$B$33:$B$776,K$155)+'СЕТ СН'!$F$12</f>
        <v>138.96881721</v>
      </c>
      <c r="L165" s="36">
        <f>SUMIFS(СВЦЭМ!$E$33:$E$776,СВЦЭМ!$A$33:$A$776,$A165,СВЦЭМ!$B$33:$B$776,L$155)+'СЕТ СН'!$F$12</f>
        <v>138.48626204000001</v>
      </c>
      <c r="M165" s="36">
        <f>SUMIFS(СВЦЭМ!$E$33:$E$776,СВЦЭМ!$A$33:$A$776,$A165,СВЦЭМ!$B$33:$B$776,M$155)+'СЕТ СН'!$F$12</f>
        <v>134.79854384000001</v>
      </c>
      <c r="N165" s="36">
        <f>SUMIFS(СВЦЭМ!$E$33:$E$776,СВЦЭМ!$A$33:$A$776,$A165,СВЦЭМ!$B$33:$B$776,N$155)+'СЕТ СН'!$F$12</f>
        <v>133.58090738999999</v>
      </c>
      <c r="O165" s="36">
        <f>SUMIFS(СВЦЭМ!$E$33:$E$776,СВЦЭМ!$A$33:$A$776,$A165,СВЦЭМ!$B$33:$B$776,O$155)+'СЕТ СН'!$F$12</f>
        <v>132.66113580000001</v>
      </c>
      <c r="P165" s="36">
        <f>SUMIFS(СВЦЭМ!$E$33:$E$776,СВЦЭМ!$A$33:$A$776,$A165,СВЦЭМ!$B$33:$B$776,P$155)+'СЕТ СН'!$F$12</f>
        <v>131.96254039999999</v>
      </c>
      <c r="Q165" s="36">
        <f>SUMIFS(СВЦЭМ!$E$33:$E$776,СВЦЭМ!$A$33:$A$776,$A165,СВЦЭМ!$B$33:$B$776,Q$155)+'СЕТ СН'!$F$12</f>
        <v>133.74904323999999</v>
      </c>
      <c r="R165" s="36">
        <f>SUMIFS(СВЦЭМ!$E$33:$E$776,СВЦЭМ!$A$33:$A$776,$A165,СВЦЭМ!$B$33:$B$776,R$155)+'СЕТ СН'!$F$12</f>
        <v>123.78256383</v>
      </c>
      <c r="S165" s="36">
        <f>SUMIFS(СВЦЭМ!$E$33:$E$776,СВЦЭМ!$A$33:$A$776,$A165,СВЦЭМ!$B$33:$B$776,S$155)+'СЕТ СН'!$F$12</f>
        <v>119.84953562</v>
      </c>
      <c r="T165" s="36">
        <f>SUMIFS(СВЦЭМ!$E$33:$E$776,СВЦЭМ!$A$33:$A$776,$A165,СВЦЭМ!$B$33:$B$776,T$155)+'СЕТ СН'!$F$12</f>
        <v>119.75614801</v>
      </c>
      <c r="U165" s="36">
        <f>SUMIFS(СВЦЭМ!$E$33:$E$776,СВЦЭМ!$A$33:$A$776,$A165,СВЦЭМ!$B$33:$B$776,U$155)+'СЕТ СН'!$F$12</f>
        <v>119.26750989999999</v>
      </c>
      <c r="V165" s="36">
        <f>SUMIFS(СВЦЭМ!$E$33:$E$776,СВЦЭМ!$A$33:$A$776,$A165,СВЦЭМ!$B$33:$B$776,V$155)+'СЕТ СН'!$F$12</f>
        <v>118.3530724</v>
      </c>
      <c r="W165" s="36">
        <f>SUMIFS(СВЦЭМ!$E$33:$E$776,СВЦЭМ!$A$33:$A$776,$A165,СВЦЭМ!$B$33:$B$776,W$155)+'СЕТ СН'!$F$12</f>
        <v>115.10370072000001</v>
      </c>
      <c r="X165" s="36">
        <f>SUMIFS(СВЦЭМ!$E$33:$E$776,СВЦЭМ!$A$33:$A$776,$A165,СВЦЭМ!$B$33:$B$776,X$155)+'СЕТ СН'!$F$12</f>
        <v>116.386028</v>
      </c>
      <c r="Y165" s="36">
        <f>SUMIFS(СВЦЭМ!$E$33:$E$776,СВЦЭМ!$A$33:$A$776,$A165,СВЦЭМ!$B$33:$B$776,Y$155)+'СЕТ СН'!$F$12</f>
        <v>135.78926534999999</v>
      </c>
    </row>
    <row r="166" spans="1:25" ht="15.75" x14ac:dyDescent="0.2">
      <c r="A166" s="35">
        <f t="shared" si="4"/>
        <v>43657</v>
      </c>
      <c r="B166" s="36">
        <f>SUMIFS(СВЦЭМ!$E$33:$E$776,СВЦЭМ!$A$33:$A$776,$A166,СВЦЭМ!$B$33:$B$776,B$155)+'СЕТ СН'!$F$12</f>
        <v>147.31843284999999</v>
      </c>
      <c r="C166" s="36">
        <f>SUMIFS(СВЦЭМ!$E$33:$E$776,СВЦЭМ!$A$33:$A$776,$A166,СВЦЭМ!$B$33:$B$776,C$155)+'СЕТ СН'!$F$12</f>
        <v>156.05227468000001</v>
      </c>
      <c r="D166" s="36">
        <f>SUMIFS(СВЦЭМ!$E$33:$E$776,СВЦЭМ!$A$33:$A$776,$A166,СВЦЭМ!$B$33:$B$776,D$155)+'СЕТ СН'!$F$12</f>
        <v>160.42213698</v>
      </c>
      <c r="E166" s="36">
        <f>SUMIFS(СВЦЭМ!$E$33:$E$776,СВЦЭМ!$A$33:$A$776,$A166,СВЦЭМ!$B$33:$B$776,E$155)+'СЕТ СН'!$F$12</f>
        <v>165.05800922</v>
      </c>
      <c r="F166" s="36">
        <f>SUMIFS(СВЦЭМ!$E$33:$E$776,СВЦЭМ!$A$33:$A$776,$A166,СВЦЭМ!$B$33:$B$776,F$155)+'СЕТ СН'!$F$12</f>
        <v>165.15479658000001</v>
      </c>
      <c r="G166" s="36">
        <f>SUMIFS(СВЦЭМ!$E$33:$E$776,СВЦЭМ!$A$33:$A$776,$A166,СВЦЭМ!$B$33:$B$776,G$155)+'СЕТ СН'!$F$12</f>
        <v>163.10567349999999</v>
      </c>
      <c r="H166" s="36">
        <f>SUMIFS(СВЦЭМ!$E$33:$E$776,СВЦЭМ!$A$33:$A$776,$A166,СВЦЭМ!$B$33:$B$776,H$155)+'СЕТ СН'!$F$12</f>
        <v>151.38149128000001</v>
      </c>
      <c r="I166" s="36">
        <f>SUMIFS(СВЦЭМ!$E$33:$E$776,СВЦЭМ!$A$33:$A$776,$A166,СВЦЭМ!$B$33:$B$776,I$155)+'СЕТ СН'!$F$12</f>
        <v>146.49528348000001</v>
      </c>
      <c r="J166" s="36">
        <f>SUMIFS(СВЦЭМ!$E$33:$E$776,СВЦЭМ!$A$33:$A$776,$A166,СВЦЭМ!$B$33:$B$776,J$155)+'СЕТ СН'!$F$12</f>
        <v>138.1954254</v>
      </c>
      <c r="K166" s="36">
        <f>SUMIFS(СВЦЭМ!$E$33:$E$776,СВЦЭМ!$A$33:$A$776,$A166,СВЦЭМ!$B$33:$B$776,K$155)+'СЕТ СН'!$F$12</f>
        <v>135.50234033000001</v>
      </c>
      <c r="L166" s="36">
        <f>SUMIFS(СВЦЭМ!$E$33:$E$776,СВЦЭМ!$A$33:$A$776,$A166,СВЦЭМ!$B$33:$B$776,L$155)+'СЕТ СН'!$F$12</f>
        <v>132.28059034</v>
      </c>
      <c r="M166" s="36">
        <f>SUMIFS(СВЦЭМ!$E$33:$E$776,СВЦЭМ!$A$33:$A$776,$A166,СВЦЭМ!$B$33:$B$776,M$155)+'СЕТ СН'!$F$12</f>
        <v>131.23400115000001</v>
      </c>
      <c r="N166" s="36">
        <f>SUMIFS(СВЦЭМ!$E$33:$E$776,СВЦЭМ!$A$33:$A$776,$A166,СВЦЭМ!$B$33:$B$776,N$155)+'СЕТ СН'!$F$12</f>
        <v>130.55354867</v>
      </c>
      <c r="O166" s="36">
        <f>SUMIFS(СВЦЭМ!$E$33:$E$776,СВЦЭМ!$A$33:$A$776,$A166,СВЦЭМ!$B$33:$B$776,O$155)+'СЕТ СН'!$F$12</f>
        <v>130.79388538000001</v>
      </c>
      <c r="P166" s="36">
        <f>SUMIFS(СВЦЭМ!$E$33:$E$776,СВЦЭМ!$A$33:$A$776,$A166,СВЦЭМ!$B$33:$B$776,P$155)+'СЕТ СН'!$F$12</f>
        <v>131.28324542999999</v>
      </c>
      <c r="Q166" s="36">
        <f>SUMIFS(СВЦЭМ!$E$33:$E$776,СВЦЭМ!$A$33:$A$776,$A166,СВЦЭМ!$B$33:$B$776,Q$155)+'СЕТ СН'!$F$12</f>
        <v>131.15261317</v>
      </c>
      <c r="R166" s="36">
        <f>SUMIFS(СВЦЭМ!$E$33:$E$776,СВЦЭМ!$A$33:$A$776,$A166,СВЦЭМ!$B$33:$B$776,R$155)+'СЕТ СН'!$F$12</f>
        <v>121.44401254</v>
      </c>
      <c r="S166" s="36">
        <f>SUMIFS(СВЦЭМ!$E$33:$E$776,СВЦЭМ!$A$33:$A$776,$A166,СВЦЭМ!$B$33:$B$776,S$155)+'СЕТ СН'!$F$12</f>
        <v>118.09621027</v>
      </c>
      <c r="T166" s="36">
        <f>SUMIFS(СВЦЭМ!$E$33:$E$776,СВЦЭМ!$A$33:$A$776,$A166,СВЦЭМ!$B$33:$B$776,T$155)+'СЕТ СН'!$F$12</f>
        <v>118.09415428</v>
      </c>
      <c r="U166" s="36">
        <f>SUMIFS(СВЦЭМ!$E$33:$E$776,СВЦЭМ!$A$33:$A$776,$A166,СВЦЭМ!$B$33:$B$776,U$155)+'СЕТ СН'!$F$12</f>
        <v>115.948328</v>
      </c>
      <c r="V166" s="36">
        <f>SUMIFS(СВЦЭМ!$E$33:$E$776,СВЦЭМ!$A$33:$A$776,$A166,СВЦЭМ!$B$33:$B$776,V$155)+'СЕТ СН'!$F$12</f>
        <v>116.34374901</v>
      </c>
      <c r="W166" s="36">
        <f>SUMIFS(СВЦЭМ!$E$33:$E$776,СВЦЭМ!$A$33:$A$776,$A166,СВЦЭМ!$B$33:$B$776,W$155)+'СЕТ СН'!$F$12</f>
        <v>116.83594478000001</v>
      </c>
      <c r="X166" s="36">
        <f>SUMIFS(СВЦЭМ!$E$33:$E$776,СВЦЭМ!$A$33:$A$776,$A166,СВЦЭМ!$B$33:$B$776,X$155)+'СЕТ СН'!$F$12</f>
        <v>118.41195533</v>
      </c>
      <c r="Y166" s="36">
        <f>SUMIFS(СВЦЭМ!$E$33:$E$776,СВЦЭМ!$A$33:$A$776,$A166,СВЦЭМ!$B$33:$B$776,Y$155)+'СЕТ СН'!$F$12</f>
        <v>136.17813620000001</v>
      </c>
    </row>
    <row r="167" spans="1:25" ht="15.75" x14ac:dyDescent="0.2">
      <c r="A167" s="35">
        <f t="shared" si="4"/>
        <v>43658</v>
      </c>
      <c r="B167" s="36">
        <f>SUMIFS(СВЦЭМ!$E$33:$E$776,СВЦЭМ!$A$33:$A$776,$A167,СВЦЭМ!$B$33:$B$776,B$155)+'СЕТ СН'!$F$12</f>
        <v>145.47789123999999</v>
      </c>
      <c r="C167" s="36">
        <f>SUMIFS(СВЦЭМ!$E$33:$E$776,СВЦЭМ!$A$33:$A$776,$A167,СВЦЭМ!$B$33:$B$776,C$155)+'СЕТ СН'!$F$12</f>
        <v>153.04644854</v>
      </c>
      <c r="D167" s="36">
        <f>SUMIFS(СВЦЭМ!$E$33:$E$776,СВЦЭМ!$A$33:$A$776,$A167,СВЦЭМ!$B$33:$B$776,D$155)+'СЕТ СН'!$F$12</f>
        <v>157.33284144000001</v>
      </c>
      <c r="E167" s="36">
        <f>SUMIFS(СВЦЭМ!$E$33:$E$776,СВЦЭМ!$A$33:$A$776,$A167,СВЦЭМ!$B$33:$B$776,E$155)+'СЕТ СН'!$F$12</f>
        <v>160.41385783000001</v>
      </c>
      <c r="F167" s="36">
        <f>SUMIFS(СВЦЭМ!$E$33:$E$776,СВЦЭМ!$A$33:$A$776,$A167,СВЦЭМ!$B$33:$B$776,F$155)+'СЕТ СН'!$F$12</f>
        <v>159.12781054000001</v>
      </c>
      <c r="G167" s="36">
        <f>SUMIFS(СВЦЭМ!$E$33:$E$776,СВЦЭМ!$A$33:$A$776,$A167,СВЦЭМ!$B$33:$B$776,G$155)+'СЕТ СН'!$F$12</f>
        <v>158.71341358000001</v>
      </c>
      <c r="H167" s="36">
        <f>SUMIFS(СВЦЭМ!$E$33:$E$776,СВЦЭМ!$A$33:$A$776,$A167,СВЦЭМ!$B$33:$B$776,H$155)+'СЕТ СН'!$F$12</f>
        <v>152.4837967</v>
      </c>
      <c r="I167" s="36">
        <f>SUMIFS(СВЦЭМ!$E$33:$E$776,СВЦЭМ!$A$33:$A$776,$A167,СВЦЭМ!$B$33:$B$776,I$155)+'СЕТ СН'!$F$12</f>
        <v>147.53122925</v>
      </c>
      <c r="J167" s="36">
        <f>SUMIFS(СВЦЭМ!$E$33:$E$776,СВЦЭМ!$A$33:$A$776,$A167,СВЦЭМ!$B$33:$B$776,J$155)+'СЕТ СН'!$F$12</f>
        <v>139.61512449</v>
      </c>
      <c r="K167" s="36">
        <f>SUMIFS(СВЦЭМ!$E$33:$E$776,СВЦЭМ!$A$33:$A$776,$A167,СВЦЭМ!$B$33:$B$776,K$155)+'СЕТ СН'!$F$12</f>
        <v>132.41065297</v>
      </c>
      <c r="L167" s="36">
        <f>SUMIFS(СВЦЭМ!$E$33:$E$776,СВЦЭМ!$A$33:$A$776,$A167,СВЦЭМ!$B$33:$B$776,L$155)+'СЕТ СН'!$F$12</f>
        <v>131.42929644</v>
      </c>
      <c r="M167" s="36">
        <f>SUMIFS(СВЦЭМ!$E$33:$E$776,СВЦЭМ!$A$33:$A$776,$A167,СВЦЭМ!$B$33:$B$776,M$155)+'СЕТ СН'!$F$12</f>
        <v>132.77135938999999</v>
      </c>
      <c r="N167" s="36">
        <f>SUMIFS(СВЦЭМ!$E$33:$E$776,СВЦЭМ!$A$33:$A$776,$A167,СВЦЭМ!$B$33:$B$776,N$155)+'СЕТ СН'!$F$12</f>
        <v>134.22737215999999</v>
      </c>
      <c r="O167" s="36">
        <f>SUMIFS(СВЦЭМ!$E$33:$E$776,СВЦЭМ!$A$33:$A$776,$A167,СВЦЭМ!$B$33:$B$776,O$155)+'СЕТ СН'!$F$12</f>
        <v>134.02742314</v>
      </c>
      <c r="P167" s="36">
        <f>SUMIFS(СВЦЭМ!$E$33:$E$776,СВЦЭМ!$A$33:$A$776,$A167,СВЦЭМ!$B$33:$B$776,P$155)+'СЕТ СН'!$F$12</f>
        <v>134.62276714000001</v>
      </c>
      <c r="Q167" s="36">
        <f>SUMIFS(СВЦЭМ!$E$33:$E$776,СВЦЭМ!$A$33:$A$776,$A167,СВЦЭМ!$B$33:$B$776,Q$155)+'СЕТ СН'!$F$12</f>
        <v>136.12907046999999</v>
      </c>
      <c r="R167" s="36">
        <f>SUMIFS(СВЦЭМ!$E$33:$E$776,СВЦЭМ!$A$33:$A$776,$A167,СВЦЭМ!$B$33:$B$776,R$155)+'СЕТ СН'!$F$12</f>
        <v>125.33062504999999</v>
      </c>
      <c r="S167" s="36">
        <f>SUMIFS(СВЦЭМ!$E$33:$E$776,СВЦЭМ!$A$33:$A$776,$A167,СВЦЭМ!$B$33:$B$776,S$155)+'СЕТ СН'!$F$12</f>
        <v>121.86098452</v>
      </c>
      <c r="T167" s="36">
        <f>SUMIFS(СВЦЭМ!$E$33:$E$776,СВЦЭМ!$A$33:$A$776,$A167,СВЦЭМ!$B$33:$B$776,T$155)+'СЕТ СН'!$F$12</f>
        <v>120.39772508</v>
      </c>
      <c r="U167" s="36">
        <f>SUMIFS(СВЦЭМ!$E$33:$E$776,СВЦЭМ!$A$33:$A$776,$A167,СВЦЭМ!$B$33:$B$776,U$155)+'СЕТ СН'!$F$12</f>
        <v>118.44977838</v>
      </c>
      <c r="V167" s="36">
        <f>SUMIFS(СВЦЭМ!$E$33:$E$776,СВЦЭМ!$A$33:$A$776,$A167,СВЦЭМ!$B$33:$B$776,V$155)+'СЕТ СН'!$F$12</f>
        <v>115.02195922999999</v>
      </c>
      <c r="W167" s="36">
        <f>SUMIFS(СВЦЭМ!$E$33:$E$776,СВЦЭМ!$A$33:$A$776,$A167,СВЦЭМ!$B$33:$B$776,W$155)+'СЕТ СН'!$F$12</f>
        <v>111.68651946</v>
      </c>
      <c r="X167" s="36">
        <f>SUMIFS(СВЦЭМ!$E$33:$E$776,СВЦЭМ!$A$33:$A$776,$A167,СВЦЭМ!$B$33:$B$776,X$155)+'СЕТ СН'!$F$12</f>
        <v>107.60192279</v>
      </c>
      <c r="Y167" s="36">
        <f>SUMIFS(СВЦЭМ!$E$33:$E$776,СВЦЭМ!$A$33:$A$776,$A167,СВЦЭМ!$B$33:$B$776,Y$155)+'СЕТ СН'!$F$12</f>
        <v>124.78265114</v>
      </c>
    </row>
    <row r="168" spans="1:25" ht="15.75" x14ac:dyDescent="0.2">
      <c r="A168" s="35">
        <f t="shared" si="4"/>
        <v>43659</v>
      </c>
      <c r="B168" s="36">
        <f>SUMIFS(СВЦЭМ!$E$33:$E$776,СВЦЭМ!$A$33:$A$776,$A168,СВЦЭМ!$B$33:$B$776,B$155)+'СЕТ СН'!$F$12</f>
        <v>124.8838075</v>
      </c>
      <c r="C168" s="36">
        <f>SUMIFS(СВЦЭМ!$E$33:$E$776,СВЦЭМ!$A$33:$A$776,$A168,СВЦЭМ!$B$33:$B$776,C$155)+'СЕТ СН'!$F$12</f>
        <v>131.72597816000001</v>
      </c>
      <c r="D168" s="36">
        <f>SUMIFS(СВЦЭМ!$E$33:$E$776,СВЦЭМ!$A$33:$A$776,$A168,СВЦЭМ!$B$33:$B$776,D$155)+'СЕТ СН'!$F$12</f>
        <v>138.95915557999999</v>
      </c>
      <c r="E168" s="36">
        <f>SUMIFS(СВЦЭМ!$E$33:$E$776,СВЦЭМ!$A$33:$A$776,$A168,СВЦЭМ!$B$33:$B$776,E$155)+'СЕТ СН'!$F$12</f>
        <v>141.99958133000001</v>
      </c>
      <c r="F168" s="36">
        <f>SUMIFS(СВЦЭМ!$E$33:$E$776,СВЦЭМ!$A$33:$A$776,$A168,СВЦЭМ!$B$33:$B$776,F$155)+'СЕТ СН'!$F$12</f>
        <v>143.95173854000001</v>
      </c>
      <c r="G168" s="36">
        <f>SUMIFS(СВЦЭМ!$E$33:$E$776,СВЦЭМ!$A$33:$A$776,$A168,СВЦЭМ!$B$33:$B$776,G$155)+'СЕТ СН'!$F$12</f>
        <v>144.88259834999999</v>
      </c>
      <c r="H168" s="36">
        <f>SUMIFS(СВЦЭМ!$E$33:$E$776,СВЦЭМ!$A$33:$A$776,$A168,СВЦЭМ!$B$33:$B$776,H$155)+'СЕТ СН'!$F$12</f>
        <v>144.24173936</v>
      </c>
      <c r="I168" s="36">
        <f>SUMIFS(СВЦЭМ!$E$33:$E$776,СВЦЭМ!$A$33:$A$776,$A168,СВЦЭМ!$B$33:$B$776,I$155)+'СЕТ СН'!$F$12</f>
        <v>145.76798764</v>
      </c>
      <c r="J168" s="36">
        <f>SUMIFS(СВЦЭМ!$E$33:$E$776,СВЦЭМ!$A$33:$A$776,$A168,СВЦЭМ!$B$33:$B$776,J$155)+'СЕТ СН'!$F$12</f>
        <v>137.18188470000001</v>
      </c>
      <c r="K168" s="36">
        <f>SUMIFS(СВЦЭМ!$E$33:$E$776,СВЦЭМ!$A$33:$A$776,$A168,СВЦЭМ!$B$33:$B$776,K$155)+'СЕТ СН'!$F$12</f>
        <v>127.08956480000001</v>
      </c>
      <c r="L168" s="36">
        <f>SUMIFS(СВЦЭМ!$E$33:$E$776,СВЦЭМ!$A$33:$A$776,$A168,СВЦЭМ!$B$33:$B$776,L$155)+'СЕТ СН'!$F$12</f>
        <v>122.1243382</v>
      </c>
      <c r="M168" s="36">
        <f>SUMIFS(СВЦЭМ!$E$33:$E$776,СВЦЭМ!$A$33:$A$776,$A168,СВЦЭМ!$B$33:$B$776,M$155)+'СЕТ СН'!$F$12</f>
        <v>121.08546702</v>
      </c>
      <c r="N168" s="36">
        <f>SUMIFS(СВЦЭМ!$E$33:$E$776,СВЦЭМ!$A$33:$A$776,$A168,СВЦЭМ!$B$33:$B$776,N$155)+'СЕТ СН'!$F$12</f>
        <v>121.45842844000001</v>
      </c>
      <c r="O168" s="36">
        <f>SUMIFS(СВЦЭМ!$E$33:$E$776,СВЦЭМ!$A$33:$A$776,$A168,СВЦЭМ!$B$33:$B$776,O$155)+'СЕТ СН'!$F$12</f>
        <v>122.05281393</v>
      </c>
      <c r="P168" s="36">
        <f>SUMIFS(СВЦЭМ!$E$33:$E$776,СВЦЭМ!$A$33:$A$776,$A168,СВЦЭМ!$B$33:$B$776,P$155)+'СЕТ СН'!$F$12</f>
        <v>124.71916542</v>
      </c>
      <c r="Q168" s="36">
        <f>SUMIFS(СВЦЭМ!$E$33:$E$776,СВЦЭМ!$A$33:$A$776,$A168,СВЦЭМ!$B$33:$B$776,Q$155)+'СЕТ СН'!$F$12</f>
        <v>126.48018202999999</v>
      </c>
      <c r="R168" s="36">
        <f>SUMIFS(СВЦЭМ!$E$33:$E$776,СВЦЭМ!$A$33:$A$776,$A168,СВЦЭМ!$B$33:$B$776,R$155)+'СЕТ СН'!$F$12</f>
        <v>119.27495816</v>
      </c>
      <c r="S168" s="36">
        <f>SUMIFS(СВЦЭМ!$E$33:$E$776,СВЦЭМ!$A$33:$A$776,$A168,СВЦЭМ!$B$33:$B$776,S$155)+'СЕТ СН'!$F$12</f>
        <v>113.37198960000001</v>
      </c>
      <c r="T168" s="36">
        <f>SUMIFS(СВЦЭМ!$E$33:$E$776,СВЦЭМ!$A$33:$A$776,$A168,СВЦЭМ!$B$33:$B$776,T$155)+'СЕТ СН'!$F$12</f>
        <v>110.52886146</v>
      </c>
      <c r="U168" s="36">
        <f>SUMIFS(СВЦЭМ!$E$33:$E$776,СВЦЭМ!$A$33:$A$776,$A168,СВЦЭМ!$B$33:$B$776,U$155)+'СЕТ СН'!$F$12</f>
        <v>108.42348393</v>
      </c>
      <c r="V168" s="36">
        <f>SUMIFS(СВЦЭМ!$E$33:$E$776,СВЦЭМ!$A$33:$A$776,$A168,СВЦЭМ!$B$33:$B$776,V$155)+'СЕТ СН'!$F$12</f>
        <v>107.37102187000001</v>
      </c>
      <c r="W168" s="36">
        <f>SUMIFS(СВЦЭМ!$E$33:$E$776,СВЦЭМ!$A$33:$A$776,$A168,СВЦЭМ!$B$33:$B$776,W$155)+'СЕТ СН'!$F$12</f>
        <v>105.22502240999999</v>
      </c>
      <c r="X168" s="36">
        <f>SUMIFS(СВЦЭМ!$E$33:$E$776,СВЦЭМ!$A$33:$A$776,$A168,СВЦЭМ!$B$33:$B$776,X$155)+'СЕТ СН'!$F$12</f>
        <v>107.36147606999999</v>
      </c>
      <c r="Y168" s="36">
        <f>SUMIFS(СВЦЭМ!$E$33:$E$776,СВЦЭМ!$A$33:$A$776,$A168,СВЦЭМ!$B$33:$B$776,Y$155)+'СЕТ СН'!$F$12</f>
        <v>122.4722483</v>
      </c>
    </row>
    <row r="169" spans="1:25" ht="15.75" x14ac:dyDescent="0.2">
      <c r="A169" s="35">
        <f t="shared" si="4"/>
        <v>43660</v>
      </c>
      <c r="B169" s="36">
        <f>SUMIFS(СВЦЭМ!$E$33:$E$776,СВЦЭМ!$A$33:$A$776,$A169,СВЦЭМ!$B$33:$B$776,B$155)+'СЕТ СН'!$F$12</f>
        <v>133.04159179999999</v>
      </c>
      <c r="C169" s="36">
        <f>SUMIFS(СВЦЭМ!$E$33:$E$776,СВЦЭМ!$A$33:$A$776,$A169,СВЦЭМ!$B$33:$B$776,C$155)+'СЕТ СН'!$F$12</f>
        <v>142.53936769000001</v>
      </c>
      <c r="D169" s="36">
        <f>SUMIFS(СВЦЭМ!$E$33:$E$776,СВЦЭМ!$A$33:$A$776,$A169,СВЦЭМ!$B$33:$B$776,D$155)+'СЕТ СН'!$F$12</f>
        <v>150.47632383000001</v>
      </c>
      <c r="E169" s="36">
        <f>SUMIFS(СВЦЭМ!$E$33:$E$776,СВЦЭМ!$A$33:$A$776,$A169,СВЦЭМ!$B$33:$B$776,E$155)+'СЕТ СН'!$F$12</f>
        <v>152.9995136</v>
      </c>
      <c r="F169" s="36">
        <f>SUMIFS(СВЦЭМ!$E$33:$E$776,СВЦЭМ!$A$33:$A$776,$A169,СВЦЭМ!$B$33:$B$776,F$155)+'СЕТ СН'!$F$12</f>
        <v>153.49912945</v>
      </c>
      <c r="G169" s="36">
        <f>SUMIFS(СВЦЭМ!$E$33:$E$776,СВЦЭМ!$A$33:$A$776,$A169,СВЦЭМ!$B$33:$B$776,G$155)+'СЕТ СН'!$F$12</f>
        <v>153.23785495000001</v>
      </c>
      <c r="H169" s="36">
        <f>SUMIFS(СВЦЭМ!$E$33:$E$776,СВЦЭМ!$A$33:$A$776,$A169,СВЦЭМ!$B$33:$B$776,H$155)+'СЕТ СН'!$F$12</f>
        <v>148.87430620000001</v>
      </c>
      <c r="I169" s="36">
        <f>SUMIFS(СВЦЭМ!$E$33:$E$776,СВЦЭМ!$A$33:$A$776,$A169,СВЦЭМ!$B$33:$B$776,I$155)+'СЕТ СН'!$F$12</f>
        <v>142.12315151999999</v>
      </c>
      <c r="J169" s="36">
        <f>SUMIFS(СВЦЭМ!$E$33:$E$776,СВЦЭМ!$A$33:$A$776,$A169,СВЦЭМ!$B$33:$B$776,J$155)+'СЕТ СН'!$F$12</f>
        <v>130.53783082000001</v>
      </c>
      <c r="K169" s="36">
        <f>SUMIFS(СВЦЭМ!$E$33:$E$776,СВЦЭМ!$A$33:$A$776,$A169,СВЦЭМ!$B$33:$B$776,K$155)+'СЕТ СН'!$F$12</f>
        <v>121.1225452</v>
      </c>
      <c r="L169" s="36">
        <f>SUMIFS(СВЦЭМ!$E$33:$E$776,СВЦЭМ!$A$33:$A$776,$A169,СВЦЭМ!$B$33:$B$776,L$155)+'СЕТ СН'!$F$12</f>
        <v>117.21360033000001</v>
      </c>
      <c r="M169" s="36">
        <f>SUMIFS(СВЦЭМ!$E$33:$E$776,СВЦЭМ!$A$33:$A$776,$A169,СВЦЭМ!$B$33:$B$776,M$155)+'СЕТ СН'!$F$12</f>
        <v>115.34518451</v>
      </c>
      <c r="N169" s="36">
        <f>SUMIFS(СВЦЭМ!$E$33:$E$776,СВЦЭМ!$A$33:$A$776,$A169,СВЦЭМ!$B$33:$B$776,N$155)+'СЕТ СН'!$F$12</f>
        <v>115.35021869000001</v>
      </c>
      <c r="O169" s="36">
        <f>SUMIFS(СВЦЭМ!$E$33:$E$776,СВЦЭМ!$A$33:$A$776,$A169,СВЦЭМ!$B$33:$B$776,O$155)+'СЕТ СН'!$F$12</f>
        <v>117.93611977</v>
      </c>
      <c r="P169" s="36">
        <f>SUMIFS(СВЦЭМ!$E$33:$E$776,СВЦЭМ!$A$33:$A$776,$A169,СВЦЭМ!$B$33:$B$776,P$155)+'СЕТ СН'!$F$12</f>
        <v>120.84328943</v>
      </c>
      <c r="Q169" s="36">
        <f>SUMIFS(СВЦЭМ!$E$33:$E$776,СВЦЭМ!$A$33:$A$776,$A169,СВЦЭМ!$B$33:$B$776,Q$155)+'СЕТ СН'!$F$12</f>
        <v>123.17248518</v>
      </c>
      <c r="R169" s="36">
        <f>SUMIFS(СВЦЭМ!$E$33:$E$776,СВЦЭМ!$A$33:$A$776,$A169,СВЦЭМ!$B$33:$B$776,R$155)+'СЕТ СН'!$F$12</f>
        <v>115.23176055</v>
      </c>
      <c r="S169" s="36">
        <f>SUMIFS(СВЦЭМ!$E$33:$E$776,СВЦЭМ!$A$33:$A$776,$A169,СВЦЭМ!$B$33:$B$776,S$155)+'СЕТ СН'!$F$12</f>
        <v>110.68105771</v>
      </c>
      <c r="T169" s="36">
        <f>SUMIFS(СВЦЭМ!$E$33:$E$776,СВЦЭМ!$A$33:$A$776,$A169,СВЦЭМ!$B$33:$B$776,T$155)+'СЕТ СН'!$F$12</f>
        <v>109.79878339</v>
      </c>
      <c r="U169" s="36">
        <f>SUMIFS(СВЦЭМ!$E$33:$E$776,СВЦЭМ!$A$33:$A$776,$A169,СВЦЭМ!$B$33:$B$776,U$155)+'СЕТ СН'!$F$12</f>
        <v>106.99680802</v>
      </c>
      <c r="V169" s="36">
        <f>SUMIFS(СВЦЭМ!$E$33:$E$776,СВЦЭМ!$A$33:$A$776,$A169,СВЦЭМ!$B$33:$B$776,V$155)+'СЕТ СН'!$F$12</f>
        <v>104.91200603</v>
      </c>
      <c r="W169" s="36">
        <f>SUMIFS(СВЦЭМ!$E$33:$E$776,СВЦЭМ!$A$33:$A$776,$A169,СВЦЭМ!$B$33:$B$776,W$155)+'СЕТ СН'!$F$12</f>
        <v>104.00969202</v>
      </c>
      <c r="X169" s="36">
        <f>SUMIFS(СВЦЭМ!$E$33:$E$776,СВЦЭМ!$A$33:$A$776,$A169,СВЦЭМ!$B$33:$B$776,X$155)+'СЕТ СН'!$F$12</f>
        <v>106.37960943</v>
      </c>
      <c r="Y169" s="36">
        <f>SUMIFS(СВЦЭМ!$E$33:$E$776,СВЦЭМ!$A$33:$A$776,$A169,СВЦЭМ!$B$33:$B$776,Y$155)+'СЕТ СН'!$F$12</f>
        <v>123.44934003</v>
      </c>
    </row>
    <row r="170" spans="1:25" ht="15.75" x14ac:dyDescent="0.2">
      <c r="A170" s="35">
        <f t="shared" si="4"/>
        <v>43661</v>
      </c>
      <c r="B170" s="36">
        <f>SUMIFS(СВЦЭМ!$E$33:$E$776,СВЦЭМ!$A$33:$A$776,$A170,СВЦЭМ!$B$33:$B$776,B$155)+'СЕТ СН'!$F$12</f>
        <v>139.59088578999999</v>
      </c>
      <c r="C170" s="36">
        <f>SUMIFS(СВЦЭМ!$E$33:$E$776,СВЦЭМ!$A$33:$A$776,$A170,СВЦЭМ!$B$33:$B$776,C$155)+'СЕТ СН'!$F$12</f>
        <v>143.20374258000001</v>
      </c>
      <c r="D170" s="36">
        <f>SUMIFS(СВЦЭМ!$E$33:$E$776,СВЦЭМ!$A$33:$A$776,$A170,СВЦЭМ!$B$33:$B$776,D$155)+'СЕТ СН'!$F$12</f>
        <v>145.06361964999999</v>
      </c>
      <c r="E170" s="36">
        <f>SUMIFS(СВЦЭМ!$E$33:$E$776,СВЦЭМ!$A$33:$A$776,$A170,СВЦЭМ!$B$33:$B$776,E$155)+'СЕТ СН'!$F$12</f>
        <v>150.82465196999999</v>
      </c>
      <c r="F170" s="36">
        <f>SUMIFS(СВЦЭМ!$E$33:$E$776,СВЦЭМ!$A$33:$A$776,$A170,СВЦЭМ!$B$33:$B$776,F$155)+'СЕТ СН'!$F$12</f>
        <v>153.43162504</v>
      </c>
      <c r="G170" s="36">
        <f>SUMIFS(СВЦЭМ!$E$33:$E$776,СВЦЭМ!$A$33:$A$776,$A170,СВЦЭМ!$B$33:$B$776,G$155)+'СЕТ СН'!$F$12</f>
        <v>150.37741403999999</v>
      </c>
      <c r="H170" s="36">
        <f>SUMIFS(СВЦЭМ!$E$33:$E$776,СВЦЭМ!$A$33:$A$776,$A170,СВЦЭМ!$B$33:$B$776,H$155)+'СЕТ СН'!$F$12</f>
        <v>146.20145640000001</v>
      </c>
      <c r="I170" s="36">
        <f>SUMIFS(СВЦЭМ!$E$33:$E$776,СВЦЭМ!$A$33:$A$776,$A170,СВЦЭМ!$B$33:$B$776,I$155)+'СЕТ СН'!$F$12</f>
        <v>140.14577667</v>
      </c>
      <c r="J170" s="36">
        <f>SUMIFS(СВЦЭМ!$E$33:$E$776,СВЦЭМ!$A$33:$A$776,$A170,СВЦЭМ!$B$33:$B$776,J$155)+'СЕТ СН'!$F$12</f>
        <v>131.79035501999999</v>
      </c>
      <c r="K170" s="36">
        <f>SUMIFS(СВЦЭМ!$E$33:$E$776,СВЦЭМ!$A$33:$A$776,$A170,СВЦЭМ!$B$33:$B$776,K$155)+'СЕТ СН'!$F$12</f>
        <v>121.67503936999999</v>
      </c>
      <c r="L170" s="36">
        <f>SUMIFS(СВЦЭМ!$E$33:$E$776,СВЦЭМ!$A$33:$A$776,$A170,СВЦЭМ!$B$33:$B$776,L$155)+'СЕТ СН'!$F$12</f>
        <v>119.62847369000001</v>
      </c>
      <c r="M170" s="36">
        <f>SUMIFS(СВЦЭМ!$E$33:$E$776,СВЦЭМ!$A$33:$A$776,$A170,СВЦЭМ!$B$33:$B$776,M$155)+'СЕТ СН'!$F$12</f>
        <v>120.46473924</v>
      </c>
      <c r="N170" s="36">
        <f>SUMIFS(СВЦЭМ!$E$33:$E$776,СВЦЭМ!$A$33:$A$776,$A170,СВЦЭМ!$B$33:$B$776,N$155)+'СЕТ СН'!$F$12</f>
        <v>125.00520552</v>
      </c>
      <c r="O170" s="36">
        <f>SUMIFS(СВЦЭМ!$E$33:$E$776,СВЦЭМ!$A$33:$A$776,$A170,СВЦЭМ!$B$33:$B$776,O$155)+'СЕТ СН'!$F$12</f>
        <v>124.70492064</v>
      </c>
      <c r="P170" s="36">
        <f>SUMIFS(СВЦЭМ!$E$33:$E$776,СВЦЭМ!$A$33:$A$776,$A170,СВЦЭМ!$B$33:$B$776,P$155)+'СЕТ СН'!$F$12</f>
        <v>121.30704527</v>
      </c>
      <c r="Q170" s="36">
        <f>SUMIFS(СВЦЭМ!$E$33:$E$776,СВЦЭМ!$A$33:$A$776,$A170,СВЦЭМ!$B$33:$B$776,Q$155)+'СЕТ СН'!$F$12</f>
        <v>118.39219082</v>
      </c>
      <c r="R170" s="36">
        <f>SUMIFS(СВЦЭМ!$E$33:$E$776,СВЦЭМ!$A$33:$A$776,$A170,СВЦЭМ!$B$33:$B$776,R$155)+'СЕТ СН'!$F$12</f>
        <v>108.93398012</v>
      </c>
      <c r="S170" s="36">
        <f>SUMIFS(СВЦЭМ!$E$33:$E$776,СВЦЭМ!$A$33:$A$776,$A170,СВЦЭМ!$B$33:$B$776,S$155)+'СЕТ СН'!$F$12</f>
        <v>105.55346695999999</v>
      </c>
      <c r="T170" s="36">
        <f>SUMIFS(СВЦЭМ!$E$33:$E$776,СВЦЭМ!$A$33:$A$776,$A170,СВЦЭМ!$B$33:$B$776,T$155)+'СЕТ СН'!$F$12</f>
        <v>106.11560271</v>
      </c>
      <c r="U170" s="36">
        <f>SUMIFS(СВЦЭМ!$E$33:$E$776,СВЦЭМ!$A$33:$A$776,$A170,СВЦЭМ!$B$33:$B$776,U$155)+'СЕТ СН'!$F$12</f>
        <v>105.78995919</v>
      </c>
      <c r="V170" s="36">
        <f>SUMIFS(СВЦЭМ!$E$33:$E$776,СВЦЭМ!$A$33:$A$776,$A170,СВЦЭМ!$B$33:$B$776,V$155)+'СЕТ СН'!$F$12</f>
        <v>105.12565772000001</v>
      </c>
      <c r="W170" s="36">
        <f>SUMIFS(СВЦЭМ!$E$33:$E$776,СВЦЭМ!$A$33:$A$776,$A170,СВЦЭМ!$B$33:$B$776,W$155)+'СЕТ СН'!$F$12</f>
        <v>104.24395296</v>
      </c>
      <c r="X170" s="36">
        <f>SUMIFS(СВЦЭМ!$E$33:$E$776,СВЦЭМ!$A$33:$A$776,$A170,СВЦЭМ!$B$33:$B$776,X$155)+'СЕТ СН'!$F$12</f>
        <v>107.58091334</v>
      </c>
      <c r="Y170" s="36">
        <f>SUMIFS(СВЦЭМ!$E$33:$E$776,СВЦЭМ!$A$33:$A$776,$A170,СВЦЭМ!$B$33:$B$776,Y$155)+'СЕТ СН'!$F$12</f>
        <v>123.12624809</v>
      </c>
    </row>
    <row r="171" spans="1:25" ht="15.75" x14ac:dyDescent="0.2">
      <c r="A171" s="35">
        <f t="shared" si="4"/>
        <v>43662</v>
      </c>
      <c r="B171" s="36">
        <f>SUMIFS(СВЦЭМ!$E$33:$E$776,СВЦЭМ!$A$33:$A$776,$A171,СВЦЭМ!$B$33:$B$776,B$155)+'СЕТ СН'!$F$12</f>
        <v>143.14994351999999</v>
      </c>
      <c r="C171" s="36">
        <f>SUMIFS(СВЦЭМ!$E$33:$E$776,СВЦЭМ!$A$33:$A$776,$A171,СВЦЭМ!$B$33:$B$776,C$155)+'СЕТ СН'!$F$12</f>
        <v>147.80548837000001</v>
      </c>
      <c r="D171" s="36">
        <f>SUMIFS(СВЦЭМ!$E$33:$E$776,СВЦЭМ!$A$33:$A$776,$A171,СВЦЭМ!$B$33:$B$776,D$155)+'СЕТ СН'!$F$12</f>
        <v>144.76543358999999</v>
      </c>
      <c r="E171" s="36">
        <f>SUMIFS(СВЦЭМ!$E$33:$E$776,СВЦЭМ!$A$33:$A$776,$A171,СВЦЭМ!$B$33:$B$776,E$155)+'СЕТ СН'!$F$12</f>
        <v>142.63413018</v>
      </c>
      <c r="F171" s="36">
        <f>SUMIFS(СВЦЭМ!$E$33:$E$776,СВЦЭМ!$A$33:$A$776,$A171,СВЦЭМ!$B$33:$B$776,F$155)+'СЕТ СН'!$F$12</f>
        <v>145.12198770000001</v>
      </c>
      <c r="G171" s="36">
        <f>SUMIFS(СВЦЭМ!$E$33:$E$776,СВЦЭМ!$A$33:$A$776,$A171,СВЦЭМ!$B$33:$B$776,G$155)+'СЕТ СН'!$F$12</f>
        <v>144.87444199000001</v>
      </c>
      <c r="H171" s="36">
        <f>SUMIFS(СВЦЭМ!$E$33:$E$776,СВЦЭМ!$A$33:$A$776,$A171,СВЦЭМ!$B$33:$B$776,H$155)+'СЕТ СН'!$F$12</f>
        <v>145.80074048</v>
      </c>
      <c r="I171" s="36">
        <f>SUMIFS(СВЦЭМ!$E$33:$E$776,СВЦЭМ!$A$33:$A$776,$A171,СВЦЭМ!$B$33:$B$776,I$155)+'СЕТ СН'!$F$12</f>
        <v>142.44380935000001</v>
      </c>
      <c r="J171" s="36">
        <f>SUMIFS(СВЦЭМ!$E$33:$E$776,СВЦЭМ!$A$33:$A$776,$A171,СВЦЭМ!$B$33:$B$776,J$155)+'СЕТ СН'!$F$12</f>
        <v>135.21443135999999</v>
      </c>
      <c r="K171" s="36">
        <f>SUMIFS(СВЦЭМ!$E$33:$E$776,СВЦЭМ!$A$33:$A$776,$A171,СВЦЭМ!$B$33:$B$776,K$155)+'СЕТ СН'!$F$12</f>
        <v>127.66303191999999</v>
      </c>
      <c r="L171" s="36">
        <f>SUMIFS(СВЦЭМ!$E$33:$E$776,СВЦЭМ!$A$33:$A$776,$A171,СВЦЭМ!$B$33:$B$776,L$155)+'СЕТ СН'!$F$12</f>
        <v>124.56906446000001</v>
      </c>
      <c r="M171" s="36">
        <f>SUMIFS(СВЦЭМ!$E$33:$E$776,СВЦЭМ!$A$33:$A$776,$A171,СВЦЭМ!$B$33:$B$776,M$155)+'СЕТ СН'!$F$12</f>
        <v>123.95665923</v>
      </c>
      <c r="N171" s="36">
        <f>SUMIFS(СВЦЭМ!$E$33:$E$776,СВЦЭМ!$A$33:$A$776,$A171,СВЦЭМ!$B$33:$B$776,N$155)+'СЕТ СН'!$F$12</f>
        <v>123.40554255000001</v>
      </c>
      <c r="O171" s="36">
        <f>SUMIFS(СВЦЭМ!$E$33:$E$776,СВЦЭМ!$A$33:$A$776,$A171,СВЦЭМ!$B$33:$B$776,O$155)+'СЕТ СН'!$F$12</f>
        <v>123.58633109</v>
      </c>
      <c r="P171" s="36">
        <f>SUMIFS(СВЦЭМ!$E$33:$E$776,СВЦЭМ!$A$33:$A$776,$A171,СВЦЭМ!$B$33:$B$776,P$155)+'СЕТ СН'!$F$12</f>
        <v>123.63264329</v>
      </c>
      <c r="Q171" s="36">
        <f>SUMIFS(СВЦЭМ!$E$33:$E$776,СВЦЭМ!$A$33:$A$776,$A171,СВЦЭМ!$B$33:$B$776,Q$155)+'СЕТ СН'!$F$12</f>
        <v>123.7940127</v>
      </c>
      <c r="R171" s="36">
        <f>SUMIFS(СВЦЭМ!$E$33:$E$776,СВЦЭМ!$A$33:$A$776,$A171,СВЦЭМ!$B$33:$B$776,R$155)+'СЕТ СН'!$F$12</f>
        <v>115.75033824</v>
      </c>
      <c r="S171" s="36">
        <f>SUMIFS(СВЦЭМ!$E$33:$E$776,СВЦЭМ!$A$33:$A$776,$A171,СВЦЭМ!$B$33:$B$776,S$155)+'СЕТ СН'!$F$12</f>
        <v>112.85109935</v>
      </c>
      <c r="T171" s="36">
        <f>SUMIFS(СВЦЭМ!$E$33:$E$776,СВЦЭМ!$A$33:$A$776,$A171,СВЦЭМ!$B$33:$B$776,T$155)+'СЕТ СН'!$F$12</f>
        <v>113.21986215</v>
      </c>
      <c r="U171" s="36">
        <f>SUMIFS(СВЦЭМ!$E$33:$E$776,СВЦЭМ!$A$33:$A$776,$A171,СВЦЭМ!$B$33:$B$776,U$155)+'СЕТ СН'!$F$12</f>
        <v>112.41520687000001</v>
      </c>
      <c r="V171" s="36">
        <f>SUMIFS(СВЦЭМ!$E$33:$E$776,СВЦЭМ!$A$33:$A$776,$A171,СВЦЭМ!$B$33:$B$776,V$155)+'СЕТ СН'!$F$12</f>
        <v>112.54085037</v>
      </c>
      <c r="W171" s="36">
        <f>SUMIFS(СВЦЭМ!$E$33:$E$776,СВЦЭМ!$A$33:$A$776,$A171,СВЦЭМ!$B$33:$B$776,W$155)+'СЕТ СН'!$F$12</f>
        <v>110.44848971</v>
      </c>
      <c r="X171" s="36">
        <f>SUMIFS(СВЦЭМ!$E$33:$E$776,СВЦЭМ!$A$33:$A$776,$A171,СВЦЭМ!$B$33:$B$776,X$155)+'СЕТ СН'!$F$12</f>
        <v>114.18486765999999</v>
      </c>
      <c r="Y171" s="36">
        <f>SUMIFS(СВЦЭМ!$E$33:$E$776,СВЦЭМ!$A$33:$A$776,$A171,СВЦЭМ!$B$33:$B$776,Y$155)+'СЕТ СН'!$F$12</f>
        <v>124.28481649</v>
      </c>
    </row>
    <row r="172" spans="1:25" ht="15.75" x14ac:dyDescent="0.2">
      <c r="A172" s="35">
        <f t="shared" si="4"/>
        <v>43663</v>
      </c>
      <c r="B172" s="36">
        <f>SUMIFS(СВЦЭМ!$E$33:$E$776,СВЦЭМ!$A$33:$A$776,$A172,СВЦЭМ!$B$33:$B$776,B$155)+'СЕТ СН'!$F$12</f>
        <v>141.97499375000001</v>
      </c>
      <c r="C172" s="36">
        <f>SUMIFS(СВЦЭМ!$E$33:$E$776,СВЦЭМ!$A$33:$A$776,$A172,СВЦЭМ!$B$33:$B$776,C$155)+'СЕТ СН'!$F$12</f>
        <v>147.41228034</v>
      </c>
      <c r="D172" s="36">
        <f>SUMIFS(СВЦЭМ!$E$33:$E$776,СВЦЭМ!$A$33:$A$776,$A172,СВЦЭМ!$B$33:$B$776,D$155)+'СЕТ СН'!$F$12</f>
        <v>153.12980918</v>
      </c>
      <c r="E172" s="36">
        <f>SUMIFS(СВЦЭМ!$E$33:$E$776,СВЦЭМ!$A$33:$A$776,$A172,СВЦЭМ!$B$33:$B$776,E$155)+'СЕТ СН'!$F$12</f>
        <v>155.24424864</v>
      </c>
      <c r="F172" s="36">
        <f>SUMIFS(СВЦЭМ!$E$33:$E$776,СВЦЭМ!$A$33:$A$776,$A172,СВЦЭМ!$B$33:$B$776,F$155)+'СЕТ СН'!$F$12</f>
        <v>153.6735731</v>
      </c>
      <c r="G172" s="36">
        <f>SUMIFS(СВЦЭМ!$E$33:$E$776,СВЦЭМ!$A$33:$A$776,$A172,СВЦЭМ!$B$33:$B$776,G$155)+'СЕТ СН'!$F$12</f>
        <v>152.43215117</v>
      </c>
      <c r="H172" s="36">
        <f>SUMIFS(СВЦЭМ!$E$33:$E$776,СВЦЭМ!$A$33:$A$776,$A172,СВЦЭМ!$B$33:$B$776,H$155)+'СЕТ СН'!$F$12</f>
        <v>146.53927913999999</v>
      </c>
      <c r="I172" s="36">
        <f>SUMIFS(СВЦЭМ!$E$33:$E$776,СВЦЭМ!$A$33:$A$776,$A172,СВЦЭМ!$B$33:$B$776,I$155)+'СЕТ СН'!$F$12</f>
        <v>140.09086607</v>
      </c>
      <c r="J172" s="36">
        <f>SUMIFS(СВЦЭМ!$E$33:$E$776,СВЦЭМ!$A$33:$A$776,$A172,СВЦЭМ!$B$33:$B$776,J$155)+'СЕТ СН'!$F$12</f>
        <v>135.65879555000001</v>
      </c>
      <c r="K172" s="36">
        <f>SUMIFS(СВЦЭМ!$E$33:$E$776,СВЦЭМ!$A$33:$A$776,$A172,СВЦЭМ!$B$33:$B$776,K$155)+'СЕТ СН'!$F$12</f>
        <v>128.33757184000001</v>
      </c>
      <c r="L172" s="36">
        <f>SUMIFS(СВЦЭМ!$E$33:$E$776,СВЦЭМ!$A$33:$A$776,$A172,СВЦЭМ!$B$33:$B$776,L$155)+'СЕТ СН'!$F$12</f>
        <v>127.4548537</v>
      </c>
      <c r="M172" s="36">
        <f>SUMIFS(СВЦЭМ!$E$33:$E$776,СВЦЭМ!$A$33:$A$776,$A172,СВЦЭМ!$B$33:$B$776,M$155)+'СЕТ СН'!$F$12</f>
        <v>127.97845303</v>
      </c>
      <c r="N172" s="36">
        <f>SUMIFS(СВЦЭМ!$E$33:$E$776,СВЦЭМ!$A$33:$A$776,$A172,СВЦЭМ!$B$33:$B$776,N$155)+'СЕТ СН'!$F$12</f>
        <v>128.24075062</v>
      </c>
      <c r="O172" s="36">
        <f>SUMIFS(СВЦЭМ!$E$33:$E$776,СВЦЭМ!$A$33:$A$776,$A172,СВЦЭМ!$B$33:$B$776,O$155)+'СЕТ СН'!$F$12</f>
        <v>128.29942801999999</v>
      </c>
      <c r="P172" s="36">
        <f>SUMIFS(СВЦЭМ!$E$33:$E$776,СВЦЭМ!$A$33:$A$776,$A172,СВЦЭМ!$B$33:$B$776,P$155)+'СЕТ СН'!$F$12</f>
        <v>128.13510758000001</v>
      </c>
      <c r="Q172" s="36">
        <f>SUMIFS(СВЦЭМ!$E$33:$E$776,СВЦЭМ!$A$33:$A$776,$A172,СВЦЭМ!$B$33:$B$776,Q$155)+'СЕТ СН'!$F$12</f>
        <v>128.44259661999999</v>
      </c>
      <c r="R172" s="36">
        <f>SUMIFS(СВЦЭМ!$E$33:$E$776,СВЦЭМ!$A$33:$A$776,$A172,СВЦЭМ!$B$33:$B$776,R$155)+'СЕТ СН'!$F$12</f>
        <v>119.4899083</v>
      </c>
      <c r="S172" s="36">
        <f>SUMIFS(СВЦЭМ!$E$33:$E$776,СВЦЭМ!$A$33:$A$776,$A172,СВЦЭМ!$B$33:$B$776,S$155)+'СЕТ СН'!$F$12</f>
        <v>115.45941285000001</v>
      </c>
      <c r="T172" s="36">
        <f>SUMIFS(СВЦЭМ!$E$33:$E$776,СВЦЭМ!$A$33:$A$776,$A172,СВЦЭМ!$B$33:$B$776,T$155)+'СЕТ СН'!$F$12</f>
        <v>115.89300677</v>
      </c>
      <c r="U172" s="36">
        <f>SUMIFS(СВЦЭМ!$E$33:$E$776,СВЦЭМ!$A$33:$A$776,$A172,СВЦЭМ!$B$33:$B$776,U$155)+'СЕТ СН'!$F$12</f>
        <v>114.56218556</v>
      </c>
      <c r="V172" s="36">
        <f>SUMIFS(СВЦЭМ!$E$33:$E$776,СВЦЭМ!$A$33:$A$776,$A172,СВЦЭМ!$B$33:$B$776,V$155)+'СЕТ СН'!$F$12</f>
        <v>115.38908652000001</v>
      </c>
      <c r="W172" s="36">
        <f>SUMIFS(СВЦЭМ!$E$33:$E$776,СВЦЭМ!$A$33:$A$776,$A172,СВЦЭМ!$B$33:$B$776,W$155)+'СЕТ СН'!$F$12</f>
        <v>115.29537698999999</v>
      </c>
      <c r="X172" s="36">
        <f>SUMIFS(СВЦЭМ!$E$33:$E$776,СВЦЭМ!$A$33:$A$776,$A172,СВЦЭМ!$B$33:$B$776,X$155)+'СЕТ СН'!$F$12</f>
        <v>109.81221153</v>
      </c>
      <c r="Y172" s="36">
        <f>SUMIFS(СВЦЭМ!$E$33:$E$776,СВЦЭМ!$A$33:$A$776,$A172,СВЦЭМ!$B$33:$B$776,Y$155)+'СЕТ СН'!$F$12</f>
        <v>115.15705989</v>
      </c>
    </row>
    <row r="173" spans="1:25" ht="15.75" x14ac:dyDescent="0.2">
      <c r="A173" s="35">
        <f t="shared" si="4"/>
        <v>43664</v>
      </c>
      <c r="B173" s="36">
        <f>SUMIFS(СВЦЭМ!$E$33:$E$776,СВЦЭМ!$A$33:$A$776,$A173,СВЦЭМ!$B$33:$B$776,B$155)+'СЕТ СН'!$F$12</f>
        <v>132.24617724999999</v>
      </c>
      <c r="C173" s="36">
        <f>SUMIFS(СВЦЭМ!$E$33:$E$776,СВЦЭМ!$A$33:$A$776,$A173,СВЦЭМ!$B$33:$B$776,C$155)+'СЕТ СН'!$F$12</f>
        <v>132.06699974</v>
      </c>
      <c r="D173" s="36">
        <f>SUMIFS(СВЦЭМ!$E$33:$E$776,СВЦЭМ!$A$33:$A$776,$A173,СВЦЭМ!$B$33:$B$776,D$155)+'СЕТ СН'!$F$12</f>
        <v>134.33576943</v>
      </c>
      <c r="E173" s="36">
        <f>SUMIFS(СВЦЭМ!$E$33:$E$776,СВЦЭМ!$A$33:$A$776,$A173,СВЦЭМ!$B$33:$B$776,E$155)+'СЕТ СН'!$F$12</f>
        <v>141.2182043</v>
      </c>
      <c r="F173" s="36">
        <f>SUMIFS(СВЦЭМ!$E$33:$E$776,СВЦЭМ!$A$33:$A$776,$A173,СВЦЭМ!$B$33:$B$776,F$155)+'СЕТ СН'!$F$12</f>
        <v>149.18790394999999</v>
      </c>
      <c r="G173" s="36">
        <f>SUMIFS(СВЦЭМ!$E$33:$E$776,СВЦЭМ!$A$33:$A$776,$A173,СВЦЭМ!$B$33:$B$776,G$155)+'СЕТ СН'!$F$12</f>
        <v>157.34926399</v>
      </c>
      <c r="H173" s="36">
        <f>SUMIFS(СВЦЭМ!$E$33:$E$776,СВЦЭМ!$A$33:$A$776,$A173,СВЦЭМ!$B$33:$B$776,H$155)+'СЕТ СН'!$F$12</f>
        <v>152.07925280000001</v>
      </c>
      <c r="I173" s="36">
        <f>SUMIFS(СВЦЭМ!$E$33:$E$776,СВЦЭМ!$A$33:$A$776,$A173,СВЦЭМ!$B$33:$B$776,I$155)+'СЕТ СН'!$F$12</f>
        <v>145.2740029</v>
      </c>
      <c r="J173" s="36">
        <f>SUMIFS(СВЦЭМ!$E$33:$E$776,СВЦЭМ!$A$33:$A$776,$A173,СВЦЭМ!$B$33:$B$776,J$155)+'СЕТ СН'!$F$12</f>
        <v>143.13659963000001</v>
      </c>
      <c r="K173" s="36">
        <f>SUMIFS(СВЦЭМ!$E$33:$E$776,СВЦЭМ!$A$33:$A$776,$A173,СВЦЭМ!$B$33:$B$776,K$155)+'СЕТ СН'!$F$12</f>
        <v>136.31187735</v>
      </c>
      <c r="L173" s="36">
        <f>SUMIFS(СВЦЭМ!$E$33:$E$776,СВЦЭМ!$A$33:$A$776,$A173,СВЦЭМ!$B$33:$B$776,L$155)+'СЕТ СН'!$F$12</f>
        <v>135.23887456</v>
      </c>
      <c r="M173" s="36">
        <f>SUMIFS(СВЦЭМ!$E$33:$E$776,СВЦЭМ!$A$33:$A$776,$A173,СВЦЭМ!$B$33:$B$776,M$155)+'СЕТ СН'!$F$12</f>
        <v>134.98266139</v>
      </c>
      <c r="N173" s="36">
        <f>SUMIFS(СВЦЭМ!$E$33:$E$776,СВЦЭМ!$A$33:$A$776,$A173,СВЦЭМ!$B$33:$B$776,N$155)+'СЕТ СН'!$F$12</f>
        <v>137.59033663</v>
      </c>
      <c r="O173" s="36">
        <f>SUMIFS(СВЦЭМ!$E$33:$E$776,СВЦЭМ!$A$33:$A$776,$A173,СВЦЭМ!$B$33:$B$776,O$155)+'СЕТ СН'!$F$12</f>
        <v>138.93627415</v>
      </c>
      <c r="P173" s="36">
        <f>SUMIFS(СВЦЭМ!$E$33:$E$776,СВЦЭМ!$A$33:$A$776,$A173,СВЦЭМ!$B$33:$B$776,P$155)+'СЕТ СН'!$F$12</f>
        <v>141.69269298</v>
      </c>
      <c r="Q173" s="36">
        <f>SUMIFS(СВЦЭМ!$E$33:$E$776,СВЦЭМ!$A$33:$A$776,$A173,СВЦЭМ!$B$33:$B$776,Q$155)+'СЕТ СН'!$F$12</f>
        <v>143.18623903</v>
      </c>
      <c r="R173" s="36">
        <f>SUMIFS(СВЦЭМ!$E$33:$E$776,СВЦЭМ!$A$33:$A$776,$A173,СВЦЭМ!$B$33:$B$776,R$155)+'СЕТ СН'!$F$12</f>
        <v>126.14303468999999</v>
      </c>
      <c r="S173" s="36">
        <f>SUMIFS(СВЦЭМ!$E$33:$E$776,СВЦЭМ!$A$33:$A$776,$A173,СВЦЭМ!$B$33:$B$776,S$155)+'СЕТ СН'!$F$12</f>
        <v>109.57369728</v>
      </c>
      <c r="T173" s="36">
        <f>SUMIFS(СВЦЭМ!$E$33:$E$776,СВЦЭМ!$A$33:$A$776,$A173,СВЦЭМ!$B$33:$B$776,T$155)+'СЕТ СН'!$F$12</f>
        <v>109.46088557</v>
      </c>
      <c r="U173" s="36">
        <f>SUMIFS(СВЦЭМ!$E$33:$E$776,СВЦЭМ!$A$33:$A$776,$A173,СВЦЭМ!$B$33:$B$776,U$155)+'СЕТ СН'!$F$12</f>
        <v>106.10419045</v>
      </c>
      <c r="V173" s="36">
        <f>SUMIFS(СВЦЭМ!$E$33:$E$776,СВЦЭМ!$A$33:$A$776,$A173,СВЦЭМ!$B$33:$B$776,V$155)+'СЕТ СН'!$F$12</f>
        <v>106.79695624</v>
      </c>
      <c r="W173" s="36">
        <f>SUMIFS(СВЦЭМ!$E$33:$E$776,СВЦЭМ!$A$33:$A$776,$A173,СВЦЭМ!$B$33:$B$776,W$155)+'СЕТ СН'!$F$12</f>
        <v>106.41661362000001</v>
      </c>
      <c r="X173" s="36">
        <f>SUMIFS(СВЦЭМ!$E$33:$E$776,СВЦЭМ!$A$33:$A$776,$A173,СВЦЭМ!$B$33:$B$776,X$155)+'СЕТ СН'!$F$12</f>
        <v>109.56538620000001</v>
      </c>
      <c r="Y173" s="36">
        <f>SUMIFS(СВЦЭМ!$E$33:$E$776,СВЦЭМ!$A$33:$A$776,$A173,СВЦЭМ!$B$33:$B$776,Y$155)+'СЕТ СН'!$F$12</f>
        <v>122.50174941</v>
      </c>
    </row>
    <row r="174" spans="1:25" ht="15.75" x14ac:dyDescent="0.2">
      <c r="A174" s="35">
        <f t="shared" si="4"/>
        <v>43665</v>
      </c>
      <c r="B174" s="36">
        <f>SUMIFS(СВЦЭМ!$E$33:$E$776,СВЦЭМ!$A$33:$A$776,$A174,СВЦЭМ!$B$33:$B$776,B$155)+'СЕТ СН'!$F$12</f>
        <v>137.22007250999999</v>
      </c>
      <c r="C174" s="36">
        <f>SUMIFS(СВЦЭМ!$E$33:$E$776,СВЦЭМ!$A$33:$A$776,$A174,СВЦЭМ!$B$33:$B$776,C$155)+'СЕТ СН'!$F$12</f>
        <v>137.21630096000001</v>
      </c>
      <c r="D174" s="36">
        <f>SUMIFS(СВЦЭМ!$E$33:$E$776,СВЦЭМ!$A$33:$A$776,$A174,СВЦЭМ!$B$33:$B$776,D$155)+'СЕТ СН'!$F$12</f>
        <v>143.22021092</v>
      </c>
      <c r="E174" s="36">
        <f>SUMIFS(СВЦЭМ!$E$33:$E$776,СВЦЭМ!$A$33:$A$776,$A174,СВЦЭМ!$B$33:$B$776,E$155)+'СЕТ СН'!$F$12</f>
        <v>147.24973936000001</v>
      </c>
      <c r="F174" s="36">
        <f>SUMIFS(СВЦЭМ!$E$33:$E$776,СВЦЭМ!$A$33:$A$776,$A174,СВЦЭМ!$B$33:$B$776,F$155)+'СЕТ СН'!$F$12</f>
        <v>146.96535908999999</v>
      </c>
      <c r="G174" s="36">
        <f>SUMIFS(СВЦЭМ!$E$33:$E$776,СВЦЭМ!$A$33:$A$776,$A174,СВЦЭМ!$B$33:$B$776,G$155)+'СЕТ СН'!$F$12</f>
        <v>145.85112789999999</v>
      </c>
      <c r="H174" s="36">
        <f>SUMIFS(СВЦЭМ!$E$33:$E$776,СВЦЭМ!$A$33:$A$776,$A174,СВЦЭМ!$B$33:$B$776,H$155)+'СЕТ СН'!$F$12</f>
        <v>138.15888229999999</v>
      </c>
      <c r="I174" s="36">
        <f>SUMIFS(СВЦЭМ!$E$33:$E$776,СВЦЭМ!$A$33:$A$776,$A174,СВЦЭМ!$B$33:$B$776,I$155)+'СЕТ СН'!$F$12</f>
        <v>131.79567295999999</v>
      </c>
      <c r="J174" s="36">
        <f>SUMIFS(СВЦЭМ!$E$33:$E$776,СВЦЭМ!$A$33:$A$776,$A174,СВЦЭМ!$B$33:$B$776,J$155)+'СЕТ СН'!$F$12</f>
        <v>131.35149157999999</v>
      </c>
      <c r="K174" s="36">
        <f>SUMIFS(СВЦЭМ!$E$33:$E$776,СВЦЭМ!$A$33:$A$776,$A174,СВЦЭМ!$B$33:$B$776,K$155)+'СЕТ СН'!$F$12</f>
        <v>125.93739125</v>
      </c>
      <c r="L174" s="36">
        <f>SUMIFS(СВЦЭМ!$E$33:$E$776,СВЦЭМ!$A$33:$A$776,$A174,СВЦЭМ!$B$33:$B$776,L$155)+'СЕТ СН'!$F$12</f>
        <v>121.37755215999999</v>
      </c>
      <c r="M174" s="36">
        <f>SUMIFS(СВЦЭМ!$E$33:$E$776,СВЦЭМ!$A$33:$A$776,$A174,СВЦЭМ!$B$33:$B$776,M$155)+'СЕТ СН'!$F$12</f>
        <v>122.63738798</v>
      </c>
      <c r="N174" s="36">
        <f>SUMIFS(СВЦЭМ!$E$33:$E$776,СВЦЭМ!$A$33:$A$776,$A174,СВЦЭМ!$B$33:$B$776,N$155)+'СЕТ СН'!$F$12</f>
        <v>124.0626875</v>
      </c>
      <c r="O174" s="36">
        <f>SUMIFS(СВЦЭМ!$E$33:$E$776,СВЦЭМ!$A$33:$A$776,$A174,СВЦЭМ!$B$33:$B$776,O$155)+'СЕТ СН'!$F$12</f>
        <v>124.59609464</v>
      </c>
      <c r="P174" s="36">
        <f>SUMIFS(СВЦЭМ!$E$33:$E$776,СВЦЭМ!$A$33:$A$776,$A174,СВЦЭМ!$B$33:$B$776,P$155)+'СЕТ СН'!$F$12</f>
        <v>126.11839191999999</v>
      </c>
      <c r="Q174" s="36">
        <f>SUMIFS(СВЦЭМ!$E$33:$E$776,СВЦЭМ!$A$33:$A$776,$A174,СВЦЭМ!$B$33:$B$776,Q$155)+'СЕТ СН'!$F$12</f>
        <v>126.72218085</v>
      </c>
      <c r="R174" s="36">
        <f>SUMIFS(СВЦЭМ!$E$33:$E$776,СВЦЭМ!$A$33:$A$776,$A174,СВЦЭМ!$B$33:$B$776,R$155)+'СЕТ СН'!$F$12</f>
        <v>117.49887853</v>
      </c>
      <c r="S174" s="36">
        <f>SUMIFS(СВЦЭМ!$E$33:$E$776,СВЦЭМ!$A$33:$A$776,$A174,СВЦЭМ!$B$33:$B$776,S$155)+'СЕТ СН'!$F$12</f>
        <v>113.74614948</v>
      </c>
      <c r="T174" s="36">
        <f>SUMIFS(СВЦЭМ!$E$33:$E$776,СВЦЭМ!$A$33:$A$776,$A174,СВЦЭМ!$B$33:$B$776,T$155)+'СЕТ СН'!$F$12</f>
        <v>111.9784408</v>
      </c>
      <c r="U174" s="36">
        <f>SUMIFS(СВЦЭМ!$E$33:$E$776,СВЦЭМ!$A$33:$A$776,$A174,СВЦЭМ!$B$33:$B$776,U$155)+'СЕТ СН'!$F$12</f>
        <v>110.75664741999999</v>
      </c>
      <c r="V174" s="36">
        <f>SUMIFS(СВЦЭМ!$E$33:$E$776,СВЦЭМ!$A$33:$A$776,$A174,СВЦЭМ!$B$33:$B$776,V$155)+'СЕТ СН'!$F$12</f>
        <v>111.95263129999999</v>
      </c>
      <c r="W174" s="36">
        <f>SUMIFS(СВЦЭМ!$E$33:$E$776,СВЦЭМ!$A$33:$A$776,$A174,СВЦЭМ!$B$33:$B$776,W$155)+'СЕТ СН'!$F$12</f>
        <v>111.26217027</v>
      </c>
      <c r="X174" s="36">
        <f>SUMIFS(СВЦЭМ!$E$33:$E$776,СВЦЭМ!$A$33:$A$776,$A174,СВЦЭМ!$B$33:$B$776,X$155)+'СЕТ СН'!$F$12</f>
        <v>110.90368905</v>
      </c>
      <c r="Y174" s="36">
        <f>SUMIFS(СВЦЭМ!$E$33:$E$776,СВЦЭМ!$A$33:$A$776,$A174,СВЦЭМ!$B$33:$B$776,Y$155)+'СЕТ СН'!$F$12</f>
        <v>114.90770268</v>
      </c>
    </row>
    <row r="175" spans="1:25" ht="15.75" x14ac:dyDescent="0.2">
      <c r="A175" s="35">
        <f t="shared" si="4"/>
        <v>43666</v>
      </c>
      <c r="B175" s="36">
        <f>SUMIFS(СВЦЭМ!$E$33:$E$776,СВЦЭМ!$A$33:$A$776,$A175,СВЦЭМ!$B$33:$B$776,B$155)+'СЕТ СН'!$F$12</f>
        <v>121.03435365999999</v>
      </c>
      <c r="C175" s="36">
        <f>SUMIFS(СВЦЭМ!$E$33:$E$776,СВЦЭМ!$A$33:$A$776,$A175,СВЦЭМ!$B$33:$B$776,C$155)+'СЕТ СН'!$F$12</f>
        <v>122.17031129</v>
      </c>
      <c r="D175" s="36">
        <f>SUMIFS(СВЦЭМ!$E$33:$E$776,СВЦЭМ!$A$33:$A$776,$A175,СВЦЭМ!$B$33:$B$776,D$155)+'СЕТ СН'!$F$12</f>
        <v>122.91126712000001</v>
      </c>
      <c r="E175" s="36">
        <f>SUMIFS(СВЦЭМ!$E$33:$E$776,СВЦЭМ!$A$33:$A$776,$A175,СВЦЭМ!$B$33:$B$776,E$155)+'СЕТ СН'!$F$12</f>
        <v>124.86217913999999</v>
      </c>
      <c r="F175" s="36">
        <f>SUMIFS(СВЦЭМ!$E$33:$E$776,СВЦЭМ!$A$33:$A$776,$A175,СВЦЭМ!$B$33:$B$776,F$155)+'СЕТ СН'!$F$12</f>
        <v>125.98566827000001</v>
      </c>
      <c r="G175" s="36">
        <f>SUMIFS(СВЦЭМ!$E$33:$E$776,СВЦЭМ!$A$33:$A$776,$A175,СВЦЭМ!$B$33:$B$776,G$155)+'СЕТ СН'!$F$12</f>
        <v>127.93139196</v>
      </c>
      <c r="H175" s="36">
        <f>SUMIFS(СВЦЭМ!$E$33:$E$776,СВЦЭМ!$A$33:$A$776,$A175,СВЦЭМ!$B$33:$B$776,H$155)+'СЕТ СН'!$F$12</f>
        <v>125.22765094</v>
      </c>
      <c r="I175" s="36">
        <f>SUMIFS(СВЦЭМ!$E$33:$E$776,СВЦЭМ!$A$33:$A$776,$A175,СВЦЭМ!$B$33:$B$776,I$155)+'СЕТ СН'!$F$12</f>
        <v>123.81993147999999</v>
      </c>
      <c r="J175" s="36">
        <f>SUMIFS(СВЦЭМ!$E$33:$E$776,СВЦЭМ!$A$33:$A$776,$A175,СВЦЭМ!$B$33:$B$776,J$155)+'СЕТ СН'!$F$12</f>
        <v>119.45532611</v>
      </c>
      <c r="K175" s="36">
        <f>SUMIFS(СВЦЭМ!$E$33:$E$776,СВЦЭМ!$A$33:$A$776,$A175,СВЦЭМ!$B$33:$B$776,K$155)+'СЕТ СН'!$F$12</f>
        <v>118.62669153</v>
      </c>
      <c r="L175" s="36">
        <f>SUMIFS(СВЦЭМ!$E$33:$E$776,СВЦЭМ!$A$33:$A$776,$A175,СВЦЭМ!$B$33:$B$776,L$155)+'СЕТ СН'!$F$12</f>
        <v>116.61712319</v>
      </c>
      <c r="M175" s="36">
        <f>SUMIFS(СВЦЭМ!$E$33:$E$776,СВЦЭМ!$A$33:$A$776,$A175,СВЦЭМ!$B$33:$B$776,M$155)+'СЕТ СН'!$F$12</f>
        <v>114.6112949</v>
      </c>
      <c r="N175" s="36">
        <f>SUMIFS(СВЦЭМ!$E$33:$E$776,СВЦЭМ!$A$33:$A$776,$A175,СВЦЭМ!$B$33:$B$776,N$155)+'СЕТ СН'!$F$12</f>
        <v>116.2364187</v>
      </c>
      <c r="O175" s="36">
        <f>SUMIFS(СВЦЭМ!$E$33:$E$776,СВЦЭМ!$A$33:$A$776,$A175,СВЦЭМ!$B$33:$B$776,O$155)+'СЕТ СН'!$F$12</f>
        <v>119.16202292</v>
      </c>
      <c r="P175" s="36">
        <f>SUMIFS(СВЦЭМ!$E$33:$E$776,СВЦЭМ!$A$33:$A$776,$A175,СВЦЭМ!$B$33:$B$776,P$155)+'СЕТ СН'!$F$12</f>
        <v>121.68170068000001</v>
      </c>
      <c r="Q175" s="36">
        <f>SUMIFS(СВЦЭМ!$E$33:$E$776,СВЦЭМ!$A$33:$A$776,$A175,СВЦЭМ!$B$33:$B$776,Q$155)+'СЕТ СН'!$F$12</f>
        <v>120.22899112</v>
      </c>
      <c r="R175" s="36">
        <f>SUMIFS(СВЦЭМ!$E$33:$E$776,СВЦЭМ!$A$33:$A$776,$A175,СВЦЭМ!$B$33:$B$776,R$155)+'СЕТ СН'!$F$12</f>
        <v>111.8601316</v>
      </c>
      <c r="S175" s="36">
        <f>SUMIFS(СВЦЭМ!$E$33:$E$776,СВЦЭМ!$A$33:$A$776,$A175,СВЦЭМ!$B$33:$B$776,S$155)+'СЕТ СН'!$F$12</f>
        <v>106.52063389</v>
      </c>
      <c r="T175" s="36">
        <f>SUMIFS(СВЦЭМ!$E$33:$E$776,СВЦЭМ!$A$33:$A$776,$A175,СВЦЭМ!$B$33:$B$776,T$155)+'СЕТ СН'!$F$12</f>
        <v>104.87477032</v>
      </c>
      <c r="U175" s="36">
        <f>SUMIFS(СВЦЭМ!$E$33:$E$776,СВЦЭМ!$A$33:$A$776,$A175,СВЦЭМ!$B$33:$B$776,U$155)+'СЕТ СН'!$F$12</f>
        <v>101.91744408</v>
      </c>
      <c r="V175" s="36">
        <f>SUMIFS(СВЦЭМ!$E$33:$E$776,СВЦЭМ!$A$33:$A$776,$A175,СВЦЭМ!$B$33:$B$776,V$155)+'СЕТ СН'!$F$12</f>
        <v>100.03553525</v>
      </c>
      <c r="W175" s="36">
        <f>SUMIFS(СВЦЭМ!$E$33:$E$776,СВЦЭМ!$A$33:$A$776,$A175,СВЦЭМ!$B$33:$B$776,W$155)+'СЕТ СН'!$F$12</f>
        <v>100.62194435000001</v>
      </c>
      <c r="X175" s="36">
        <f>SUMIFS(СВЦЭМ!$E$33:$E$776,СВЦЭМ!$A$33:$A$776,$A175,СВЦЭМ!$B$33:$B$776,X$155)+'СЕТ СН'!$F$12</f>
        <v>102.40196077</v>
      </c>
      <c r="Y175" s="36">
        <f>SUMIFS(СВЦЭМ!$E$33:$E$776,СВЦЭМ!$A$33:$A$776,$A175,СВЦЭМ!$B$33:$B$776,Y$155)+'СЕТ СН'!$F$12</f>
        <v>117.91869289</v>
      </c>
    </row>
    <row r="176" spans="1:25" ht="15.75" x14ac:dyDescent="0.2">
      <c r="A176" s="35">
        <f t="shared" si="4"/>
        <v>43667</v>
      </c>
      <c r="B176" s="36">
        <f>SUMIFS(СВЦЭМ!$E$33:$E$776,СВЦЭМ!$A$33:$A$776,$A176,СВЦЭМ!$B$33:$B$776,B$155)+'СЕТ СН'!$F$12</f>
        <v>121.86383042</v>
      </c>
      <c r="C176" s="36">
        <f>SUMIFS(СВЦЭМ!$E$33:$E$776,СВЦЭМ!$A$33:$A$776,$A176,СВЦЭМ!$B$33:$B$776,C$155)+'СЕТ СН'!$F$12</f>
        <v>127.99040175</v>
      </c>
      <c r="D176" s="36">
        <f>SUMIFS(СВЦЭМ!$E$33:$E$776,СВЦЭМ!$A$33:$A$776,$A176,СВЦЭМ!$B$33:$B$776,D$155)+'СЕТ СН'!$F$12</f>
        <v>132.60960567000001</v>
      </c>
      <c r="E176" s="36">
        <f>SUMIFS(СВЦЭМ!$E$33:$E$776,СВЦЭМ!$A$33:$A$776,$A176,СВЦЭМ!$B$33:$B$776,E$155)+'СЕТ СН'!$F$12</f>
        <v>133.23777278</v>
      </c>
      <c r="F176" s="36">
        <f>SUMIFS(СВЦЭМ!$E$33:$E$776,СВЦЭМ!$A$33:$A$776,$A176,СВЦЭМ!$B$33:$B$776,F$155)+'СЕТ СН'!$F$12</f>
        <v>129.68688462</v>
      </c>
      <c r="G176" s="36">
        <f>SUMIFS(СВЦЭМ!$E$33:$E$776,СВЦЭМ!$A$33:$A$776,$A176,СВЦЭМ!$B$33:$B$776,G$155)+'СЕТ СН'!$F$12</f>
        <v>131.67876032000001</v>
      </c>
      <c r="H176" s="36">
        <f>SUMIFS(СВЦЭМ!$E$33:$E$776,СВЦЭМ!$A$33:$A$776,$A176,СВЦЭМ!$B$33:$B$776,H$155)+'СЕТ СН'!$F$12</f>
        <v>131.06069224999999</v>
      </c>
      <c r="I176" s="36">
        <f>SUMIFS(СВЦЭМ!$E$33:$E$776,СВЦЭМ!$A$33:$A$776,$A176,СВЦЭМ!$B$33:$B$776,I$155)+'СЕТ СН'!$F$12</f>
        <v>130.99696535000001</v>
      </c>
      <c r="J176" s="36">
        <f>SUMIFS(СВЦЭМ!$E$33:$E$776,СВЦЭМ!$A$33:$A$776,$A176,СВЦЭМ!$B$33:$B$776,J$155)+'СЕТ СН'!$F$12</f>
        <v>126.59202372999999</v>
      </c>
      <c r="K176" s="36">
        <f>SUMIFS(СВЦЭМ!$E$33:$E$776,СВЦЭМ!$A$33:$A$776,$A176,СВЦЭМ!$B$33:$B$776,K$155)+'СЕТ СН'!$F$12</f>
        <v>119.54024219</v>
      </c>
      <c r="L176" s="36">
        <f>SUMIFS(СВЦЭМ!$E$33:$E$776,СВЦЭМ!$A$33:$A$776,$A176,СВЦЭМ!$B$33:$B$776,L$155)+'СЕТ СН'!$F$12</f>
        <v>115.24649142</v>
      </c>
      <c r="M176" s="36">
        <f>SUMIFS(СВЦЭМ!$E$33:$E$776,СВЦЭМ!$A$33:$A$776,$A176,СВЦЭМ!$B$33:$B$776,M$155)+'СЕТ СН'!$F$12</f>
        <v>112.45600549</v>
      </c>
      <c r="N176" s="36">
        <f>SUMIFS(СВЦЭМ!$E$33:$E$776,СВЦЭМ!$A$33:$A$776,$A176,СВЦЭМ!$B$33:$B$776,N$155)+'СЕТ СН'!$F$12</f>
        <v>112.81913855000001</v>
      </c>
      <c r="O176" s="36">
        <f>SUMIFS(СВЦЭМ!$E$33:$E$776,СВЦЭМ!$A$33:$A$776,$A176,СВЦЭМ!$B$33:$B$776,O$155)+'СЕТ СН'!$F$12</f>
        <v>114.54910812999999</v>
      </c>
      <c r="P176" s="36">
        <f>SUMIFS(СВЦЭМ!$E$33:$E$776,СВЦЭМ!$A$33:$A$776,$A176,СВЦЭМ!$B$33:$B$776,P$155)+'СЕТ СН'!$F$12</f>
        <v>115.92493562</v>
      </c>
      <c r="Q176" s="36">
        <f>SUMIFS(СВЦЭМ!$E$33:$E$776,СВЦЭМ!$A$33:$A$776,$A176,СВЦЭМ!$B$33:$B$776,Q$155)+'СЕТ СН'!$F$12</f>
        <v>115.19766070999999</v>
      </c>
      <c r="R176" s="36">
        <f>SUMIFS(СВЦЭМ!$E$33:$E$776,СВЦЭМ!$A$33:$A$776,$A176,СВЦЭМ!$B$33:$B$776,R$155)+'СЕТ СН'!$F$12</f>
        <v>105.01024384999999</v>
      </c>
      <c r="S176" s="36">
        <f>SUMIFS(СВЦЭМ!$E$33:$E$776,СВЦЭМ!$A$33:$A$776,$A176,СВЦЭМ!$B$33:$B$776,S$155)+'СЕТ СН'!$F$12</f>
        <v>98.627916060000004</v>
      </c>
      <c r="T176" s="36">
        <f>SUMIFS(СВЦЭМ!$E$33:$E$776,СВЦЭМ!$A$33:$A$776,$A176,СВЦЭМ!$B$33:$B$776,T$155)+'СЕТ СН'!$F$12</f>
        <v>98.960503110000005</v>
      </c>
      <c r="U176" s="36">
        <f>SUMIFS(СВЦЭМ!$E$33:$E$776,СВЦЭМ!$A$33:$A$776,$A176,СВЦЭМ!$B$33:$B$776,U$155)+'СЕТ СН'!$F$12</f>
        <v>95.868222680000002</v>
      </c>
      <c r="V176" s="36">
        <f>SUMIFS(СВЦЭМ!$E$33:$E$776,СВЦЭМ!$A$33:$A$776,$A176,СВЦЭМ!$B$33:$B$776,V$155)+'СЕТ СН'!$F$12</f>
        <v>93.255581539999994</v>
      </c>
      <c r="W176" s="36">
        <f>SUMIFS(СВЦЭМ!$E$33:$E$776,СВЦЭМ!$A$33:$A$776,$A176,СВЦЭМ!$B$33:$B$776,W$155)+'СЕТ СН'!$F$12</f>
        <v>96.38828986</v>
      </c>
      <c r="X176" s="36">
        <f>SUMIFS(СВЦЭМ!$E$33:$E$776,СВЦЭМ!$A$33:$A$776,$A176,СВЦЭМ!$B$33:$B$776,X$155)+'СЕТ СН'!$F$12</f>
        <v>99.601107990000003</v>
      </c>
      <c r="Y176" s="36">
        <f>SUMIFS(СВЦЭМ!$E$33:$E$776,СВЦЭМ!$A$33:$A$776,$A176,СВЦЭМ!$B$33:$B$776,Y$155)+'СЕТ СН'!$F$12</f>
        <v>115.6165755</v>
      </c>
    </row>
    <row r="177" spans="1:27" ht="15.75" x14ac:dyDescent="0.2">
      <c r="A177" s="35">
        <f t="shared" si="4"/>
        <v>43668</v>
      </c>
      <c r="B177" s="36">
        <f>SUMIFS(СВЦЭМ!$E$33:$E$776,СВЦЭМ!$A$33:$A$776,$A177,СВЦЭМ!$B$33:$B$776,B$155)+'СЕТ СН'!$F$12</f>
        <v>121.58328477000001</v>
      </c>
      <c r="C177" s="36">
        <f>SUMIFS(СВЦЭМ!$E$33:$E$776,СВЦЭМ!$A$33:$A$776,$A177,СВЦЭМ!$B$33:$B$776,C$155)+'СЕТ СН'!$F$12</f>
        <v>132.02413496</v>
      </c>
      <c r="D177" s="36">
        <f>SUMIFS(СВЦЭМ!$E$33:$E$776,СВЦЭМ!$A$33:$A$776,$A177,СВЦЭМ!$B$33:$B$776,D$155)+'СЕТ СН'!$F$12</f>
        <v>137.33138105</v>
      </c>
      <c r="E177" s="36">
        <f>SUMIFS(СВЦЭМ!$E$33:$E$776,СВЦЭМ!$A$33:$A$776,$A177,СВЦЭМ!$B$33:$B$776,E$155)+'СЕТ СН'!$F$12</f>
        <v>137.89340856000001</v>
      </c>
      <c r="F177" s="36">
        <f>SUMIFS(СВЦЭМ!$E$33:$E$776,СВЦЭМ!$A$33:$A$776,$A177,СВЦЭМ!$B$33:$B$776,F$155)+'СЕТ СН'!$F$12</f>
        <v>136.62410750999999</v>
      </c>
      <c r="G177" s="36">
        <f>SUMIFS(СВЦЭМ!$E$33:$E$776,СВЦЭМ!$A$33:$A$776,$A177,СВЦЭМ!$B$33:$B$776,G$155)+'СЕТ СН'!$F$12</f>
        <v>133.49004812999999</v>
      </c>
      <c r="H177" s="36">
        <f>SUMIFS(СВЦЭМ!$E$33:$E$776,СВЦЭМ!$A$33:$A$776,$A177,СВЦЭМ!$B$33:$B$776,H$155)+'СЕТ СН'!$F$12</f>
        <v>127.16838712000001</v>
      </c>
      <c r="I177" s="36">
        <f>SUMIFS(СВЦЭМ!$E$33:$E$776,СВЦЭМ!$A$33:$A$776,$A177,СВЦЭМ!$B$33:$B$776,I$155)+'СЕТ СН'!$F$12</f>
        <v>124.67632025</v>
      </c>
      <c r="J177" s="36">
        <f>SUMIFS(СВЦЭМ!$E$33:$E$776,СВЦЭМ!$A$33:$A$776,$A177,СВЦЭМ!$B$33:$B$776,J$155)+'СЕТ СН'!$F$12</f>
        <v>125.98650943</v>
      </c>
      <c r="K177" s="36">
        <f>SUMIFS(СВЦЭМ!$E$33:$E$776,СВЦЭМ!$A$33:$A$776,$A177,СВЦЭМ!$B$33:$B$776,K$155)+'СЕТ СН'!$F$12</f>
        <v>127.40293966</v>
      </c>
      <c r="L177" s="36">
        <f>SUMIFS(СВЦЭМ!$E$33:$E$776,СВЦЭМ!$A$33:$A$776,$A177,СВЦЭМ!$B$33:$B$776,L$155)+'СЕТ СН'!$F$12</f>
        <v>126.91404788</v>
      </c>
      <c r="M177" s="36">
        <f>SUMIFS(СВЦЭМ!$E$33:$E$776,СВЦЭМ!$A$33:$A$776,$A177,СВЦЭМ!$B$33:$B$776,M$155)+'СЕТ СН'!$F$12</f>
        <v>124.84564527000001</v>
      </c>
      <c r="N177" s="36">
        <f>SUMIFS(СВЦЭМ!$E$33:$E$776,СВЦЭМ!$A$33:$A$776,$A177,СВЦЭМ!$B$33:$B$776,N$155)+'СЕТ СН'!$F$12</f>
        <v>123.30722373</v>
      </c>
      <c r="O177" s="36">
        <f>SUMIFS(СВЦЭМ!$E$33:$E$776,СВЦЭМ!$A$33:$A$776,$A177,СВЦЭМ!$B$33:$B$776,O$155)+'СЕТ СН'!$F$12</f>
        <v>123.50005461000001</v>
      </c>
      <c r="P177" s="36">
        <f>SUMIFS(СВЦЭМ!$E$33:$E$776,СВЦЭМ!$A$33:$A$776,$A177,СВЦЭМ!$B$33:$B$776,P$155)+'СЕТ СН'!$F$12</f>
        <v>125.36748092000001</v>
      </c>
      <c r="Q177" s="36">
        <f>SUMIFS(СВЦЭМ!$E$33:$E$776,СВЦЭМ!$A$33:$A$776,$A177,СВЦЭМ!$B$33:$B$776,Q$155)+'СЕТ СН'!$F$12</f>
        <v>127.26496331</v>
      </c>
      <c r="R177" s="36">
        <f>SUMIFS(СВЦЭМ!$E$33:$E$776,СВЦЭМ!$A$33:$A$776,$A177,СВЦЭМ!$B$33:$B$776,R$155)+'СЕТ СН'!$F$12</f>
        <v>116.10695902000001</v>
      </c>
      <c r="S177" s="36">
        <f>SUMIFS(СВЦЭМ!$E$33:$E$776,СВЦЭМ!$A$33:$A$776,$A177,СВЦЭМ!$B$33:$B$776,S$155)+'СЕТ СН'!$F$12</f>
        <v>110.38080687999999</v>
      </c>
      <c r="T177" s="36">
        <f>SUMIFS(СВЦЭМ!$E$33:$E$776,СВЦЭМ!$A$33:$A$776,$A177,СВЦЭМ!$B$33:$B$776,T$155)+'СЕТ СН'!$F$12</f>
        <v>110.38985174</v>
      </c>
      <c r="U177" s="36">
        <f>SUMIFS(СВЦЭМ!$E$33:$E$776,СВЦЭМ!$A$33:$A$776,$A177,СВЦЭМ!$B$33:$B$776,U$155)+'СЕТ СН'!$F$12</f>
        <v>109.86186965</v>
      </c>
      <c r="V177" s="36">
        <f>SUMIFS(СВЦЭМ!$E$33:$E$776,СВЦЭМ!$A$33:$A$776,$A177,СВЦЭМ!$B$33:$B$776,V$155)+'СЕТ СН'!$F$12</f>
        <v>109.2860562</v>
      </c>
      <c r="W177" s="36">
        <f>SUMIFS(СВЦЭМ!$E$33:$E$776,СВЦЭМ!$A$33:$A$776,$A177,СВЦЭМ!$B$33:$B$776,W$155)+'СЕТ СН'!$F$12</f>
        <v>112.17556494</v>
      </c>
      <c r="X177" s="36">
        <f>SUMIFS(СВЦЭМ!$E$33:$E$776,СВЦЭМ!$A$33:$A$776,$A177,СВЦЭМ!$B$33:$B$776,X$155)+'СЕТ СН'!$F$12</f>
        <v>117.58519011999999</v>
      </c>
      <c r="Y177" s="36">
        <f>SUMIFS(СВЦЭМ!$E$33:$E$776,СВЦЭМ!$A$33:$A$776,$A177,СВЦЭМ!$B$33:$B$776,Y$155)+'СЕТ СН'!$F$12</f>
        <v>139.53411839</v>
      </c>
    </row>
    <row r="178" spans="1:27" ht="15.75" x14ac:dyDescent="0.2">
      <c r="A178" s="35">
        <f t="shared" si="4"/>
        <v>43669</v>
      </c>
      <c r="B178" s="36">
        <f>SUMIFS(СВЦЭМ!$E$33:$E$776,СВЦЭМ!$A$33:$A$776,$A178,СВЦЭМ!$B$33:$B$776,B$155)+'СЕТ СН'!$F$12</f>
        <v>140.79594428999999</v>
      </c>
      <c r="C178" s="36">
        <f>SUMIFS(СВЦЭМ!$E$33:$E$776,СВЦЭМ!$A$33:$A$776,$A178,СВЦЭМ!$B$33:$B$776,C$155)+'СЕТ СН'!$F$12</f>
        <v>150.17735693</v>
      </c>
      <c r="D178" s="36">
        <f>SUMIFS(СВЦЭМ!$E$33:$E$776,СВЦЭМ!$A$33:$A$776,$A178,СВЦЭМ!$B$33:$B$776,D$155)+'СЕТ СН'!$F$12</f>
        <v>156.45530063000001</v>
      </c>
      <c r="E178" s="36">
        <f>SUMIFS(СВЦЭМ!$E$33:$E$776,СВЦЭМ!$A$33:$A$776,$A178,СВЦЭМ!$B$33:$B$776,E$155)+'СЕТ СН'!$F$12</f>
        <v>159.62927207000001</v>
      </c>
      <c r="F178" s="36">
        <f>SUMIFS(СВЦЭМ!$E$33:$E$776,СВЦЭМ!$A$33:$A$776,$A178,СВЦЭМ!$B$33:$B$776,F$155)+'СЕТ СН'!$F$12</f>
        <v>159.47249973000001</v>
      </c>
      <c r="G178" s="36">
        <f>SUMIFS(СВЦЭМ!$E$33:$E$776,СВЦЭМ!$A$33:$A$776,$A178,СВЦЭМ!$B$33:$B$776,G$155)+'СЕТ СН'!$F$12</f>
        <v>156.42595273000001</v>
      </c>
      <c r="H178" s="36">
        <f>SUMIFS(СВЦЭМ!$E$33:$E$776,СВЦЭМ!$A$33:$A$776,$A178,СВЦЭМ!$B$33:$B$776,H$155)+'СЕТ СН'!$F$12</f>
        <v>147.68535188000001</v>
      </c>
      <c r="I178" s="36">
        <f>SUMIFS(СВЦЭМ!$E$33:$E$776,СВЦЭМ!$A$33:$A$776,$A178,СВЦЭМ!$B$33:$B$776,I$155)+'СЕТ СН'!$F$12</f>
        <v>138.22120864999999</v>
      </c>
      <c r="J178" s="36">
        <f>SUMIFS(СВЦЭМ!$E$33:$E$776,СВЦЭМ!$A$33:$A$776,$A178,СВЦЭМ!$B$33:$B$776,J$155)+'СЕТ СН'!$F$12</f>
        <v>134.86430238</v>
      </c>
      <c r="K178" s="36">
        <f>SUMIFS(СВЦЭМ!$E$33:$E$776,СВЦЭМ!$A$33:$A$776,$A178,СВЦЭМ!$B$33:$B$776,K$155)+'СЕТ СН'!$F$12</f>
        <v>121.85315119000001</v>
      </c>
      <c r="L178" s="36">
        <f>SUMIFS(СВЦЭМ!$E$33:$E$776,СВЦЭМ!$A$33:$A$776,$A178,СВЦЭМ!$B$33:$B$776,L$155)+'СЕТ СН'!$F$12</f>
        <v>122.8373673</v>
      </c>
      <c r="M178" s="36">
        <f>SUMIFS(СВЦЭМ!$E$33:$E$776,СВЦЭМ!$A$33:$A$776,$A178,СВЦЭМ!$B$33:$B$776,M$155)+'СЕТ СН'!$F$12</f>
        <v>124.08977082</v>
      </c>
      <c r="N178" s="36">
        <f>SUMIFS(СВЦЭМ!$E$33:$E$776,СВЦЭМ!$A$33:$A$776,$A178,СВЦЭМ!$B$33:$B$776,N$155)+'СЕТ СН'!$F$12</f>
        <v>125.98411631</v>
      </c>
      <c r="O178" s="36">
        <f>SUMIFS(СВЦЭМ!$E$33:$E$776,СВЦЭМ!$A$33:$A$776,$A178,СВЦЭМ!$B$33:$B$776,O$155)+'СЕТ СН'!$F$12</f>
        <v>128.46529598999999</v>
      </c>
      <c r="P178" s="36">
        <f>SUMIFS(СВЦЭМ!$E$33:$E$776,СВЦЭМ!$A$33:$A$776,$A178,СВЦЭМ!$B$33:$B$776,P$155)+'СЕТ СН'!$F$12</f>
        <v>129.19420396000001</v>
      </c>
      <c r="Q178" s="36">
        <f>SUMIFS(СВЦЭМ!$E$33:$E$776,СВЦЭМ!$A$33:$A$776,$A178,СВЦЭМ!$B$33:$B$776,Q$155)+'СЕТ СН'!$F$12</f>
        <v>129.84085668</v>
      </c>
      <c r="R178" s="36">
        <f>SUMIFS(СВЦЭМ!$E$33:$E$776,СВЦЭМ!$A$33:$A$776,$A178,СВЦЭМ!$B$33:$B$776,R$155)+'СЕТ СН'!$F$12</f>
        <v>118.82746966000001</v>
      </c>
      <c r="S178" s="36">
        <f>SUMIFS(СВЦЭМ!$E$33:$E$776,СВЦЭМ!$A$33:$A$776,$A178,СВЦЭМ!$B$33:$B$776,S$155)+'СЕТ СН'!$F$12</f>
        <v>111.56768665</v>
      </c>
      <c r="T178" s="36">
        <f>SUMIFS(СВЦЭМ!$E$33:$E$776,СВЦЭМ!$A$33:$A$776,$A178,СВЦЭМ!$B$33:$B$776,T$155)+'СЕТ СН'!$F$12</f>
        <v>112.24160012999999</v>
      </c>
      <c r="U178" s="36">
        <f>SUMIFS(СВЦЭМ!$E$33:$E$776,СВЦЭМ!$A$33:$A$776,$A178,СВЦЭМ!$B$33:$B$776,U$155)+'СЕТ СН'!$F$12</f>
        <v>111.22972919</v>
      </c>
      <c r="V178" s="36">
        <f>SUMIFS(СВЦЭМ!$E$33:$E$776,СВЦЭМ!$A$33:$A$776,$A178,СВЦЭМ!$B$33:$B$776,V$155)+'СЕТ СН'!$F$12</f>
        <v>112.03804196</v>
      </c>
      <c r="W178" s="36">
        <f>SUMIFS(СВЦЭМ!$E$33:$E$776,СВЦЭМ!$A$33:$A$776,$A178,СВЦЭМ!$B$33:$B$776,W$155)+'СЕТ СН'!$F$12</f>
        <v>111.82788327</v>
      </c>
      <c r="X178" s="36">
        <f>SUMIFS(СВЦЭМ!$E$33:$E$776,СВЦЭМ!$A$33:$A$776,$A178,СВЦЭМ!$B$33:$B$776,X$155)+'СЕТ СН'!$F$12</f>
        <v>111.90449052</v>
      </c>
      <c r="Y178" s="36">
        <f>SUMIFS(СВЦЭМ!$E$33:$E$776,СВЦЭМ!$A$33:$A$776,$A178,СВЦЭМ!$B$33:$B$776,Y$155)+'СЕТ СН'!$F$12</f>
        <v>120.45726633</v>
      </c>
    </row>
    <row r="179" spans="1:27" ht="15.75" x14ac:dyDescent="0.2">
      <c r="A179" s="35">
        <f t="shared" si="4"/>
        <v>43670</v>
      </c>
      <c r="B179" s="36">
        <f>SUMIFS(СВЦЭМ!$E$33:$E$776,СВЦЭМ!$A$33:$A$776,$A179,СВЦЭМ!$B$33:$B$776,B$155)+'СЕТ СН'!$F$12</f>
        <v>129.03363858</v>
      </c>
      <c r="C179" s="36">
        <f>SUMIFS(СВЦЭМ!$E$33:$E$776,СВЦЭМ!$A$33:$A$776,$A179,СВЦЭМ!$B$33:$B$776,C$155)+'СЕТ СН'!$F$12</f>
        <v>135.82301666000001</v>
      </c>
      <c r="D179" s="36">
        <f>SUMIFS(СВЦЭМ!$E$33:$E$776,СВЦЭМ!$A$33:$A$776,$A179,СВЦЭМ!$B$33:$B$776,D$155)+'СЕТ СН'!$F$12</f>
        <v>141.09529953000001</v>
      </c>
      <c r="E179" s="36">
        <f>SUMIFS(СВЦЭМ!$E$33:$E$776,СВЦЭМ!$A$33:$A$776,$A179,СВЦЭМ!$B$33:$B$776,E$155)+'СЕТ СН'!$F$12</f>
        <v>145.39660995</v>
      </c>
      <c r="F179" s="36">
        <f>SUMIFS(СВЦЭМ!$E$33:$E$776,СВЦЭМ!$A$33:$A$776,$A179,СВЦЭМ!$B$33:$B$776,F$155)+'СЕТ СН'!$F$12</f>
        <v>144.07608234</v>
      </c>
      <c r="G179" s="36">
        <f>SUMIFS(СВЦЭМ!$E$33:$E$776,СВЦЭМ!$A$33:$A$776,$A179,СВЦЭМ!$B$33:$B$776,G$155)+'СЕТ СН'!$F$12</f>
        <v>143.39660409000001</v>
      </c>
      <c r="H179" s="36">
        <f>SUMIFS(СВЦЭМ!$E$33:$E$776,СВЦЭМ!$A$33:$A$776,$A179,СВЦЭМ!$B$33:$B$776,H$155)+'СЕТ СН'!$F$12</f>
        <v>137.97488523999999</v>
      </c>
      <c r="I179" s="36">
        <f>SUMIFS(СВЦЭМ!$E$33:$E$776,СВЦЭМ!$A$33:$A$776,$A179,СВЦЭМ!$B$33:$B$776,I$155)+'СЕТ СН'!$F$12</f>
        <v>132.93783716999999</v>
      </c>
      <c r="J179" s="36">
        <f>SUMIFS(СВЦЭМ!$E$33:$E$776,СВЦЭМ!$A$33:$A$776,$A179,СВЦЭМ!$B$33:$B$776,J$155)+'СЕТ СН'!$F$12</f>
        <v>130.51667913</v>
      </c>
      <c r="K179" s="36">
        <f>SUMIFS(СВЦЭМ!$E$33:$E$776,СВЦЭМ!$A$33:$A$776,$A179,СВЦЭМ!$B$33:$B$776,K$155)+'СЕТ СН'!$F$12</f>
        <v>129.79711054000001</v>
      </c>
      <c r="L179" s="36">
        <f>SUMIFS(СВЦЭМ!$E$33:$E$776,СВЦЭМ!$A$33:$A$776,$A179,СВЦЭМ!$B$33:$B$776,L$155)+'СЕТ СН'!$F$12</f>
        <v>131.18593928000001</v>
      </c>
      <c r="M179" s="36">
        <f>SUMIFS(СВЦЭМ!$E$33:$E$776,СВЦЭМ!$A$33:$A$776,$A179,СВЦЭМ!$B$33:$B$776,M$155)+'СЕТ СН'!$F$12</f>
        <v>133.76535367</v>
      </c>
      <c r="N179" s="36">
        <f>SUMIFS(СВЦЭМ!$E$33:$E$776,СВЦЭМ!$A$33:$A$776,$A179,СВЦЭМ!$B$33:$B$776,N$155)+'СЕТ СН'!$F$12</f>
        <v>134.06428531</v>
      </c>
      <c r="O179" s="36">
        <f>SUMIFS(СВЦЭМ!$E$33:$E$776,СВЦЭМ!$A$33:$A$776,$A179,СВЦЭМ!$B$33:$B$776,O$155)+'СЕТ СН'!$F$12</f>
        <v>135.35348513</v>
      </c>
      <c r="P179" s="36">
        <f>SUMIFS(СВЦЭМ!$E$33:$E$776,СВЦЭМ!$A$33:$A$776,$A179,СВЦЭМ!$B$33:$B$776,P$155)+'СЕТ СН'!$F$12</f>
        <v>136.04655449000001</v>
      </c>
      <c r="Q179" s="36">
        <f>SUMIFS(СВЦЭМ!$E$33:$E$776,СВЦЭМ!$A$33:$A$776,$A179,СВЦЭМ!$B$33:$B$776,Q$155)+'СЕТ СН'!$F$12</f>
        <v>137.22203020000001</v>
      </c>
      <c r="R179" s="36">
        <f>SUMIFS(СВЦЭМ!$E$33:$E$776,СВЦЭМ!$A$33:$A$776,$A179,СВЦЭМ!$B$33:$B$776,R$155)+'СЕТ СН'!$F$12</f>
        <v>123.85887388</v>
      </c>
      <c r="S179" s="36">
        <f>SUMIFS(СВЦЭМ!$E$33:$E$776,СВЦЭМ!$A$33:$A$776,$A179,СВЦЭМ!$B$33:$B$776,S$155)+'СЕТ СН'!$F$12</f>
        <v>121.03373833000001</v>
      </c>
      <c r="T179" s="36">
        <f>SUMIFS(СВЦЭМ!$E$33:$E$776,СВЦЭМ!$A$33:$A$776,$A179,СВЦЭМ!$B$33:$B$776,T$155)+'СЕТ СН'!$F$12</f>
        <v>122.37157478</v>
      </c>
      <c r="U179" s="36">
        <f>SUMIFS(СВЦЭМ!$E$33:$E$776,СВЦЭМ!$A$33:$A$776,$A179,СВЦЭМ!$B$33:$B$776,U$155)+'СЕТ СН'!$F$12</f>
        <v>119.92227182000001</v>
      </c>
      <c r="V179" s="36">
        <f>SUMIFS(СВЦЭМ!$E$33:$E$776,СВЦЭМ!$A$33:$A$776,$A179,СВЦЭМ!$B$33:$B$776,V$155)+'СЕТ СН'!$F$12</f>
        <v>120.70840314</v>
      </c>
      <c r="W179" s="36">
        <f>SUMIFS(СВЦЭМ!$E$33:$E$776,СВЦЭМ!$A$33:$A$776,$A179,СВЦЭМ!$B$33:$B$776,W$155)+'СЕТ СН'!$F$12</f>
        <v>123.72697226</v>
      </c>
      <c r="X179" s="36">
        <f>SUMIFS(СВЦЭМ!$E$33:$E$776,СВЦЭМ!$A$33:$A$776,$A179,СВЦЭМ!$B$33:$B$776,X$155)+'СЕТ СН'!$F$12</f>
        <v>119.351602</v>
      </c>
      <c r="Y179" s="36">
        <f>SUMIFS(СВЦЭМ!$E$33:$E$776,СВЦЭМ!$A$33:$A$776,$A179,СВЦЭМ!$B$33:$B$776,Y$155)+'СЕТ СН'!$F$12</f>
        <v>128.27985962</v>
      </c>
    </row>
    <row r="180" spans="1:27" ht="15.75" x14ac:dyDescent="0.2">
      <c r="A180" s="35">
        <f t="shared" si="4"/>
        <v>43671</v>
      </c>
      <c r="B180" s="36">
        <f>SUMIFS(СВЦЭМ!$E$33:$E$776,СВЦЭМ!$A$33:$A$776,$A180,СВЦЭМ!$B$33:$B$776,B$155)+'СЕТ СН'!$F$12</f>
        <v>143.49888519999999</v>
      </c>
      <c r="C180" s="36">
        <f>SUMIFS(СВЦЭМ!$E$33:$E$776,СВЦЭМ!$A$33:$A$776,$A180,СВЦЭМ!$B$33:$B$776,C$155)+'СЕТ СН'!$F$12</f>
        <v>148.96780172000001</v>
      </c>
      <c r="D180" s="36">
        <f>SUMIFS(СВЦЭМ!$E$33:$E$776,СВЦЭМ!$A$33:$A$776,$A180,СВЦЭМ!$B$33:$B$776,D$155)+'СЕТ СН'!$F$12</f>
        <v>143.71864221000001</v>
      </c>
      <c r="E180" s="36">
        <f>SUMIFS(СВЦЭМ!$E$33:$E$776,СВЦЭМ!$A$33:$A$776,$A180,СВЦЭМ!$B$33:$B$776,E$155)+'СЕТ СН'!$F$12</f>
        <v>142.67938993000001</v>
      </c>
      <c r="F180" s="36">
        <f>SUMIFS(СВЦЭМ!$E$33:$E$776,СВЦЭМ!$A$33:$A$776,$A180,СВЦЭМ!$B$33:$B$776,F$155)+'СЕТ СН'!$F$12</f>
        <v>138.81419672999999</v>
      </c>
      <c r="G180" s="36">
        <f>SUMIFS(СВЦЭМ!$E$33:$E$776,СВЦЭМ!$A$33:$A$776,$A180,СВЦЭМ!$B$33:$B$776,G$155)+'СЕТ СН'!$F$12</f>
        <v>141.94767098</v>
      </c>
      <c r="H180" s="36">
        <f>SUMIFS(СВЦЭМ!$E$33:$E$776,СВЦЭМ!$A$33:$A$776,$A180,СВЦЭМ!$B$33:$B$776,H$155)+'СЕТ СН'!$F$12</f>
        <v>146.99956331999999</v>
      </c>
      <c r="I180" s="36">
        <f>SUMIFS(СВЦЭМ!$E$33:$E$776,СВЦЭМ!$A$33:$A$776,$A180,СВЦЭМ!$B$33:$B$776,I$155)+'СЕТ СН'!$F$12</f>
        <v>155.22331489000001</v>
      </c>
      <c r="J180" s="36">
        <f>SUMIFS(СВЦЭМ!$E$33:$E$776,СВЦЭМ!$A$33:$A$776,$A180,СВЦЭМ!$B$33:$B$776,J$155)+'СЕТ СН'!$F$12</f>
        <v>157.53594896999999</v>
      </c>
      <c r="K180" s="36">
        <f>SUMIFS(СВЦЭМ!$E$33:$E$776,СВЦЭМ!$A$33:$A$776,$A180,СВЦЭМ!$B$33:$B$776,K$155)+'СЕТ СН'!$F$12</f>
        <v>152.19792717999999</v>
      </c>
      <c r="L180" s="36">
        <f>SUMIFS(СВЦЭМ!$E$33:$E$776,СВЦЭМ!$A$33:$A$776,$A180,СВЦЭМ!$B$33:$B$776,L$155)+'СЕТ СН'!$F$12</f>
        <v>149.82115643</v>
      </c>
      <c r="M180" s="36">
        <f>SUMIFS(СВЦЭМ!$E$33:$E$776,СВЦЭМ!$A$33:$A$776,$A180,СВЦЭМ!$B$33:$B$776,M$155)+'СЕТ СН'!$F$12</f>
        <v>149.2784762</v>
      </c>
      <c r="N180" s="36">
        <f>SUMIFS(СВЦЭМ!$E$33:$E$776,СВЦЭМ!$A$33:$A$776,$A180,СВЦЭМ!$B$33:$B$776,N$155)+'СЕТ СН'!$F$12</f>
        <v>149.93433565000001</v>
      </c>
      <c r="O180" s="36">
        <f>SUMIFS(СВЦЭМ!$E$33:$E$776,СВЦЭМ!$A$33:$A$776,$A180,СВЦЭМ!$B$33:$B$776,O$155)+'СЕТ СН'!$F$12</f>
        <v>149.16102205999999</v>
      </c>
      <c r="P180" s="36">
        <f>SUMIFS(СВЦЭМ!$E$33:$E$776,СВЦЭМ!$A$33:$A$776,$A180,СВЦЭМ!$B$33:$B$776,P$155)+'СЕТ СН'!$F$12</f>
        <v>150.57225683999999</v>
      </c>
      <c r="Q180" s="36">
        <f>SUMIFS(СВЦЭМ!$E$33:$E$776,СВЦЭМ!$A$33:$A$776,$A180,СВЦЭМ!$B$33:$B$776,Q$155)+'СЕТ СН'!$F$12</f>
        <v>152.89141040000001</v>
      </c>
      <c r="R180" s="36">
        <f>SUMIFS(СВЦЭМ!$E$33:$E$776,СВЦЭМ!$A$33:$A$776,$A180,СВЦЭМ!$B$33:$B$776,R$155)+'СЕТ СН'!$F$12</f>
        <v>141.876476</v>
      </c>
      <c r="S180" s="36">
        <f>SUMIFS(СВЦЭМ!$E$33:$E$776,СВЦЭМ!$A$33:$A$776,$A180,СВЦЭМ!$B$33:$B$776,S$155)+'СЕТ СН'!$F$12</f>
        <v>136.16574704000001</v>
      </c>
      <c r="T180" s="36">
        <f>SUMIFS(СВЦЭМ!$E$33:$E$776,СВЦЭМ!$A$33:$A$776,$A180,СВЦЭМ!$B$33:$B$776,T$155)+'СЕТ СН'!$F$12</f>
        <v>135.17769484999999</v>
      </c>
      <c r="U180" s="36">
        <f>SUMIFS(СВЦЭМ!$E$33:$E$776,СВЦЭМ!$A$33:$A$776,$A180,СВЦЭМ!$B$33:$B$776,U$155)+'СЕТ СН'!$F$12</f>
        <v>133.68986240999999</v>
      </c>
      <c r="V180" s="36">
        <f>SUMIFS(СВЦЭМ!$E$33:$E$776,СВЦЭМ!$A$33:$A$776,$A180,СВЦЭМ!$B$33:$B$776,V$155)+'СЕТ СН'!$F$12</f>
        <v>132.34668112</v>
      </c>
      <c r="W180" s="36">
        <f>SUMIFS(СВЦЭМ!$E$33:$E$776,СВЦЭМ!$A$33:$A$776,$A180,СВЦЭМ!$B$33:$B$776,W$155)+'СЕТ СН'!$F$12</f>
        <v>130.37455352000001</v>
      </c>
      <c r="X180" s="36">
        <f>SUMIFS(СВЦЭМ!$E$33:$E$776,СВЦЭМ!$A$33:$A$776,$A180,СВЦЭМ!$B$33:$B$776,X$155)+'СЕТ СН'!$F$12</f>
        <v>130.17593212</v>
      </c>
      <c r="Y180" s="36">
        <f>SUMIFS(СВЦЭМ!$E$33:$E$776,СВЦЭМ!$A$33:$A$776,$A180,СВЦЭМ!$B$33:$B$776,Y$155)+'СЕТ СН'!$F$12</f>
        <v>138.06513079999999</v>
      </c>
    </row>
    <row r="181" spans="1:27" ht="15.75" x14ac:dyDescent="0.2">
      <c r="A181" s="35">
        <f t="shared" si="4"/>
        <v>43672</v>
      </c>
      <c r="B181" s="36">
        <f>SUMIFS(СВЦЭМ!$E$33:$E$776,СВЦЭМ!$A$33:$A$776,$A181,СВЦЭМ!$B$33:$B$776,B$155)+'СЕТ СН'!$F$12</f>
        <v>145.87850227999999</v>
      </c>
      <c r="C181" s="36">
        <f>SUMIFS(СВЦЭМ!$E$33:$E$776,СВЦЭМ!$A$33:$A$776,$A181,СВЦЭМ!$B$33:$B$776,C$155)+'СЕТ СН'!$F$12</f>
        <v>152.81991855999999</v>
      </c>
      <c r="D181" s="36">
        <f>SUMIFS(СВЦЭМ!$E$33:$E$776,СВЦЭМ!$A$33:$A$776,$A181,СВЦЭМ!$B$33:$B$776,D$155)+'СЕТ СН'!$F$12</f>
        <v>159.80080919</v>
      </c>
      <c r="E181" s="36">
        <f>SUMIFS(СВЦЭМ!$E$33:$E$776,СВЦЭМ!$A$33:$A$776,$A181,СВЦЭМ!$B$33:$B$776,E$155)+'СЕТ СН'!$F$12</f>
        <v>160.46097305000001</v>
      </c>
      <c r="F181" s="36">
        <f>SUMIFS(СВЦЭМ!$E$33:$E$776,СВЦЭМ!$A$33:$A$776,$A181,СВЦЭМ!$B$33:$B$776,F$155)+'СЕТ СН'!$F$12</f>
        <v>160.68958986000001</v>
      </c>
      <c r="G181" s="36">
        <f>SUMIFS(СВЦЭМ!$E$33:$E$776,СВЦЭМ!$A$33:$A$776,$A181,СВЦЭМ!$B$33:$B$776,G$155)+'СЕТ СН'!$F$12</f>
        <v>159.36829152000001</v>
      </c>
      <c r="H181" s="36">
        <f>SUMIFS(СВЦЭМ!$E$33:$E$776,СВЦЭМ!$A$33:$A$776,$A181,СВЦЭМ!$B$33:$B$776,H$155)+'СЕТ СН'!$F$12</f>
        <v>147.29249683</v>
      </c>
      <c r="I181" s="36">
        <f>SUMIFS(СВЦЭМ!$E$33:$E$776,СВЦЭМ!$A$33:$A$776,$A181,СВЦЭМ!$B$33:$B$776,I$155)+'СЕТ СН'!$F$12</f>
        <v>141.65287323999999</v>
      </c>
      <c r="J181" s="36">
        <f>SUMIFS(СВЦЭМ!$E$33:$E$776,СВЦЭМ!$A$33:$A$776,$A181,СВЦЭМ!$B$33:$B$776,J$155)+'СЕТ СН'!$F$12</f>
        <v>133.60477398</v>
      </c>
      <c r="K181" s="36">
        <f>SUMIFS(СВЦЭМ!$E$33:$E$776,СВЦЭМ!$A$33:$A$776,$A181,СВЦЭМ!$B$33:$B$776,K$155)+'СЕТ СН'!$F$12</f>
        <v>129.49665830999999</v>
      </c>
      <c r="L181" s="36">
        <f>SUMIFS(СВЦЭМ!$E$33:$E$776,СВЦЭМ!$A$33:$A$776,$A181,СВЦЭМ!$B$33:$B$776,L$155)+'СЕТ СН'!$F$12</f>
        <v>130.76041035</v>
      </c>
      <c r="M181" s="36">
        <f>SUMIFS(СВЦЭМ!$E$33:$E$776,СВЦЭМ!$A$33:$A$776,$A181,СВЦЭМ!$B$33:$B$776,M$155)+'СЕТ СН'!$F$12</f>
        <v>131.41429077999999</v>
      </c>
      <c r="N181" s="36">
        <f>SUMIFS(СВЦЭМ!$E$33:$E$776,СВЦЭМ!$A$33:$A$776,$A181,СВЦЭМ!$B$33:$B$776,N$155)+'СЕТ СН'!$F$12</f>
        <v>132.4636472</v>
      </c>
      <c r="O181" s="36">
        <f>SUMIFS(СВЦЭМ!$E$33:$E$776,СВЦЭМ!$A$33:$A$776,$A181,СВЦЭМ!$B$33:$B$776,O$155)+'СЕТ СН'!$F$12</f>
        <v>131.83278218000001</v>
      </c>
      <c r="P181" s="36">
        <f>SUMIFS(СВЦЭМ!$E$33:$E$776,СВЦЭМ!$A$33:$A$776,$A181,СВЦЭМ!$B$33:$B$776,P$155)+'СЕТ СН'!$F$12</f>
        <v>132.39286644000001</v>
      </c>
      <c r="Q181" s="36">
        <f>SUMIFS(СВЦЭМ!$E$33:$E$776,СВЦЭМ!$A$33:$A$776,$A181,СВЦЭМ!$B$33:$B$776,Q$155)+'СЕТ СН'!$F$12</f>
        <v>132.75898207</v>
      </c>
      <c r="R181" s="36">
        <f>SUMIFS(СВЦЭМ!$E$33:$E$776,СВЦЭМ!$A$33:$A$776,$A181,СВЦЭМ!$B$33:$B$776,R$155)+'СЕТ СН'!$F$12</f>
        <v>122.50916966</v>
      </c>
      <c r="S181" s="36">
        <f>SUMIFS(СВЦЭМ!$E$33:$E$776,СВЦЭМ!$A$33:$A$776,$A181,СВЦЭМ!$B$33:$B$776,S$155)+'СЕТ СН'!$F$12</f>
        <v>114.45379944</v>
      </c>
      <c r="T181" s="36">
        <f>SUMIFS(СВЦЭМ!$E$33:$E$776,СВЦЭМ!$A$33:$A$776,$A181,СВЦЭМ!$B$33:$B$776,T$155)+'СЕТ СН'!$F$12</f>
        <v>113.78117374</v>
      </c>
      <c r="U181" s="36">
        <f>SUMIFS(СВЦЭМ!$E$33:$E$776,СВЦЭМ!$A$33:$A$776,$A181,СВЦЭМ!$B$33:$B$776,U$155)+'СЕТ СН'!$F$12</f>
        <v>114.46070174</v>
      </c>
      <c r="V181" s="36">
        <f>SUMIFS(СВЦЭМ!$E$33:$E$776,СВЦЭМ!$A$33:$A$776,$A181,СВЦЭМ!$B$33:$B$776,V$155)+'СЕТ СН'!$F$12</f>
        <v>112.64709250999999</v>
      </c>
      <c r="W181" s="36">
        <f>SUMIFS(СВЦЭМ!$E$33:$E$776,СВЦЭМ!$A$33:$A$776,$A181,СВЦЭМ!$B$33:$B$776,W$155)+'СЕТ СН'!$F$12</f>
        <v>110.5689996</v>
      </c>
      <c r="X181" s="36">
        <f>SUMIFS(СВЦЭМ!$E$33:$E$776,СВЦЭМ!$A$33:$A$776,$A181,СВЦЭМ!$B$33:$B$776,X$155)+'СЕТ СН'!$F$12</f>
        <v>114.06779967</v>
      </c>
      <c r="Y181" s="36">
        <f>SUMIFS(СВЦЭМ!$E$33:$E$776,СВЦЭМ!$A$33:$A$776,$A181,СВЦЭМ!$B$33:$B$776,Y$155)+'СЕТ СН'!$F$12</f>
        <v>120.70131562</v>
      </c>
    </row>
    <row r="182" spans="1:27" ht="15.75" x14ac:dyDescent="0.2">
      <c r="A182" s="35">
        <f t="shared" si="4"/>
        <v>43673</v>
      </c>
      <c r="B182" s="36">
        <f>SUMIFS(СВЦЭМ!$E$33:$E$776,СВЦЭМ!$A$33:$A$776,$A182,СВЦЭМ!$B$33:$B$776,B$155)+'СЕТ СН'!$F$12</f>
        <v>114.94455707</v>
      </c>
      <c r="C182" s="36">
        <f>SUMIFS(СВЦЭМ!$E$33:$E$776,СВЦЭМ!$A$33:$A$776,$A182,СВЦЭМ!$B$33:$B$776,C$155)+'СЕТ СН'!$F$12</f>
        <v>118.83712244</v>
      </c>
      <c r="D182" s="36">
        <f>SUMIFS(СВЦЭМ!$E$33:$E$776,СВЦЭМ!$A$33:$A$776,$A182,СВЦЭМ!$B$33:$B$776,D$155)+'СЕТ СН'!$F$12</f>
        <v>121.03294509</v>
      </c>
      <c r="E182" s="36">
        <f>SUMIFS(СВЦЭМ!$E$33:$E$776,СВЦЭМ!$A$33:$A$776,$A182,СВЦЭМ!$B$33:$B$776,E$155)+'СЕТ СН'!$F$12</f>
        <v>122.48951291</v>
      </c>
      <c r="F182" s="36">
        <f>SUMIFS(СВЦЭМ!$E$33:$E$776,СВЦЭМ!$A$33:$A$776,$A182,СВЦЭМ!$B$33:$B$776,F$155)+'СЕТ СН'!$F$12</f>
        <v>123.65422433000001</v>
      </c>
      <c r="G182" s="36">
        <f>SUMIFS(СВЦЭМ!$E$33:$E$776,СВЦЭМ!$A$33:$A$776,$A182,СВЦЭМ!$B$33:$B$776,G$155)+'СЕТ СН'!$F$12</f>
        <v>131.22167920999999</v>
      </c>
      <c r="H182" s="36">
        <f>SUMIFS(СВЦЭМ!$E$33:$E$776,СВЦЭМ!$A$33:$A$776,$A182,СВЦЭМ!$B$33:$B$776,H$155)+'СЕТ СН'!$F$12</f>
        <v>136.63683384999999</v>
      </c>
      <c r="I182" s="36">
        <f>SUMIFS(СВЦЭМ!$E$33:$E$776,СВЦЭМ!$A$33:$A$776,$A182,СВЦЭМ!$B$33:$B$776,I$155)+'СЕТ СН'!$F$12</f>
        <v>133.20677595000001</v>
      </c>
      <c r="J182" s="36">
        <f>SUMIFS(СВЦЭМ!$E$33:$E$776,СВЦЭМ!$A$33:$A$776,$A182,СВЦЭМ!$B$33:$B$776,J$155)+'СЕТ СН'!$F$12</f>
        <v>133.79997624000001</v>
      </c>
      <c r="K182" s="36">
        <f>SUMIFS(СВЦЭМ!$E$33:$E$776,СВЦЭМ!$A$33:$A$776,$A182,СВЦЭМ!$B$33:$B$776,K$155)+'СЕТ СН'!$F$12</f>
        <v>126.33066511</v>
      </c>
      <c r="L182" s="36">
        <f>SUMIFS(СВЦЭМ!$E$33:$E$776,СВЦЭМ!$A$33:$A$776,$A182,СВЦЭМ!$B$33:$B$776,L$155)+'СЕТ СН'!$F$12</f>
        <v>128.41040995</v>
      </c>
      <c r="M182" s="36">
        <f>SUMIFS(СВЦЭМ!$E$33:$E$776,СВЦЭМ!$A$33:$A$776,$A182,СВЦЭМ!$B$33:$B$776,M$155)+'СЕТ СН'!$F$12</f>
        <v>128.03652785</v>
      </c>
      <c r="N182" s="36">
        <f>SUMIFS(СВЦЭМ!$E$33:$E$776,СВЦЭМ!$A$33:$A$776,$A182,СВЦЭМ!$B$33:$B$776,N$155)+'СЕТ СН'!$F$12</f>
        <v>126.59130055</v>
      </c>
      <c r="O182" s="36">
        <f>SUMIFS(СВЦЭМ!$E$33:$E$776,СВЦЭМ!$A$33:$A$776,$A182,СВЦЭМ!$B$33:$B$776,O$155)+'СЕТ СН'!$F$12</f>
        <v>126.42011488999999</v>
      </c>
      <c r="P182" s="36">
        <f>SUMIFS(СВЦЭМ!$E$33:$E$776,СВЦЭМ!$A$33:$A$776,$A182,СВЦЭМ!$B$33:$B$776,P$155)+'СЕТ СН'!$F$12</f>
        <v>127.32902509</v>
      </c>
      <c r="Q182" s="36">
        <f>SUMIFS(СВЦЭМ!$E$33:$E$776,СВЦЭМ!$A$33:$A$776,$A182,СВЦЭМ!$B$33:$B$776,Q$155)+'СЕТ СН'!$F$12</f>
        <v>125.71727377000001</v>
      </c>
      <c r="R182" s="36">
        <f>SUMIFS(СВЦЭМ!$E$33:$E$776,СВЦЭМ!$A$33:$A$776,$A182,СВЦЭМ!$B$33:$B$776,R$155)+'СЕТ СН'!$F$12</f>
        <v>117.94723645000001</v>
      </c>
      <c r="S182" s="36">
        <f>SUMIFS(СВЦЭМ!$E$33:$E$776,СВЦЭМ!$A$33:$A$776,$A182,СВЦЭМ!$B$33:$B$776,S$155)+'СЕТ СН'!$F$12</f>
        <v>114.99710976999999</v>
      </c>
      <c r="T182" s="36">
        <f>SUMIFS(СВЦЭМ!$E$33:$E$776,СВЦЭМ!$A$33:$A$776,$A182,СВЦЭМ!$B$33:$B$776,T$155)+'СЕТ СН'!$F$12</f>
        <v>113.19419195</v>
      </c>
      <c r="U182" s="36">
        <f>SUMIFS(СВЦЭМ!$E$33:$E$776,СВЦЭМ!$A$33:$A$776,$A182,СВЦЭМ!$B$33:$B$776,U$155)+'СЕТ СН'!$F$12</f>
        <v>110.76699561</v>
      </c>
      <c r="V182" s="36">
        <f>SUMIFS(СВЦЭМ!$E$33:$E$776,СВЦЭМ!$A$33:$A$776,$A182,СВЦЭМ!$B$33:$B$776,V$155)+'СЕТ СН'!$F$12</f>
        <v>110.44360996</v>
      </c>
      <c r="W182" s="36">
        <f>SUMIFS(СВЦЭМ!$E$33:$E$776,СВЦЭМ!$A$33:$A$776,$A182,СВЦЭМ!$B$33:$B$776,W$155)+'СЕТ СН'!$F$12</f>
        <v>112.82892678</v>
      </c>
      <c r="X182" s="36">
        <f>SUMIFS(СВЦЭМ!$E$33:$E$776,СВЦЭМ!$A$33:$A$776,$A182,СВЦЭМ!$B$33:$B$776,X$155)+'СЕТ СН'!$F$12</f>
        <v>110.9133022</v>
      </c>
      <c r="Y182" s="36">
        <f>SUMIFS(СВЦЭМ!$E$33:$E$776,СВЦЭМ!$A$33:$A$776,$A182,СВЦЭМ!$B$33:$B$776,Y$155)+'СЕТ СН'!$F$12</f>
        <v>121.97932496</v>
      </c>
    </row>
    <row r="183" spans="1:27" ht="15.75" x14ac:dyDescent="0.2">
      <c r="A183" s="35">
        <f t="shared" si="4"/>
        <v>43674</v>
      </c>
      <c r="B183" s="36">
        <f>SUMIFS(СВЦЭМ!$E$33:$E$776,СВЦЭМ!$A$33:$A$776,$A183,СВЦЭМ!$B$33:$B$776,B$155)+'СЕТ СН'!$F$12</f>
        <v>118.12873471</v>
      </c>
      <c r="C183" s="36">
        <f>SUMIFS(СВЦЭМ!$E$33:$E$776,СВЦЭМ!$A$33:$A$776,$A183,СВЦЭМ!$B$33:$B$776,C$155)+'СЕТ СН'!$F$12</f>
        <v>125.11001403</v>
      </c>
      <c r="D183" s="36">
        <f>SUMIFS(СВЦЭМ!$E$33:$E$776,СВЦЭМ!$A$33:$A$776,$A183,СВЦЭМ!$B$33:$B$776,D$155)+'СЕТ СН'!$F$12</f>
        <v>128.65707746000001</v>
      </c>
      <c r="E183" s="36">
        <f>SUMIFS(СВЦЭМ!$E$33:$E$776,СВЦЭМ!$A$33:$A$776,$A183,СВЦЭМ!$B$33:$B$776,E$155)+'СЕТ СН'!$F$12</f>
        <v>131.16902863000001</v>
      </c>
      <c r="F183" s="36">
        <f>SUMIFS(СВЦЭМ!$E$33:$E$776,СВЦЭМ!$A$33:$A$776,$A183,СВЦЭМ!$B$33:$B$776,F$155)+'СЕТ СН'!$F$12</f>
        <v>132.38104594000001</v>
      </c>
      <c r="G183" s="36">
        <f>SUMIFS(СВЦЭМ!$E$33:$E$776,СВЦЭМ!$A$33:$A$776,$A183,СВЦЭМ!$B$33:$B$776,G$155)+'СЕТ СН'!$F$12</f>
        <v>130.40838742</v>
      </c>
      <c r="H183" s="36">
        <f>SUMIFS(СВЦЭМ!$E$33:$E$776,СВЦЭМ!$A$33:$A$776,$A183,СВЦЭМ!$B$33:$B$776,H$155)+'СЕТ СН'!$F$12</f>
        <v>128.69762595</v>
      </c>
      <c r="I183" s="36">
        <f>SUMIFS(СВЦЭМ!$E$33:$E$776,СВЦЭМ!$A$33:$A$776,$A183,СВЦЭМ!$B$33:$B$776,I$155)+'СЕТ СН'!$F$12</f>
        <v>127.50482282999999</v>
      </c>
      <c r="J183" s="36">
        <f>SUMIFS(СВЦЭМ!$E$33:$E$776,СВЦЭМ!$A$33:$A$776,$A183,СВЦЭМ!$B$33:$B$776,J$155)+'СЕТ СН'!$F$12</f>
        <v>128.99041367000001</v>
      </c>
      <c r="K183" s="36">
        <f>SUMIFS(СВЦЭМ!$E$33:$E$776,СВЦЭМ!$A$33:$A$776,$A183,СВЦЭМ!$B$33:$B$776,K$155)+'СЕТ СН'!$F$12</f>
        <v>125.31424552</v>
      </c>
      <c r="L183" s="36">
        <f>SUMIFS(СВЦЭМ!$E$33:$E$776,СВЦЭМ!$A$33:$A$776,$A183,СВЦЭМ!$B$33:$B$776,L$155)+'СЕТ СН'!$F$12</f>
        <v>129.94498017999999</v>
      </c>
      <c r="M183" s="36">
        <f>SUMIFS(СВЦЭМ!$E$33:$E$776,СВЦЭМ!$A$33:$A$776,$A183,СВЦЭМ!$B$33:$B$776,M$155)+'СЕТ СН'!$F$12</f>
        <v>125.2026783</v>
      </c>
      <c r="N183" s="36">
        <f>SUMIFS(СВЦЭМ!$E$33:$E$776,СВЦЭМ!$A$33:$A$776,$A183,СВЦЭМ!$B$33:$B$776,N$155)+'СЕТ СН'!$F$12</f>
        <v>124.6745497</v>
      </c>
      <c r="O183" s="36">
        <f>SUMIFS(СВЦЭМ!$E$33:$E$776,СВЦЭМ!$A$33:$A$776,$A183,СВЦЭМ!$B$33:$B$776,O$155)+'СЕТ СН'!$F$12</f>
        <v>124.34239814999999</v>
      </c>
      <c r="P183" s="36">
        <f>SUMIFS(СВЦЭМ!$E$33:$E$776,СВЦЭМ!$A$33:$A$776,$A183,СВЦЭМ!$B$33:$B$776,P$155)+'СЕТ СН'!$F$12</f>
        <v>124.7832184</v>
      </c>
      <c r="Q183" s="36">
        <f>SUMIFS(СВЦЭМ!$E$33:$E$776,СВЦЭМ!$A$33:$A$776,$A183,СВЦЭМ!$B$33:$B$776,Q$155)+'СЕТ СН'!$F$12</f>
        <v>123.65167752000001</v>
      </c>
      <c r="R183" s="36">
        <f>SUMIFS(СВЦЭМ!$E$33:$E$776,СВЦЭМ!$A$33:$A$776,$A183,СВЦЭМ!$B$33:$B$776,R$155)+'СЕТ СН'!$F$12</f>
        <v>115.31916093</v>
      </c>
      <c r="S183" s="36">
        <f>SUMIFS(СВЦЭМ!$E$33:$E$776,СВЦЭМ!$A$33:$A$776,$A183,СВЦЭМ!$B$33:$B$776,S$155)+'СЕТ СН'!$F$12</f>
        <v>116.51180683</v>
      </c>
      <c r="T183" s="36">
        <f>SUMIFS(СВЦЭМ!$E$33:$E$776,СВЦЭМ!$A$33:$A$776,$A183,СВЦЭМ!$B$33:$B$776,T$155)+'СЕТ СН'!$F$12</f>
        <v>115.73625059</v>
      </c>
      <c r="U183" s="36">
        <f>SUMIFS(СВЦЭМ!$E$33:$E$776,СВЦЭМ!$A$33:$A$776,$A183,СВЦЭМ!$B$33:$B$776,U$155)+'СЕТ СН'!$F$12</f>
        <v>113.91459215</v>
      </c>
      <c r="V183" s="36">
        <f>SUMIFS(СВЦЭМ!$E$33:$E$776,СВЦЭМ!$A$33:$A$776,$A183,СВЦЭМ!$B$33:$B$776,V$155)+'СЕТ СН'!$F$12</f>
        <v>112.83588877</v>
      </c>
      <c r="W183" s="36">
        <f>SUMIFS(СВЦЭМ!$E$33:$E$776,СВЦЭМ!$A$33:$A$776,$A183,СВЦЭМ!$B$33:$B$776,W$155)+'СЕТ СН'!$F$12</f>
        <v>115.67034049999999</v>
      </c>
      <c r="X183" s="36">
        <f>SUMIFS(СВЦЭМ!$E$33:$E$776,СВЦЭМ!$A$33:$A$776,$A183,СВЦЭМ!$B$33:$B$776,X$155)+'СЕТ СН'!$F$12</f>
        <v>111.19073643999999</v>
      </c>
      <c r="Y183" s="36">
        <f>SUMIFS(СВЦЭМ!$E$33:$E$776,СВЦЭМ!$A$33:$A$776,$A183,СВЦЭМ!$B$33:$B$776,Y$155)+'СЕТ СН'!$F$12</f>
        <v>116.24780032</v>
      </c>
    </row>
    <row r="184" spans="1:27" ht="15.75" x14ac:dyDescent="0.2">
      <c r="A184" s="35">
        <f t="shared" si="4"/>
        <v>43675</v>
      </c>
      <c r="B184" s="36">
        <f>SUMIFS(СВЦЭМ!$E$33:$E$776,СВЦЭМ!$A$33:$A$776,$A184,СВЦЭМ!$B$33:$B$776,B$155)+'СЕТ СН'!$F$12</f>
        <v>126.84259633000001</v>
      </c>
      <c r="C184" s="36">
        <f>SUMIFS(СВЦЭМ!$E$33:$E$776,СВЦЭМ!$A$33:$A$776,$A184,СВЦЭМ!$B$33:$B$776,C$155)+'СЕТ СН'!$F$12</f>
        <v>128.89271775</v>
      </c>
      <c r="D184" s="36">
        <f>SUMIFS(СВЦЭМ!$E$33:$E$776,СВЦЭМ!$A$33:$A$776,$A184,СВЦЭМ!$B$33:$B$776,D$155)+'СЕТ СН'!$F$12</f>
        <v>129.01029801999999</v>
      </c>
      <c r="E184" s="36">
        <f>SUMIFS(СВЦЭМ!$E$33:$E$776,СВЦЭМ!$A$33:$A$776,$A184,СВЦЭМ!$B$33:$B$776,E$155)+'СЕТ СН'!$F$12</f>
        <v>131.11958319999999</v>
      </c>
      <c r="F184" s="36">
        <f>SUMIFS(СВЦЭМ!$E$33:$E$776,СВЦЭМ!$A$33:$A$776,$A184,СВЦЭМ!$B$33:$B$776,F$155)+'СЕТ СН'!$F$12</f>
        <v>136.15061039</v>
      </c>
      <c r="G184" s="36">
        <f>SUMIFS(СВЦЭМ!$E$33:$E$776,СВЦЭМ!$A$33:$A$776,$A184,СВЦЭМ!$B$33:$B$776,G$155)+'СЕТ СН'!$F$12</f>
        <v>131.86176800999999</v>
      </c>
      <c r="H184" s="36">
        <f>SUMIFS(СВЦЭМ!$E$33:$E$776,СВЦЭМ!$A$33:$A$776,$A184,СВЦЭМ!$B$33:$B$776,H$155)+'СЕТ СН'!$F$12</f>
        <v>126.78366394</v>
      </c>
      <c r="I184" s="36">
        <f>SUMIFS(СВЦЭМ!$E$33:$E$776,СВЦЭМ!$A$33:$A$776,$A184,СВЦЭМ!$B$33:$B$776,I$155)+'СЕТ СН'!$F$12</f>
        <v>125.89633282</v>
      </c>
      <c r="J184" s="36">
        <f>SUMIFS(СВЦЭМ!$E$33:$E$776,СВЦЭМ!$A$33:$A$776,$A184,СВЦЭМ!$B$33:$B$776,J$155)+'СЕТ СН'!$F$12</f>
        <v>118.17382575000001</v>
      </c>
      <c r="K184" s="36">
        <f>SUMIFS(СВЦЭМ!$E$33:$E$776,СВЦЭМ!$A$33:$A$776,$A184,СВЦЭМ!$B$33:$B$776,K$155)+'СЕТ СН'!$F$12</f>
        <v>117.3178693</v>
      </c>
      <c r="L184" s="36">
        <f>SUMIFS(СВЦЭМ!$E$33:$E$776,СВЦЭМ!$A$33:$A$776,$A184,СВЦЭМ!$B$33:$B$776,L$155)+'СЕТ СН'!$F$12</f>
        <v>117.78104184</v>
      </c>
      <c r="M184" s="36">
        <f>SUMIFS(СВЦЭМ!$E$33:$E$776,СВЦЭМ!$A$33:$A$776,$A184,СВЦЭМ!$B$33:$B$776,M$155)+'СЕТ СН'!$F$12</f>
        <v>118.02181655</v>
      </c>
      <c r="N184" s="36">
        <f>SUMIFS(СВЦЭМ!$E$33:$E$776,СВЦЭМ!$A$33:$A$776,$A184,СВЦЭМ!$B$33:$B$776,N$155)+'СЕТ СН'!$F$12</f>
        <v>116.09735766</v>
      </c>
      <c r="O184" s="36">
        <f>SUMIFS(СВЦЭМ!$E$33:$E$776,СВЦЭМ!$A$33:$A$776,$A184,СВЦЭМ!$B$33:$B$776,O$155)+'СЕТ СН'!$F$12</f>
        <v>117.43842742</v>
      </c>
      <c r="P184" s="36">
        <f>SUMIFS(СВЦЭМ!$E$33:$E$776,СВЦЭМ!$A$33:$A$776,$A184,СВЦЭМ!$B$33:$B$776,P$155)+'СЕТ СН'!$F$12</f>
        <v>118.04552162</v>
      </c>
      <c r="Q184" s="36">
        <f>SUMIFS(СВЦЭМ!$E$33:$E$776,СВЦЭМ!$A$33:$A$776,$A184,СВЦЭМ!$B$33:$B$776,Q$155)+'СЕТ СН'!$F$12</f>
        <v>117.38710771</v>
      </c>
      <c r="R184" s="36">
        <f>SUMIFS(СВЦЭМ!$E$33:$E$776,СВЦЭМ!$A$33:$A$776,$A184,СВЦЭМ!$B$33:$B$776,R$155)+'СЕТ СН'!$F$12</f>
        <v>108.05605825000001</v>
      </c>
      <c r="S184" s="36">
        <f>SUMIFS(СВЦЭМ!$E$33:$E$776,СВЦЭМ!$A$33:$A$776,$A184,СВЦЭМ!$B$33:$B$776,S$155)+'СЕТ СН'!$F$12</f>
        <v>103.51699194</v>
      </c>
      <c r="T184" s="36">
        <f>SUMIFS(СВЦЭМ!$E$33:$E$776,СВЦЭМ!$A$33:$A$776,$A184,СВЦЭМ!$B$33:$B$776,T$155)+'СЕТ СН'!$F$12</f>
        <v>104.10114147</v>
      </c>
      <c r="U184" s="36">
        <f>SUMIFS(СВЦЭМ!$E$33:$E$776,СВЦЭМ!$A$33:$A$776,$A184,СВЦЭМ!$B$33:$B$776,U$155)+'СЕТ СН'!$F$12</f>
        <v>103.92775573999999</v>
      </c>
      <c r="V184" s="36">
        <f>SUMIFS(СВЦЭМ!$E$33:$E$776,СВЦЭМ!$A$33:$A$776,$A184,СВЦЭМ!$B$33:$B$776,V$155)+'СЕТ СН'!$F$12</f>
        <v>104.37705852000001</v>
      </c>
      <c r="W184" s="36">
        <f>SUMIFS(СВЦЭМ!$E$33:$E$776,СВЦЭМ!$A$33:$A$776,$A184,СВЦЭМ!$B$33:$B$776,W$155)+'СЕТ СН'!$F$12</f>
        <v>104.09322105</v>
      </c>
      <c r="X184" s="36">
        <f>SUMIFS(СВЦЭМ!$E$33:$E$776,СВЦЭМ!$A$33:$A$776,$A184,СВЦЭМ!$B$33:$B$776,X$155)+'СЕТ СН'!$F$12</f>
        <v>103.25531932</v>
      </c>
      <c r="Y184" s="36">
        <f>SUMIFS(СВЦЭМ!$E$33:$E$776,СВЦЭМ!$A$33:$A$776,$A184,СВЦЭМ!$B$33:$B$776,Y$155)+'СЕТ СН'!$F$12</f>
        <v>119.36858208</v>
      </c>
    </row>
    <row r="185" spans="1:27" ht="15.75" x14ac:dyDescent="0.2">
      <c r="A185" s="35">
        <f t="shared" si="4"/>
        <v>43676</v>
      </c>
      <c r="B185" s="36">
        <f>SUMIFS(СВЦЭМ!$E$33:$E$776,СВЦЭМ!$A$33:$A$776,$A185,СВЦЭМ!$B$33:$B$776,B$155)+'СЕТ СН'!$F$12</f>
        <v>131.46522762000001</v>
      </c>
      <c r="C185" s="36">
        <f>SUMIFS(СВЦЭМ!$E$33:$E$776,СВЦЭМ!$A$33:$A$776,$A185,СВЦЭМ!$B$33:$B$776,C$155)+'СЕТ СН'!$F$12</f>
        <v>132.27652928000001</v>
      </c>
      <c r="D185" s="36">
        <f>SUMIFS(СВЦЭМ!$E$33:$E$776,СВЦЭМ!$A$33:$A$776,$A185,СВЦЭМ!$B$33:$B$776,D$155)+'СЕТ СН'!$F$12</f>
        <v>132.14015326000001</v>
      </c>
      <c r="E185" s="36">
        <f>SUMIFS(СВЦЭМ!$E$33:$E$776,СВЦЭМ!$A$33:$A$776,$A185,СВЦЭМ!$B$33:$B$776,E$155)+'СЕТ СН'!$F$12</f>
        <v>137.41091771999999</v>
      </c>
      <c r="F185" s="36">
        <f>SUMIFS(СВЦЭМ!$E$33:$E$776,СВЦЭМ!$A$33:$A$776,$A185,СВЦЭМ!$B$33:$B$776,F$155)+'СЕТ СН'!$F$12</f>
        <v>138.57065299999999</v>
      </c>
      <c r="G185" s="36">
        <f>SUMIFS(СВЦЭМ!$E$33:$E$776,СВЦЭМ!$A$33:$A$776,$A185,СВЦЭМ!$B$33:$B$776,G$155)+'СЕТ СН'!$F$12</f>
        <v>136.14965580000001</v>
      </c>
      <c r="H185" s="36">
        <f>SUMIFS(СВЦЭМ!$E$33:$E$776,СВЦЭМ!$A$33:$A$776,$A185,СВЦЭМ!$B$33:$B$776,H$155)+'СЕТ СН'!$F$12</f>
        <v>135.82619270000001</v>
      </c>
      <c r="I185" s="36">
        <f>SUMIFS(СВЦЭМ!$E$33:$E$776,СВЦЭМ!$A$33:$A$776,$A185,СВЦЭМ!$B$33:$B$776,I$155)+'СЕТ СН'!$F$12</f>
        <v>124.20911353</v>
      </c>
      <c r="J185" s="36">
        <f>SUMIFS(СВЦЭМ!$E$33:$E$776,СВЦЭМ!$A$33:$A$776,$A185,СВЦЭМ!$B$33:$B$776,J$155)+'СЕТ СН'!$F$12</f>
        <v>117.44219386</v>
      </c>
      <c r="K185" s="36">
        <f>SUMIFS(СВЦЭМ!$E$33:$E$776,СВЦЭМ!$A$33:$A$776,$A185,СВЦЭМ!$B$33:$B$776,K$155)+'СЕТ СН'!$F$12</f>
        <v>123.24589041999999</v>
      </c>
      <c r="L185" s="36">
        <f>SUMIFS(СВЦЭМ!$E$33:$E$776,СВЦЭМ!$A$33:$A$776,$A185,СВЦЭМ!$B$33:$B$776,L$155)+'СЕТ СН'!$F$12</f>
        <v>124.46600872</v>
      </c>
      <c r="M185" s="36">
        <f>SUMIFS(СВЦЭМ!$E$33:$E$776,СВЦЭМ!$A$33:$A$776,$A185,СВЦЭМ!$B$33:$B$776,M$155)+'СЕТ СН'!$F$12</f>
        <v>124.27676783</v>
      </c>
      <c r="N185" s="36">
        <f>SUMIFS(СВЦЭМ!$E$33:$E$776,СВЦЭМ!$A$33:$A$776,$A185,СВЦЭМ!$B$33:$B$776,N$155)+'СЕТ СН'!$F$12</f>
        <v>123.60120691</v>
      </c>
      <c r="O185" s="36">
        <f>SUMIFS(СВЦЭМ!$E$33:$E$776,СВЦЭМ!$A$33:$A$776,$A185,СВЦЭМ!$B$33:$B$776,O$155)+'СЕТ СН'!$F$12</f>
        <v>124.28833365</v>
      </c>
      <c r="P185" s="36">
        <f>SUMIFS(СВЦЭМ!$E$33:$E$776,СВЦЭМ!$A$33:$A$776,$A185,СВЦЭМ!$B$33:$B$776,P$155)+'СЕТ СН'!$F$12</f>
        <v>126.4706831</v>
      </c>
      <c r="Q185" s="36">
        <f>SUMIFS(СВЦЭМ!$E$33:$E$776,СВЦЭМ!$A$33:$A$776,$A185,СВЦЭМ!$B$33:$B$776,Q$155)+'СЕТ СН'!$F$12</f>
        <v>126.2266058</v>
      </c>
      <c r="R185" s="36">
        <f>SUMIFS(СВЦЭМ!$E$33:$E$776,СВЦЭМ!$A$33:$A$776,$A185,СВЦЭМ!$B$33:$B$776,R$155)+'СЕТ СН'!$F$12</f>
        <v>114.73273974</v>
      </c>
      <c r="S185" s="36">
        <f>SUMIFS(СВЦЭМ!$E$33:$E$776,СВЦЭМ!$A$33:$A$776,$A185,СВЦЭМ!$B$33:$B$776,S$155)+'СЕТ СН'!$F$12</f>
        <v>108.66068111</v>
      </c>
      <c r="T185" s="36">
        <f>SUMIFS(СВЦЭМ!$E$33:$E$776,СВЦЭМ!$A$33:$A$776,$A185,СВЦЭМ!$B$33:$B$776,T$155)+'СЕТ СН'!$F$12</f>
        <v>108.9674904</v>
      </c>
      <c r="U185" s="36">
        <f>SUMIFS(СВЦЭМ!$E$33:$E$776,СВЦЭМ!$A$33:$A$776,$A185,СВЦЭМ!$B$33:$B$776,U$155)+'СЕТ СН'!$F$12</f>
        <v>107.69138269</v>
      </c>
      <c r="V185" s="36">
        <f>SUMIFS(СВЦЭМ!$E$33:$E$776,СВЦЭМ!$A$33:$A$776,$A185,СВЦЭМ!$B$33:$B$776,V$155)+'СЕТ СН'!$F$12</f>
        <v>102.37017113</v>
      </c>
      <c r="W185" s="36">
        <f>SUMIFS(СВЦЭМ!$E$33:$E$776,СВЦЭМ!$A$33:$A$776,$A185,СВЦЭМ!$B$33:$B$776,W$155)+'СЕТ СН'!$F$12</f>
        <v>99.690582340000006</v>
      </c>
      <c r="X185" s="36">
        <f>SUMIFS(СВЦЭМ!$E$33:$E$776,СВЦЭМ!$A$33:$A$776,$A185,СВЦЭМ!$B$33:$B$776,X$155)+'СЕТ СН'!$F$12</f>
        <v>99.227026409999993</v>
      </c>
      <c r="Y185" s="36">
        <f>SUMIFS(СВЦЭМ!$E$33:$E$776,СВЦЭМ!$A$33:$A$776,$A185,СВЦЭМ!$B$33:$B$776,Y$155)+'СЕТ СН'!$F$12</f>
        <v>112.46402023</v>
      </c>
    </row>
    <row r="186" spans="1:27" ht="15.75" x14ac:dyDescent="0.2">
      <c r="A186" s="35">
        <f t="shared" si="4"/>
        <v>43677</v>
      </c>
      <c r="B186" s="36">
        <f>SUMIFS(СВЦЭМ!$E$33:$E$776,СВЦЭМ!$A$33:$A$776,$A186,СВЦЭМ!$B$33:$B$776,B$155)+'СЕТ СН'!$F$12</f>
        <v>134.10192140999999</v>
      </c>
      <c r="C186" s="36">
        <f>SUMIFS(СВЦЭМ!$E$33:$E$776,СВЦЭМ!$A$33:$A$776,$A186,СВЦЭМ!$B$33:$B$776,C$155)+'СЕТ СН'!$F$12</f>
        <v>134.42958694000001</v>
      </c>
      <c r="D186" s="36">
        <f>SUMIFS(СВЦЭМ!$E$33:$E$776,СВЦЭМ!$A$33:$A$776,$A186,СВЦЭМ!$B$33:$B$776,D$155)+'СЕТ СН'!$F$12</f>
        <v>136.34380569999999</v>
      </c>
      <c r="E186" s="36">
        <f>SUMIFS(СВЦЭМ!$E$33:$E$776,СВЦЭМ!$A$33:$A$776,$A186,СВЦЭМ!$B$33:$B$776,E$155)+'СЕТ СН'!$F$12</f>
        <v>137.98347139000001</v>
      </c>
      <c r="F186" s="36">
        <f>SUMIFS(СВЦЭМ!$E$33:$E$776,СВЦЭМ!$A$33:$A$776,$A186,СВЦЭМ!$B$33:$B$776,F$155)+'СЕТ СН'!$F$12</f>
        <v>138.67252846</v>
      </c>
      <c r="G186" s="36">
        <f>SUMIFS(СВЦЭМ!$E$33:$E$776,СВЦЭМ!$A$33:$A$776,$A186,СВЦЭМ!$B$33:$B$776,G$155)+'СЕТ СН'!$F$12</f>
        <v>134.99323666999999</v>
      </c>
      <c r="H186" s="36">
        <f>SUMIFS(СВЦЭМ!$E$33:$E$776,СВЦЭМ!$A$33:$A$776,$A186,СВЦЭМ!$B$33:$B$776,H$155)+'СЕТ СН'!$F$12</f>
        <v>132.52114413000001</v>
      </c>
      <c r="I186" s="36">
        <f>SUMIFS(СВЦЭМ!$E$33:$E$776,СВЦЭМ!$A$33:$A$776,$A186,СВЦЭМ!$B$33:$B$776,I$155)+'СЕТ СН'!$F$12</f>
        <v>129.33770702000001</v>
      </c>
      <c r="J186" s="36">
        <f>SUMIFS(СВЦЭМ!$E$33:$E$776,СВЦЭМ!$A$33:$A$776,$A186,СВЦЭМ!$B$33:$B$776,J$155)+'СЕТ СН'!$F$12</f>
        <v>128.54652238</v>
      </c>
      <c r="K186" s="36">
        <f>SUMIFS(СВЦЭМ!$E$33:$E$776,СВЦЭМ!$A$33:$A$776,$A186,СВЦЭМ!$B$33:$B$776,K$155)+'СЕТ СН'!$F$12</f>
        <v>129.61248418</v>
      </c>
      <c r="L186" s="36">
        <f>SUMIFS(СВЦЭМ!$E$33:$E$776,СВЦЭМ!$A$33:$A$776,$A186,СВЦЭМ!$B$33:$B$776,L$155)+'СЕТ СН'!$F$12</f>
        <v>129.85835392000001</v>
      </c>
      <c r="M186" s="36">
        <f>SUMIFS(СВЦЭМ!$E$33:$E$776,СВЦЭМ!$A$33:$A$776,$A186,СВЦЭМ!$B$33:$B$776,M$155)+'СЕТ СН'!$F$12</f>
        <v>129.02295443</v>
      </c>
      <c r="N186" s="36">
        <f>SUMIFS(СВЦЭМ!$E$33:$E$776,СВЦЭМ!$A$33:$A$776,$A186,СВЦЭМ!$B$33:$B$776,N$155)+'СЕТ СН'!$F$12</f>
        <v>128.56662506999999</v>
      </c>
      <c r="O186" s="36">
        <f>SUMIFS(СВЦЭМ!$E$33:$E$776,СВЦЭМ!$A$33:$A$776,$A186,СВЦЭМ!$B$33:$B$776,O$155)+'СЕТ СН'!$F$12</f>
        <v>130.05634286</v>
      </c>
      <c r="P186" s="36">
        <f>SUMIFS(СВЦЭМ!$E$33:$E$776,СВЦЭМ!$A$33:$A$776,$A186,СВЦЭМ!$B$33:$B$776,P$155)+'СЕТ СН'!$F$12</f>
        <v>131.50281078</v>
      </c>
      <c r="Q186" s="36">
        <f>SUMIFS(СВЦЭМ!$E$33:$E$776,СВЦЭМ!$A$33:$A$776,$A186,СВЦЭМ!$B$33:$B$776,Q$155)+'СЕТ СН'!$F$12</f>
        <v>132.653471</v>
      </c>
      <c r="R186" s="36">
        <f>SUMIFS(СВЦЭМ!$E$33:$E$776,СВЦЭМ!$A$33:$A$776,$A186,СВЦЭМ!$B$33:$B$776,R$155)+'СЕТ СН'!$F$12</f>
        <v>121.59590758</v>
      </c>
      <c r="S186" s="36">
        <f>SUMIFS(СВЦЭМ!$E$33:$E$776,СВЦЭМ!$A$33:$A$776,$A186,СВЦЭМ!$B$33:$B$776,S$155)+'СЕТ СН'!$F$12</f>
        <v>115.60913286</v>
      </c>
      <c r="T186" s="36">
        <f>SUMIFS(СВЦЭМ!$E$33:$E$776,СВЦЭМ!$A$33:$A$776,$A186,СВЦЭМ!$B$33:$B$776,T$155)+'СЕТ СН'!$F$12</f>
        <v>113.40473790999999</v>
      </c>
      <c r="U186" s="36">
        <f>SUMIFS(СВЦЭМ!$E$33:$E$776,СВЦЭМ!$A$33:$A$776,$A186,СВЦЭМ!$B$33:$B$776,U$155)+'СЕТ СН'!$F$12</f>
        <v>127.27670852</v>
      </c>
      <c r="V186" s="36">
        <f>SUMIFS(СВЦЭМ!$E$33:$E$776,СВЦЭМ!$A$33:$A$776,$A186,СВЦЭМ!$B$33:$B$776,V$155)+'СЕТ СН'!$F$12</f>
        <v>111.39333143</v>
      </c>
      <c r="W186" s="36">
        <f>SUMIFS(СВЦЭМ!$E$33:$E$776,СВЦЭМ!$A$33:$A$776,$A186,СВЦЭМ!$B$33:$B$776,W$155)+'СЕТ СН'!$F$12</f>
        <v>111.85761687999999</v>
      </c>
      <c r="X186" s="36">
        <f>SUMIFS(СВЦЭМ!$E$33:$E$776,СВЦЭМ!$A$33:$A$776,$A186,СВЦЭМ!$B$33:$B$776,X$155)+'СЕТ СН'!$F$12</f>
        <v>108.89054708</v>
      </c>
      <c r="Y186" s="36">
        <f>SUMIFS(СВЦЭМ!$E$33:$E$776,СВЦЭМ!$A$33:$A$776,$A186,СВЦЭМ!$B$33:$B$776,Y$155)+'СЕТ СН'!$F$12</f>
        <v>117.40882618000001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01.07.2019</v>
      </c>
      <c r="B191" s="36">
        <f>SUMIFS(СВЦЭМ!$F$33:$F$776,СВЦЭМ!$A$33:$A$776,$A191,СВЦЭМ!$B$33:$B$776,B$190)+'СЕТ СН'!$F$12</f>
        <v>129.81628076000001</v>
      </c>
      <c r="C191" s="36">
        <f>SUMIFS(СВЦЭМ!$F$33:$F$776,СВЦЭМ!$A$33:$A$776,$A191,СВЦЭМ!$B$33:$B$776,C$190)+'СЕТ СН'!$F$12</f>
        <v>150.67736363</v>
      </c>
      <c r="D191" s="36">
        <f>SUMIFS(СВЦЭМ!$F$33:$F$776,СВЦЭМ!$A$33:$A$776,$A191,СВЦЭМ!$B$33:$B$776,D$190)+'СЕТ СН'!$F$12</f>
        <v>157.01813107999999</v>
      </c>
      <c r="E191" s="36">
        <f>SUMIFS(СВЦЭМ!$F$33:$F$776,СВЦЭМ!$A$33:$A$776,$A191,СВЦЭМ!$B$33:$B$776,E$190)+'СЕТ СН'!$F$12</f>
        <v>162.10202212999999</v>
      </c>
      <c r="F191" s="36">
        <f>SUMIFS(СВЦЭМ!$F$33:$F$776,СВЦЭМ!$A$33:$A$776,$A191,СВЦЭМ!$B$33:$B$776,F$190)+'СЕТ СН'!$F$12</f>
        <v>162.821741</v>
      </c>
      <c r="G191" s="36">
        <f>SUMIFS(СВЦЭМ!$F$33:$F$776,СВЦЭМ!$A$33:$A$776,$A191,СВЦЭМ!$B$33:$B$776,G$190)+'СЕТ СН'!$F$12</f>
        <v>159.17625422</v>
      </c>
      <c r="H191" s="36">
        <f>SUMIFS(СВЦЭМ!$F$33:$F$776,СВЦЭМ!$A$33:$A$776,$A191,СВЦЭМ!$B$33:$B$776,H$190)+'СЕТ СН'!$F$12</f>
        <v>147.53386384000001</v>
      </c>
      <c r="I191" s="36">
        <f>SUMIFS(СВЦЭМ!$F$33:$F$776,СВЦЭМ!$A$33:$A$776,$A191,СВЦЭМ!$B$33:$B$776,I$190)+'СЕТ СН'!$F$12</f>
        <v>135.14703600000001</v>
      </c>
      <c r="J191" s="36">
        <f>SUMIFS(СВЦЭМ!$F$33:$F$776,СВЦЭМ!$A$33:$A$776,$A191,СВЦЭМ!$B$33:$B$776,J$190)+'СЕТ СН'!$F$12</f>
        <v>133.16130973</v>
      </c>
      <c r="K191" s="36">
        <f>SUMIFS(СВЦЭМ!$F$33:$F$776,СВЦЭМ!$A$33:$A$776,$A191,СВЦЭМ!$B$33:$B$776,K$190)+'СЕТ СН'!$F$12</f>
        <v>133.93722052999999</v>
      </c>
      <c r="L191" s="36">
        <f>SUMIFS(СВЦЭМ!$F$33:$F$776,СВЦЭМ!$A$33:$A$776,$A191,СВЦЭМ!$B$33:$B$776,L$190)+'СЕТ СН'!$F$12</f>
        <v>134.92660373000001</v>
      </c>
      <c r="M191" s="36">
        <f>SUMIFS(СВЦЭМ!$F$33:$F$776,СВЦЭМ!$A$33:$A$776,$A191,СВЦЭМ!$B$33:$B$776,M$190)+'СЕТ СН'!$F$12</f>
        <v>131.95961947000001</v>
      </c>
      <c r="N191" s="36">
        <f>SUMIFS(СВЦЭМ!$F$33:$F$776,СВЦЭМ!$A$33:$A$776,$A191,СВЦЭМ!$B$33:$B$776,N$190)+'СЕТ СН'!$F$12</f>
        <v>129.55655905</v>
      </c>
      <c r="O191" s="36">
        <f>SUMIFS(СВЦЭМ!$F$33:$F$776,СВЦЭМ!$A$33:$A$776,$A191,СВЦЭМ!$B$33:$B$776,O$190)+'СЕТ СН'!$F$12</f>
        <v>130.36521679000001</v>
      </c>
      <c r="P191" s="36">
        <f>SUMIFS(СВЦЭМ!$F$33:$F$776,СВЦЭМ!$A$33:$A$776,$A191,СВЦЭМ!$B$33:$B$776,P$190)+'СЕТ СН'!$F$12</f>
        <v>130.49551500999999</v>
      </c>
      <c r="Q191" s="36">
        <f>SUMIFS(СВЦЭМ!$F$33:$F$776,СВЦЭМ!$A$33:$A$776,$A191,СВЦЭМ!$B$33:$B$776,Q$190)+'СЕТ СН'!$F$12</f>
        <v>126.87949407000001</v>
      </c>
      <c r="R191" s="36">
        <f>SUMIFS(СВЦЭМ!$F$33:$F$776,СВЦЭМ!$A$33:$A$776,$A191,СВЦЭМ!$B$33:$B$776,R$190)+'СЕТ СН'!$F$12</f>
        <v>115.45096936</v>
      </c>
      <c r="S191" s="36">
        <f>SUMIFS(СВЦЭМ!$F$33:$F$776,СВЦЭМ!$A$33:$A$776,$A191,СВЦЭМ!$B$33:$B$776,S$190)+'СЕТ СН'!$F$12</f>
        <v>115.11635508000001</v>
      </c>
      <c r="T191" s="36">
        <f>SUMIFS(СВЦЭМ!$F$33:$F$776,СВЦЭМ!$A$33:$A$776,$A191,СВЦЭМ!$B$33:$B$776,T$190)+'СЕТ СН'!$F$12</f>
        <v>115.51712821</v>
      </c>
      <c r="U191" s="36">
        <f>SUMIFS(СВЦЭМ!$F$33:$F$776,СВЦЭМ!$A$33:$A$776,$A191,СВЦЭМ!$B$33:$B$776,U$190)+'СЕТ СН'!$F$12</f>
        <v>114.31373357</v>
      </c>
      <c r="V191" s="36">
        <f>SUMIFS(СВЦЭМ!$F$33:$F$776,СВЦЭМ!$A$33:$A$776,$A191,СВЦЭМ!$B$33:$B$776,V$190)+'СЕТ СН'!$F$12</f>
        <v>115.01490025</v>
      </c>
      <c r="W191" s="36">
        <f>SUMIFS(СВЦЭМ!$F$33:$F$776,СВЦЭМ!$A$33:$A$776,$A191,СВЦЭМ!$B$33:$B$776,W$190)+'СЕТ СН'!$F$12</f>
        <v>119.92178309000001</v>
      </c>
      <c r="X191" s="36">
        <f>SUMIFS(СВЦЭМ!$F$33:$F$776,СВЦЭМ!$A$33:$A$776,$A191,СВЦЭМ!$B$33:$B$776,X$190)+'СЕТ СН'!$F$12</f>
        <v>114.15109248</v>
      </c>
      <c r="Y191" s="36">
        <f>SUMIFS(СВЦЭМ!$F$33:$F$776,СВЦЭМ!$A$33:$A$776,$A191,СВЦЭМ!$B$33:$B$776,Y$190)+'СЕТ СН'!$F$12</f>
        <v>114.16728845</v>
      </c>
      <c r="AA191" s="45"/>
    </row>
    <row r="192" spans="1:27" ht="15.75" x14ac:dyDescent="0.2">
      <c r="A192" s="35">
        <f>A191+1</f>
        <v>43648</v>
      </c>
      <c r="B192" s="36">
        <f>SUMIFS(СВЦЭМ!$F$33:$F$776,СВЦЭМ!$A$33:$A$776,$A192,СВЦЭМ!$B$33:$B$776,B$190)+'СЕТ СН'!$F$12</f>
        <v>147.22195563</v>
      </c>
      <c r="C192" s="36">
        <f>SUMIFS(СВЦЭМ!$F$33:$F$776,СВЦЭМ!$A$33:$A$776,$A192,СВЦЭМ!$B$33:$B$776,C$190)+'СЕТ СН'!$F$12</f>
        <v>171.03832016999999</v>
      </c>
      <c r="D192" s="36">
        <f>SUMIFS(СВЦЭМ!$F$33:$F$776,СВЦЭМ!$A$33:$A$776,$A192,СВЦЭМ!$B$33:$B$776,D$190)+'СЕТ СН'!$F$12</f>
        <v>173.01042673000001</v>
      </c>
      <c r="E192" s="36">
        <f>SUMIFS(СВЦЭМ!$F$33:$F$776,СВЦЭМ!$A$33:$A$776,$A192,СВЦЭМ!$B$33:$B$776,E$190)+'СЕТ СН'!$F$12</f>
        <v>180.12217819</v>
      </c>
      <c r="F192" s="36">
        <f>SUMIFS(СВЦЭМ!$F$33:$F$776,СВЦЭМ!$A$33:$A$776,$A192,СВЦЭМ!$B$33:$B$776,F$190)+'СЕТ СН'!$F$12</f>
        <v>179.50547323999999</v>
      </c>
      <c r="G192" s="36">
        <f>SUMIFS(СВЦЭМ!$F$33:$F$776,СВЦЭМ!$A$33:$A$776,$A192,СВЦЭМ!$B$33:$B$776,G$190)+'СЕТ СН'!$F$12</f>
        <v>176.27252748000001</v>
      </c>
      <c r="H192" s="36">
        <f>SUMIFS(СВЦЭМ!$F$33:$F$776,СВЦЭМ!$A$33:$A$776,$A192,СВЦЭМ!$B$33:$B$776,H$190)+'СЕТ СН'!$F$12</f>
        <v>165.44992568999999</v>
      </c>
      <c r="I192" s="36">
        <f>SUMIFS(СВЦЭМ!$F$33:$F$776,СВЦЭМ!$A$33:$A$776,$A192,СВЦЭМ!$B$33:$B$776,I$190)+'СЕТ СН'!$F$12</f>
        <v>151.38433381999999</v>
      </c>
      <c r="J192" s="36">
        <f>SUMIFS(СВЦЭМ!$F$33:$F$776,СВЦЭМ!$A$33:$A$776,$A192,СВЦЭМ!$B$33:$B$776,J$190)+'СЕТ СН'!$F$12</f>
        <v>141.42830476</v>
      </c>
      <c r="K192" s="36">
        <f>SUMIFS(СВЦЭМ!$F$33:$F$776,СВЦЭМ!$A$33:$A$776,$A192,СВЦЭМ!$B$33:$B$776,K$190)+'СЕТ СН'!$F$12</f>
        <v>134.02489861999999</v>
      </c>
      <c r="L192" s="36">
        <f>SUMIFS(СВЦЭМ!$F$33:$F$776,СВЦЭМ!$A$33:$A$776,$A192,СВЦЭМ!$B$33:$B$776,L$190)+'СЕТ СН'!$F$12</f>
        <v>131.15907745999999</v>
      </c>
      <c r="M192" s="36">
        <f>SUMIFS(СВЦЭМ!$F$33:$F$776,СВЦЭМ!$A$33:$A$776,$A192,СВЦЭМ!$B$33:$B$776,M$190)+'СЕТ СН'!$F$12</f>
        <v>132.08446003</v>
      </c>
      <c r="N192" s="36">
        <f>SUMIFS(СВЦЭМ!$F$33:$F$776,СВЦЭМ!$A$33:$A$776,$A192,СВЦЭМ!$B$33:$B$776,N$190)+'СЕТ СН'!$F$12</f>
        <v>135.88599988000001</v>
      </c>
      <c r="O192" s="36">
        <f>SUMIFS(СВЦЭМ!$F$33:$F$776,СВЦЭМ!$A$33:$A$776,$A192,СВЦЭМ!$B$33:$B$776,O$190)+'СЕТ СН'!$F$12</f>
        <v>135.03159148</v>
      </c>
      <c r="P192" s="36">
        <f>SUMIFS(СВЦЭМ!$F$33:$F$776,СВЦЭМ!$A$33:$A$776,$A192,СВЦЭМ!$B$33:$B$776,P$190)+'СЕТ СН'!$F$12</f>
        <v>135.85362470000001</v>
      </c>
      <c r="Q192" s="36">
        <f>SUMIFS(СВЦЭМ!$F$33:$F$776,СВЦЭМ!$A$33:$A$776,$A192,СВЦЭМ!$B$33:$B$776,Q$190)+'СЕТ СН'!$F$12</f>
        <v>133.38623157999999</v>
      </c>
      <c r="R192" s="36">
        <f>SUMIFS(СВЦЭМ!$F$33:$F$776,СВЦЭМ!$A$33:$A$776,$A192,СВЦЭМ!$B$33:$B$776,R$190)+'СЕТ СН'!$F$12</f>
        <v>122.80015169000001</v>
      </c>
      <c r="S192" s="36">
        <f>SUMIFS(СВЦЭМ!$F$33:$F$776,СВЦЭМ!$A$33:$A$776,$A192,СВЦЭМ!$B$33:$B$776,S$190)+'СЕТ СН'!$F$12</f>
        <v>122.44222302</v>
      </c>
      <c r="T192" s="36">
        <f>SUMIFS(СВЦЭМ!$F$33:$F$776,СВЦЭМ!$A$33:$A$776,$A192,СВЦЭМ!$B$33:$B$776,T$190)+'СЕТ СН'!$F$12</f>
        <v>120.92191832</v>
      </c>
      <c r="U192" s="36">
        <f>SUMIFS(СВЦЭМ!$F$33:$F$776,СВЦЭМ!$A$33:$A$776,$A192,СВЦЭМ!$B$33:$B$776,U$190)+'СЕТ СН'!$F$12</f>
        <v>119.81508913</v>
      </c>
      <c r="V192" s="36">
        <f>SUMIFS(СВЦЭМ!$F$33:$F$776,СВЦЭМ!$A$33:$A$776,$A192,СВЦЭМ!$B$33:$B$776,V$190)+'СЕТ СН'!$F$12</f>
        <v>119.51196677</v>
      </c>
      <c r="W192" s="36">
        <f>SUMIFS(СВЦЭМ!$F$33:$F$776,СВЦЭМ!$A$33:$A$776,$A192,СВЦЭМ!$B$33:$B$776,W$190)+'СЕТ СН'!$F$12</f>
        <v>118.55610486</v>
      </c>
      <c r="X192" s="36">
        <f>SUMIFS(СВЦЭМ!$F$33:$F$776,СВЦЭМ!$A$33:$A$776,$A192,СВЦЭМ!$B$33:$B$776,X$190)+'СЕТ СН'!$F$12</f>
        <v>127.68043883</v>
      </c>
      <c r="Y192" s="36">
        <f>SUMIFS(СВЦЭМ!$F$33:$F$776,СВЦЭМ!$A$33:$A$776,$A192,СВЦЭМ!$B$33:$B$776,Y$190)+'СЕТ СН'!$F$12</f>
        <v>131.29965005</v>
      </c>
    </row>
    <row r="193" spans="1:25" ht="15.75" x14ac:dyDescent="0.2">
      <c r="A193" s="35">
        <f t="shared" ref="A193:A221" si="5">A192+1</f>
        <v>43649</v>
      </c>
      <c r="B193" s="36">
        <f>SUMIFS(СВЦЭМ!$F$33:$F$776,СВЦЭМ!$A$33:$A$776,$A193,СВЦЭМ!$B$33:$B$776,B$190)+'СЕТ СН'!$F$12</f>
        <v>133.32718162</v>
      </c>
      <c r="C193" s="36">
        <f>SUMIFS(СВЦЭМ!$F$33:$F$776,СВЦЭМ!$A$33:$A$776,$A193,СВЦЭМ!$B$33:$B$776,C$190)+'СЕТ СН'!$F$12</f>
        <v>154.90634367000001</v>
      </c>
      <c r="D193" s="36">
        <f>SUMIFS(СВЦЭМ!$F$33:$F$776,СВЦЭМ!$A$33:$A$776,$A193,СВЦЭМ!$B$33:$B$776,D$190)+'СЕТ СН'!$F$12</f>
        <v>161.51115480000001</v>
      </c>
      <c r="E193" s="36">
        <f>SUMIFS(СВЦЭМ!$F$33:$F$776,СВЦЭМ!$A$33:$A$776,$A193,СВЦЭМ!$B$33:$B$776,E$190)+'СЕТ СН'!$F$12</f>
        <v>164.22079728</v>
      </c>
      <c r="F193" s="36">
        <f>SUMIFS(СВЦЭМ!$F$33:$F$776,СВЦЭМ!$A$33:$A$776,$A193,СВЦЭМ!$B$33:$B$776,F$190)+'СЕТ СН'!$F$12</f>
        <v>163.17538970000001</v>
      </c>
      <c r="G193" s="36">
        <f>SUMIFS(СВЦЭМ!$F$33:$F$776,СВЦЭМ!$A$33:$A$776,$A193,СВЦЭМ!$B$33:$B$776,G$190)+'СЕТ СН'!$F$12</f>
        <v>160.57058257</v>
      </c>
      <c r="H193" s="36">
        <f>SUMIFS(СВЦЭМ!$F$33:$F$776,СВЦЭМ!$A$33:$A$776,$A193,СВЦЭМ!$B$33:$B$776,H$190)+'СЕТ СН'!$F$12</f>
        <v>153.93774450000001</v>
      </c>
      <c r="I193" s="36">
        <f>SUMIFS(СВЦЭМ!$F$33:$F$776,СВЦЭМ!$A$33:$A$776,$A193,СВЦЭМ!$B$33:$B$776,I$190)+'СЕТ СН'!$F$12</f>
        <v>147.19142475999999</v>
      </c>
      <c r="J193" s="36">
        <f>SUMIFS(СВЦЭМ!$F$33:$F$776,СВЦЭМ!$A$33:$A$776,$A193,СВЦЭМ!$B$33:$B$776,J$190)+'СЕТ СН'!$F$12</f>
        <v>137.87163203</v>
      </c>
      <c r="K193" s="36">
        <f>SUMIFS(СВЦЭМ!$F$33:$F$776,СВЦЭМ!$A$33:$A$776,$A193,СВЦЭМ!$B$33:$B$776,K$190)+'СЕТ СН'!$F$12</f>
        <v>136.26483579000001</v>
      </c>
      <c r="L193" s="36">
        <f>SUMIFS(СВЦЭМ!$F$33:$F$776,СВЦЭМ!$A$33:$A$776,$A193,СВЦЭМ!$B$33:$B$776,L$190)+'СЕТ СН'!$F$12</f>
        <v>136.89747679000001</v>
      </c>
      <c r="M193" s="36">
        <f>SUMIFS(СВЦЭМ!$F$33:$F$776,СВЦЭМ!$A$33:$A$776,$A193,СВЦЭМ!$B$33:$B$776,M$190)+'СЕТ СН'!$F$12</f>
        <v>135.97990465000001</v>
      </c>
      <c r="N193" s="36">
        <f>SUMIFS(СВЦЭМ!$F$33:$F$776,СВЦЭМ!$A$33:$A$776,$A193,СВЦЭМ!$B$33:$B$776,N$190)+'СЕТ СН'!$F$12</f>
        <v>135.75695568</v>
      </c>
      <c r="O193" s="36">
        <f>SUMIFS(СВЦЭМ!$F$33:$F$776,СВЦЭМ!$A$33:$A$776,$A193,СВЦЭМ!$B$33:$B$776,O$190)+'СЕТ СН'!$F$12</f>
        <v>136.50672578999999</v>
      </c>
      <c r="P193" s="36">
        <f>SUMIFS(СВЦЭМ!$F$33:$F$776,СВЦЭМ!$A$33:$A$776,$A193,СВЦЭМ!$B$33:$B$776,P$190)+'СЕТ СН'!$F$12</f>
        <v>140.19428801000001</v>
      </c>
      <c r="Q193" s="36">
        <f>SUMIFS(СВЦЭМ!$F$33:$F$776,СВЦЭМ!$A$33:$A$776,$A193,СВЦЭМ!$B$33:$B$776,Q$190)+'СЕТ СН'!$F$12</f>
        <v>138.57588749999999</v>
      </c>
      <c r="R193" s="36">
        <f>SUMIFS(СВЦЭМ!$F$33:$F$776,СВЦЭМ!$A$33:$A$776,$A193,СВЦЭМ!$B$33:$B$776,R$190)+'СЕТ СН'!$F$12</f>
        <v>127.99974399</v>
      </c>
      <c r="S193" s="36">
        <f>SUMIFS(СВЦЭМ!$F$33:$F$776,СВЦЭМ!$A$33:$A$776,$A193,СВЦЭМ!$B$33:$B$776,S$190)+'СЕТ СН'!$F$12</f>
        <v>128.82548378000001</v>
      </c>
      <c r="T193" s="36">
        <f>SUMIFS(СВЦЭМ!$F$33:$F$776,СВЦЭМ!$A$33:$A$776,$A193,СВЦЭМ!$B$33:$B$776,T$190)+'СЕТ СН'!$F$12</f>
        <v>127.22308482</v>
      </c>
      <c r="U193" s="36">
        <f>SUMIFS(СВЦЭМ!$F$33:$F$776,СВЦЭМ!$A$33:$A$776,$A193,СВЦЭМ!$B$33:$B$776,U$190)+'СЕТ СН'!$F$12</f>
        <v>122.86851366</v>
      </c>
      <c r="V193" s="36">
        <f>SUMIFS(СВЦЭМ!$F$33:$F$776,СВЦЭМ!$A$33:$A$776,$A193,СВЦЭМ!$B$33:$B$776,V$190)+'СЕТ СН'!$F$12</f>
        <v>120.8280836</v>
      </c>
      <c r="W193" s="36">
        <f>SUMIFS(СВЦЭМ!$F$33:$F$776,СВЦЭМ!$A$33:$A$776,$A193,СВЦЭМ!$B$33:$B$776,W$190)+'СЕТ СН'!$F$12</f>
        <v>119.43858053</v>
      </c>
      <c r="X193" s="36">
        <f>SUMIFS(СВЦЭМ!$F$33:$F$776,СВЦЭМ!$A$33:$A$776,$A193,СВЦЭМ!$B$33:$B$776,X$190)+'СЕТ СН'!$F$12</f>
        <v>122.75490408</v>
      </c>
      <c r="Y193" s="36">
        <f>SUMIFS(СВЦЭМ!$F$33:$F$776,СВЦЭМ!$A$33:$A$776,$A193,СВЦЭМ!$B$33:$B$776,Y$190)+'СЕТ СН'!$F$12</f>
        <v>131.33178613999999</v>
      </c>
    </row>
    <row r="194" spans="1:25" ht="15.75" x14ac:dyDescent="0.2">
      <c r="A194" s="35">
        <f t="shared" si="5"/>
        <v>43650</v>
      </c>
      <c r="B194" s="36">
        <f>SUMIFS(СВЦЭМ!$F$33:$F$776,СВЦЭМ!$A$33:$A$776,$A194,СВЦЭМ!$B$33:$B$776,B$190)+'СЕТ СН'!$F$12</f>
        <v>143.88825649</v>
      </c>
      <c r="C194" s="36">
        <f>SUMIFS(СВЦЭМ!$F$33:$F$776,СВЦЭМ!$A$33:$A$776,$A194,СВЦЭМ!$B$33:$B$776,C$190)+'СЕТ СН'!$F$12</f>
        <v>168.78764570999999</v>
      </c>
      <c r="D194" s="36">
        <f>SUMIFS(СВЦЭМ!$F$33:$F$776,СВЦЭМ!$A$33:$A$776,$A194,СВЦЭМ!$B$33:$B$776,D$190)+'СЕТ СН'!$F$12</f>
        <v>175.62153149</v>
      </c>
      <c r="E194" s="36">
        <f>SUMIFS(СВЦЭМ!$F$33:$F$776,СВЦЭМ!$A$33:$A$776,$A194,СВЦЭМ!$B$33:$B$776,E$190)+'СЕТ СН'!$F$12</f>
        <v>188.62392725999999</v>
      </c>
      <c r="F194" s="36">
        <f>SUMIFS(СВЦЭМ!$F$33:$F$776,СВЦЭМ!$A$33:$A$776,$A194,СВЦЭМ!$B$33:$B$776,F$190)+'СЕТ СН'!$F$12</f>
        <v>173.59703261000001</v>
      </c>
      <c r="G194" s="36">
        <f>SUMIFS(СВЦЭМ!$F$33:$F$776,СВЦЭМ!$A$33:$A$776,$A194,СВЦЭМ!$B$33:$B$776,G$190)+'СЕТ СН'!$F$12</f>
        <v>167.70560234000001</v>
      </c>
      <c r="H194" s="36">
        <f>SUMIFS(СВЦЭМ!$F$33:$F$776,СВЦЭМ!$A$33:$A$776,$A194,СВЦЭМ!$B$33:$B$776,H$190)+'СЕТ СН'!$F$12</f>
        <v>162.13114768</v>
      </c>
      <c r="I194" s="36">
        <f>SUMIFS(СВЦЭМ!$F$33:$F$776,СВЦЭМ!$A$33:$A$776,$A194,СВЦЭМ!$B$33:$B$776,I$190)+'СЕТ СН'!$F$12</f>
        <v>147.73060995</v>
      </c>
      <c r="J194" s="36">
        <f>SUMIFS(СВЦЭМ!$F$33:$F$776,СВЦЭМ!$A$33:$A$776,$A194,СВЦЭМ!$B$33:$B$776,J$190)+'СЕТ СН'!$F$12</f>
        <v>139.34160263000001</v>
      </c>
      <c r="K194" s="36">
        <f>SUMIFS(СВЦЭМ!$F$33:$F$776,СВЦЭМ!$A$33:$A$776,$A194,СВЦЭМ!$B$33:$B$776,K$190)+'СЕТ СН'!$F$12</f>
        <v>135.15539437999999</v>
      </c>
      <c r="L194" s="36">
        <f>SUMIFS(СВЦЭМ!$F$33:$F$776,СВЦЭМ!$A$33:$A$776,$A194,СВЦЭМ!$B$33:$B$776,L$190)+'СЕТ СН'!$F$12</f>
        <v>135.00165534000001</v>
      </c>
      <c r="M194" s="36">
        <f>SUMIFS(СВЦЭМ!$F$33:$F$776,СВЦЭМ!$A$33:$A$776,$A194,СВЦЭМ!$B$33:$B$776,M$190)+'СЕТ СН'!$F$12</f>
        <v>135.22400415000001</v>
      </c>
      <c r="N194" s="36">
        <f>SUMIFS(СВЦЭМ!$F$33:$F$776,СВЦЭМ!$A$33:$A$776,$A194,СВЦЭМ!$B$33:$B$776,N$190)+'СЕТ СН'!$F$12</f>
        <v>137.24919990000001</v>
      </c>
      <c r="O194" s="36">
        <f>SUMIFS(СВЦЭМ!$F$33:$F$776,СВЦЭМ!$A$33:$A$776,$A194,СВЦЭМ!$B$33:$B$776,O$190)+'СЕТ СН'!$F$12</f>
        <v>137.80226055</v>
      </c>
      <c r="P194" s="36">
        <f>SUMIFS(СВЦЭМ!$F$33:$F$776,СВЦЭМ!$A$33:$A$776,$A194,СВЦЭМ!$B$33:$B$776,P$190)+'СЕТ СН'!$F$12</f>
        <v>138.95652652999999</v>
      </c>
      <c r="Q194" s="36">
        <f>SUMIFS(СВЦЭМ!$F$33:$F$776,СВЦЭМ!$A$33:$A$776,$A194,СВЦЭМ!$B$33:$B$776,Q$190)+'СЕТ СН'!$F$12</f>
        <v>136.98731785000001</v>
      </c>
      <c r="R194" s="36">
        <f>SUMIFS(СВЦЭМ!$F$33:$F$776,СВЦЭМ!$A$33:$A$776,$A194,СВЦЭМ!$B$33:$B$776,R$190)+'СЕТ СН'!$F$12</f>
        <v>126.09310914</v>
      </c>
      <c r="S194" s="36">
        <f>SUMIFS(СВЦЭМ!$F$33:$F$776,СВЦЭМ!$A$33:$A$776,$A194,СВЦЭМ!$B$33:$B$776,S$190)+'СЕТ СН'!$F$12</f>
        <v>125.73720308999999</v>
      </c>
      <c r="T194" s="36">
        <f>SUMIFS(СВЦЭМ!$F$33:$F$776,СВЦЭМ!$A$33:$A$776,$A194,СВЦЭМ!$B$33:$B$776,T$190)+'СЕТ СН'!$F$12</f>
        <v>124.48535233</v>
      </c>
      <c r="U194" s="36">
        <f>SUMIFS(СВЦЭМ!$F$33:$F$776,СВЦЭМ!$A$33:$A$776,$A194,СВЦЭМ!$B$33:$B$776,U$190)+'СЕТ СН'!$F$12</f>
        <v>120.03185387000001</v>
      </c>
      <c r="V194" s="36">
        <f>SUMIFS(СВЦЭМ!$F$33:$F$776,СВЦЭМ!$A$33:$A$776,$A194,СВЦЭМ!$B$33:$B$776,V$190)+'СЕТ СН'!$F$12</f>
        <v>123.30695604</v>
      </c>
      <c r="W194" s="36">
        <f>SUMIFS(СВЦЭМ!$F$33:$F$776,СВЦЭМ!$A$33:$A$776,$A194,СВЦЭМ!$B$33:$B$776,W$190)+'СЕТ СН'!$F$12</f>
        <v>131.46073842000001</v>
      </c>
      <c r="X194" s="36">
        <f>SUMIFS(СВЦЭМ!$F$33:$F$776,СВЦЭМ!$A$33:$A$776,$A194,СВЦЭМ!$B$33:$B$776,X$190)+'СЕТ СН'!$F$12</f>
        <v>129.53092221</v>
      </c>
      <c r="Y194" s="36">
        <f>SUMIFS(СВЦЭМ!$F$33:$F$776,СВЦЭМ!$A$33:$A$776,$A194,СВЦЭМ!$B$33:$B$776,Y$190)+'СЕТ СН'!$F$12</f>
        <v>128.88160461000001</v>
      </c>
    </row>
    <row r="195" spans="1:25" ht="15.75" x14ac:dyDescent="0.2">
      <c r="A195" s="35">
        <f t="shared" si="5"/>
        <v>43651</v>
      </c>
      <c r="B195" s="36">
        <f>SUMIFS(СВЦЭМ!$F$33:$F$776,СВЦЭМ!$A$33:$A$776,$A195,СВЦЭМ!$B$33:$B$776,B$190)+'СЕТ СН'!$F$12</f>
        <v>127.39951265000001</v>
      </c>
      <c r="C195" s="36">
        <f>SUMIFS(СВЦЭМ!$F$33:$F$776,СВЦЭМ!$A$33:$A$776,$A195,СВЦЭМ!$B$33:$B$776,C$190)+'СЕТ СН'!$F$12</f>
        <v>149.43096453000001</v>
      </c>
      <c r="D195" s="36">
        <f>SUMIFS(СВЦЭМ!$F$33:$F$776,СВЦЭМ!$A$33:$A$776,$A195,СВЦЭМ!$B$33:$B$776,D$190)+'СЕТ СН'!$F$12</f>
        <v>156.72141671</v>
      </c>
      <c r="E195" s="36">
        <f>SUMIFS(СВЦЭМ!$F$33:$F$776,СВЦЭМ!$A$33:$A$776,$A195,СВЦЭМ!$B$33:$B$776,E$190)+'СЕТ СН'!$F$12</f>
        <v>156.01939204000001</v>
      </c>
      <c r="F195" s="36">
        <f>SUMIFS(СВЦЭМ!$F$33:$F$776,СВЦЭМ!$A$33:$A$776,$A195,СВЦЭМ!$B$33:$B$776,F$190)+'СЕТ СН'!$F$12</f>
        <v>155.34828014999999</v>
      </c>
      <c r="G195" s="36">
        <f>SUMIFS(СВЦЭМ!$F$33:$F$776,СВЦЭМ!$A$33:$A$776,$A195,СВЦЭМ!$B$33:$B$776,G$190)+'СЕТ СН'!$F$12</f>
        <v>154.25957742</v>
      </c>
      <c r="H195" s="36">
        <f>SUMIFS(СВЦЭМ!$F$33:$F$776,СВЦЭМ!$A$33:$A$776,$A195,СВЦЭМ!$B$33:$B$776,H$190)+'СЕТ СН'!$F$12</f>
        <v>146.85069276999999</v>
      </c>
      <c r="I195" s="36">
        <f>SUMIFS(СВЦЭМ!$F$33:$F$776,СВЦЭМ!$A$33:$A$776,$A195,СВЦЭМ!$B$33:$B$776,I$190)+'СЕТ СН'!$F$12</f>
        <v>136.69274558999999</v>
      </c>
      <c r="J195" s="36">
        <f>SUMIFS(СВЦЭМ!$F$33:$F$776,СВЦЭМ!$A$33:$A$776,$A195,СВЦЭМ!$B$33:$B$776,J$190)+'СЕТ СН'!$F$12</f>
        <v>132.44870087000001</v>
      </c>
      <c r="K195" s="36">
        <f>SUMIFS(СВЦЭМ!$F$33:$F$776,СВЦЭМ!$A$33:$A$776,$A195,СВЦЭМ!$B$33:$B$776,K$190)+'СЕТ СН'!$F$12</f>
        <v>131.54922425999999</v>
      </c>
      <c r="L195" s="36">
        <f>SUMIFS(СВЦЭМ!$F$33:$F$776,СВЦЭМ!$A$33:$A$776,$A195,СВЦЭМ!$B$33:$B$776,L$190)+'СЕТ СН'!$F$12</f>
        <v>134.30411136000001</v>
      </c>
      <c r="M195" s="36">
        <f>SUMIFS(СВЦЭМ!$F$33:$F$776,СВЦЭМ!$A$33:$A$776,$A195,СВЦЭМ!$B$33:$B$776,M$190)+'СЕТ СН'!$F$12</f>
        <v>133.82484285000001</v>
      </c>
      <c r="N195" s="36">
        <f>SUMIFS(СВЦЭМ!$F$33:$F$776,СВЦЭМ!$A$33:$A$776,$A195,СВЦЭМ!$B$33:$B$776,N$190)+'СЕТ СН'!$F$12</f>
        <v>132.52809758000001</v>
      </c>
      <c r="O195" s="36">
        <f>SUMIFS(СВЦЭМ!$F$33:$F$776,СВЦЭМ!$A$33:$A$776,$A195,СВЦЭМ!$B$33:$B$776,O$190)+'СЕТ СН'!$F$12</f>
        <v>134.32313852999999</v>
      </c>
      <c r="P195" s="36">
        <f>SUMIFS(СВЦЭМ!$F$33:$F$776,СВЦЭМ!$A$33:$A$776,$A195,СВЦЭМ!$B$33:$B$776,P$190)+'СЕТ СН'!$F$12</f>
        <v>133.48951726000001</v>
      </c>
      <c r="Q195" s="36">
        <f>SUMIFS(СВЦЭМ!$F$33:$F$776,СВЦЭМ!$A$33:$A$776,$A195,СВЦЭМ!$B$33:$B$776,Q$190)+'СЕТ СН'!$F$12</f>
        <v>130.54198689</v>
      </c>
      <c r="R195" s="36">
        <f>SUMIFS(СВЦЭМ!$F$33:$F$776,СВЦЭМ!$A$33:$A$776,$A195,СВЦЭМ!$B$33:$B$776,R$190)+'СЕТ СН'!$F$12</f>
        <v>110.09100097</v>
      </c>
      <c r="S195" s="36">
        <f>SUMIFS(СВЦЭМ!$F$33:$F$776,СВЦЭМ!$A$33:$A$776,$A195,СВЦЭМ!$B$33:$B$776,S$190)+'СЕТ СН'!$F$12</f>
        <v>107.33671369</v>
      </c>
      <c r="T195" s="36">
        <f>SUMIFS(СВЦЭМ!$F$33:$F$776,СВЦЭМ!$A$33:$A$776,$A195,СВЦЭМ!$B$33:$B$776,T$190)+'СЕТ СН'!$F$12</f>
        <v>107.73283833000001</v>
      </c>
      <c r="U195" s="36">
        <f>SUMIFS(СВЦЭМ!$F$33:$F$776,СВЦЭМ!$A$33:$A$776,$A195,СВЦЭМ!$B$33:$B$776,U$190)+'СЕТ СН'!$F$12</f>
        <v>107.38833536999999</v>
      </c>
      <c r="V195" s="36">
        <f>SUMIFS(СВЦЭМ!$F$33:$F$776,СВЦЭМ!$A$33:$A$776,$A195,СВЦЭМ!$B$33:$B$776,V$190)+'СЕТ СН'!$F$12</f>
        <v>107.10257061999999</v>
      </c>
      <c r="W195" s="36">
        <f>SUMIFS(СВЦЭМ!$F$33:$F$776,СВЦЭМ!$A$33:$A$776,$A195,СВЦЭМ!$B$33:$B$776,W$190)+'СЕТ СН'!$F$12</f>
        <v>105.78192258999999</v>
      </c>
      <c r="X195" s="36">
        <f>SUMIFS(СВЦЭМ!$F$33:$F$776,СВЦЭМ!$A$33:$A$776,$A195,СВЦЭМ!$B$33:$B$776,X$190)+'СЕТ СН'!$F$12</f>
        <v>104.10821031</v>
      </c>
      <c r="Y195" s="36">
        <f>SUMIFS(СВЦЭМ!$F$33:$F$776,СВЦЭМ!$A$33:$A$776,$A195,СВЦЭМ!$B$33:$B$776,Y$190)+'СЕТ СН'!$F$12</f>
        <v>108.92538657999999</v>
      </c>
    </row>
    <row r="196" spans="1:25" ht="15.75" x14ac:dyDescent="0.2">
      <c r="A196" s="35">
        <f t="shared" si="5"/>
        <v>43652</v>
      </c>
      <c r="B196" s="36">
        <f>SUMIFS(СВЦЭМ!$F$33:$F$776,СВЦЭМ!$A$33:$A$776,$A196,СВЦЭМ!$B$33:$B$776,B$190)+'СЕТ СН'!$F$12</f>
        <v>130.34952738999999</v>
      </c>
      <c r="C196" s="36">
        <f>SUMIFS(СВЦЭМ!$F$33:$F$776,СВЦЭМ!$A$33:$A$776,$A196,СВЦЭМ!$B$33:$B$776,C$190)+'СЕТ СН'!$F$12</f>
        <v>152.40660828</v>
      </c>
      <c r="D196" s="36">
        <f>SUMIFS(СВЦЭМ!$F$33:$F$776,СВЦЭМ!$A$33:$A$776,$A196,СВЦЭМ!$B$33:$B$776,D$190)+'СЕТ СН'!$F$12</f>
        <v>161.9193621</v>
      </c>
      <c r="E196" s="36">
        <f>SUMIFS(СВЦЭМ!$F$33:$F$776,СВЦЭМ!$A$33:$A$776,$A196,СВЦЭМ!$B$33:$B$776,E$190)+'СЕТ СН'!$F$12</f>
        <v>165.19718972000001</v>
      </c>
      <c r="F196" s="36">
        <f>SUMIFS(СВЦЭМ!$F$33:$F$776,СВЦЭМ!$A$33:$A$776,$A196,СВЦЭМ!$B$33:$B$776,F$190)+'СЕТ СН'!$F$12</f>
        <v>164.07500476000001</v>
      </c>
      <c r="G196" s="36">
        <f>SUMIFS(СВЦЭМ!$F$33:$F$776,СВЦЭМ!$A$33:$A$776,$A196,СВЦЭМ!$B$33:$B$776,G$190)+'СЕТ СН'!$F$12</f>
        <v>160.59078099999999</v>
      </c>
      <c r="H196" s="36">
        <f>SUMIFS(СВЦЭМ!$F$33:$F$776,СВЦЭМ!$A$33:$A$776,$A196,СВЦЭМ!$B$33:$B$776,H$190)+'СЕТ СН'!$F$12</f>
        <v>151.52575361999999</v>
      </c>
      <c r="I196" s="36">
        <f>SUMIFS(СВЦЭМ!$F$33:$F$776,СВЦЭМ!$A$33:$A$776,$A196,СВЦЭМ!$B$33:$B$776,I$190)+'СЕТ СН'!$F$12</f>
        <v>140.50507676999999</v>
      </c>
      <c r="J196" s="36">
        <f>SUMIFS(СВЦЭМ!$F$33:$F$776,СВЦЭМ!$A$33:$A$776,$A196,СВЦЭМ!$B$33:$B$776,J$190)+'СЕТ СН'!$F$12</f>
        <v>129.38831149000001</v>
      </c>
      <c r="K196" s="36">
        <f>SUMIFS(СВЦЭМ!$F$33:$F$776,СВЦЭМ!$A$33:$A$776,$A196,СВЦЭМ!$B$33:$B$776,K$190)+'СЕТ СН'!$F$12</f>
        <v>125.40935770999999</v>
      </c>
      <c r="L196" s="36">
        <f>SUMIFS(СВЦЭМ!$F$33:$F$776,СВЦЭМ!$A$33:$A$776,$A196,СВЦЭМ!$B$33:$B$776,L$190)+'СЕТ СН'!$F$12</f>
        <v>119.72085029</v>
      </c>
      <c r="M196" s="36">
        <f>SUMIFS(СВЦЭМ!$F$33:$F$776,СВЦЭМ!$A$33:$A$776,$A196,СВЦЭМ!$B$33:$B$776,M$190)+'СЕТ СН'!$F$12</f>
        <v>117.66524827000001</v>
      </c>
      <c r="N196" s="36">
        <f>SUMIFS(СВЦЭМ!$F$33:$F$776,СВЦЭМ!$A$33:$A$776,$A196,СВЦЭМ!$B$33:$B$776,N$190)+'СЕТ СН'!$F$12</f>
        <v>120.5398582</v>
      </c>
      <c r="O196" s="36">
        <f>SUMIFS(СВЦЭМ!$F$33:$F$776,СВЦЭМ!$A$33:$A$776,$A196,СВЦЭМ!$B$33:$B$776,O$190)+'СЕТ СН'!$F$12</f>
        <v>122.81377723</v>
      </c>
      <c r="P196" s="36">
        <f>SUMIFS(СВЦЭМ!$F$33:$F$776,СВЦЭМ!$A$33:$A$776,$A196,СВЦЭМ!$B$33:$B$776,P$190)+'СЕТ СН'!$F$12</f>
        <v>125.59841074000001</v>
      </c>
      <c r="Q196" s="36">
        <f>SUMIFS(СВЦЭМ!$F$33:$F$776,СВЦЭМ!$A$33:$A$776,$A196,СВЦЭМ!$B$33:$B$776,Q$190)+'СЕТ СН'!$F$12</f>
        <v>123.01055562000001</v>
      </c>
      <c r="R196" s="36">
        <f>SUMIFS(СВЦЭМ!$F$33:$F$776,СВЦЭМ!$A$33:$A$776,$A196,СВЦЭМ!$B$33:$B$776,R$190)+'СЕТ СН'!$F$12</f>
        <v>112.28240313000001</v>
      </c>
      <c r="S196" s="36">
        <f>SUMIFS(СВЦЭМ!$F$33:$F$776,СВЦЭМ!$A$33:$A$776,$A196,СВЦЭМ!$B$33:$B$776,S$190)+'СЕТ СН'!$F$12</f>
        <v>113.65761682999999</v>
      </c>
      <c r="T196" s="36">
        <f>SUMIFS(СВЦЭМ!$F$33:$F$776,СВЦЭМ!$A$33:$A$776,$A196,СВЦЭМ!$B$33:$B$776,T$190)+'СЕТ СН'!$F$12</f>
        <v>110.90329948999999</v>
      </c>
      <c r="U196" s="36">
        <f>SUMIFS(СВЦЭМ!$F$33:$F$776,СВЦЭМ!$A$33:$A$776,$A196,СВЦЭМ!$B$33:$B$776,U$190)+'СЕТ СН'!$F$12</f>
        <v>108.64260176000001</v>
      </c>
      <c r="V196" s="36">
        <f>SUMIFS(СВЦЭМ!$F$33:$F$776,СВЦЭМ!$A$33:$A$776,$A196,СВЦЭМ!$B$33:$B$776,V$190)+'СЕТ СН'!$F$12</f>
        <v>110.43993482</v>
      </c>
      <c r="W196" s="36">
        <f>SUMIFS(СВЦЭМ!$F$33:$F$776,СВЦЭМ!$A$33:$A$776,$A196,СВЦЭМ!$B$33:$B$776,W$190)+'СЕТ СН'!$F$12</f>
        <v>112.20989237000001</v>
      </c>
      <c r="X196" s="36">
        <f>SUMIFS(СВЦЭМ!$F$33:$F$776,СВЦЭМ!$A$33:$A$776,$A196,СВЦЭМ!$B$33:$B$776,X$190)+'СЕТ СН'!$F$12</f>
        <v>111.42838706000001</v>
      </c>
      <c r="Y196" s="36">
        <f>SUMIFS(СВЦЭМ!$F$33:$F$776,СВЦЭМ!$A$33:$A$776,$A196,СВЦЭМ!$B$33:$B$776,Y$190)+'СЕТ СН'!$F$12</f>
        <v>118.43499899</v>
      </c>
    </row>
    <row r="197" spans="1:25" ht="15.75" x14ac:dyDescent="0.2">
      <c r="A197" s="35">
        <f t="shared" si="5"/>
        <v>43653</v>
      </c>
      <c r="B197" s="36">
        <f>SUMIFS(СВЦЭМ!$F$33:$F$776,СВЦЭМ!$A$33:$A$776,$A197,СВЦЭМ!$B$33:$B$776,B$190)+'СЕТ СН'!$F$12</f>
        <v>135.68206952</v>
      </c>
      <c r="C197" s="36">
        <f>SUMIFS(СВЦЭМ!$F$33:$F$776,СВЦЭМ!$A$33:$A$776,$A197,СВЦЭМ!$B$33:$B$776,C$190)+'СЕТ СН'!$F$12</f>
        <v>159.90982002000001</v>
      </c>
      <c r="D197" s="36">
        <f>SUMIFS(СВЦЭМ!$F$33:$F$776,СВЦЭМ!$A$33:$A$776,$A197,СВЦЭМ!$B$33:$B$776,D$190)+'СЕТ СН'!$F$12</f>
        <v>165.68695535000001</v>
      </c>
      <c r="E197" s="36">
        <f>SUMIFS(СВЦЭМ!$F$33:$F$776,СВЦЭМ!$A$33:$A$776,$A197,СВЦЭМ!$B$33:$B$776,E$190)+'СЕТ СН'!$F$12</f>
        <v>169.43911481999999</v>
      </c>
      <c r="F197" s="36">
        <f>SUMIFS(СВЦЭМ!$F$33:$F$776,СВЦЭМ!$A$33:$A$776,$A197,СВЦЭМ!$B$33:$B$776,F$190)+'СЕТ СН'!$F$12</f>
        <v>171.68182726000001</v>
      </c>
      <c r="G197" s="36">
        <f>SUMIFS(СВЦЭМ!$F$33:$F$776,СВЦЭМ!$A$33:$A$776,$A197,СВЦЭМ!$B$33:$B$776,G$190)+'СЕТ СН'!$F$12</f>
        <v>171.47729670999999</v>
      </c>
      <c r="H197" s="36">
        <f>SUMIFS(СВЦЭМ!$F$33:$F$776,СВЦЭМ!$A$33:$A$776,$A197,СВЦЭМ!$B$33:$B$776,H$190)+'СЕТ СН'!$F$12</f>
        <v>164.5838057</v>
      </c>
      <c r="I197" s="36">
        <f>SUMIFS(СВЦЭМ!$F$33:$F$776,СВЦЭМ!$A$33:$A$776,$A197,СВЦЭМ!$B$33:$B$776,I$190)+'СЕТ СН'!$F$12</f>
        <v>153.21232949</v>
      </c>
      <c r="J197" s="36">
        <f>SUMIFS(СВЦЭМ!$F$33:$F$776,СВЦЭМ!$A$33:$A$776,$A197,СВЦЭМ!$B$33:$B$776,J$190)+'СЕТ СН'!$F$12</f>
        <v>138.92317632999999</v>
      </c>
      <c r="K197" s="36">
        <f>SUMIFS(СВЦЭМ!$F$33:$F$776,СВЦЭМ!$A$33:$A$776,$A197,СВЦЭМ!$B$33:$B$776,K$190)+'СЕТ СН'!$F$12</f>
        <v>126.82459917</v>
      </c>
      <c r="L197" s="36">
        <f>SUMIFS(СВЦЭМ!$F$33:$F$776,СВЦЭМ!$A$33:$A$776,$A197,СВЦЭМ!$B$33:$B$776,L$190)+'СЕТ СН'!$F$12</f>
        <v>119.31595375000001</v>
      </c>
      <c r="M197" s="36">
        <f>SUMIFS(СВЦЭМ!$F$33:$F$776,СВЦЭМ!$A$33:$A$776,$A197,СВЦЭМ!$B$33:$B$776,M$190)+'СЕТ СН'!$F$12</f>
        <v>119.72790763</v>
      </c>
      <c r="N197" s="36">
        <f>SUMIFS(СВЦЭМ!$F$33:$F$776,СВЦЭМ!$A$33:$A$776,$A197,СВЦЭМ!$B$33:$B$776,N$190)+'СЕТ СН'!$F$12</f>
        <v>120.66287509999999</v>
      </c>
      <c r="O197" s="36">
        <f>SUMIFS(СВЦЭМ!$F$33:$F$776,СВЦЭМ!$A$33:$A$776,$A197,СВЦЭМ!$B$33:$B$776,O$190)+'СЕТ СН'!$F$12</f>
        <v>121.29227801</v>
      </c>
      <c r="P197" s="36">
        <f>SUMIFS(СВЦЭМ!$F$33:$F$776,СВЦЭМ!$A$33:$A$776,$A197,СВЦЭМ!$B$33:$B$776,P$190)+'СЕТ СН'!$F$12</f>
        <v>121.72511638</v>
      </c>
      <c r="Q197" s="36">
        <f>SUMIFS(СВЦЭМ!$F$33:$F$776,СВЦЭМ!$A$33:$A$776,$A197,СВЦЭМ!$B$33:$B$776,Q$190)+'СЕТ СН'!$F$12</f>
        <v>119.4742273</v>
      </c>
      <c r="R197" s="36">
        <f>SUMIFS(СВЦЭМ!$F$33:$F$776,СВЦЭМ!$A$33:$A$776,$A197,СВЦЭМ!$B$33:$B$776,R$190)+'СЕТ СН'!$F$12</f>
        <v>109.16481512999999</v>
      </c>
      <c r="S197" s="36">
        <f>SUMIFS(СВЦЭМ!$F$33:$F$776,СВЦЭМ!$A$33:$A$776,$A197,СВЦЭМ!$B$33:$B$776,S$190)+'СЕТ СН'!$F$12</f>
        <v>107.74053609000001</v>
      </c>
      <c r="T197" s="36">
        <f>SUMIFS(СВЦЭМ!$F$33:$F$776,СВЦЭМ!$A$33:$A$776,$A197,СВЦЭМ!$B$33:$B$776,T$190)+'СЕТ СН'!$F$12</f>
        <v>106.98453757999999</v>
      </c>
      <c r="U197" s="36">
        <f>SUMIFS(СВЦЭМ!$F$33:$F$776,СВЦЭМ!$A$33:$A$776,$A197,СВЦЭМ!$B$33:$B$776,U$190)+'СЕТ СН'!$F$12</f>
        <v>106.41295053</v>
      </c>
      <c r="V197" s="36">
        <f>SUMIFS(СВЦЭМ!$F$33:$F$776,СВЦЭМ!$A$33:$A$776,$A197,СВЦЭМ!$B$33:$B$776,V$190)+'СЕТ СН'!$F$12</f>
        <v>106.27804906</v>
      </c>
      <c r="W197" s="36">
        <f>SUMIFS(СВЦЭМ!$F$33:$F$776,СВЦЭМ!$A$33:$A$776,$A197,СВЦЭМ!$B$33:$B$776,W$190)+'СЕТ СН'!$F$12</f>
        <v>103.99930159</v>
      </c>
      <c r="X197" s="36">
        <f>SUMIFS(СВЦЭМ!$F$33:$F$776,СВЦЭМ!$A$33:$A$776,$A197,СВЦЭМ!$B$33:$B$776,X$190)+'СЕТ СН'!$F$12</f>
        <v>106.71292296999999</v>
      </c>
      <c r="Y197" s="36">
        <f>SUMIFS(СВЦЭМ!$F$33:$F$776,СВЦЭМ!$A$33:$A$776,$A197,СВЦЭМ!$B$33:$B$776,Y$190)+'СЕТ СН'!$F$12</f>
        <v>114.03023981</v>
      </c>
    </row>
    <row r="198" spans="1:25" ht="15.75" x14ac:dyDescent="0.2">
      <c r="A198" s="35">
        <f t="shared" si="5"/>
        <v>43654</v>
      </c>
      <c r="B198" s="36">
        <f>SUMIFS(СВЦЭМ!$F$33:$F$776,СВЦЭМ!$A$33:$A$776,$A198,СВЦЭМ!$B$33:$B$776,B$190)+'СЕТ СН'!$F$12</f>
        <v>135.4450707</v>
      </c>
      <c r="C198" s="36">
        <f>SUMIFS(СВЦЭМ!$F$33:$F$776,СВЦЭМ!$A$33:$A$776,$A198,СВЦЭМ!$B$33:$B$776,C$190)+'СЕТ СН'!$F$12</f>
        <v>155.77587836999999</v>
      </c>
      <c r="D198" s="36">
        <f>SUMIFS(СВЦЭМ!$F$33:$F$776,СВЦЭМ!$A$33:$A$776,$A198,СВЦЭМ!$B$33:$B$776,D$190)+'СЕТ СН'!$F$12</f>
        <v>161.89042688999999</v>
      </c>
      <c r="E198" s="36">
        <f>SUMIFS(СВЦЭМ!$F$33:$F$776,СВЦЭМ!$A$33:$A$776,$A198,СВЦЭМ!$B$33:$B$776,E$190)+'СЕТ СН'!$F$12</f>
        <v>166.44390944</v>
      </c>
      <c r="F198" s="36">
        <f>SUMIFS(СВЦЭМ!$F$33:$F$776,СВЦЭМ!$A$33:$A$776,$A198,СВЦЭМ!$B$33:$B$776,F$190)+'СЕТ СН'!$F$12</f>
        <v>167.10373981999999</v>
      </c>
      <c r="G198" s="36">
        <f>SUMIFS(СВЦЭМ!$F$33:$F$776,СВЦЭМ!$A$33:$A$776,$A198,СВЦЭМ!$B$33:$B$776,G$190)+'СЕТ СН'!$F$12</f>
        <v>163.56465596999999</v>
      </c>
      <c r="H198" s="36">
        <f>SUMIFS(СВЦЭМ!$F$33:$F$776,СВЦЭМ!$A$33:$A$776,$A198,СВЦЭМ!$B$33:$B$776,H$190)+'СЕТ СН'!$F$12</f>
        <v>152.82171373</v>
      </c>
      <c r="I198" s="36">
        <f>SUMIFS(СВЦЭМ!$F$33:$F$776,СВЦЭМ!$A$33:$A$776,$A198,СВЦЭМ!$B$33:$B$776,I$190)+'СЕТ СН'!$F$12</f>
        <v>144.99836615000001</v>
      </c>
      <c r="J198" s="36">
        <f>SUMIFS(СВЦЭМ!$F$33:$F$776,СВЦЭМ!$A$33:$A$776,$A198,СВЦЭМ!$B$33:$B$776,J$190)+'СЕТ СН'!$F$12</f>
        <v>141.35901699999999</v>
      </c>
      <c r="K198" s="36">
        <f>SUMIFS(СВЦЭМ!$F$33:$F$776,СВЦЭМ!$A$33:$A$776,$A198,СВЦЭМ!$B$33:$B$776,K$190)+'СЕТ СН'!$F$12</f>
        <v>141.10385590000001</v>
      </c>
      <c r="L198" s="36">
        <f>SUMIFS(СВЦЭМ!$F$33:$F$776,СВЦЭМ!$A$33:$A$776,$A198,СВЦЭМ!$B$33:$B$776,L$190)+'СЕТ СН'!$F$12</f>
        <v>140.98247516000001</v>
      </c>
      <c r="M198" s="36">
        <f>SUMIFS(СВЦЭМ!$F$33:$F$776,СВЦЭМ!$A$33:$A$776,$A198,СВЦЭМ!$B$33:$B$776,M$190)+'СЕТ СН'!$F$12</f>
        <v>133.53311477</v>
      </c>
      <c r="N198" s="36">
        <f>SUMIFS(СВЦЭМ!$F$33:$F$776,СВЦЭМ!$A$33:$A$776,$A198,СВЦЭМ!$B$33:$B$776,N$190)+'СЕТ СН'!$F$12</f>
        <v>133.21295581999999</v>
      </c>
      <c r="O198" s="36">
        <f>SUMIFS(СВЦЭМ!$F$33:$F$776,СВЦЭМ!$A$33:$A$776,$A198,СВЦЭМ!$B$33:$B$776,O$190)+'СЕТ СН'!$F$12</f>
        <v>130.90554947999999</v>
      </c>
      <c r="P198" s="36">
        <f>SUMIFS(СВЦЭМ!$F$33:$F$776,СВЦЭМ!$A$33:$A$776,$A198,СВЦЭМ!$B$33:$B$776,P$190)+'СЕТ СН'!$F$12</f>
        <v>123.83507699</v>
      </c>
      <c r="Q198" s="36">
        <f>SUMIFS(СВЦЭМ!$F$33:$F$776,СВЦЭМ!$A$33:$A$776,$A198,СВЦЭМ!$B$33:$B$776,Q$190)+'СЕТ СН'!$F$12</f>
        <v>118.77584349999999</v>
      </c>
      <c r="R198" s="36">
        <f>SUMIFS(СВЦЭМ!$F$33:$F$776,СВЦЭМ!$A$33:$A$776,$A198,СВЦЭМ!$B$33:$B$776,R$190)+'СЕТ СН'!$F$12</f>
        <v>110.10787374</v>
      </c>
      <c r="S198" s="36">
        <f>SUMIFS(СВЦЭМ!$F$33:$F$776,СВЦЭМ!$A$33:$A$776,$A198,СВЦЭМ!$B$33:$B$776,S$190)+'СЕТ СН'!$F$12</f>
        <v>111.89776553999999</v>
      </c>
      <c r="T198" s="36">
        <f>SUMIFS(СВЦЭМ!$F$33:$F$776,СВЦЭМ!$A$33:$A$776,$A198,СВЦЭМ!$B$33:$B$776,T$190)+'СЕТ СН'!$F$12</f>
        <v>112.10836503</v>
      </c>
      <c r="U198" s="36">
        <f>SUMIFS(СВЦЭМ!$F$33:$F$776,СВЦЭМ!$A$33:$A$776,$A198,СВЦЭМ!$B$33:$B$776,U$190)+'СЕТ СН'!$F$12</f>
        <v>110.6887679</v>
      </c>
      <c r="V198" s="36">
        <f>SUMIFS(СВЦЭМ!$F$33:$F$776,СВЦЭМ!$A$33:$A$776,$A198,СВЦЭМ!$B$33:$B$776,V$190)+'СЕТ СН'!$F$12</f>
        <v>115.41107879</v>
      </c>
      <c r="W198" s="36">
        <f>SUMIFS(СВЦЭМ!$F$33:$F$776,СВЦЭМ!$A$33:$A$776,$A198,СВЦЭМ!$B$33:$B$776,W$190)+'СЕТ СН'!$F$12</f>
        <v>120.77458944</v>
      </c>
      <c r="X198" s="36">
        <f>SUMIFS(СВЦЭМ!$F$33:$F$776,СВЦЭМ!$A$33:$A$776,$A198,СВЦЭМ!$B$33:$B$776,X$190)+'СЕТ СН'!$F$12</f>
        <v>123.83435615</v>
      </c>
      <c r="Y198" s="36">
        <f>SUMIFS(СВЦЭМ!$F$33:$F$776,СВЦЭМ!$A$33:$A$776,$A198,СВЦЭМ!$B$33:$B$776,Y$190)+'СЕТ СН'!$F$12</f>
        <v>128.32026239999999</v>
      </c>
    </row>
    <row r="199" spans="1:25" ht="15.75" x14ac:dyDescent="0.2">
      <c r="A199" s="35">
        <f t="shared" si="5"/>
        <v>43655</v>
      </c>
      <c r="B199" s="36">
        <f>SUMIFS(СВЦЭМ!$F$33:$F$776,СВЦЭМ!$A$33:$A$776,$A199,СВЦЭМ!$B$33:$B$776,B$190)+'СЕТ СН'!$F$12</f>
        <v>144.64692356</v>
      </c>
      <c r="C199" s="36">
        <f>SUMIFS(СВЦЭМ!$F$33:$F$776,СВЦЭМ!$A$33:$A$776,$A199,СВЦЭМ!$B$33:$B$776,C$190)+'СЕТ СН'!$F$12</f>
        <v>151.63428748999999</v>
      </c>
      <c r="D199" s="36">
        <f>SUMIFS(СВЦЭМ!$F$33:$F$776,СВЦЭМ!$A$33:$A$776,$A199,СВЦЭМ!$B$33:$B$776,D$190)+'СЕТ СН'!$F$12</f>
        <v>155.76374235</v>
      </c>
      <c r="E199" s="36">
        <f>SUMIFS(СВЦЭМ!$F$33:$F$776,СВЦЭМ!$A$33:$A$776,$A199,СВЦЭМ!$B$33:$B$776,E$190)+'СЕТ СН'!$F$12</f>
        <v>159.42839169000001</v>
      </c>
      <c r="F199" s="36">
        <f>SUMIFS(СВЦЭМ!$F$33:$F$776,СВЦЭМ!$A$33:$A$776,$A199,СВЦЭМ!$B$33:$B$776,F$190)+'СЕТ СН'!$F$12</f>
        <v>158.9066048</v>
      </c>
      <c r="G199" s="36">
        <f>SUMIFS(СВЦЭМ!$F$33:$F$776,СВЦЭМ!$A$33:$A$776,$A199,СВЦЭМ!$B$33:$B$776,G$190)+'СЕТ СН'!$F$12</f>
        <v>158.03939281999999</v>
      </c>
      <c r="H199" s="36">
        <f>SUMIFS(СВЦЭМ!$F$33:$F$776,СВЦЭМ!$A$33:$A$776,$A199,СВЦЭМ!$B$33:$B$776,H$190)+'СЕТ СН'!$F$12</f>
        <v>147.57694777</v>
      </c>
      <c r="I199" s="36">
        <f>SUMIFS(СВЦЭМ!$F$33:$F$776,СВЦЭМ!$A$33:$A$776,$A199,СВЦЭМ!$B$33:$B$776,I$190)+'СЕТ СН'!$F$12</f>
        <v>142.66113934000001</v>
      </c>
      <c r="J199" s="36">
        <f>SUMIFS(СВЦЭМ!$F$33:$F$776,СВЦЭМ!$A$33:$A$776,$A199,СВЦЭМ!$B$33:$B$776,J$190)+'СЕТ СН'!$F$12</f>
        <v>136.09858012999999</v>
      </c>
      <c r="K199" s="36">
        <f>SUMIFS(СВЦЭМ!$F$33:$F$776,СВЦЭМ!$A$33:$A$776,$A199,СВЦЭМ!$B$33:$B$776,K$190)+'СЕТ СН'!$F$12</f>
        <v>132.16969134999999</v>
      </c>
      <c r="L199" s="36">
        <f>SUMIFS(СВЦЭМ!$F$33:$F$776,СВЦЭМ!$A$33:$A$776,$A199,СВЦЭМ!$B$33:$B$776,L$190)+'СЕТ СН'!$F$12</f>
        <v>132.27634001000001</v>
      </c>
      <c r="M199" s="36">
        <f>SUMIFS(СВЦЭМ!$F$33:$F$776,СВЦЭМ!$A$33:$A$776,$A199,СВЦЭМ!$B$33:$B$776,M$190)+'СЕТ СН'!$F$12</f>
        <v>131.03189040000001</v>
      </c>
      <c r="N199" s="36">
        <f>SUMIFS(СВЦЭМ!$F$33:$F$776,СВЦЭМ!$A$33:$A$776,$A199,СВЦЭМ!$B$33:$B$776,N$190)+'СЕТ СН'!$F$12</f>
        <v>131.37650668000001</v>
      </c>
      <c r="O199" s="36">
        <f>SUMIFS(СВЦЭМ!$F$33:$F$776,СВЦЭМ!$A$33:$A$776,$A199,СВЦЭМ!$B$33:$B$776,O$190)+'СЕТ СН'!$F$12</f>
        <v>130.46799622</v>
      </c>
      <c r="P199" s="36">
        <f>SUMIFS(СВЦЭМ!$F$33:$F$776,СВЦЭМ!$A$33:$A$776,$A199,СВЦЭМ!$B$33:$B$776,P$190)+'СЕТ СН'!$F$12</f>
        <v>131.97812926</v>
      </c>
      <c r="Q199" s="36">
        <f>SUMIFS(СВЦЭМ!$F$33:$F$776,СВЦЭМ!$A$33:$A$776,$A199,СВЦЭМ!$B$33:$B$776,Q$190)+'СЕТ СН'!$F$12</f>
        <v>135.97511724</v>
      </c>
      <c r="R199" s="36">
        <f>SUMIFS(СВЦЭМ!$F$33:$F$776,СВЦЭМ!$A$33:$A$776,$A199,СВЦЭМ!$B$33:$B$776,R$190)+'СЕТ СН'!$F$12</f>
        <v>128.08176578999999</v>
      </c>
      <c r="S199" s="36">
        <f>SUMIFS(СВЦЭМ!$F$33:$F$776,СВЦЭМ!$A$33:$A$776,$A199,СВЦЭМ!$B$33:$B$776,S$190)+'СЕТ СН'!$F$12</f>
        <v>121.78857164999999</v>
      </c>
      <c r="T199" s="36">
        <f>SUMIFS(СВЦЭМ!$F$33:$F$776,СВЦЭМ!$A$33:$A$776,$A199,СВЦЭМ!$B$33:$B$776,T$190)+'СЕТ СН'!$F$12</f>
        <v>121.31839643000001</v>
      </c>
      <c r="U199" s="36">
        <f>SUMIFS(СВЦЭМ!$F$33:$F$776,СВЦЭМ!$A$33:$A$776,$A199,СВЦЭМ!$B$33:$B$776,U$190)+'СЕТ СН'!$F$12</f>
        <v>119.63911632</v>
      </c>
      <c r="V199" s="36">
        <f>SUMIFS(СВЦЭМ!$F$33:$F$776,СВЦЭМ!$A$33:$A$776,$A199,СВЦЭМ!$B$33:$B$776,V$190)+'СЕТ СН'!$F$12</f>
        <v>119.54276304</v>
      </c>
      <c r="W199" s="36">
        <f>SUMIFS(СВЦЭМ!$F$33:$F$776,СВЦЭМ!$A$33:$A$776,$A199,СВЦЭМ!$B$33:$B$776,W$190)+'СЕТ СН'!$F$12</f>
        <v>114.47934592</v>
      </c>
      <c r="X199" s="36">
        <f>SUMIFS(СВЦЭМ!$F$33:$F$776,СВЦЭМ!$A$33:$A$776,$A199,СВЦЭМ!$B$33:$B$776,X$190)+'СЕТ СН'!$F$12</f>
        <v>118.39358937</v>
      </c>
      <c r="Y199" s="36">
        <f>SUMIFS(СВЦЭМ!$F$33:$F$776,СВЦЭМ!$A$33:$A$776,$A199,СВЦЭМ!$B$33:$B$776,Y$190)+'СЕТ СН'!$F$12</f>
        <v>132.70238717999999</v>
      </c>
    </row>
    <row r="200" spans="1:25" ht="15.75" x14ac:dyDescent="0.2">
      <c r="A200" s="35">
        <f t="shared" si="5"/>
        <v>43656</v>
      </c>
      <c r="B200" s="36">
        <f>SUMIFS(СВЦЭМ!$F$33:$F$776,СВЦЭМ!$A$33:$A$776,$A200,СВЦЭМ!$B$33:$B$776,B$190)+'СЕТ СН'!$F$12</f>
        <v>147.46566081</v>
      </c>
      <c r="C200" s="36">
        <f>SUMIFS(СВЦЭМ!$F$33:$F$776,СВЦЭМ!$A$33:$A$776,$A200,СВЦЭМ!$B$33:$B$776,C$190)+'СЕТ СН'!$F$12</f>
        <v>153.87116986000001</v>
      </c>
      <c r="D200" s="36">
        <f>SUMIFS(СВЦЭМ!$F$33:$F$776,СВЦЭМ!$A$33:$A$776,$A200,СВЦЭМ!$B$33:$B$776,D$190)+'СЕТ СН'!$F$12</f>
        <v>156.42288536000001</v>
      </c>
      <c r="E200" s="36">
        <f>SUMIFS(СВЦЭМ!$F$33:$F$776,СВЦЭМ!$A$33:$A$776,$A200,СВЦЭМ!$B$33:$B$776,E$190)+'СЕТ СН'!$F$12</f>
        <v>160.23515996</v>
      </c>
      <c r="F200" s="36">
        <f>SUMIFS(СВЦЭМ!$F$33:$F$776,СВЦЭМ!$A$33:$A$776,$A200,СВЦЭМ!$B$33:$B$776,F$190)+'СЕТ СН'!$F$12</f>
        <v>157.97740157999999</v>
      </c>
      <c r="G200" s="36">
        <f>SUMIFS(СВЦЭМ!$F$33:$F$776,СВЦЭМ!$A$33:$A$776,$A200,СВЦЭМ!$B$33:$B$776,G$190)+'СЕТ СН'!$F$12</f>
        <v>159.95880725000001</v>
      </c>
      <c r="H200" s="36">
        <f>SUMIFS(СВЦЭМ!$F$33:$F$776,СВЦЭМ!$A$33:$A$776,$A200,СВЦЭМ!$B$33:$B$776,H$190)+'СЕТ СН'!$F$12</f>
        <v>153.52187483</v>
      </c>
      <c r="I200" s="36">
        <f>SUMIFS(СВЦЭМ!$F$33:$F$776,СВЦЭМ!$A$33:$A$776,$A200,СВЦЭМ!$B$33:$B$776,I$190)+'СЕТ СН'!$F$12</f>
        <v>145.96316084</v>
      </c>
      <c r="J200" s="36">
        <f>SUMIFS(СВЦЭМ!$F$33:$F$776,СВЦЭМ!$A$33:$A$776,$A200,СВЦЭМ!$B$33:$B$776,J$190)+'СЕТ СН'!$F$12</f>
        <v>141.42300309999999</v>
      </c>
      <c r="K200" s="36">
        <f>SUMIFS(СВЦЭМ!$F$33:$F$776,СВЦЭМ!$A$33:$A$776,$A200,СВЦЭМ!$B$33:$B$776,K$190)+'СЕТ СН'!$F$12</f>
        <v>138.96881721</v>
      </c>
      <c r="L200" s="36">
        <f>SUMIFS(СВЦЭМ!$F$33:$F$776,СВЦЭМ!$A$33:$A$776,$A200,СВЦЭМ!$B$33:$B$776,L$190)+'СЕТ СН'!$F$12</f>
        <v>138.48626204000001</v>
      </c>
      <c r="M200" s="36">
        <f>SUMIFS(СВЦЭМ!$F$33:$F$776,СВЦЭМ!$A$33:$A$776,$A200,СВЦЭМ!$B$33:$B$776,M$190)+'СЕТ СН'!$F$12</f>
        <v>134.79854384000001</v>
      </c>
      <c r="N200" s="36">
        <f>SUMIFS(СВЦЭМ!$F$33:$F$776,СВЦЭМ!$A$33:$A$776,$A200,СВЦЭМ!$B$33:$B$776,N$190)+'СЕТ СН'!$F$12</f>
        <v>133.58090738999999</v>
      </c>
      <c r="O200" s="36">
        <f>SUMIFS(СВЦЭМ!$F$33:$F$776,СВЦЭМ!$A$33:$A$776,$A200,СВЦЭМ!$B$33:$B$776,O$190)+'СЕТ СН'!$F$12</f>
        <v>132.66113580000001</v>
      </c>
      <c r="P200" s="36">
        <f>SUMIFS(СВЦЭМ!$F$33:$F$776,СВЦЭМ!$A$33:$A$776,$A200,СВЦЭМ!$B$33:$B$776,P$190)+'СЕТ СН'!$F$12</f>
        <v>131.96254039999999</v>
      </c>
      <c r="Q200" s="36">
        <f>SUMIFS(СВЦЭМ!$F$33:$F$776,СВЦЭМ!$A$33:$A$776,$A200,СВЦЭМ!$B$33:$B$776,Q$190)+'СЕТ СН'!$F$12</f>
        <v>133.74904323999999</v>
      </c>
      <c r="R200" s="36">
        <f>SUMIFS(СВЦЭМ!$F$33:$F$776,СВЦЭМ!$A$33:$A$776,$A200,СВЦЭМ!$B$33:$B$776,R$190)+'СЕТ СН'!$F$12</f>
        <v>123.78256383</v>
      </c>
      <c r="S200" s="36">
        <f>SUMIFS(СВЦЭМ!$F$33:$F$776,СВЦЭМ!$A$33:$A$776,$A200,СВЦЭМ!$B$33:$B$776,S$190)+'СЕТ СН'!$F$12</f>
        <v>119.84953562</v>
      </c>
      <c r="T200" s="36">
        <f>SUMIFS(СВЦЭМ!$F$33:$F$776,СВЦЭМ!$A$33:$A$776,$A200,СВЦЭМ!$B$33:$B$776,T$190)+'СЕТ СН'!$F$12</f>
        <v>119.75614801</v>
      </c>
      <c r="U200" s="36">
        <f>SUMIFS(СВЦЭМ!$F$33:$F$776,СВЦЭМ!$A$33:$A$776,$A200,СВЦЭМ!$B$33:$B$776,U$190)+'СЕТ СН'!$F$12</f>
        <v>119.26750989999999</v>
      </c>
      <c r="V200" s="36">
        <f>SUMIFS(СВЦЭМ!$F$33:$F$776,СВЦЭМ!$A$33:$A$776,$A200,СВЦЭМ!$B$33:$B$776,V$190)+'СЕТ СН'!$F$12</f>
        <v>118.3530724</v>
      </c>
      <c r="W200" s="36">
        <f>SUMIFS(СВЦЭМ!$F$33:$F$776,СВЦЭМ!$A$33:$A$776,$A200,СВЦЭМ!$B$33:$B$776,W$190)+'СЕТ СН'!$F$12</f>
        <v>115.10370072000001</v>
      </c>
      <c r="X200" s="36">
        <f>SUMIFS(СВЦЭМ!$F$33:$F$776,СВЦЭМ!$A$33:$A$776,$A200,СВЦЭМ!$B$33:$B$776,X$190)+'СЕТ СН'!$F$12</f>
        <v>116.386028</v>
      </c>
      <c r="Y200" s="36">
        <f>SUMIFS(СВЦЭМ!$F$33:$F$776,СВЦЭМ!$A$33:$A$776,$A200,СВЦЭМ!$B$33:$B$776,Y$190)+'СЕТ СН'!$F$12</f>
        <v>135.78926534999999</v>
      </c>
    </row>
    <row r="201" spans="1:25" ht="15.75" x14ac:dyDescent="0.2">
      <c r="A201" s="35">
        <f t="shared" si="5"/>
        <v>43657</v>
      </c>
      <c r="B201" s="36">
        <f>SUMIFS(СВЦЭМ!$F$33:$F$776,СВЦЭМ!$A$33:$A$776,$A201,СВЦЭМ!$B$33:$B$776,B$190)+'СЕТ СН'!$F$12</f>
        <v>147.31843284999999</v>
      </c>
      <c r="C201" s="36">
        <f>SUMIFS(СВЦЭМ!$F$33:$F$776,СВЦЭМ!$A$33:$A$776,$A201,СВЦЭМ!$B$33:$B$776,C$190)+'СЕТ СН'!$F$12</f>
        <v>156.05227468000001</v>
      </c>
      <c r="D201" s="36">
        <f>SUMIFS(СВЦЭМ!$F$33:$F$776,СВЦЭМ!$A$33:$A$776,$A201,СВЦЭМ!$B$33:$B$776,D$190)+'СЕТ СН'!$F$12</f>
        <v>160.42213698</v>
      </c>
      <c r="E201" s="36">
        <f>SUMIFS(СВЦЭМ!$F$33:$F$776,СВЦЭМ!$A$33:$A$776,$A201,СВЦЭМ!$B$33:$B$776,E$190)+'СЕТ СН'!$F$12</f>
        <v>165.05800922</v>
      </c>
      <c r="F201" s="36">
        <f>SUMIFS(СВЦЭМ!$F$33:$F$776,СВЦЭМ!$A$33:$A$776,$A201,СВЦЭМ!$B$33:$B$776,F$190)+'СЕТ СН'!$F$12</f>
        <v>165.15479658000001</v>
      </c>
      <c r="G201" s="36">
        <f>SUMIFS(СВЦЭМ!$F$33:$F$776,СВЦЭМ!$A$33:$A$776,$A201,СВЦЭМ!$B$33:$B$776,G$190)+'СЕТ СН'!$F$12</f>
        <v>163.10567349999999</v>
      </c>
      <c r="H201" s="36">
        <f>SUMIFS(СВЦЭМ!$F$33:$F$776,СВЦЭМ!$A$33:$A$776,$A201,СВЦЭМ!$B$33:$B$776,H$190)+'СЕТ СН'!$F$12</f>
        <v>151.38149128000001</v>
      </c>
      <c r="I201" s="36">
        <f>SUMIFS(СВЦЭМ!$F$33:$F$776,СВЦЭМ!$A$33:$A$776,$A201,СВЦЭМ!$B$33:$B$776,I$190)+'СЕТ СН'!$F$12</f>
        <v>146.49528348000001</v>
      </c>
      <c r="J201" s="36">
        <f>SUMIFS(СВЦЭМ!$F$33:$F$776,СВЦЭМ!$A$33:$A$776,$A201,СВЦЭМ!$B$33:$B$776,J$190)+'СЕТ СН'!$F$12</f>
        <v>138.1954254</v>
      </c>
      <c r="K201" s="36">
        <f>SUMIFS(СВЦЭМ!$F$33:$F$776,СВЦЭМ!$A$33:$A$776,$A201,СВЦЭМ!$B$33:$B$776,K$190)+'СЕТ СН'!$F$12</f>
        <v>135.50234033000001</v>
      </c>
      <c r="L201" s="36">
        <f>SUMIFS(СВЦЭМ!$F$33:$F$776,СВЦЭМ!$A$33:$A$776,$A201,СВЦЭМ!$B$33:$B$776,L$190)+'СЕТ СН'!$F$12</f>
        <v>132.28059034</v>
      </c>
      <c r="M201" s="36">
        <f>SUMIFS(СВЦЭМ!$F$33:$F$776,СВЦЭМ!$A$33:$A$776,$A201,СВЦЭМ!$B$33:$B$776,M$190)+'СЕТ СН'!$F$12</f>
        <v>131.23400115000001</v>
      </c>
      <c r="N201" s="36">
        <f>SUMIFS(СВЦЭМ!$F$33:$F$776,СВЦЭМ!$A$33:$A$776,$A201,СВЦЭМ!$B$33:$B$776,N$190)+'СЕТ СН'!$F$12</f>
        <v>130.55354867</v>
      </c>
      <c r="O201" s="36">
        <f>SUMIFS(СВЦЭМ!$F$33:$F$776,СВЦЭМ!$A$33:$A$776,$A201,СВЦЭМ!$B$33:$B$776,O$190)+'СЕТ СН'!$F$12</f>
        <v>130.79388538000001</v>
      </c>
      <c r="P201" s="36">
        <f>SUMIFS(СВЦЭМ!$F$33:$F$776,СВЦЭМ!$A$33:$A$776,$A201,СВЦЭМ!$B$33:$B$776,P$190)+'СЕТ СН'!$F$12</f>
        <v>131.28324542999999</v>
      </c>
      <c r="Q201" s="36">
        <f>SUMIFS(СВЦЭМ!$F$33:$F$776,СВЦЭМ!$A$33:$A$776,$A201,СВЦЭМ!$B$33:$B$776,Q$190)+'СЕТ СН'!$F$12</f>
        <v>131.15261317</v>
      </c>
      <c r="R201" s="36">
        <f>SUMIFS(СВЦЭМ!$F$33:$F$776,СВЦЭМ!$A$33:$A$776,$A201,СВЦЭМ!$B$33:$B$776,R$190)+'СЕТ СН'!$F$12</f>
        <v>121.44401254</v>
      </c>
      <c r="S201" s="36">
        <f>SUMIFS(СВЦЭМ!$F$33:$F$776,СВЦЭМ!$A$33:$A$776,$A201,СВЦЭМ!$B$33:$B$776,S$190)+'СЕТ СН'!$F$12</f>
        <v>118.09621027</v>
      </c>
      <c r="T201" s="36">
        <f>SUMIFS(СВЦЭМ!$F$33:$F$776,СВЦЭМ!$A$33:$A$776,$A201,СВЦЭМ!$B$33:$B$776,T$190)+'СЕТ СН'!$F$12</f>
        <v>118.09415428</v>
      </c>
      <c r="U201" s="36">
        <f>SUMIFS(СВЦЭМ!$F$33:$F$776,СВЦЭМ!$A$33:$A$776,$A201,СВЦЭМ!$B$33:$B$776,U$190)+'СЕТ СН'!$F$12</f>
        <v>115.948328</v>
      </c>
      <c r="V201" s="36">
        <f>SUMIFS(СВЦЭМ!$F$33:$F$776,СВЦЭМ!$A$33:$A$776,$A201,СВЦЭМ!$B$33:$B$776,V$190)+'СЕТ СН'!$F$12</f>
        <v>116.34374901</v>
      </c>
      <c r="W201" s="36">
        <f>SUMIFS(СВЦЭМ!$F$33:$F$776,СВЦЭМ!$A$33:$A$776,$A201,СВЦЭМ!$B$33:$B$776,W$190)+'СЕТ СН'!$F$12</f>
        <v>116.83594478000001</v>
      </c>
      <c r="X201" s="36">
        <f>SUMIFS(СВЦЭМ!$F$33:$F$776,СВЦЭМ!$A$33:$A$776,$A201,СВЦЭМ!$B$33:$B$776,X$190)+'СЕТ СН'!$F$12</f>
        <v>118.41195533</v>
      </c>
      <c r="Y201" s="36">
        <f>SUMIFS(СВЦЭМ!$F$33:$F$776,СВЦЭМ!$A$33:$A$776,$A201,СВЦЭМ!$B$33:$B$776,Y$190)+'СЕТ СН'!$F$12</f>
        <v>136.17813620000001</v>
      </c>
    </row>
    <row r="202" spans="1:25" ht="15.75" x14ac:dyDescent="0.2">
      <c r="A202" s="35">
        <f t="shared" si="5"/>
        <v>43658</v>
      </c>
      <c r="B202" s="36">
        <f>SUMIFS(СВЦЭМ!$F$33:$F$776,СВЦЭМ!$A$33:$A$776,$A202,СВЦЭМ!$B$33:$B$776,B$190)+'СЕТ СН'!$F$12</f>
        <v>145.47789123999999</v>
      </c>
      <c r="C202" s="36">
        <f>SUMIFS(СВЦЭМ!$F$33:$F$776,СВЦЭМ!$A$33:$A$776,$A202,СВЦЭМ!$B$33:$B$776,C$190)+'СЕТ СН'!$F$12</f>
        <v>153.04644854</v>
      </c>
      <c r="D202" s="36">
        <f>SUMIFS(СВЦЭМ!$F$33:$F$776,СВЦЭМ!$A$33:$A$776,$A202,СВЦЭМ!$B$33:$B$776,D$190)+'СЕТ СН'!$F$12</f>
        <v>157.33284144000001</v>
      </c>
      <c r="E202" s="36">
        <f>SUMIFS(СВЦЭМ!$F$33:$F$776,СВЦЭМ!$A$33:$A$776,$A202,СВЦЭМ!$B$33:$B$776,E$190)+'СЕТ СН'!$F$12</f>
        <v>160.41385783000001</v>
      </c>
      <c r="F202" s="36">
        <f>SUMIFS(СВЦЭМ!$F$33:$F$776,СВЦЭМ!$A$33:$A$776,$A202,СВЦЭМ!$B$33:$B$776,F$190)+'СЕТ СН'!$F$12</f>
        <v>159.12781054000001</v>
      </c>
      <c r="G202" s="36">
        <f>SUMIFS(СВЦЭМ!$F$33:$F$776,СВЦЭМ!$A$33:$A$776,$A202,СВЦЭМ!$B$33:$B$776,G$190)+'СЕТ СН'!$F$12</f>
        <v>158.71341358000001</v>
      </c>
      <c r="H202" s="36">
        <f>SUMIFS(СВЦЭМ!$F$33:$F$776,СВЦЭМ!$A$33:$A$776,$A202,СВЦЭМ!$B$33:$B$776,H$190)+'СЕТ СН'!$F$12</f>
        <v>152.4837967</v>
      </c>
      <c r="I202" s="36">
        <f>SUMIFS(СВЦЭМ!$F$33:$F$776,СВЦЭМ!$A$33:$A$776,$A202,СВЦЭМ!$B$33:$B$776,I$190)+'СЕТ СН'!$F$12</f>
        <v>147.53122925</v>
      </c>
      <c r="J202" s="36">
        <f>SUMIFS(СВЦЭМ!$F$33:$F$776,СВЦЭМ!$A$33:$A$776,$A202,СВЦЭМ!$B$33:$B$776,J$190)+'СЕТ СН'!$F$12</f>
        <v>139.61512449</v>
      </c>
      <c r="K202" s="36">
        <f>SUMIFS(СВЦЭМ!$F$33:$F$776,СВЦЭМ!$A$33:$A$776,$A202,СВЦЭМ!$B$33:$B$776,K$190)+'СЕТ СН'!$F$12</f>
        <v>132.41065297</v>
      </c>
      <c r="L202" s="36">
        <f>SUMIFS(СВЦЭМ!$F$33:$F$776,СВЦЭМ!$A$33:$A$776,$A202,СВЦЭМ!$B$33:$B$776,L$190)+'СЕТ СН'!$F$12</f>
        <v>131.42929644</v>
      </c>
      <c r="M202" s="36">
        <f>SUMIFS(СВЦЭМ!$F$33:$F$776,СВЦЭМ!$A$33:$A$776,$A202,СВЦЭМ!$B$33:$B$776,M$190)+'СЕТ СН'!$F$12</f>
        <v>132.77135938999999</v>
      </c>
      <c r="N202" s="36">
        <f>SUMIFS(СВЦЭМ!$F$33:$F$776,СВЦЭМ!$A$33:$A$776,$A202,СВЦЭМ!$B$33:$B$776,N$190)+'СЕТ СН'!$F$12</f>
        <v>134.22737215999999</v>
      </c>
      <c r="O202" s="36">
        <f>SUMIFS(СВЦЭМ!$F$33:$F$776,СВЦЭМ!$A$33:$A$776,$A202,СВЦЭМ!$B$33:$B$776,O$190)+'СЕТ СН'!$F$12</f>
        <v>134.02742314</v>
      </c>
      <c r="P202" s="36">
        <f>SUMIFS(СВЦЭМ!$F$33:$F$776,СВЦЭМ!$A$33:$A$776,$A202,СВЦЭМ!$B$33:$B$776,P$190)+'СЕТ СН'!$F$12</f>
        <v>134.62276714000001</v>
      </c>
      <c r="Q202" s="36">
        <f>SUMIFS(СВЦЭМ!$F$33:$F$776,СВЦЭМ!$A$33:$A$776,$A202,СВЦЭМ!$B$33:$B$776,Q$190)+'СЕТ СН'!$F$12</f>
        <v>136.12907046999999</v>
      </c>
      <c r="R202" s="36">
        <f>SUMIFS(СВЦЭМ!$F$33:$F$776,СВЦЭМ!$A$33:$A$776,$A202,СВЦЭМ!$B$33:$B$776,R$190)+'СЕТ СН'!$F$12</f>
        <v>125.33062504999999</v>
      </c>
      <c r="S202" s="36">
        <f>SUMIFS(СВЦЭМ!$F$33:$F$776,СВЦЭМ!$A$33:$A$776,$A202,СВЦЭМ!$B$33:$B$776,S$190)+'СЕТ СН'!$F$12</f>
        <v>121.86098452</v>
      </c>
      <c r="T202" s="36">
        <f>SUMIFS(СВЦЭМ!$F$33:$F$776,СВЦЭМ!$A$33:$A$776,$A202,СВЦЭМ!$B$33:$B$776,T$190)+'СЕТ СН'!$F$12</f>
        <v>120.39772508</v>
      </c>
      <c r="U202" s="36">
        <f>SUMIFS(СВЦЭМ!$F$33:$F$776,СВЦЭМ!$A$33:$A$776,$A202,СВЦЭМ!$B$33:$B$776,U$190)+'СЕТ СН'!$F$12</f>
        <v>118.44977838</v>
      </c>
      <c r="V202" s="36">
        <f>SUMIFS(СВЦЭМ!$F$33:$F$776,СВЦЭМ!$A$33:$A$776,$A202,СВЦЭМ!$B$33:$B$776,V$190)+'СЕТ СН'!$F$12</f>
        <v>115.02195922999999</v>
      </c>
      <c r="W202" s="36">
        <f>SUMIFS(СВЦЭМ!$F$33:$F$776,СВЦЭМ!$A$33:$A$776,$A202,СВЦЭМ!$B$33:$B$776,W$190)+'СЕТ СН'!$F$12</f>
        <v>111.68651946</v>
      </c>
      <c r="X202" s="36">
        <f>SUMIFS(СВЦЭМ!$F$33:$F$776,СВЦЭМ!$A$33:$A$776,$A202,СВЦЭМ!$B$33:$B$776,X$190)+'СЕТ СН'!$F$12</f>
        <v>107.60192279</v>
      </c>
      <c r="Y202" s="36">
        <f>SUMIFS(СВЦЭМ!$F$33:$F$776,СВЦЭМ!$A$33:$A$776,$A202,СВЦЭМ!$B$33:$B$776,Y$190)+'СЕТ СН'!$F$12</f>
        <v>124.78265114</v>
      </c>
    </row>
    <row r="203" spans="1:25" ht="15.75" x14ac:dyDescent="0.2">
      <c r="A203" s="35">
        <f t="shared" si="5"/>
        <v>43659</v>
      </c>
      <c r="B203" s="36">
        <f>SUMIFS(СВЦЭМ!$F$33:$F$776,СВЦЭМ!$A$33:$A$776,$A203,СВЦЭМ!$B$33:$B$776,B$190)+'СЕТ СН'!$F$12</f>
        <v>124.8838075</v>
      </c>
      <c r="C203" s="36">
        <f>SUMIFS(СВЦЭМ!$F$33:$F$776,СВЦЭМ!$A$33:$A$776,$A203,СВЦЭМ!$B$33:$B$776,C$190)+'СЕТ СН'!$F$12</f>
        <v>131.72597816000001</v>
      </c>
      <c r="D203" s="36">
        <f>SUMIFS(СВЦЭМ!$F$33:$F$776,СВЦЭМ!$A$33:$A$776,$A203,СВЦЭМ!$B$33:$B$776,D$190)+'СЕТ СН'!$F$12</f>
        <v>138.95915557999999</v>
      </c>
      <c r="E203" s="36">
        <f>SUMIFS(СВЦЭМ!$F$33:$F$776,СВЦЭМ!$A$33:$A$776,$A203,СВЦЭМ!$B$33:$B$776,E$190)+'СЕТ СН'!$F$12</f>
        <v>141.99958133000001</v>
      </c>
      <c r="F203" s="36">
        <f>SUMIFS(СВЦЭМ!$F$33:$F$776,СВЦЭМ!$A$33:$A$776,$A203,СВЦЭМ!$B$33:$B$776,F$190)+'СЕТ СН'!$F$12</f>
        <v>143.95173854000001</v>
      </c>
      <c r="G203" s="36">
        <f>SUMIFS(СВЦЭМ!$F$33:$F$776,СВЦЭМ!$A$33:$A$776,$A203,СВЦЭМ!$B$33:$B$776,G$190)+'СЕТ СН'!$F$12</f>
        <v>144.88259834999999</v>
      </c>
      <c r="H203" s="36">
        <f>SUMIFS(СВЦЭМ!$F$33:$F$776,СВЦЭМ!$A$33:$A$776,$A203,СВЦЭМ!$B$33:$B$776,H$190)+'СЕТ СН'!$F$12</f>
        <v>144.24173936</v>
      </c>
      <c r="I203" s="36">
        <f>SUMIFS(СВЦЭМ!$F$33:$F$776,СВЦЭМ!$A$33:$A$776,$A203,СВЦЭМ!$B$33:$B$776,I$190)+'СЕТ СН'!$F$12</f>
        <v>145.76798764</v>
      </c>
      <c r="J203" s="36">
        <f>SUMIFS(СВЦЭМ!$F$33:$F$776,СВЦЭМ!$A$33:$A$776,$A203,СВЦЭМ!$B$33:$B$776,J$190)+'СЕТ СН'!$F$12</f>
        <v>137.18188470000001</v>
      </c>
      <c r="K203" s="36">
        <f>SUMIFS(СВЦЭМ!$F$33:$F$776,СВЦЭМ!$A$33:$A$776,$A203,СВЦЭМ!$B$33:$B$776,K$190)+'СЕТ СН'!$F$12</f>
        <v>127.08956480000001</v>
      </c>
      <c r="L203" s="36">
        <f>SUMIFS(СВЦЭМ!$F$33:$F$776,СВЦЭМ!$A$33:$A$776,$A203,СВЦЭМ!$B$33:$B$776,L$190)+'СЕТ СН'!$F$12</f>
        <v>122.1243382</v>
      </c>
      <c r="M203" s="36">
        <f>SUMIFS(СВЦЭМ!$F$33:$F$776,СВЦЭМ!$A$33:$A$776,$A203,СВЦЭМ!$B$33:$B$776,M$190)+'СЕТ СН'!$F$12</f>
        <v>121.08546702</v>
      </c>
      <c r="N203" s="36">
        <f>SUMIFS(СВЦЭМ!$F$33:$F$776,СВЦЭМ!$A$33:$A$776,$A203,СВЦЭМ!$B$33:$B$776,N$190)+'СЕТ СН'!$F$12</f>
        <v>121.45842844000001</v>
      </c>
      <c r="O203" s="36">
        <f>SUMIFS(СВЦЭМ!$F$33:$F$776,СВЦЭМ!$A$33:$A$776,$A203,СВЦЭМ!$B$33:$B$776,O$190)+'СЕТ СН'!$F$12</f>
        <v>122.05281393</v>
      </c>
      <c r="P203" s="36">
        <f>SUMIFS(СВЦЭМ!$F$33:$F$776,СВЦЭМ!$A$33:$A$776,$A203,СВЦЭМ!$B$33:$B$776,P$190)+'СЕТ СН'!$F$12</f>
        <v>124.71916542</v>
      </c>
      <c r="Q203" s="36">
        <f>SUMIFS(СВЦЭМ!$F$33:$F$776,СВЦЭМ!$A$33:$A$776,$A203,СВЦЭМ!$B$33:$B$776,Q$190)+'СЕТ СН'!$F$12</f>
        <v>126.48018202999999</v>
      </c>
      <c r="R203" s="36">
        <f>SUMIFS(СВЦЭМ!$F$33:$F$776,СВЦЭМ!$A$33:$A$776,$A203,СВЦЭМ!$B$33:$B$776,R$190)+'СЕТ СН'!$F$12</f>
        <v>119.27495816</v>
      </c>
      <c r="S203" s="36">
        <f>SUMIFS(СВЦЭМ!$F$33:$F$776,СВЦЭМ!$A$33:$A$776,$A203,СВЦЭМ!$B$33:$B$776,S$190)+'СЕТ СН'!$F$12</f>
        <v>113.37198960000001</v>
      </c>
      <c r="T203" s="36">
        <f>SUMIFS(СВЦЭМ!$F$33:$F$776,СВЦЭМ!$A$33:$A$776,$A203,СВЦЭМ!$B$33:$B$776,T$190)+'СЕТ СН'!$F$12</f>
        <v>110.52886146</v>
      </c>
      <c r="U203" s="36">
        <f>SUMIFS(СВЦЭМ!$F$33:$F$776,СВЦЭМ!$A$33:$A$776,$A203,СВЦЭМ!$B$33:$B$776,U$190)+'СЕТ СН'!$F$12</f>
        <v>108.42348393</v>
      </c>
      <c r="V203" s="36">
        <f>SUMIFS(СВЦЭМ!$F$33:$F$776,СВЦЭМ!$A$33:$A$776,$A203,СВЦЭМ!$B$33:$B$776,V$190)+'СЕТ СН'!$F$12</f>
        <v>107.37102187000001</v>
      </c>
      <c r="W203" s="36">
        <f>SUMIFS(СВЦЭМ!$F$33:$F$776,СВЦЭМ!$A$33:$A$776,$A203,СВЦЭМ!$B$33:$B$776,W$190)+'СЕТ СН'!$F$12</f>
        <v>105.22502240999999</v>
      </c>
      <c r="X203" s="36">
        <f>SUMIFS(СВЦЭМ!$F$33:$F$776,СВЦЭМ!$A$33:$A$776,$A203,СВЦЭМ!$B$33:$B$776,X$190)+'СЕТ СН'!$F$12</f>
        <v>107.36147606999999</v>
      </c>
      <c r="Y203" s="36">
        <f>SUMIFS(СВЦЭМ!$F$33:$F$776,СВЦЭМ!$A$33:$A$776,$A203,СВЦЭМ!$B$33:$B$776,Y$190)+'СЕТ СН'!$F$12</f>
        <v>122.4722483</v>
      </c>
    </row>
    <row r="204" spans="1:25" ht="15.75" x14ac:dyDescent="0.2">
      <c r="A204" s="35">
        <f t="shared" si="5"/>
        <v>43660</v>
      </c>
      <c r="B204" s="36">
        <f>SUMIFS(СВЦЭМ!$F$33:$F$776,СВЦЭМ!$A$33:$A$776,$A204,СВЦЭМ!$B$33:$B$776,B$190)+'СЕТ СН'!$F$12</f>
        <v>133.04159179999999</v>
      </c>
      <c r="C204" s="36">
        <f>SUMIFS(СВЦЭМ!$F$33:$F$776,СВЦЭМ!$A$33:$A$776,$A204,СВЦЭМ!$B$33:$B$776,C$190)+'СЕТ СН'!$F$12</f>
        <v>142.53936769000001</v>
      </c>
      <c r="D204" s="36">
        <f>SUMIFS(СВЦЭМ!$F$33:$F$776,СВЦЭМ!$A$33:$A$776,$A204,СВЦЭМ!$B$33:$B$776,D$190)+'СЕТ СН'!$F$12</f>
        <v>150.47632383000001</v>
      </c>
      <c r="E204" s="36">
        <f>SUMIFS(СВЦЭМ!$F$33:$F$776,СВЦЭМ!$A$33:$A$776,$A204,СВЦЭМ!$B$33:$B$776,E$190)+'СЕТ СН'!$F$12</f>
        <v>152.9995136</v>
      </c>
      <c r="F204" s="36">
        <f>SUMIFS(СВЦЭМ!$F$33:$F$776,СВЦЭМ!$A$33:$A$776,$A204,СВЦЭМ!$B$33:$B$776,F$190)+'СЕТ СН'!$F$12</f>
        <v>153.49912945</v>
      </c>
      <c r="G204" s="36">
        <f>SUMIFS(СВЦЭМ!$F$33:$F$776,СВЦЭМ!$A$33:$A$776,$A204,СВЦЭМ!$B$33:$B$776,G$190)+'СЕТ СН'!$F$12</f>
        <v>153.23785495000001</v>
      </c>
      <c r="H204" s="36">
        <f>SUMIFS(СВЦЭМ!$F$33:$F$776,СВЦЭМ!$A$33:$A$776,$A204,СВЦЭМ!$B$33:$B$776,H$190)+'СЕТ СН'!$F$12</f>
        <v>148.87430620000001</v>
      </c>
      <c r="I204" s="36">
        <f>SUMIFS(СВЦЭМ!$F$33:$F$776,СВЦЭМ!$A$33:$A$776,$A204,СВЦЭМ!$B$33:$B$776,I$190)+'СЕТ СН'!$F$12</f>
        <v>142.12315151999999</v>
      </c>
      <c r="J204" s="36">
        <f>SUMIFS(СВЦЭМ!$F$33:$F$776,СВЦЭМ!$A$33:$A$776,$A204,СВЦЭМ!$B$33:$B$776,J$190)+'СЕТ СН'!$F$12</f>
        <v>130.53783082000001</v>
      </c>
      <c r="K204" s="36">
        <f>SUMIFS(СВЦЭМ!$F$33:$F$776,СВЦЭМ!$A$33:$A$776,$A204,СВЦЭМ!$B$33:$B$776,K$190)+'СЕТ СН'!$F$12</f>
        <v>121.1225452</v>
      </c>
      <c r="L204" s="36">
        <f>SUMIFS(СВЦЭМ!$F$33:$F$776,СВЦЭМ!$A$33:$A$776,$A204,СВЦЭМ!$B$33:$B$776,L$190)+'СЕТ СН'!$F$12</f>
        <v>117.21360033000001</v>
      </c>
      <c r="M204" s="36">
        <f>SUMIFS(СВЦЭМ!$F$33:$F$776,СВЦЭМ!$A$33:$A$776,$A204,СВЦЭМ!$B$33:$B$776,M$190)+'СЕТ СН'!$F$12</f>
        <v>115.34518451</v>
      </c>
      <c r="N204" s="36">
        <f>SUMIFS(СВЦЭМ!$F$33:$F$776,СВЦЭМ!$A$33:$A$776,$A204,СВЦЭМ!$B$33:$B$776,N$190)+'СЕТ СН'!$F$12</f>
        <v>115.35021869000001</v>
      </c>
      <c r="O204" s="36">
        <f>SUMIFS(СВЦЭМ!$F$33:$F$776,СВЦЭМ!$A$33:$A$776,$A204,СВЦЭМ!$B$33:$B$776,O$190)+'СЕТ СН'!$F$12</f>
        <v>117.93611977</v>
      </c>
      <c r="P204" s="36">
        <f>SUMIFS(СВЦЭМ!$F$33:$F$776,СВЦЭМ!$A$33:$A$776,$A204,СВЦЭМ!$B$33:$B$776,P$190)+'СЕТ СН'!$F$12</f>
        <v>120.84328943</v>
      </c>
      <c r="Q204" s="36">
        <f>SUMIFS(СВЦЭМ!$F$33:$F$776,СВЦЭМ!$A$33:$A$776,$A204,СВЦЭМ!$B$33:$B$776,Q$190)+'СЕТ СН'!$F$12</f>
        <v>123.17248518</v>
      </c>
      <c r="R204" s="36">
        <f>SUMIFS(СВЦЭМ!$F$33:$F$776,СВЦЭМ!$A$33:$A$776,$A204,СВЦЭМ!$B$33:$B$776,R$190)+'СЕТ СН'!$F$12</f>
        <v>115.23176055</v>
      </c>
      <c r="S204" s="36">
        <f>SUMIFS(СВЦЭМ!$F$33:$F$776,СВЦЭМ!$A$33:$A$776,$A204,СВЦЭМ!$B$33:$B$776,S$190)+'СЕТ СН'!$F$12</f>
        <v>110.68105771</v>
      </c>
      <c r="T204" s="36">
        <f>SUMIFS(СВЦЭМ!$F$33:$F$776,СВЦЭМ!$A$33:$A$776,$A204,СВЦЭМ!$B$33:$B$776,T$190)+'СЕТ СН'!$F$12</f>
        <v>109.79878339</v>
      </c>
      <c r="U204" s="36">
        <f>SUMIFS(СВЦЭМ!$F$33:$F$776,СВЦЭМ!$A$33:$A$776,$A204,СВЦЭМ!$B$33:$B$776,U$190)+'СЕТ СН'!$F$12</f>
        <v>106.99680802</v>
      </c>
      <c r="V204" s="36">
        <f>SUMIFS(СВЦЭМ!$F$33:$F$776,СВЦЭМ!$A$33:$A$776,$A204,СВЦЭМ!$B$33:$B$776,V$190)+'СЕТ СН'!$F$12</f>
        <v>104.91200603</v>
      </c>
      <c r="W204" s="36">
        <f>SUMIFS(СВЦЭМ!$F$33:$F$776,СВЦЭМ!$A$33:$A$776,$A204,СВЦЭМ!$B$33:$B$776,W$190)+'СЕТ СН'!$F$12</f>
        <v>104.00969202</v>
      </c>
      <c r="X204" s="36">
        <f>SUMIFS(СВЦЭМ!$F$33:$F$776,СВЦЭМ!$A$33:$A$776,$A204,СВЦЭМ!$B$33:$B$776,X$190)+'СЕТ СН'!$F$12</f>
        <v>106.37960943</v>
      </c>
      <c r="Y204" s="36">
        <f>SUMIFS(СВЦЭМ!$F$33:$F$776,СВЦЭМ!$A$33:$A$776,$A204,СВЦЭМ!$B$33:$B$776,Y$190)+'СЕТ СН'!$F$12</f>
        <v>123.44934003</v>
      </c>
    </row>
    <row r="205" spans="1:25" ht="15.75" x14ac:dyDescent="0.2">
      <c r="A205" s="35">
        <f t="shared" si="5"/>
        <v>43661</v>
      </c>
      <c r="B205" s="36">
        <f>SUMIFS(СВЦЭМ!$F$33:$F$776,СВЦЭМ!$A$33:$A$776,$A205,СВЦЭМ!$B$33:$B$776,B$190)+'СЕТ СН'!$F$12</f>
        <v>139.59088578999999</v>
      </c>
      <c r="C205" s="36">
        <f>SUMIFS(СВЦЭМ!$F$33:$F$776,СВЦЭМ!$A$33:$A$776,$A205,СВЦЭМ!$B$33:$B$776,C$190)+'СЕТ СН'!$F$12</f>
        <v>143.20374258000001</v>
      </c>
      <c r="D205" s="36">
        <f>SUMIFS(СВЦЭМ!$F$33:$F$776,СВЦЭМ!$A$33:$A$776,$A205,СВЦЭМ!$B$33:$B$776,D$190)+'СЕТ СН'!$F$12</f>
        <v>145.06361964999999</v>
      </c>
      <c r="E205" s="36">
        <f>SUMIFS(СВЦЭМ!$F$33:$F$776,СВЦЭМ!$A$33:$A$776,$A205,СВЦЭМ!$B$33:$B$776,E$190)+'СЕТ СН'!$F$12</f>
        <v>150.82465196999999</v>
      </c>
      <c r="F205" s="36">
        <f>SUMIFS(СВЦЭМ!$F$33:$F$776,СВЦЭМ!$A$33:$A$776,$A205,СВЦЭМ!$B$33:$B$776,F$190)+'СЕТ СН'!$F$12</f>
        <v>153.43162504</v>
      </c>
      <c r="G205" s="36">
        <f>SUMIFS(СВЦЭМ!$F$33:$F$776,СВЦЭМ!$A$33:$A$776,$A205,СВЦЭМ!$B$33:$B$776,G$190)+'СЕТ СН'!$F$12</f>
        <v>150.37741403999999</v>
      </c>
      <c r="H205" s="36">
        <f>SUMIFS(СВЦЭМ!$F$33:$F$776,СВЦЭМ!$A$33:$A$776,$A205,СВЦЭМ!$B$33:$B$776,H$190)+'СЕТ СН'!$F$12</f>
        <v>146.20145640000001</v>
      </c>
      <c r="I205" s="36">
        <f>SUMIFS(СВЦЭМ!$F$33:$F$776,СВЦЭМ!$A$33:$A$776,$A205,СВЦЭМ!$B$33:$B$776,I$190)+'СЕТ СН'!$F$12</f>
        <v>140.14577667</v>
      </c>
      <c r="J205" s="36">
        <f>SUMIFS(СВЦЭМ!$F$33:$F$776,СВЦЭМ!$A$33:$A$776,$A205,СВЦЭМ!$B$33:$B$776,J$190)+'СЕТ СН'!$F$12</f>
        <v>131.79035501999999</v>
      </c>
      <c r="K205" s="36">
        <f>SUMIFS(СВЦЭМ!$F$33:$F$776,СВЦЭМ!$A$33:$A$776,$A205,СВЦЭМ!$B$33:$B$776,K$190)+'СЕТ СН'!$F$12</f>
        <v>121.67503936999999</v>
      </c>
      <c r="L205" s="36">
        <f>SUMIFS(СВЦЭМ!$F$33:$F$776,СВЦЭМ!$A$33:$A$776,$A205,СВЦЭМ!$B$33:$B$776,L$190)+'СЕТ СН'!$F$12</f>
        <v>119.62847369000001</v>
      </c>
      <c r="M205" s="36">
        <f>SUMIFS(СВЦЭМ!$F$33:$F$776,СВЦЭМ!$A$33:$A$776,$A205,СВЦЭМ!$B$33:$B$776,M$190)+'СЕТ СН'!$F$12</f>
        <v>120.46473924</v>
      </c>
      <c r="N205" s="36">
        <f>SUMIFS(СВЦЭМ!$F$33:$F$776,СВЦЭМ!$A$33:$A$776,$A205,СВЦЭМ!$B$33:$B$776,N$190)+'СЕТ СН'!$F$12</f>
        <v>125.00520552</v>
      </c>
      <c r="O205" s="36">
        <f>SUMIFS(СВЦЭМ!$F$33:$F$776,СВЦЭМ!$A$33:$A$776,$A205,СВЦЭМ!$B$33:$B$776,O$190)+'СЕТ СН'!$F$12</f>
        <v>124.70492064</v>
      </c>
      <c r="P205" s="36">
        <f>SUMIFS(СВЦЭМ!$F$33:$F$776,СВЦЭМ!$A$33:$A$776,$A205,СВЦЭМ!$B$33:$B$776,P$190)+'СЕТ СН'!$F$12</f>
        <v>121.30704527</v>
      </c>
      <c r="Q205" s="36">
        <f>SUMIFS(СВЦЭМ!$F$33:$F$776,СВЦЭМ!$A$33:$A$776,$A205,СВЦЭМ!$B$33:$B$776,Q$190)+'СЕТ СН'!$F$12</f>
        <v>118.39219082</v>
      </c>
      <c r="R205" s="36">
        <f>SUMIFS(СВЦЭМ!$F$33:$F$776,СВЦЭМ!$A$33:$A$776,$A205,СВЦЭМ!$B$33:$B$776,R$190)+'СЕТ СН'!$F$12</f>
        <v>108.93398012</v>
      </c>
      <c r="S205" s="36">
        <f>SUMIFS(СВЦЭМ!$F$33:$F$776,СВЦЭМ!$A$33:$A$776,$A205,СВЦЭМ!$B$33:$B$776,S$190)+'СЕТ СН'!$F$12</f>
        <v>105.55346695999999</v>
      </c>
      <c r="T205" s="36">
        <f>SUMIFS(СВЦЭМ!$F$33:$F$776,СВЦЭМ!$A$33:$A$776,$A205,СВЦЭМ!$B$33:$B$776,T$190)+'СЕТ СН'!$F$12</f>
        <v>106.11560271</v>
      </c>
      <c r="U205" s="36">
        <f>SUMIFS(СВЦЭМ!$F$33:$F$776,СВЦЭМ!$A$33:$A$776,$A205,СВЦЭМ!$B$33:$B$776,U$190)+'СЕТ СН'!$F$12</f>
        <v>105.78995919</v>
      </c>
      <c r="V205" s="36">
        <f>SUMIFS(СВЦЭМ!$F$33:$F$776,СВЦЭМ!$A$33:$A$776,$A205,СВЦЭМ!$B$33:$B$776,V$190)+'СЕТ СН'!$F$12</f>
        <v>105.12565772000001</v>
      </c>
      <c r="W205" s="36">
        <f>SUMIFS(СВЦЭМ!$F$33:$F$776,СВЦЭМ!$A$33:$A$776,$A205,СВЦЭМ!$B$33:$B$776,W$190)+'СЕТ СН'!$F$12</f>
        <v>104.24395296</v>
      </c>
      <c r="X205" s="36">
        <f>SUMIFS(СВЦЭМ!$F$33:$F$776,СВЦЭМ!$A$33:$A$776,$A205,СВЦЭМ!$B$33:$B$776,X$190)+'СЕТ СН'!$F$12</f>
        <v>107.58091334</v>
      </c>
      <c r="Y205" s="36">
        <f>SUMIFS(СВЦЭМ!$F$33:$F$776,СВЦЭМ!$A$33:$A$776,$A205,СВЦЭМ!$B$33:$B$776,Y$190)+'СЕТ СН'!$F$12</f>
        <v>123.12624809</v>
      </c>
    </row>
    <row r="206" spans="1:25" ht="15.75" x14ac:dyDescent="0.2">
      <c r="A206" s="35">
        <f t="shared" si="5"/>
        <v>43662</v>
      </c>
      <c r="B206" s="36">
        <f>SUMIFS(СВЦЭМ!$F$33:$F$776,СВЦЭМ!$A$33:$A$776,$A206,СВЦЭМ!$B$33:$B$776,B$190)+'СЕТ СН'!$F$12</f>
        <v>143.14994351999999</v>
      </c>
      <c r="C206" s="36">
        <f>SUMIFS(СВЦЭМ!$F$33:$F$776,СВЦЭМ!$A$33:$A$776,$A206,СВЦЭМ!$B$33:$B$776,C$190)+'СЕТ СН'!$F$12</f>
        <v>147.80548837000001</v>
      </c>
      <c r="D206" s="36">
        <f>SUMIFS(СВЦЭМ!$F$33:$F$776,СВЦЭМ!$A$33:$A$776,$A206,СВЦЭМ!$B$33:$B$776,D$190)+'СЕТ СН'!$F$12</f>
        <v>144.76543358999999</v>
      </c>
      <c r="E206" s="36">
        <f>SUMIFS(СВЦЭМ!$F$33:$F$776,СВЦЭМ!$A$33:$A$776,$A206,СВЦЭМ!$B$33:$B$776,E$190)+'СЕТ СН'!$F$12</f>
        <v>142.63413018</v>
      </c>
      <c r="F206" s="36">
        <f>SUMIFS(СВЦЭМ!$F$33:$F$776,СВЦЭМ!$A$33:$A$776,$A206,СВЦЭМ!$B$33:$B$776,F$190)+'СЕТ СН'!$F$12</f>
        <v>145.12198770000001</v>
      </c>
      <c r="G206" s="36">
        <f>SUMIFS(СВЦЭМ!$F$33:$F$776,СВЦЭМ!$A$33:$A$776,$A206,СВЦЭМ!$B$33:$B$776,G$190)+'СЕТ СН'!$F$12</f>
        <v>144.87444199000001</v>
      </c>
      <c r="H206" s="36">
        <f>SUMIFS(СВЦЭМ!$F$33:$F$776,СВЦЭМ!$A$33:$A$776,$A206,СВЦЭМ!$B$33:$B$776,H$190)+'СЕТ СН'!$F$12</f>
        <v>145.80074048</v>
      </c>
      <c r="I206" s="36">
        <f>SUMIFS(СВЦЭМ!$F$33:$F$776,СВЦЭМ!$A$33:$A$776,$A206,СВЦЭМ!$B$33:$B$776,I$190)+'СЕТ СН'!$F$12</f>
        <v>142.44380935000001</v>
      </c>
      <c r="J206" s="36">
        <f>SUMIFS(СВЦЭМ!$F$33:$F$776,СВЦЭМ!$A$33:$A$776,$A206,СВЦЭМ!$B$33:$B$776,J$190)+'СЕТ СН'!$F$12</f>
        <v>135.21443135999999</v>
      </c>
      <c r="K206" s="36">
        <f>SUMIFS(СВЦЭМ!$F$33:$F$776,СВЦЭМ!$A$33:$A$776,$A206,СВЦЭМ!$B$33:$B$776,K$190)+'СЕТ СН'!$F$12</f>
        <v>127.66303191999999</v>
      </c>
      <c r="L206" s="36">
        <f>SUMIFS(СВЦЭМ!$F$33:$F$776,СВЦЭМ!$A$33:$A$776,$A206,СВЦЭМ!$B$33:$B$776,L$190)+'СЕТ СН'!$F$12</f>
        <v>124.56906446000001</v>
      </c>
      <c r="M206" s="36">
        <f>SUMIFS(СВЦЭМ!$F$33:$F$776,СВЦЭМ!$A$33:$A$776,$A206,СВЦЭМ!$B$33:$B$776,M$190)+'СЕТ СН'!$F$12</f>
        <v>123.95665923</v>
      </c>
      <c r="N206" s="36">
        <f>SUMIFS(СВЦЭМ!$F$33:$F$776,СВЦЭМ!$A$33:$A$776,$A206,СВЦЭМ!$B$33:$B$776,N$190)+'СЕТ СН'!$F$12</f>
        <v>123.40554255000001</v>
      </c>
      <c r="O206" s="36">
        <f>SUMIFS(СВЦЭМ!$F$33:$F$776,СВЦЭМ!$A$33:$A$776,$A206,СВЦЭМ!$B$33:$B$776,O$190)+'СЕТ СН'!$F$12</f>
        <v>123.58633109</v>
      </c>
      <c r="P206" s="36">
        <f>SUMIFS(СВЦЭМ!$F$33:$F$776,СВЦЭМ!$A$33:$A$776,$A206,СВЦЭМ!$B$33:$B$776,P$190)+'СЕТ СН'!$F$12</f>
        <v>123.63264329</v>
      </c>
      <c r="Q206" s="36">
        <f>SUMIFS(СВЦЭМ!$F$33:$F$776,СВЦЭМ!$A$33:$A$776,$A206,СВЦЭМ!$B$33:$B$776,Q$190)+'СЕТ СН'!$F$12</f>
        <v>123.7940127</v>
      </c>
      <c r="R206" s="36">
        <f>SUMIFS(СВЦЭМ!$F$33:$F$776,СВЦЭМ!$A$33:$A$776,$A206,СВЦЭМ!$B$33:$B$776,R$190)+'СЕТ СН'!$F$12</f>
        <v>115.75033824</v>
      </c>
      <c r="S206" s="36">
        <f>SUMIFS(СВЦЭМ!$F$33:$F$776,СВЦЭМ!$A$33:$A$776,$A206,СВЦЭМ!$B$33:$B$776,S$190)+'СЕТ СН'!$F$12</f>
        <v>112.85109935</v>
      </c>
      <c r="T206" s="36">
        <f>SUMIFS(СВЦЭМ!$F$33:$F$776,СВЦЭМ!$A$33:$A$776,$A206,СВЦЭМ!$B$33:$B$776,T$190)+'СЕТ СН'!$F$12</f>
        <v>113.21986215</v>
      </c>
      <c r="U206" s="36">
        <f>SUMIFS(СВЦЭМ!$F$33:$F$776,СВЦЭМ!$A$33:$A$776,$A206,СВЦЭМ!$B$33:$B$776,U$190)+'СЕТ СН'!$F$12</f>
        <v>112.41520687000001</v>
      </c>
      <c r="V206" s="36">
        <f>SUMIFS(СВЦЭМ!$F$33:$F$776,СВЦЭМ!$A$33:$A$776,$A206,СВЦЭМ!$B$33:$B$776,V$190)+'СЕТ СН'!$F$12</f>
        <v>112.54085037</v>
      </c>
      <c r="W206" s="36">
        <f>SUMIFS(СВЦЭМ!$F$33:$F$776,СВЦЭМ!$A$33:$A$776,$A206,СВЦЭМ!$B$33:$B$776,W$190)+'СЕТ СН'!$F$12</f>
        <v>110.44848971</v>
      </c>
      <c r="X206" s="36">
        <f>SUMIFS(СВЦЭМ!$F$33:$F$776,СВЦЭМ!$A$33:$A$776,$A206,СВЦЭМ!$B$33:$B$776,X$190)+'СЕТ СН'!$F$12</f>
        <v>114.18486765999999</v>
      </c>
      <c r="Y206" s="36">
        <f>SUMIFS(СВЦЭМ!$F$33:$F$776,СВЦЭМ!$A$33:$A$776,$A206,СВЦЭМ!$B$33:$B$776,Y$190)+'СЕТ СН'!$F$12</f>
        <v>124.28481649</v>
      </c>
    </row>
    <row r="207" spans="1:25" ht="15.75" x14ac:dyDescent="0.2">
      <c r="A207" s="35">
        <f t="shared" si="5"/>
        <v>43663</v>
      </c>
      <c r="B207" s="36">
        <f>SUMIFS(СВЦЭМ!$F$33:$F$776,СВЦЭМ!$A$33:$A$776,$A207,СВЦЭМ!$B$33:$B$776,B$190)+'СЕТ СН'!$F$12</f>
        <v>141.97499375000001</v>
      </c>
      <c r="C207" s="36">
        <f>SUMIFS(СВЦЭМ!$F$33:$F$776,СВЦЭМ!$A$33:$A$776,$A207,СВЦЭМ!$B$33:$B$776,C$190)+'СЕТ СН'!$F$12</f>
        <v>147.41228034</v>
      </c>
      <c r="D207" s="36">
        <f>SUMIFS(СВЦЭМ!$F$33:$F$776,СВЦЭМ!$A$33:$A$776,$A207,СВЦЭМ!$B$33:$B$776,D$190)+'СЕТ СН'!$F$12</f>
        <v>153.12980918</v>
      </c>
      <c r="E207" s="36">
        <f>SUMIFS(СВЦЭМ!$F$33:$F$776,СВЦЭМ!$A$33:$A$776,$A207,СВЦЭМ!$B$33:$B$776,E$190)+'СЕТ СН'!$F$12</f>
        <v>155.24424864</v>
      </c>
      <c r="F207" s="36">
        <f>SUMIFS(СВЦЭМ!$F$33:$F$776,СВЦЭМ!$A$33:$A$776,$A207,СВЦЭМ!$B$33:$B$776,F$190)+'СЕТ СН'!$F$12</f>
        <v>153.6735731</v>
      </c>
      <c r="G207" s="36">
        <f>SUMIFS(СВЦЭМ!$F$33:$F$776,СВЦЭМ!$A$33:$A$776,$A207,СВЦЭМ!$B$33:$B$776,G$190)+'СЕТ СН'!$F$12</f>
        <v>152.43215117</v>
      </c>
      <c r="H207" s="36">
        <f>SUMIFS(СВЦЭМ!$F$33:$F$776,СВЦЭМ!$A$33:$A$776,$A207,СВЦЭМ!$B$33:$B$776,H$190)+'СЕТ СН'!$F$12</f>
        <v>146.53927913999999</v>
      </c>
      <c r="I207" s="36">
        <f>SUMIFS(СВЦЭМ!$F$33:$F$776,СВЦЭМ!$A$33:$A$776,$A207,СВЦЭМ!$B$33:$B$776,I$190)+'СЕТ СН'!$F$12</f>
        <v>140.09086607</v>
      </c>
      <c r="J207" s="36">
        <f>SUMIFS(СВЦЭМ!$F$33:$F$776,СВЦЭМ!$A$33:$A$776,$A207,СВЦЭМ!$B$33:$B$776,J$190)+'СЕТ СН'!$F$12</f>
        <v>135.65879555000001</v>
      </c>
      <c r="K207" s="36">
        <f>SUMIFS(СВЦЭМ!$F$33:$F$776,СВЦЭМ!$A$33:$A$776,$A207,СВЦЭМ!$B$33:$B$776,K$190)+'СЕТ СН'!$F$12</f>
        <v>128.33757184000001</v>
      </c>
      <c r="L207" s="36">
        <f>SUMIFS(СВЦЭМ!$F$33:$F$776,СВЦЭМ!$A$33:$A$776,$A207,СВЦЭМ!$B$33:$B$776,L$190)+'СЕТ СН'!$F$12</f>
        <v>127.4548537</v>
      </c>
      <c r="M207" s="36">
        <f>SUMIFS(СВЦЭМ!$F$33:$F$776,СВЦЭМ!$A$33:$A$776,$A207,СВЦЭМ!$B$33:$B$776,M$190)+'СЕТ СН'!$F$12</f>
        <v>127.97845303</v>
      </c>
      <c r="N207" s="36">
        <f>SUMIFS(СВЦЭМ!$F$33:$F$776,СВЦЭМ!$A$33:$A$776,$A207,СВЦЭМ!$B$33:$B$776,N$190)+'СЕТ СН'!$F$12</f>
        <v>128.24075062</v>
      </c>
      <c r="O207" s="36">
        <f>SUMIFS(СВЦЭМ!$F$33:$F$776,СВЦЭМ!$A$33:$A$776,$A207,СВЦЭМ!$B$33:$B$776,O$190)+'СЕТ СН'!$F$12</f>
        <v>128.29942801999999</v>
      </c>
      <c r="P207" s="36">
        <f>SUMIFS(СВЦЭМ!$F$33:$F$776,СВЦЭМ!$A$33:$A$776,$A207,СВЦЭМ!$B$33:$B$776,P$190)+'СЕТ СН'!$F$12</f>
        <v>128.13510758000001</v>
      </c>
      <c r="Q207" s="36">
        <f>SUMIFS(СВЦЭМ!$F$33:$F$776,СВЦЭМ!$A$33:$A$776,$A207,СВЦЭМ!$B$33:$B$776,Q$190)+'СЕТ СН'!$F$12</f>
        <v>128.44259661999999</v>
      </c>
      <c r="R207" s="36">
        <f>SUMIFS(СВЦЭМ!$F$33:$F$776,СВЦЭМ!$A$33:$A$776,$A207,СВЦЭМ!$B$33:$B$776,R$190)+'СЕТ СН'!$F$12</f>
        <v>119.4899083</v>
      </c>
      <c r="S207" s="36">
        <f>SUMIFS(СВЦЭМ!$F$33:$F$776,СВЦЭМ!$A$33:$A$776,$A207,СВЦЭМ!$B$33:$B$776,S$190)+'СЕТ СН'!$F$12</f>
        <v>115.45941285000001</v>
      </c>
      <c r="T207" s="36">
        <f>SUMIFS(СВЦЭМ!$F$33:$F$776,СВЦЭМ!$A$33:$A$776,$A207,СВЦЭМ!$B$33:$B$776,T$190)+'СЕТ СН'!$F$12</f>
        <v>115.89300677</v>
      </c>
      <c r="U207" s="36">
        <f>SUMIFS(СВЦЭМ!$F$33:$F$776,СВЦЭМ!$A$33:$A$776,$A207,СВЦЭМ!$B$33:$B$776,U$190)+'СЕТ СН'!$F$12</f>
        <v>114.56218556</v>
      </c>
      <c r="V207" s="36">
        <f>SUMIFS(СВЦЭМ!$F$33:$F$776,СВЦЭМ!$A$33:$A$776,$A207,СВЦЭМ!$B$33:$B$776,V$190)+'СЕТ СН'!$F$12</f>
        <v>115.38908652000001</v>
      </c>
      <c r="W207" s="36">
        <f>SUMIFS(СВЦЭМ!$F$33:$F$776,СВЦЭМ!$A$33:$A$776,$A207,СВЦЭМ!$B$33:$B$776,W$190)+'СЕТ СН'!$F$12</f>
        <v>115.29537698999999</v>
      </c>
      <c r="X207" s="36">
        <f>SUMIFS(СВЦЭМ!$F$33:$F$776,СВЦЭМ!$A$33:$A$776,$A207,СВЦЭМ!$B$33:$B$776,X$190)+'СЕТ СН'!$F$12</f>
        <v>109.81221153</v>
      </c>
      <c r="Y207" s="36">
        <f>SUMIFS(СВЦЭМ!$F$33:$F$776,СВЦЭМ!$A$33:$A$776,$A207,СВЦЭМ!$B$33:$B$776,Y$190)+'СЕТ СН'!$F$12</f>
        <v>115.15705989</v>
      </c>
    </row>
    <row r="208" spans="1:25" ht="15.75" x14ac:dyDescent="0.2">
      <c r="A208" s="35">
        <f t="shared" si="5"/>
        <v>43664</v>
      </c>
      <c r="B208" s="36">
        <f>SUMIFS(СВЦЭМ!$F$33:$F$776,СВЦЭМ!$A$33:$A$776,$A208,СВЦЭМ!$B$33:$B$776,B$190)+'СЕТ СН'!$F$12</f>
        <v>132.24617724999999</v>
      </c>
      <c r="C208" s="36">
        <f>SUMIFS(СВЦЭМ!$F$33:$F$776,СВЦЭМ!$A$33:$A$776,$A208,СВЦЭМ!$B$33:$B$776,C$190)+'СЕТ СН'!$F$12</f>
        <v>132.06699974</v>
      </c>
      <c r="D208" s="36">
        <f>SUMIFS(СВЦЭМ!$F$33:$F$776,СВЦЭМ!$A$33:$A$776,$A208,СВЦЭМ!$B$33:$B$776,D$190)+'СЕТ СН'!$F$12</f>
        <v>134.33576943</v>
      </c>
      <c r="E208" s="36">
        <f>SUMIFS(СВЦЭМ!$F$33:$F$776,СВЦЭМ!$A$33:$A$776,$A208,СВЦЭМ!$B$33:$B$776,E$190)+'СЕТ СН'!$F$12</f>
        <v>141.2182043</v>
      </c>
      <c r="F208" s="36">
        <f>SUMIFS(СВЦЭМ!$F$33:$F$776,СВЦЭМ!$A$33:$A$776,$A208,СВЦЭМ!$B$33:$B$776,F$190)+'СЕТ СН'!$F$12</f>
        <v>149.18790394999999</v>
      </c>
      <c r="G208" s="36">
        <f>SUMIFS(СВЦЭМ!$F$33:$F$776,СВЦЭМ!$A$33:$A$776,$A208,СВЦЭМ!$B$33:$B$776,G$190)+'СЕТ СН'!$F$12</f>
        <v>157.34926399</v>
      </c>
      <c r="H208" s="36">
        <f>SUMIFS(СВЦЭМ!$F$33:$F$776,СВЦЭМ!$A$33:$A$776,$A208,СВЦЭМ!$B$33:$B$776,H$190)+'СЕТ СН'!$F$12</f>
        <v>152.07925280000001</v>
      </c>
      <c r="I208" s="36">
        <f>SUMIFS(СВЦЭМ!$F$33:$F$776,СВЦЭМ!$A$33:$A$776,$A208,СВЦЭМ!$B$33:$B$776,I$190)+'СЕТ СН'!$F$12</f>
        <v>145.2740029</v>
      </c>
      <c r="J208" s="36">
        <f>SUMIFS(СВЦЭМ!$F$33:$F$776,СВЦЭМ!$A$33:$A$776,$A208,СВЦЭМ!$B$33:$B$776,J$190)+'СЕТ СН'!$F$12</f>
        <v>143.13659963000001</v>
      </c>
      <c r="K208" s="36">
        <f>SUMIFS(СВЦЭМ!$F$33:$F$776,СВЦЭМ!$A$33:$A$776,$A208,СВЦЭМ!$B$33:$B$776,K$190)+'СЕТ СН'!$F$12</f>
        <v>136.31187735</v>
      </c>
      <c r="L208" s="36">
        <f>SUMIFS(СВЦЭМ!$F$33:$F$776,СВЦЭМ!$A$33:$A$776,$A208,СВЦЭМ!$B$33:$B$776,L$190)+'СЕТ СН'!$F$12</f>
        <v>135.23887456</v>
      </c>
      <c r="M208" s="36">
        <f>SUMIFS(СВЦЭМ!$F$33:$F$776,СВЦЭМ!$A$33:$A$776,$A208,СВЦЭМ!$B$33:$B$776,M$190)+'СЕТ СН'!$F$12</f>
        <v>134.98266139</v>
      </c>
      <c r="N208" s="36">
        <f>SUMIFS(СВЦЭМ!$F$33:$F$776,СВЦЭМ!$A$33:$A$776,$A208,СВЦЭМ!$B$33:$B$776,N$190)+'СЕТ СН'!$F$12</f>
        <v>137.59033663</v>
      </c>
      <c r="O208" s="36">
        <f>SUMIFS(СВЦЭМ!$F$33:$F$776,СВЦЭМ!$A$33:$A$776,$A208,СВЦЭМ!$B$33:$B$776,O$190)+'СЕТ СН'!$F$12</f>
        <v>138.93627415</v>
      </c>
      <c r="P208" s="36">
        <f>SUMIFS(СВЦЭМ!$F$33:$F$776,СВЦЭМ!$A$33:$A$776,$A208,СВЦЭМ!$B$33:$B$776,P$190)+'СЕТ СН'!$F$12</f>
        <v>141.69269298</v>
      </c>
      <c r="Q208" s="36">
        <f>SUMIFS(СВЦЭМ!$F$33:$F$776,СВЦЭМ!$A$33:$A$776,$A208,СВЦЭМ!$B$33:$B$776,Q$190)+'СЕТ СН'!$F$12</f>
        <v>143.18623903</v>
      </c>
      <c r="R208" s="36">
        <f>SUMIFS(СВЦЭМ!$F$33:$F$776,СВЦЭМ!$A$33:$A$776,$A208,СВЦЭМ!$B$33:$B$776,R$190)+'СЕТ СН'!$F$12</f>
        <v>126.14303468999999</v>
      </c>
      <c r="S208" s="36">
        <f>SUMIFS(СВЦЭМ!$F$33:$F$776,СВЦЭМ!$A$33:$A$776,$A208,СВЦЭМ!$B$33:$B$776,S$190)+'СЕТ СН'!$F$12</f>
        <v>109.57369728</v>
      </c>
      <c r="T208" s="36">
        <f>SUMIFS(СВЦЭМ!$F$33:$F$776,СВЦЭМ!$A$33:$A$776,$A208,СВЦЭМ!$B$33:$B$776,T$190)+'СЕТ СН'!$F$12</f>
        <v>109.46088557</v>
      </c>
      <c r="U208" s="36">
        <f>SUMIFS(СВЦЭМ!$F$33:$F$776,СВЦЭМ!$A$33:$A$776,$A208,СВЦЭМ!$B$33:$B$776,U$190)+'СЕТ СН'!$F$12</f>
        <v>106.10419045</v>
      </c>
      <c r="V208" s="36">
        <f>SUMIFS(СВЦЭМ!$F$33:$F$776,СВЦЭМ!$A$33:$A$776,$A208,СВЦЭМ!$B$33:$B$776,V$190)+'СЕТ СН'!$F$12</f>
        <v>106.79695624</v>
      </c>
      <c r="W208" s="36">
        <f>SUMIFS(СВЦЭМ!$F$33:$F$776,СВЦЭМ!$A$33:$A$776,$A208,СВЦЭМ!$B$33:$B$776,W$190)+'СЕТ СН'!$F$12</f>
        <v>106.41661362000001</v>
      </c>
      <c r="X208" s="36">
        <f>SUMIFS(СВЦЭМ!$F$33:$F$776,СВЦЭМ!$A$33:$A$776,$A208,СВЦЭМ!$B$33:$B$776,X$190)+'СЕТ СН'!$F$12</f>
        <v>109.56538620000001</v>
      </c>
      <c r="Y208" s="36">
        <f>SUMIFS(СВЦЭМ!$F$33:$F$776,СВЦЭМ!$A$33:$A$776,$A208,СВЦЭМ!$B$33:$B$776,Y$190)+'СЕТ СН'!$F$12</f>
        <v>122.50174941</v>
      </c>
    </row>
    <row r="209" spans="1:25" ht="15.75" x14ac:dyDescent="0.2">
      <c r="A209" s="35">
        <f t="shared" si="5"/>
        <v>43665</v>
      </c>
      <c r="B209" s="36">
        <f>SUMIFS(СВЦЭМ!$F$33:$F$776,СВЦЭМ!$A$33:$A$776,$A209,СВЦЭМ!$B$33:$B$776,B$190)+'СЕТ СН'!$F$12</f>
        <v>137.22007250999999</v>
      </c>
      <c r="C209" s="36">
        <f>SUMIFS(СВЦЭМ!$F$33:$F$776,СВЦЭМ!$A$33:$A$776,$A209,СВЦЭМ!$B$33:$B$776,C$190)+'СЕТ СН'!$F$12</f>
        <v>137.21630096000001</v>
      </c>
      <c r="D209" s="36">
        <f>SUMIFS(СВЦЭМ!$F$33:$F$776,СВЦЭМ!$A$33:$A$776,$A209,СВЦЭМ!$B$33:$B$776,D$190)+'СЕТ СН'!$F$12</f>
        <v>143.22021092</v>
      </c>
      <c r="E209" s="36">
        <f>SUMIFS(СВЦЭМ!$F$33:$F$776,СВЦЭМ!$A$33:$A$776,$A209,СВЦЭМ!$B$33:$B$776,E$190)+'СЕТ СН'!$F$12</f>
        <v>147.24973936000001</v>
      </c>
      <c r="F209" s="36">
        <f>SUMIFS(СВЦЭМ!$F$33:$F$776,СВЦЭМ!$A$33:$A$776,$A209,СВЦЭМ!$B$33:$B$776,F$190)+'СЕТ СН'!$F$12</f>
        <v>146.96535908999999</v>
      </c>
      <c r="G209" s="36">
        <f>SUMIFS(СВЦЭМ!$F$33:$F$776,СВЦЭМ!$A$33:$A$776,$A209,СВЦЭМ!$B$33:$B$776,G$190)+'СЕТ СН'!$F$12</f>
        <v>145.85112789999999</v>
      </c>
      <c r="H209" s="36">
        <f>SUMIFS(СВЦЭМ!$F$33:$F$776,СВЦЭМ!$A$33:$A$776,$A209,СВЦЭМ!$B$33:$B$776,H$190)+'СЕТ СН'!$F$12</f>
        <v>138.15888229999999</v>
      </c>
      <c r="I209" s="36">
        <f>SUMIFS(СВЦЭМ!$F$33:$F$776,СВЦЭМ!$A$33:$A$776,$A209,СВЦЭМ!$B$33:$B$776,I$190)+'СЕТ СН'!$F$12</f>
        <v>131.79567295999999</v>
      </c>
      <c r="J209" s="36">
        <f>SUMIFS(СВЦЭМ!$F$33:$F$776,СВЦЭМ!$A$33:$A$776,$A209,СВЦЭМ!$B$33:$B$776,J$190)+'СЕТ СН'!$F$12</f>
        <v>131.35149157999999</v>
      </c>
      <c r="K209" s="36">
        <f>SUMIFS(СВЦЭМ!$F$33:$F$776,СВЦЭМ!$A$33:$A$776,$A209,СВЦЭМ!$B$33:$B$776,K$190)+'СЕТ СН'!$F$12</f>
        <v>125.93739125</v>
      </c>
      <c r="L209" s="36">
        <f>SUMIFS(СВЦЭМ!$F$33:$F$776,СВЦЭМ!$A$33:$A$776,$A209,СВЦЭМ!$B$33:$B$776,L$190)+'СЕТ СН'!$F$12</f>
        <v>121.37755215999999</v>
      </c>
      <c r="M209" s="36">
        <f>SUMIFS(СВЦЭМ!$F$33:$F$776,СВЦЭМ!$A$33:$A$776,$A209,СВЦЭМ!$B$33:$B$776,M$190)+'СЕТ СН'!$F$12</f>
        <v>122.63738798</v>
      </c>
      <c r="N209" s="36">
        <f>SUMIFS(СВЦЭМ!$F$33:$F$776,СВЦЭМ!$A$33:$A$776,$A209,СВЦЭМ!$B$33:$B$776,N$190)+'СЕТ СН'!$F$12</f>
        <v>124.0626875</v>
      </c>
      <c r="O209" s="36">
        <f>SUMIFS(СВЦЭМ!$F$33:$F$776,СВЦЭМ!$A$33:$A$776,$A209,СВЦЭМ!$B$33:$B$776,O$190)+'СЕТ СН'!$F$12</f>
        <v>124.59609464</v>
      </c>
      <c r="P209" s="36">
        <f>SUMIFS(СВЦЭМ!$F$33:$F$776,СВЦЭМ!$A$33:$A$776,$A209,СВЦЭМ!$B$33:$B$776,P$190)+'СЕТ СН'!$F$12</f>
        <v>126.11839191999999</v>
      </c>
      <c r="Q209" s="36">
        <f>SUMIFS(СВЦЭМ!$F$33:$F$776,СВЦЭМ!$A$33:$A$776,$A209,СВЦЭМ!$B$33:$B$776,Q$190)+'СЕТ СН'!$F$12</f>
        <v>126.72218085</v>
      </c>
      <c r="R209" s="36">
        <f>SUMIFS(СВЦЭМ!$F$33:$F$776,СВЦЭМ!$A$33:$A$776,$A209,СВЦЭМ!$B$33:$B$776,R$190)+'СЕТ СН'!$F$12</f>
        <v>117.49887853</v>
      </c>
      <c r="S209" s="36">
        <f>SUMIFS(СВЦЭМ!$F$33:$F$776,СВЦЭМ!$A$33:$A$776,$A209,СВЦЭМ!$B$33:$B$776,S$190)+'СЕТ СН'!$F$12</f>
        <v>113.74614948</v>
      </c>
      <c r="T209" s="36">
        <f>SUMIFS(СВЦЭМ!$F$33:$F$776,СВЦЭМ!$A$33:$A$776,$A209,СВЦЭМ!$B$33:$B$776,T$190)+'СЕТ СН'!$F$12</f>
        <v>111.9784408</v>
      </c>
      <c r="U209" s="36">
        <f>SUMIFS(СВЦЭМ!$F$33:$F$776,СВЦЭМ!$A$33:$A$776,$A209,СВЦЭМ!$B$33:$B$776,U$190)+'СЕТ СН'!$F$12</f>
        <v>110.75664741999999</v>
      </c>
      <c r="V209" s="36">
        <f>SUMIFS(СВЦЭМ!$F$33:$F$776,СВЦЭМ!$A$33:$A$776,$A209,СВЦЭМ!$B$33:$B$776,V$190)+'СЕТ СН'!$F$12</f>
        <v>111.95263129999999</v>
      </c>
      <c r="W209" s="36">
        <f>SUMIFS(СВЦЭМ!$F$33:$F$776,СВЦЭМ!$A$33:$A$776,$A209,СВЦЭМ!$B$33:$B$776,W$190)+'СЕТ СН'!$F$12</f>
        <v>111.26217027</v>
      </c>
      <c r="X209" s="36">
        <f>SUMIFS(СВЦЭМ!$F$33:$F$776,СВЦЭМ!$A$33:$A$776,$A209,СВЦЭМ!$B$33:$B$776,X$190)+'СЕТ СН'!$F$12</f>
        <v>110.90368905</v>
      </c>
      <c r="Y209" s="36">
        <f>SUMIFS(СВЦЭМ!$F$33:$F$776,СВЦЭМ!$A$33:$A$776,$A209,СВЦЭМ!$B$33:$B$776,Y$190)+'СЕТ СН'!$F$12</f>
        <v>114.90770268</v>
      </c>
    </row>
    <row r="210" spans="1:25" ht="15.75" x14ac:dyDescent="0.2">
      <c r="A210" s="35">
        <f t="shared" si="5"/>
        <v>43666</v>
      </c>
      <c r="B210" s="36">
        <f>SUMIFS(СВЦЭМ!$F$33:$F$776,СВЦЭМ!$A$33:$A$776,$A210,СВЦЭМ!$B$33:$B$776,B$190)+'СЕТ СН'!$F$12</f>
        <v>121.03435365999999</v>
      </c>
      <c r="C210" s="36">
        <f>SUMIFS(СВЦЭМ!$F$33:$F$776,СВЦЭМ!$A$33:$A$776,$A210,СВЦЭМ!$B$33:$B$776,C$190)+'СЕТ СН'!$F$12</f>
        <v>122.17031129</v>
      </c>
      <c r="D210" s="36">
        <f>SUMIFS(СВЦЭМ!$F$33:$F$776,СВЦЭМ!$A$33:$A$776,$A210,СВЦЭМ!$B$33:$B$776,D$190)+'СЕТ СН'!$F$12</f>
        <v>122.91126712000001</v>
      </c>
      <c r="E210" s="36">
        <f>SUMIFS(СВЦЭМ!$F$33:$F$776,СВЦЭМ!$A$33:$A$776,$A210,СВЦЭМ!$B$33:$B$776,E$190)+'СЕТ СН'!$F$12</f>
        <v>124.86217913999999</v>
      </c>
      <c r="F210" s="36">
        <f>SUMIFS(СВЦЭМ!$F$33:$F$776,СВЦЭМ!$A$33:$A$776,$A210,СВЦЭМ!$B$33:$B$776,F$190)+'СЕТ СН'!$F$12</f>
        <v>125.98566827000001</v>
      </c>
      <c r="G210" s="36">
        <f>SUMIFS(СВЦЭМ!$F$33:$F$776,СВЦЭМ!$A$33:$A$776,$A210,СВЦЭМ!$B$33:$B$776,G$190)+'СЕТ СН'!$F$12</f>
        <v>127.93139196</v>
      </c>
      <c r="H210" s="36">
        <f>SUMIFS(СВЦЭМ!$F$33:$F$776,СВЦЭМ!$A$33:$A$776,$A210,СВЦЭМ!$B$33:$B$776,H$190)+'СЕТ СН'!$F$12</f>
        <v>125.22765094</v>
      </c>
      <c r="I210" s="36">
        <f>SUMIFS(СВЦЭМ!$F$33:$F$776,СВЦЭМ!$A$33:$A$776,$A210,СВЦЭМ!$B$33:$B$776,I$190)+'СЕТ СН'!$F$12</f>
        <v>123.81993147999999</v>
      </c>
      <c r="J210" s="36">
        <f>SUMIFS(СВЦЭМ!$F$33:$F$776,СВЦЭМ!$A$33:$A$776,$A210,СВЦЭМ!$B$33:$B$776,J$190)+'СЕТ СН'!$F$12</f>
        <v>119.45532611</v>
      </c>
      <c r="K210" s="36">
        <f>SUMIFS(СВЦЭМ!$F$33:$F$776,СВЦЭМ!$A$33:$A$776,$A210,СВЦЭМ!$B$33:$B$776,K$190)+'СЕТ СН'!$F$12</f>
        <v>118.62669153</v>
      </c>
      <c r="L210" s="36">
        <f>SUMIFS(СВЦЭМ!$F$33:$F$776,СВЦЭМ!$A$33:$A$776,$A210,СВЦЭМ!$B$33:$B$776,L$190)+'СЕТ СН'!$F$12</f>
        <v>116.61712319</v>
      </c>
      <c r="M210" s="36">
        <f>SUMIFS(СВЦЭМ!$F$33:$F$776,СВЦЭМ!$A$33:$A$776,$A210,СВЦЭМ!$B$33:$B$776,M$190)+'СЕТ СН'!$F$12</f>
        <v>114.6112949</v>
      </c>
      <c r="N210" s="36">
        <f>SUMIFS(СВЦЭМ!$F$33:$F$776,СВЦЭМ!$A$33:$A$776,$A210,СВЦЭМ!$B$33:$B$776,N$190)+'СЕТ СН'!$F$12</f>
        <v>116.2364187</v>
      </c>
      <c r="O210" s="36">
        <f>SUMIFS(СВЦЭМ!$F$33:$F$776,СВЦЭМ!$A$33:$A$776,$A210,СВЦЭМ!$B$33:$B$776,O$190)+'СЕТ СН'!$F$12</f>
        <v>119.16202292</v>
      </c>
      <c r="P210" s="36">
        <f>SUMIFS(СВЦЭМ!$F$33:$F$776,СВЦЭМ!$A$33:$A$776,$A210,СВЦЭМ!$B$33:$B$776,P$190)+'СЕТ СН'!$F$12</f>
        <v>121.68170068000001</v>
      </c>
      <c r="Q210" s="36">
        <f>SUMIFS(СВЦЭМ!$F$33:$F$776,СВЦЭМ!$A$33:$A$776,$A210,СВЦЭМ!$B$33:$B$776,Q$190)+'СЕТ СН'!$F$12</f>
        <v>120.22899112</v>
      </c>
      <c r="R210" s="36">
        <f>SUMIFS(СВЦЭМ!$F$33:$F$776,СВЦЭМ!$A$33:$A$776,$A210,СВЦЭМ!$B$33:$B$776,R$190)+'СЕТ СН'!$F$12</f>
        <v>111.8601316</v>
      </c>
      <c r="S210" s="36">
        <f>SUMIFS(СВЦЭМ!$F$33:$F$776,СВЦЭМ!$A$33:$A$776,$A210,СВЦЭМ!$B$33:$B$776,S$190)+'СЕТ СН'!$F$12</f>
        <v>106.52063389</v>
      </c>
      <c r="T210" s="36">
        <f>SUMIFS(СВЦЭМ!$F$33:$F$776,СВЦЭМ!$A$33:$A$776,$A210,СВЦЭМ!$B$33:$B$776,T$190)+'СЕТ СН'!$F$12</f>
        <v>104.87477032</v>
      </c>
      <c r="U210" s="36">
        <f>SUMIFS(СВЦЭМ!$F$33:$F$776,СВЦЭМ!$A$33:$A$776,$A210,СВЦЭМ!$B$33:$B$776,U$190)+'СЕТ СН'!$F$12</f>
        <v>101.91744408</v>
      </c>
      <c r="V210" s="36">
        <f>SUMIFS(СВЦЭМ!$F$33:$F$776,СВЦЭМ!$A$33:$A$776,$A210,СВЦЭМ!$B$33:$B$776,V$190)+'СЕТ СН'!$F$12</f>
        <v>100.03553525</v>
      </c>
      <c r="W210" s="36">
        <f>SUMIFS(СВЦЭМ!$F$33:$F$776,СВЦЭМ!$A$33:$A$776,$A210,СВЦЭМ!$B$33:$B$776,W$190)+'СЕТ СН'!$F$12</f>
        <v>100.62194435000001</v>
      </c>
      <c r="X210" s="36">
        <f>SUMIFS(СВЦЭМ!$F$33:$F$776,СВЦЭМ!$A$33:$A$776,$A210,СВЦЭМ!$B$33:$B$776,X$190)+'СЕТ СН'!$F$12</f>
        <v>102.40196077</v>
      </c>
      <c r="Y210" s="36">
        <f>SUMIFS(СВЦЭМ!$F$33:$F$776,СВЦЭМ!$A$33:$A$776,$A210,СВЦЭМ!$B$33:$B$776,Y$190)+'СЕТ СН'!$F$12</f>
        <v>117.91869289</v>
      </c>
    </row>
    <row r="211" spans="1:25" ht="15.75" x14ac:dyDescent="0.2">
      <c r="A211" s="35">
        <f t="shared" si="5"/>
        <v>43667</v>
      </c>
      <c r="B211" s="36">
        <f>SUMIFS(СВЦЭМ!$F$33:$F$776,СВЦЭМ!$A$33:$A$776,$A211,СВЦЭМ!$B$33:$B$776,B$190)+'СЕТ СН'!$F$12</f>
        <v>121.86383042</v>
      </c>
      <c r="C211" s="36">
        <f>SUMIFS(СВЦЭМ!$F$33:$F$776,СВЦЭМ!$A$33:$A$776,$A211,СВЦЭМ!$B$33:$B$776,C$190)+'СЕТ СН'!$F$12</f>
        <v>127.99040175</v>
      </c>
      <c r="D211" s="36">
        <f>SUMIFS(СВЦЭМ!$F$33:$F$776,СВЦЭМ!$A$33:$A$776,$A211,СВЦЭМ!$B$33:$B$776,D$190)+'СЕТ СН'!$F$12</f>
        <v>132.60960567000001</v>
      </c>
      <c r="E211" s="36">
        <f>SUMIFS(СВЦЭМ!$F$33:$F$776,СВЦЭМ!$A$33:$A$776,$A211,СВЦЭМ!$B$33:$B$776,E$190)+'СЕТ СН'!$F$12</f>
        <v>133.23777278</v>
      </c>
      <c r="F211" s="36">
        <f>SUMIFS(СВЦЭМ!$F$33:$F$776,СВЦЭМ!$A$33:$A$776,$A211,СВЦЭМ!$B$33:$B$776,F$190)+'СЕТ СН'!$F$12</f>
        <v>129.68688462</v>
      </c>
      <c r="G211" s="36">
        <f>SUMIFS(СВЦЭМ!$F$33:$F$776,СВЦЭМ!$A$33:$A$776,$A211,СВЦЭМ!$B$33:$B$776,G$190)+'СЕТ СН'!$F$12</f>
        <v>131.67876032000001</v>
      </c>
      <c r="H211" s="36">
        <f>SUMIFS(СВЦЭМ!$F$33:$F$776,СВЦЭМ!$A$33:$A$776,$A211,СВЦЭМ!$B$33:$B$776,H$190)+'СЕТ СН'!$F$12</f>
        <v>131.06069224999999</v>
      </c>
      <c r="I211" s="36">
        <f>SUMIFS(СВЦЭМ!$F$33:$F$776,СВЦЭМ!$A$33:$A$776,$A211,СВЦЭМ!$B$33:$B$776,I$190)+'СЕТ СН'!$F$12</f>
        <v>130.99696535000001</v>
      </c>
      <c r="J211" s="36">
        <f>SUMIFS(СВЦЭМ!$F$33:$F$776,СВЦЭМ!$A$33:$A$776,$A211,СВЦЭМ!$B$33:$B$776,J$190)+'СЕТ СН'!$F$12</f>
        <v>126.59202372999999</v>
      </c>
      <c r="K211" s="36">
        <f>SUMIFS(СВЦЭМ!$F$33:$F$776,СВЦЭМ!$A$33:$A$776,$A211,СВЦЭМ!$B$33:$B$776,K$190)+'СЕТ СН'!$F$12</f>
        <v>119.54024219</v>
      </c>
      <c r="L211" s="36">
        <f>SUMIFS(СВЦЭМ!$F$33:$F$776,СВЦЭМ!$A$33:$A$776,$A211,СВЦЭМ!$B$33:$B$776,L$190)+'СЕТ СН'!$F$12</f>
        <v>115.24649142</v>
      </c>
      <c r="M211" s="36">
        <f>SUMIFS(СВЦЭМ!$F$33:$F$776,СВЦЭМ!$A$33:$A$776,$A211,СВЦЭМ!$B$33:$B$776,M$190)+'СЕТ СН'!$F$12</f>
        <v>112.45600549</v>
      </c>
      <c r="N211" s="36">
        <f>SUMIFS(СВЦЭМ!$F$33:$F$776,СВЦЭМ!$A$33:$A$776,$A211,СВЦЭМ!$B$33:$B$776,N$190)+'СЕТ СН'!$F$12</f>
        <v>112.81913855000001</v>
      </c>
      <c r="O211" s="36">
        <f>SUMIFS(СВЦЭМ!$F$33:$F$776,СВЦЭМ!$A$33:$A$776,$A211,СВЦЭМ!$B$33:$B$776,O$190)+'СЕТ СН'!$F$12</f>
        <v>114.54910812999999</v>
      </c>
      <c r="P211" s="36">
        <f>SUMIFS(СВЦЭМ!$F$33:$F$776,СВЦЭМ!$A$33:$A$776,$A211,СВЦЭМ!$B$33:$B$776,P$190)+'СЕТ СН'!$F$12</f>
        <v>115.92493562</v>
      </c>
      <c r="Q211" s="36">
        <f>SUMIFS(СВЦЭМ!$F$33:$F$776,СВЦЭМ!$A$33:$A$776,$A211,СВЦЭМ!$B$33:$B$776,Q$190)+'СЕТ СН'!$F$12</f>
        <v>115.19766070999999</v>
      </c>
      <c r="R211" s="36">
        <f>SUMIFS(СВЦЭМ!$F$33:$F$776,СВЦЭМ!$A$33:$A$776,$A211,СВЦЭМ!$B$33:$B$776,R$190)+'СЕТ СН'!$F$12</f>
        <v>105.01024384999999</v>
      </c>
      <c r="S211" s="36">
        <f>SUMIFS(СВЦЭМ!$F$33:$F$776,СВЦЭМ!$A$33:$A$776,$A211,СВЦЭМ!$B$33:$B$776,S$190)+'СЕТ СН'!$F$12</f>
        <v>98.627916060000004</v>
      </c>
      <c r="T211" s="36">
        <f>SUMIFS(СВЦЭМ!$F$33:$F$776,СВЦЭМ!$A$33:$A$776,$A211,СВЦЭМ!$B$33:$B$776,T$190)+'СЕТ СН'!$F$12</f>
        <v>98.960503110000005</v>
      </c>
      <c r="U211" s="36">
        <f>SUMIFS(СВЦЭМ!$F$33:$F$776,СВЦЭМ!$A$33:$A$776,$A211,СВЦЭМ!$B$33:$B$776,U$190)+'СЕТ СН'!$F$12</f>
        <v>95.868222680000002</v>
      </c>
      <c r="V211" s="36">
        <f>SUMIFS(СВЦЭМ!$F$33:$F$776,СВЦЭМ!$A$33:$A$776,$A211,СВЦЭМ!$B$33:$B$776,V$190)+'СЕТ СН'!$F$12</f>
        <v>93.255581539999994</v>
      </c>
      <c r="W211" s="36">
        <f>SUMIFS(СВЦЭМ!$F$33:$F$776,СВЦЭМ!$A$33:$A$776,$A211,СВЦЭМ!$B$33:$B$776,W$190)+'СЕТ СН'!$F$12</f>
        <v>96.38828986</v>
      </c>
      <c r="X211" s="36">
        <f>SUMIFS(СВЦЭМ!$F$33:$F$776,СВЦЭМ!$A$33:$A$776,$A211,СВЦЭМ!$B$33:$B$776,X$190)+'СЕТ СН'!$F$12</f>
        <v>99.601107990000003</v>
      </c>
      <c r="Y211" s="36">
        <f>SUMIFS(СВЦЭМ!$F$33:$F$776,СВЦЭМ!$A$33:$A$776,$A211,СВЦЭМ!$B$33:$B$776,Y$190)+'СЕТ СН'!$F$12</f>
        <v>115.6165755</v>
      </c>
    </row>
    <row r="212" spans="1:25" ht="15.75" x14ac:dyDescent="0.2">
      <c r="A212" s="35">
        <f t="shared" si="5"/>
        <v>43668</v>
      </c>
      <c r="B212" s="36">
        <f>SUMIFS(СВЦЭМ!$F$33:$F$776,СВЦЭМ!$A$33:$A$776,$A212,СВЦЭМ!$B$33:$B$776,B$190)+'СЕТ СН'!$F$12</f>
        <v>121.58328477000001</v>
      </c>
      <c r="C212" s="36">
        <f>SUMIFS(СВЦЭМ!$F$33:$F$776,СВЦЭМ!$A$33:$A$776,$A212,СВЦЭМ!$B$33:$B$776,C$190)+'СЕТ СН'!$F$12</f>
        <v>132.02413496</v>
      </c>
      <c r="D212" s="36">
        <f>SUMIFS(СВЦЭМ!$F$33:$F$776,СВЦЭМ!$A$33:$A$776,$A212,СВЦЭМ!$B$33:$B$776,D$190)+'СЕТ СН'!$F$12</f>
        <v>137.33138105</v>
      </c>
      <c r="E212" s="36">
        <f>SUMIFS(СВЦЭМ!$F$33:$F$776,СВЦЭМ!$A$33:$A$776,$A212,СВЦЭМ!$B$33:$B$776,E$190)+'СЕТ СН'!$F$12</f>
        <v>137.89340856000001</v>
      </c>
      <c r="F212" s="36">
        <f>SUMIFS(СВЦЭМ!$F$33:$F$776,СВЦЭМ!$A$33:$A$776,$A212,СВЦЭМ!$B$33:$B$776,F$190)+'СЕТ СН'!$F$12</f>
        <v>136.62410750999999</v>
      </c>
      <c r="G212" s="36">
        <f>SUMIFS(СВЦЭМ!$F$33:$F$776,СВЦЭМ!$A$33:$A$776,$A212,СВЦЭМ!$B$33:$B$776,G$190)+'СЕТ СН'!$F$12</f>
        <v>133.49004812999999</v>
      </c>
      <c r="H212" s="36">
        <f>SUMIFS(СВЦЭМ!$F$33:$F$776,СВЦЭМ!$A$33:$A$776,$A212,СВЦЭМ!$B$33:$B$776,H$190)+'СЕТ СН'!$F$12</f>
        <v>127.16838712000001</v>
      </c>
      <c r="I212" s="36">
        <f>SUMIFS(СВЦЭМ!$F$33:$F$776,СВЦЭМ!$A$33:$A$776,$A212,СВЦЭМ!$B$33:$B$776,I$190)+'СЕТ СН'!$F$12</f>
        <v>124.67632025</v>
      </c>
      <c r="J212" s="36">
        <f>SUMIFS(СВЦЭМ!$F$33:$F$776,СВЦЭМ!$A$33:$A$776,$A212,СВЦЭМ!$B$33:$B$776,J$190)+'СЕТ СН'!$F$12</f>
        <v>125.98650943</v>
      </c>
      <c r="K212" s="36">
        <f>SUMIFS(СВЦЭМ!$F$33:$F$776,СВЦЭМ!$A$33:$A$776,$A212,СВЦЭМ!$B$33:$B$776,K$190)+'СЕТ СН'!$F$12</f>
        <v>127.40293966</v>
      </c>
      <c r="L212" s="36">
        <f>SUMIFS(СВЦЭМ!$F$33:$F$776,СВЦЭМ!$A$33:$A$776,$A212,СВЦЭМ!$B$33:$B$776,L$190)+'СЕТ СН'!$F$12</f>
        <v>126.91404788</v>
      </c>
      <c r="M212" s="36">
        <f>SUMIFS(СВЦЭМ!$F$33:$F$776,СВЦЭМ!$A$33:$A$776,$A212,СВЦЭМ!$B$33:$B$776,M$190)+'СЕТ СН'!$F$12</f>
        <v>124.84564527000001</v>
      </c>
      <c r="N212" s="36">
        <f>SUMIFS(СВЦЭМ!$F$33:$F$776,СВЦЭМ!$A$33:$A$776,$A212,СВЦЭМ!$B$33:$B$776,N$190)+'СЕТ СН'!$F$12</f>
        <v>123.30722373</v>
      </c>
      <c r="O212" s="36">
        <f>SUMIFS(СВЦЭМ!$F$33:$F$776,СВЦЭМ!$A$33:$A$776,$A212,СВЦЭМ!$B$33:$B$776,O$190)+'СЕТ СН'!$F$12</f>
        <v>123.50005461000001</v>
      </c>
      <c r="P212" s="36">
        <f>SUMIFS(СВЦЭМ!$F$33:$F$776,СВЦЭМ!$A$33:$A$776,$A212,СВЦЭМ!$B$33:$B$776,P$190)+'СЕТ СН'!$F$12</f>
        <v>125.36748092000001</v>
      </c>
      <c r="Q212" s="36">
        <f>SUMIFS(СВЦЭМ!$F$33:$F$776,СВЦЭМ!$A$33:$A$776,$A212,СВЦЭМ!$B$33:$B$776,Q$190)+'СЕТ СН'!$F$12</f>
        <v>127.26496331</v>
      </c>
      <c r="R212" s="36">
        <f>SUMIFS(СВЦЭМ!$F$33:$F$776,СВЦЭМ!$A$33:$A$776,$A212,СВЦЭМ!$B$33:$B$776,R$190)+'СЕТ СН'!$F$12</f>
        <v>116.10695902000001</v>
      </c>
      <c r="S212" s="36">
        <f>SUMIFS(СВЦЭМ!$F$33:$F$776,СВЦЭМ!$A$33:$A$776,$A212,СВЦЭМ!$B$33:$B$776,S$190)+'СЕТ СН'!$F$12</f>
        <v>110.38080687999999</v>
      </c>
      <c r="T212" s="36">
        <f>SUMIFS(СВЦЭМ!$F$33:$F$776,СВЦЭМ!$A$33:$A$776,$A212,СВЦЭМ!$B$33:$B$776,T$190)+'СЕТ СН'!$F$12</f>
        <v>110.38985174</v>
      </c>
      <c r="U212" s="36">
        <f>SUMIFS(СВЦЭМ!$F$33:$F$776,СВЦЭМ!$A$33:$A$776,$A212,СВЦЭМ!$B$33:$B$776,U$190)+'СЕТ СН'!$F$12</f>
        <v>109.86186965</v>
      </c>
      <c r="V212" s="36">
        <f>SUMIFS(СВЦЭМ!$F$33:$F$776,СВЦЭМ!$A$33:$A$776,$A212,СВЦЭМ!$B$33:$B$776,V$190)+'СЕТ СН'!$F$12</f>
        <v>109.2860562</v>
      </c>
      <c r="W212" s="36">
        <f>SUMIFS(СВЦЭМ!$F$33:$F$776,СВЦЭМ!$A$33:$A$776,$A212,СВЦЭМ!$B$33:$B$776,W$190)+'СЕТ СН'!$F$12</f>
        <v>112.17556494</v>
      </c>
      <c r="X212" s="36">
        <f>SUMIFS(СВЦЭМ!$F$33:$F$776,СВЦЭМ!$A$33:$A$776,$A212,СВЦЭМ!$B$33:$B$776,X$190)+'СЕТ СН'!$F$12</f>
        <v>117.58519011999999</v>
      </c>
      <c r="Y212" s="36">
        <f>SUMIFS(СВЦЭМ!$F$33:$F$776,СВЦЭМ!$A$33:$A$776,$A212,СВЦЭМ!$B$33:$B$776,Y$190)+'СЕТ СН'!$F$12</f>
        <v>139.53411839</v>
      </c>
    </row>
    <row r="213" spans="1:25" ht="15.75" x14ac:dyDescent="0.2">
      <c r="A213" s="35">
        <f t="shared" si="5"/>
        <v>43669</v>
      </c>
      <c r="B213" s="36">
        <f>SUMIFS(СВЦЭМ!$F$33:$F$776,СВЦЭМ!$A$33:$A$776,$A213,СВЦЭМ!$B$33:$B$776,B$190)+'СЕТ СН'!$F$12</f>
        <v>140.79594428999999</v>
      </c>
      <c r="C213" s="36">
        <f>SUMIFS(СВЦЭМ!$F$33:$F$776,СВЦЭМ!$A$33:$A$776,$A213,СВЦЭМ!$B$33:$B$776,C$190)+'СЕТ СН'!$F$12</f>
        <v>150.17735693</v>
      </c>
      <c r="D213" s="36">
        <f>SUMIFS(СВЦЭМ!$F$33:$F$776,СВЦЭМ!$A$33:$A$776,$A213,СВЦЭМ!$B$33:$B$776,D$190)+'СЕТ СН'!$F$12</f>
        <v>156.45530063000001</v>
      </c>
      <c r="E213" s="36">
        <f>SUMIFS(СВЦЭМ!$F$33:$F$776,СВЦЭМ!$A$33:$A$776,$A213,СВЦЭМ!$B$33:$B$776,E$190)+'СЕТ СН'!$F$12</f>
        <v>159.62927207000001</v>
      </c>
      <c r="F213" s="36">
        <f>SUMIFS(СВЦЭМ!$F$33:$F$776,СВЦЭМ!$A$33:$A$776,$A213,СВЦЭМ!$B$33:$B$776,F$190)+'СЕТ СН'!$F$12</f>
        <v>159.47249973000001</v>
      </c>
      <c r="G213" s="36">
        <f>SUMIFS(СВЦЭМ!$F$33:$F$776,СВЦЭМ!$A$33:$A$776,$A213,СВЦЭМ!$B$33:$B$776,G$190)+'СЕТ СН'!$F$12</f>
        <v>156.42595273000001</v>
      </c>
      <c r="H213" s="36">
        <f>SUMIFS(СВЦЭМ!$F$33:$F$776,СВЦЭМ!$A$33:$A$776,$A213,СВЦЭМ!$B$33:$B$776,H$190)+'СЕТ СН'!$F$12</f>
        <v>147.68535188000001</v>
      </c>
      <c r="I213" s="36">
        <f>SUMIFS(СВЦЭМ!$F$33:$F$776,СВЦЭМ!$A$33:$A$776,$A213,СВЦЭМ!$B$33:$B$776,I$190)+'СЕТ СН'!$F$12</f>
        <v>138.22120864999999</v>
      </c>
      <c r="J213" s="36">
        <f>SUMIFS(СВЦЭМ!$F$33:$F$776,СВЦЭМ!$A$33:$A$776,$A213,СВЦЭМ!$B$33:$B$776,J$190)+'СЕТ СН'!$F$12</f>
        <v>134.86430238</v>
      </c>
      <c r="K213" s="36">
        <f>SUMIFS(СВЦЭМ!$F$33:$F$776,СВЦЭМ!$A$33:$A$776,$A213,СВЦЭМ!$B$33:$B$776,K$190)+'СЕТ СН'!$F$12</f>
        <v>121.85315119000001</v>
      </c>
      <c r="L213" s="36">
        <f>SUMIFS(СВЦЭМ!$F$33:$F$776,СВЦЭМ!$A$33:$A$776,$A213,СВЦЭМ!$B$33:$B$776,L$190)+'СЕТ СН'!$F$12</f>
        <v>122.8373673</v>
      </c>
      <c r="M213" s="36">
        <f>SUMIFS(СВЦЭМ!$F$33:$F$776,СВЦЭМ!$A$33:$A$776,$A213,СВЦЭМ!$B$33:$B$776,M$190)+'СЕТ СН'!$F$12</f>
        <v>124.08977082</v>
      </c>
      <c r="N213" s="36">
        <f>SUMIFS(СВЦЭМ!$F$33:$F$776,СВЦЭМ!$A$33:$A$776,$A213,СВЦЭМ!$B$33:$B$776,N$190)+'СЕТ СН'!$F$12</f>
        <v>125.98411631</v>
      </c>
      <c r="O213" s="36">
        <f>SUMIFS(СВЦЭМ!$F$33:$F$776,СВЦЭМ!$A$33:$A$776,$A213,СВЦЭМ!$B$33:$B$776,O$190)+'СЕТ СН'!$F$12</f>
        <v>128.46529598999999</v>
      </c>
      <c r="P213" s="36">
        <f>SUMIFS(СВЦЭМ!$F$33:$F$776,СВЦЭМ!$A$33:$A$776,$A213,СВЦЭМ!$B$33:$B$776,P$190)+'СЕТ СН'!$F$12</f>
        <v>129.19420396000001</v>
      </c>
      <c r="Q213" s="36">
        <f>SUMIFS(СВЦЭМ!$F$33:$F$776,СВЦЭМ!$A$33:$A$776,$A213,СВЦЭМ!$B$33:$B$776,Q$190)+'СЕТ СН'!$F$12</f>
        <v>129.84085668</v>
      </c>
      <c r="R213" s="36">
        <f>SUMIFS(СВЦЭМ!$F$33:$F$776,СВЦЭМ!$A$33:$A$776,$A213,СВЦЭМ!$B$33:$B$776,R$190)+'СЕТ СН'!$F$12</f>
        <v>118.82746966000001</v>
      </c>
      <c r="S213" s="36">
        <f>SUMIFS(СВЦЭМ!$F$33:$F$776,СВЦЭМ!$A$33:$A$776,$A213,СВЦЭМ!$B$33:$B$776,S$190)+'СЕТ СН'!$F$12</f>
        <v>111.56768665</v>
      </c>
      <c r="T213" s="36">
        <f>SUMIFS(СВЦЭМ!$F$33:$F$776,СВЦЭМ!$A$33:$A$776,$A213,СВЦЭМ!$B$33:$B$776,T$190)+'СЕТ СН'!$F$12</f>
        <v>112.24160012999999</v>
      </c>
      <c r="U213" s="36">
        <f>SUMIFS(СВЦЭМ!$F$33:$F$776,СВЦЭМ!$A$33:$A$776,$A213,СВЦЭМ!$B$33:$B$776,U$190)+'СЕТ СН'!$F$12</f>
        <v>111.22972919</v>
      </c>
      <c r="V213" s="36">
        <f>SUMIFS(СВЦЭМ!$F$33:$F$776,СВЦЭМ!$A$33:$A$776,$A213,СВЦЭМ!$B$33:$B$776,V$190)+'СЕТ СН'!$F$12</f>
        <v>112.03804196</v>
      </c>
      <c r="W213" s="36">
        <f>SUMIFS(СВЦЭМ!$F$33:$F$776,СВЦЭМ!$A$33:$A$776,$A213,СВЦЭМ!$B$33:$B$776,W$190)+'СЕТ СН'!$F$12</f>
        <v>111.82788327</v>
      </c>
      <c r="X213" s="36">
        <f>SUMIFS(СВЦЭМ!$F$33:$F$776,СВЦЭМ!$A$33:$A$776,$A213,СВЦЭМ!$B$33:$B$776,X$190)+'СЕТ СН'!$F$12</f>
        <v>111.90449052</v>
      </c>
      <c r="Y213" s="36">
        <f>SUMIFS(СВЦЭМ!$F$33:$F$776,СВЦЭМ!$A$33:$A$776,$A213,СВЦЭМ!$B$33:$B$776,Y$190)+'СЕТ СН'!$F$12</f>
        <v>120.45726633</v>
      </c>
    </row>
    <row r="214" spans="1:25" ht="15.75" x14ac:dyDescent="0.2">
      <c r="A214" s="35">
        <f t="shared" si="5"/>
        <v>43670</v>
      </c>
      <c r="B214" s="36">
        <f>SUMIFS(СВЦЭМ!$F$33:$F$776,СВЦЭМ!$A$33:$A$776,$A214,СВЦЭМ!$B$33:$B$776,B$190)+'СЕТ СН'!$F$12</f>
        <v>129.03363858</v>
      </c>
      <c r="C214" s="36">
        <f>SUMIFS(СВЦЭМ!$F$33:$F$776,СВЦЭМ!$A$33:$A$776,$A214,СВЦЭМ!$B$33:$B$776,C$190)+'СЕТ СН'!$F$12</f>
        <v>135.82301666000001</v>
      </c>
      <c r="D214" s="36">
        <f>SUMIFS(СВЦЭМ!$F$33:$F$776,СВЦЭМ!$A$33:$A$776,$A214,СВЦЭМ!$B$33:$B$776,D$190)+'СЕТ СН'!$F$12</f>
        <v>141.09529953000001</v>
      </c>
      <c r="E214" s="36">
        <f>SUMIFS(СВЦЭМ!$F$33:$F$776,СВЦЭМ!$A$33:$A$776,$A214,СВЦЭМ!$B$33:$B$776,E$190)+'СЕТ СН'!$F$12</f>
        <v>145.39660995</v>
      </c>
      <c r="F214" s="36">
        <f>SUMIFS(СВЦЭМ!$F$33:$F$776,СВЦЭМ!$A$33:$A$776,$A214,СВЦЭМ!$B$33:$B$776,F$190)+'СЕТ СН'!$F$12</f>
        <v>144.07608234</v>
      </c>
      <c r="G214" s="36">
        <f>SUMIFS(СВЦЭМ!$F$33:$F$776,СВЦЭМ!$A$33:$A$776,$A214,СВЦЭМ!$B$33:$B$776,G$190)+'СЕТ СН'!$F$12</f>
        <v>143.39660409000001</v>
      </c>
      <c r="H214" s="36">
        <f>SUMIFS(СВЦЭМ!$F$33:$F$776,СВЦЭМ!$A$33:$A$776,$A214,СВЦЭМ!$B$33:$B$776,H$190)+'СЕТ СН'!$F$12</f>
        <v>137.97488523999999</v>
      </c>
      <c r="I214" s="36">
        <f>SUMIFS(СВЦЭМ!$F$33:$F$776,СВЦЭМ!$A$33:$A$776,$A214,СВЦЭМ!$B$33:$B$776,I$190)+'СЕТ СН'!$F$12</f>
        <v>132.93783716999999</v>
      </c>
      <c r="J214" s="36">
        <f>SUMIFS(СВЦЭМ!$F$33:$F$776,СВЦЭМ!$A$33:$A$776,$A214,СВЦЭМ!$B$33:$B$776,J$190)+'СЕТ СН'!$F$12</f>
        <v>130.51667913</v>
      </c>
      <c r="K214" s="36">
        <f>SUMIFS(СВЦЭМ!$F$33:$F$776,СВЦЭМ!$A$33:$A$776,$A214,СВЦЭМ!$B$33:$B$776,K$190)+'СЕТ СН'!$F$12</f>
        <v>129.79711054000001</v>
      </c>
      <c r="L214" s="36">
        <f>SUMIFS(СВЦЭМ!$F$33:$F$776,СВЦЭМ!$A$33:$A$776,$A214,СВЦЭМ!$B$33:$B$776,L$190)+'СЕТ СН'!$F$12</f>
        <v>131.18593928000001</v>
      </c>
      <c r="M214" s="36">
        <f>SUMIFS(СВЦЭМ!$F$33:$F$776,СВЦЭМ!$A$33:$A$776,$A214,СВЦЭМ!$B$33:$B$776,M$190)+'СЕТ СН'!$F$12</f>
        <v>133.76535367</v>
      </c>
      <c r="N214" s="36">
        <f>SUMIFS(СВЦЭМ!$F$33:$F$776,СВЦЭМ!$A$33:$A$776,$A214,СВЦЭМ!$B$33:$B$776,N$190)+'СЕТ СН'!$F$12</f>
        <v>134.06428531</v>
      </c>
      <c r="O214" s="36">
        <f>SUMIFS(СВЦЭМ!$F$33:$F$776,СВЦЭМ!$A$33:$A$776,$A214,СВЦЭМ!$B$33:$B$776,O$190)+'СЕТ СН'!$F$12</f>
        <v>135.35348513</v>
      </c>
      <c r="P214" s="36">
        <f>SUMIFS(СВЦЭМ!$F$33:$F$776,СВЦЭМ!$A$33:$A$776,$A214,СВЦЭМ!$B$33:$B$776,P$190)+'СЕТ СН'!$F$12</f>
        <v>136.04655449000001</v>
      </c>
      <c r="Q214" s="36">
        <f>SUMIFS(СВЦЭМ!$F$33:$F$776,СВЦЭМ!$A$33:$A$776,$A214,СВЦЭМ!$B$33:$B$776,Q$190)+'СЕТ СН'!$F$12</f>
        <v>137.22203020000001</v>
      </c>
      <c r="R214" s="36">
        <f>SUMIFS(СВЦЭМ!$F$33:$F$776,СВЦЭМ!$A$33:$A$776,$A214,СВЦЭМ!$B$33:$B$776,R$190)+'СЕТ СН'!$F$12</f>
        <v>123.85887388</v>
      </c>
      <c r="S214" s="36">
        <f>SUMIFS(СВЦЭМ!$F$33:$F$776,СВЦЭМ!$A$33:$A$776,$A214,СВЦЭМ!$B$33:$B$776,S$190)+'СЕТ СН'!$F$12</f>
        <v>121.03373833000001</v>
      </c>
      <c r="T214" s="36">
        <f>SUMIFS(СВЦЭМ!$F$33:$F$776,СВЦЭМ!$A$33:$A$776,$A214,СВЦЭМ!$B$33:$B$776,T$190)+'СЕТ СН'!$F$12</f>
        <v>122.37157478</v>
      </c>
      <c r="U214" s="36">
        <f>SUMIFS(СВЦЭМ!$F$33:$F$776,СВЦЭМ!$A$33:$A$776,$A214,СВЦЭМ!$B$33:$B$776,U$190)+'СЕТ СН'!$F$12</f>
        <v>119.92227182000001</v>
      </c>
      <c r="V214" s="36">
        <f>SUMIFS(СВЦЭМ!$F$33:$F$776,СВЦЭМ!$A$33:$A$776,$A214,СВЦЭМ!$B$33:$B$776,V$190)+'СЕТ СН'!$F$12</f>
        <v>120.70840314</v>
      </c>
      <c r="W214" s="36">
        <f>SUMIFS(СВЦЭМ!$F$33:$F$776,СВЦЭМ!$A$33:$A$776,$A214,СВЦЭМ!$B$33:$B$776,W$190)+'СЕТ СН'!$F$12</f>
        <v>123.72697226</v>
      </c>
      <c r="X214" s="36">
        <f>SUMIFS(СВЦЭМ!$F$33:$F$776,СВЦЭМ!$A$33:$A$776,$A214,СВЦЭМ!$B$33:$B$776,X$190)+'СЕТ СН'!$F$12</f>
        <v>119.351602</v>
      </c>
      <c r="Y214" s="36">
        <f>SUMIFS(СВЦЭМ!$F$33:$F$776,СВЦЭМ!$A$33:$A$776,$A214,СВЦЭМ!$B$33:$B$776,Y$190)+'СЕТ СН'!$F$12</f>
        <v>128.27985962</v>
      </c>
    </row>
    <row r="215" spans="1:25" ht="15.75" x14ac:dyDescent="0.2">
      <c r="A215" s="35">
        <f t="shared" si="5"/>
        <v>43671</v>
      </c>
      <c r="B215" s="36">
        <f>SUMIFS(СВЦЭМ!$F$33:$F$776,СВЦЭМ!$A$33:$A$776,$A215,СВЦЭМ!$B$33:$B$776,B$190)+'СЕТ СН'!$F$12</f>
        <v>143.49888519999999</v>
      </c>
      <c r="C215" s="36">
        <f>SUMIFS(СВЦЭМ!$F$33:$F$776,СВЦЭМ!$A$33:$A$776,$A215,СВЦЭМ!$B$33:$B$776,C$190)+'СЕТ СН'!$F$12</f>
        <v>148.96780172000001</v>
      </c>
      <c r="D215" s="36">
        <f>SUMIFS(СВЦЭМ!$F$33:$F$776,СВЦЭМ!$A$33:$A$776,$A215,СВЦЭМ!$B$33:$B$776,D$190)+'СЕТ СН'!$F$12</f>
        <v>143.71864221000001</v>
      </c>
      <c r="E215" s="36">
        <f>SUMIFS(СВЦЭМ!$F$33:$F$776,СВЦЭМ!$A$33:$A$776,$A215,СВЦЭМ!$B$33:$B$776,E$190)+'СЕТ СН'!$F$12</f>
        <v>142.67938993000001</v>
      </c>
      <c r="F215" s="36">
        <f>SUMIFS(СВЦЭМ!$F$33:$F$776,СВЦЭМ!$A$33:$A$776,$A215,СВЦЭМ!$B$33:$B$776,F$190)+'СЕТ СН'!$F$12</f>
        <v>138.81419672999999</v>
      </c>
      <c r="G215" s="36">
        <f>SUMIFS(СВЦЭМ!$F$33:$F$776,СВЦЭМ!$A$33:$A$776,$A215,СВЦЭМ!$B$33:$B$776,G$190)+'СЕТ СН'!$F$12</f>
        <v>141.94767098</v>
      </c>
      <c r="H215" s="36">
        <f>SUMIFS(СВЦЭМ!$F$33:$F$776,СВЦЭМ!$A$33:$A$776,$A215,СВЦЭМ!$B$33:$B$776,H$190)+'СЕТ СН'!$F$12</f>
        <v>146.99956331999999</v>
      </c>
      <c r="I215" s="36">
        <f>SUMIFS(СВЦЭМ!$F$33:$F$776,СВЦЭМ!$A$33:$A$776,$A215,СВЦЭМ!$B$33:$B$776,I$190)+'СЕТ СН'!$F$12</f>
        <v>155.22331489000001</v>
      </c>
      <c r="J215" s="36">
        <f>SUMIFS(СВЦЭМ!$F$33:$F$776,СВЦЭМ!$A$33:$A$776,$A215,СВЦЭМ!$B$33:$B$776,J$190)+'СЕТ СН'!$F$12</f>
        <v>157.53594896999999</v>
      </c>
      <c r="K215" s="36">
        <f>SUMIFS(СВЦЭМ!$F$33:$F$776,СВЦЭМ!$A$33:$A$776,$A215,СВЦЭМ!$B$33:$B$776,K$190)+'СЕТ СН'!$F$12</f>
        <v>152.19792717999999</v>
      </c>
      <c r="L215" s="36">
        <f>SUMIFS(СВЦЭМ!$F$33:$F$776,СВЦЭМ!$A$33:$A$776,$A215,СВЦЭМ!$B$33:$B$776,L$190)+'СЕТ СН'!$F$12</f>
        <v>149.82115643</v>
      </c>
      <c r="M215" s="36">
        <f>SUMIFS(СВЦЭМ!$F$33:$F$776,СВЦЭМ!$A$33:$A$776,$A215,СВЦЭМ!$B$33:$B$776,M$190)+'СЕТ СН'!$F$12</f>
        <v>149.2784762</v>
      </c>
      <c r="N215" s="36">
        <f>SUMIFS(СВЦЭМ!$F$33:$F$776,СВЦЭМ!$A$33:$A$776,$A215,СВЦЭМ!$B$33:$B$776,N$190)+'СЕТ СН'!$F$12</f>
        <v>149.93433565000001</v>
      </c>
      <c r="O215" s="36">
        <f>SUMIFS(СВЦЭМ!$F$33:$F$776,СВЦЭМ!$A$33:$A$776,$A215,СВЦЭМ!$B$33:$B$776,O$190)+'СЕТ СН'!$F$12</f>
        <v>149.16102205999999</v>
      </c>
      <c r="P215" s="36">
        <f>SUMIFS(СВЦЭМ!$F$33:$F$776,СВЦЭМ!$A$33:$A$776,$A215,СВЦЭМ!$B$33:$B$776,P$190)+'СЕТ СН'!$F$12</f>
        <v>150.57225683999999</v>
      </c>
      <c r="Q215" s="36">
        <f>SUMIFS(СВЦЭМ!$F$33:$F$776,СВЦЭМ!$A$33:$A$776,$A215,СВЦЭМ!$B$33:$B$776,Q$190)+'СЕТ СН'!$F$12</f>
        <v>152.89141040000001</v>
      </c>
      <c r="R215" s="36">
        <f>SUMIFS(СВЦЭМ!$F$33:$F$776,СВЦЭМ!$A$33:$A$776,$A215,СВЦЭМ!$B$33:$B$776,R$190)+'СЕТ СН'!$F$12</f>
        <v>141.876476</v>
      </c>
      <c r="S215" s="36">
        <f>SUMIFS(СВЦЭМ!$F$33:$F$776,СВЦЭМ!$A$33:$A$776,$A215,СВЦЭМ!$B$33:$B$776,S$190)+'СЕТ СН'!$F$12</f>
        <v>136.16574704000001</v>
      </c>
      <c r="T215" s="36">
        <f>SUMIFS(СВЦЭМ!$F$33:$F$776,СВЦЭМ!$A$33:$A$776,$A215,СВЦЭМ!$B$33:$B$776,T$190)+'СЕТ СН'!$F$12</f>
        <v>135.17769484999999</v>
      </c>
      <c r="U215" s="36">
        <f>SUMIFS(СВЦЭМ!$F$33:$F$776,СВЦЭМ!$A$33:$A$776,$A215,СВЦЭМ!$B$33:$B$776,U$190)+'СЕТ СН'!$F$12</f>
        <v>133.68986240999999</v>
      </c>
      <c r="V215" s="36">
        <f>SUMIFS(СВЦЭМ!$F$33:$F$776,СВЦЭМ!$A$33:$A$776,$A215,СВЦЭМ!$B$33:$B$776,V$190)+'СЕТ СН'!$F$12</f>
        <v>132.34668112</v>
      </c>
      <c r="W215" s="36">
        <f>SUMIFS(СВЦЭМ!$F$33:$F$776,СВЦЭМ!$A$33:$A$776,$A215,СВЦЭМ!$B$33:$B$776,W$190)+'СЕТ СН'!$F$12</f>
        <v>130.37455352000001</v>
      </c>
      <c r="X215" s="36">
        <f>SUMIFS(СВЦЭМ!$F$33:$F$776,СВЦЭМ!$A$33:$A$776,$A215,СВЦЭМ!$B$33:$B$776,X$190)+'СЕТ СН'!$F$12</f>
        <v>130.17593212</v>
      </c>
      <c r="Y215" s="36">
        <f>SUMIFS(СВЦЭМ!$F$33:$F$776,СВЦЭМ!$A$33:$A$776,$A215,СВЦЭМ!$B$33:$B$776,Y$190)+'СЕТ СН'!$F$12</f>
        <v>138.06513079999999</v>
      </c>
    </row>
    <row r="216" spans="1:25" ht="15.75" x14ac:dyDescent="0.2">
      <c r="A216" s="35">
        <f t="shared" si="5"/>
        <v>43672</v>
      </c>
      <c r="B216" s="36">
        <f>SUMIFS(СВЦЭМ!$F$33:$F$776,СВЦЭМ!$A$33:$A$776,$A216,СВЦЭМ!$B$33:$B$776,B$190)+'СЕТ СН'!$F$12</f>
        <v>145.87850227999999</v>
      </c>
      <c r="C216" s="36">
        <f>SUMIFS(СВЦЭМ!$F$33:$F$776,СВЦЭМ!$A$33:$A$776,$A216,СВЦЭМ!$B$33:$B$776,C$190)+'СЕТ СН'!$F$12</f>
        <v>152.81991855999999</v>
      </c>
      <c r="D216" s="36">
        <f>SUMIFS(СВЦЭМ!$F$33:$F$776,СВЦЭМ!$A$33:$A$776,$A216,СВЦЭМ!$B$33:$B$776,D$190)+'СЕТ СН'!$F$12</f>
        <v>159.80080919</v>
      </c>
      <c r="E216" s="36">
        <f>SUMIFS(СВЦЭМ!$F$33:$F$776,СВЦЭМ!$A$33:$A$776,$A216,СВЦЭМ!$B$33:$B$776,E$190)+'СЕТ СН'!$F$12</f>
        <v>160.46097305000001</v>
      </c>
      <c r="F216" s="36">
        <f>SUMIFS(СВЦЭМ!$F$33:$F$776,СВЦЭМ!$A$33:$A$776,$A216,СВЦЭМ!$B$33:$B$776,F$190)+'СЕТ СН'!$F$12</f>
        <v>160.68958986000001</v>
      </c>
      <c r="G216" s="36">
        <f>SUMIFS(СВЦЭМ!$F$33:$F$776,СВЦЭМ!$A$33:$A$776,$A216,СВЦЭМ!$B$33:$B$776,G$190)+'СЕТ СН'!$F$12</f>
        <v>159.36829152000001</v>
      </c>
      <c r="H216" s="36">
        <f>SUMIFS(СВЦЭМ!$F$33:$F$776,СВЦЭМ!$A$33:$A$776,$A216,СВЦЭМ!$B$33:$B$776,H$190)+'СЕТ СН'!$F$12</f>
        <v>147.29249683</v>
      </c>
      <c r="I216" s="36">
        <f>SUMIFS(СВЦЭМ!$F$33:$F$776,СВЦЭМ!$A$33:$A$776,$A216,СВЦЭМ!$B$33:$B$776,I$190)+'СЕТ СН'!$F$12</f>
        <v>141.65287323999999</v>
      </c>
      <c r="J216" s="36">
        <f>SUMIFS(СВЦЭМ!$F$33:$F$776,СВЦЭМ!$A$33:$A$776,$A216,СВЦЭМ!$B$33:$B$776,J$190)+'СЕТ СН'!$F$12</f>
        <v>133.60477398</v>
      </c>
      <c r="K216" s="36">
        <f>SUMIFS(СВЦЭМ!$F$33:$F$776,СВЦЭМ!$A$33:$A$776,$A216,СВЦЭМ!$B$33:$B$776,K$190)+'СЕТ СН'!$F$12</f>
        <v>129.49665830999999</v>
      </c>
      <c r="L216" s="36">
        <f>SUMIFS(СВЦЭМ!$F$33:$F$776,СВЦЭМ!$A$33:$A$776,$A216,СВЦЭМ!$B$33:$B$776,L$190)+'СЕТ СН'!$F$12</f>
        <v>130.76041035</v>
      </c>
      <c r="M216" s="36">
        <f>SUMIFS(СВЦЭМ!$F$33:$F$776,СВЦЭМ!$A$33:$A$776,$A216,СВЦЭМ!$B$33:$B$776,M$190)+'СЕТ СН'!$F$12</f>
        <v>131.41429077999999</v>
      </c>
      <c r="N216" s="36">
        <f>SUMIFS(СВЦЭМ!$F$33:$F$776,СВЦЭМ!$A$33:$A$776,$A216,СВЦЭМ!$B$33:$B$776,N$190)+'СЕТ СН'!$F$12</f>
        <v>132.4636472</v>
      </c>
      <c r="O216" s="36">
        <f>SUMIFS(СВЦЭМ!$F$33:$F$776,СВЦЭМ!$A$33:$A$776,$A216,СВЦЭМ!$B$33:$B$776,O$190)+'СЕТ СН'!$F$12</f>
        <v>131.83278218000001</v>
      </c>
      <c r="P216" s="36">
        <f>SUMIFS(СВЦЭМ!$F$33:$F$776,СВЦЭМ!$A$33:$A$776,$A216,СВЦЭМ!$B$33:$B$776,P$190)+'СЕТ СН'!$F$12</f>
        <v>132.39286644000001</v>
      </c>
      <c r="Q216" s="36">
        <f>SUMIFS(СВЦЭМ!$F$33:$F$776,СВЦЭМ!$A$33:$A$776,$A216,СВЦЭМ!$B$33:$B$776,Q$190)+'СЕТ СН'!$F$12</f>
        <v>132.75898207</v>
      </c>
      <c r="R216" s="36">
        <f>SUMIFS(СВЦЭМ!$F$33:$F$776,СВЦЭМ!$A$33:$A$776,$A216,СВЦЭМ!$B$33:$B$776,R$190)+'СЕТ СН'!$F$12</f>
        <v>122.50916966</v>
      </c>
      <c r="S216" s="36">
        <f>SUMIFS(СВЦЭМ!$F$33:$F$776,СВЦЭМ!$A$33:$A$776,$A216,СВЦЭМ!$B$33:$B$776,S$190)+'СЕТ СН'!$F$12</f>
        <v>114.45379944</v>
      </c>
      <c r="T216" s="36">
        <f>SUMIFS(СВЦЭМ!$F$33:$F$776,СВЦЭМ!$A$33:$A$776,$A216,СВЦЭМ!$B$33:$B$776,T$190)+'СЕТ СН'!$F$12</f>
        <v>113.78117374</v>
      </c>
      <c r="U216" s="36">
        <f>SUMIFS(СВЦЭМ!$F$33:$F$776,СВЦЭМ!$A$33:$A$776,$A216,СВЦЭМ!$B$33:$B$776,U$190)+'СЕТ СН'!$F$12</f>
        <v>114.46070174</v>
      </c>
      <c r="V216" s="36">
        <f>SUMIFS(СВЦЭМ!$F$33:$F$776,СВЦЭМ!$A$33:$A$776,$A216,СВЦЭМ!$B$33:$B$776,V$190)+'СЕТ СН'!$F$12</f>
        <v>112.64709250999999</v>
      </c>
      <c r="W216" s="36">
        <f>SUMIFS(СВЦЭМ!$F$33:$F$776,СВЦЭМ!$A$33:$A$776,$A216,СВЦЭМ!$B$33:$B$776,W$190)+'СЕТ СН'!$F$12</f>
        <v>110.5689996</v>
      </c>
      <c r="X216" s="36">
        <f>SUMIFS(СВЦЭМ!$F$33:$F$776,СВЦЭМ!$A$33:$A$776,$A216,СВЦЭМ!$B$33:$B$776,X$190)+'СЕТ СН'!$F$12</f>
        <v>114.06779967</v>
      </c>
      <c r="Y216" s="36">
        <f>SUMIFS(СВЦЭМ!$F$33:$F$776,СВЦЭМ!$A$33:$A$776,$A216,СВЦЭМ!$B$33:$B$776,Y$190)+'СЕТ СН'!$F$12</f>
        <v>120.70131562</v>
      </c>
    </row>
    <row r="217" spans="1:25" ht="15.75" x14ac:dyDescent="0.2">
      <c r="A217" s="35">
        <f t="shared" si="5"/>
        <v>43673</v>
      </c>
      <c r="B217" s="36">
        <f>SUMIFS(СВЦЭМ!$F$33:$F$776,СВЦЭМ!$A$33:$A$776,$A217,СВЦЭМ!$B$33:$B$776,B$190)+'СЕТ СН'!$F$12</f>
        <v>114.94455707</v>
      </c>
      <c r="C217" s="36">
        <f>SUMIFS(СВЦЭМ!$F$33:$F$776,СВЦЭМ!$A$33:$A$776,$A217,СВЦЭМ!$B$33:$B$776,C$190)+'СЕТ СН'!$F$12</f>
        <v>118.83712244</v>
      </c>
      <c r="D217" s="36">
        <f>SUMIFS(СВЦЭМ!$F$33:$F$776,СВЦЭМ!$A$33:$A$776,$A217,СВЦЭМ!$B$33:$B$776,D$190)+'СЕТ СН'!$F$12</f>
        <v>121.03294509</v>
      </c>
      <c r="E217" s="36">
        <f>SUMIFS(СВЦЭМ!$F$33:$F$776,СВЦЭМ!$A$33:$A$776,$A217,СВЦЭМ!$B$33:$B$776,E$190)+'СЕТ СН'!$F$12</f>
        <v>122.48951291</v>
      </c>
      <c r="F217" s="36">
        <f>SUMIFS(СВЦЭМ!$F$33:$F$776,СВЦЭМ!$A$33:$A$776,$A217,СВЦЭМ!$B$33:$B$776,F$190)+'СЕТ СН'!$F$12</f>
        <v>123.65422433000001</v>
      </c>
      <c r="G217" s="36">
        <f>SUMIFS(СВЦЭМ!$F$33:$F$776,СВЦЭМ!$A$33:$A$776,$A217,СВЦЭМ!$B$33:$B$776,G$190)+'СЕТ СН'!$F$12</f>
        <v>131.22167920999999</v>
      </c>
      <c r="H217" s="36">
        <f>SUMIFS(СВЦЭМ!$F$33:$F$776,СВЦЭМ!$A$33:$A$776,$A217,СВЦЭМ!$B$33:$B$776,H$190)+'СЕТ СН'!$F$12</f>
        <v>136.63683384999999</v>
      </c>
      <c r="I217" s="36">
        <f>SUMIFS(СВЦЭМ!$F$33:$F$776,СВЦЭМ!$A$33:$A$776,$A217,СВЦЭМ!$B$33:$B$776,I$190)+'СЕТ СН'!$F$12</f>
        <v>133.20677595000001</v>
      </c>
      <c r="J217" s="36">
        <f>SUMIFS(СВЦЭМ!$F$33:$F$776,СВЦЭМ!$A$33:$A$776,$A217,СВЦЭМ!$B$33:$B$776,J$190)+'СЕТ СН'!$F$12</f>
        <v>133.79997624000001</v>
      </c>
      <c r="K217" s="36">
        <f>SUMIFS(СВЦЭМ!$F$33:$F$776,СВЦЭМ!$A$33:$A$776,$A217,СВЦЭМ!$B$33:$B$776,K$190)+'СЕТ СН'!$F$12</f>
        <v>126.33066511</v>
      </c>
      <c r="L217" s="36">
        <f>SUMIFS(СВЦЭМ!$F$33:$F$776,СВЦЭМ!$A$33:$A$776,$A217,СВЦЭМ!$B$33:$B$776,L$190)+'СЕТ СН'!$F$12</f>
        <v>128.41040995</v>
      </c>
      <c r="M217" s="36">
        <f>SUMIFS(СВЦЭМ!$F$33:$F$776,СВЦЭМ!$A$33:$A$776,$A217,СВЦЭМ!$B$33:$B$776,M$190)+'СЕТ СН'!$F$12</f>
        <v>128.03652785</v>
      </c>
      <c r="N217" s="36">
        <f>SUMIFS(СВЦЭМ!$F$33:$F$776,СВЦЭМ!$A$33:$A$776,$A217,СВЦЭМ!$B$33:$B$776,N$190)+'СЕТ СН'!$F$12</f>
        <v>126.59130055</v>
      </c>
      <c r="O217" s="36">
        <f>SUMIFS(СВЦЭМ!$F$33:$F$776,СВЦЭМ!$A$33:$A$776,$A217,СВЦЭМ!$B$33:$B$776,O$190)+'СЕТ СН'!$F$12</f>
        <v>126.42011488999999</v>
      </c>
      <c r="P217" s="36">
        <f>SUMIFS(СВЦЭМ!$F$33:$F$776,СВЦЭМ!$A$33:$A$776,$A217,СВЦЭМ!$B$33:$B$776,P$190)+'СЕТ СН'!$F$12</f>
        <v>127.32902509</v>
      </c>
      <c r="Q217" s="36">
        <f>SUMIFS(СВЦЭМ!$F$33:$F$776,СВЦЭМ!$A$33:$A$776,$A217,СВЦЭМ!$B$33:$B$776,Q$190)+'СЕТ СН'!$F$12</f>
        <v>125.71727377000001</v>
      </c>
      <c r="R217" s="36">
        <f>SUMIFS(СВЦЭМ!$F$33:$F$776,СВЦЭМ!$A$33:$A$776,$A217,СВЦЭМ!$B$33:$B$776,R$190)+'СЕТ СН'!$F$12</f>
        <v>117.94723645000001</v>
      </c>
      <c r="S217" s="36">
        <f>SUMIFS(СВЦЭМ!$F$33:$F$776,СВЦЭМ!$A$33:$A$776,$A217,СВЦЭМ!$B$33:$B$776,S$190)+'СЕТ СН'!$F$12</f>
        <v>114.99710976999999</v>
      </c>
      <c r="T217" s="36">
        <f>SUMIFS(СВЦЭМ!$F$33:$F$776,СВЦЭМ!$A$33:$A$776,$A217,СВЦЭМ!$B$33:$B$776,T$190)+'СЕТ СН'!$F$12</f>
        <v>113.19419195</v>
      </c>
      <c r="U217" s="36">
        <f>SUMIFS(СВЦЭМ!$F$33:$F$776,СВЦЭМ!$A$33:$A$776,$A217,СВЦЭМ!$B$33:$B$776,U$190)+'СЕТ СН'!$F$12</f>
        <v>110.76699561</v>
      </c>
      <c r="V217" s="36">
        <f>SUMIFS(СВЦЭМ!$F$33:$F$776,СВЦЭМ!$A$33:$A$776,$A217,СВЦЭМ!$B$33:$B$776,V$190)+'СЕТ СН'!$F$12</f>
        <v>110.44360996</v>
      </c>
      <c r="W217" s="36">
        <f>SUMIFS(СВЦЭМ!$F$33:$F$776,СВЦЭМ!$A$33:$A$776,$A217,СВЦЭМ!$B$33:$B$776,W$190)+'СЕТ СН'!$F$12</f>
        <v>112.82892678</v>
      </c>
      <c r="X217" s="36">
        <f>SUMIFS(СВЦЭМ!$F$33:$F$776,СВЦЭМ!$A$33:$A$776,$A217,СВЦЭМ!$B$33:$B$776,X$190)+'СЕТ СН'!$F$12</f>
        <v>110.9133022</v>
      </c>
      <c r="Y217" s="36">
        <f>SUMIFS(СВЦЭМ!$F$33:$F$776,СВЦЭМ!$A$33:$A$776,$A217,СВЦЭМ!$B$33:$B$776,Y$190)+'СЕТ СН'!$F$12</f>
        <v>121.97932496</v>
      </c>
    </row>
    <row r="218" spans="1:25" ht="15.75" x14ac:dyDescent="0.2">
      <c r="A218" s="35">
        <f t="shared" si="5"/>
        <v>43674</v>
      </c>
      <c r="B218" s="36">
        <f>SUMIFS(СВЦЭМ!$F$33:$F$776,СВЦЭМ!$A$33:$A$776,$A218,СВЦЭМ!$B$33:$B$776,B$190)+'СЕТ СН'!$F$12</f>
        <v>118.12873471</v>
      </c>
      <c r="C218" s="36">
        <f>SUMIFS(СВЦЭМ!$F$33:$F$776,СВЦЭМ!$A$33:$A$776,$A218,СВЦЭМ!$B$33:$B$776,C$190)+'СЕТ СН'!$F$12</f>
        <v>125.11001403</v>
      </c>
      <c r="D218" s="36">
        <f>SUMIFS(СВЦЭМ!$F$33:$F$776,СВЦЭМ!$A$33:$A$776,$A218,СВЦЭМ!$B$33:$B$776,D$190)+'СЕТ СН'!$F$12</f>
        <v>128.65707746000001</v>
      </c>
      <c r="E218" s="36">
        <f>SUMIFS(СВЦЭМ!$F$33:$F$776,СВЦЭМ!$A$33:$A$776,$A218,СВЦЭМ!$B$33:$B$776,E$190)+'СЕТ СН'!$F$12</f>
        <v>131.16902863000001</v>
      </c>
      <c r="F218" s="36">
        <f>SUMIFS(СВЦЭМ!$F$33:$F$776,СВЦЭМ!$A$33:$A$776,$A218,СВЦЭМ!$B$33:$B$776,F$190)+'СЕТ СН'!$F$12</f>
        <v>132.38104594000001</v>
      </c>
      <c r="G218" s="36">
        <f>SUMIFS(СВЦЭМ!$F$33:$F$776,СВЦЭМ!$A$33:$A$776,$A218,СВЦЭМ!$B$33:$B$776,G$190)+'СЕТ СН'!$F$12</f>
        <v>130.40838742</v>
      </c>
      <c r="H218" s="36">
        <f>SUMIFS(СВЦЭМ!$F$33:$F$776,СВЦЭМ!$A$33:$A$776,$A218,СВЦЭМ!$B$33:$B$776,H$190)+'СЕТ СН'!$F$12</f>
        <v>128.69762595</v>
      </c>
      <c r="I218" s="36">
        <f>SUMIFS(СВЦЭМ!$F$33:$F$776,СВЦЭМ!$A$33:$A$776,$A218,СВЦЭМ!$B$33:$B$776,I$190)+'СЕТ СН'!$F$12</f>
        <v>127.50482282999999</v>
      </c>
      <c r="J218" s="36">
        <f>SUMIFS(СВЦЭМ!$F$33:$F$776,СВЦЭМ!$A$33:$A$776,$A218,СВЦЭМ!$B$33:$B$776,J$190)+'СЕТ СН'!$F$12</f>
        <v>128.99041367000001</v>
      </c>
      <c r="K218" s="36">
        <f>SUMIFS(СВЦЭМ!$F$33:$F$776,СВЦЭМ!$A$33:$A$776,$A218,СВЦЭМ!$B$33:$B$776,K$190)+'СЕТ СН'!$F$12</f>
        <v>125.31424552</v>
      </c>
      <c r="L218" s="36">
        <f>SUMIFS(СВЦЭМ!$F$33:$F$776,СВЦЭМ!$A$33:$A$776,$A218,СВЦЭМ!$B$33:$B$776,L$190)+'СЕТ СН'!$F$12</f>
        <v>129.94498017999999</v>
      </c>
      <c r="M218" s="36">
        <f>SUMIFS(СВЦЭМ!$F$33:$F$776,СВЦЭМ!$A$33:$A$776,$A218,СВЦЭМ!$B$33:$B$776,M$190)+'СЕТ СН'!$F$12</f>
        <v>125.2026783</v>
      </c>
      <c r="N218" s="36">
        <f>SUMIFS(СВЦЭМ!$F$33:$F$776,СВЦЭМ!$A$33:$A$776,$A218,СВЦЭМ!$B$33:$B$776,N$190)+'СЕТ СН'!$F$12</f>
        <v>124.6745497</v>
      </c>
      <c r="O218" s="36">
        <f>SUMIFS(СВЦЭМ!$F$33:$F$776,СВЦЭМ!$A$33:$A$776,$A218,СВЦЭМ!$B$33:$B$776,O$190)+'СЕТ СН'!$F$12</f>
        <v>124.34239814999999</v>
      </c>
      <c r="P218" s="36">
        <f>SUMIFS(СВЦЭМ!$F$33:$F$776,СВЦЭМ!$A$33:$A$776,$A218,СВЦЭМ!$B$33:$B$776,P$190)+'СЕТ СН'!$F$12</f>
        <v>124.7832184</v>
      </c>
      <c r="Q218" s="36">
        <f>SUMIFS(СВЦЭМ!$F$33:$F$776,СВЦЭМ!$A$33:$A$776,$A218,СВЦЭМ!$B$33:$B$776,Q$190)+'СЕТ СН'!$F$12</f>
        <v>123.65167752000001</v>
      </c>
      <c r="R218" s="36">
        <f>SUMIFS(СВЦЭМ!$F$33:$F$776,СВЦЭМ!$A$33:$A$776,$A218,СВЦЭМ!$B$33:$B$776,R$190)+'СЕТ СН'!$F$12</f>
        <v>115.31916093</v>
      </c>
      <c r="S218" s="36">
        <f>SUMIFS(СВЦЭМ!$F$33:$F$776,СВЦЭМ!$A$33:$A$776,$A218,СВЦЭМ!$B$33:$B$776,S$190)+'СЕТ СН'!$F$12</f>
        <v>116.51180683</v>
      </c>
      <c r="T218" s="36">
        <f>SUMIFS(СВЦЭМ!$F$33:$F$776,СВЦЭМ!$A$33:$A$776,$A218,СВЦЭМ!$B$33:$B$776,T$190)+'СЕТ СН'!$F$12</f>
        <v>115.73625059</v>
      </c>
      <c r="U218" s="36">
        <f>SUMIFS(СВЦЭМ!$F$33:$F$776,СВЦЭМ!$A$33:$A$776,$A218,СВЦЭМ!$B$33:$B$776,U$190)+'СЕТ СН'!$F$12</f>
        <v>113.91459215</v>
      </c>
      <c r="V218" s="36">
        <f>SUMIFS(СВЦЭМ!$F$33:$F$776,СВЦЭМ!$A$33:$A$776,$A218,СВЦЭМ!$B$33:$B$776,V$190)+'СЕТ СН'!$F$12</f>
        <v>112.83588877</v>
      </c>
      <c r="W218" s="36">
        <f>SUMIFS(СВЦЭМ!$F$33:$F$776,СВЦЭМ!$A$33:$A$776,$A218,СВЦЭМ!$B$33:$B$776,W$190)+'СЕТ СН'!$F$12</f>
        <v>115.67034049999999</v>
      </c>
      <c r="X218" s="36">
        <f>SUMIFS(СВЦЭМ!$F$33:$F$776,СВЦЭМ!$A$33:$A$776,$A218,СВЦЭМ!$B$33:$B$776,X$190)+'СЕТ СН'!$F$12</f>
        <v>111.19073643999999</v>
      </c>
      <c r="Y218" s="36">
        <f>SUMIFS(СВЦЭМ!$F$33:$F$776,СВЦЭМ!$A$33:$A$776,$A218,СВЦЭМ!$B$33:$B$776,Y$190)+'СЕТ СН'!$F$12</f>
        <v>116.24780032</v>
      </c>
    </row>
    <row r="219" spans="1:25" ht="15.75" x14ac:dyDescent="0.2">
      <c r="A219" s="35">
        <f t="shared" si="5"/>
        <v>43675</v>
      </c>
      <c r="B219" s="36">
        <f>SUMIFS(СВЦЭМ!$F$33:$F$776,СВЦЭМ!$A$33:$A$776,$A219,СВЦЭМ!$B$33:$B$776,B$190)+'СЕТ СН'!$F$12</f>
        <v>126.84259633000001</v>
      </c>
      <c r="C219" s="36">
        <f>SUMIFS(СВЦЭМ!$F$33:$F$776,СВЦЭМ!$A$33:$A$776,$A219,СВЦЭМ!$B$33:$B$776,C$190)+'СЕТ СН'!$F$12</f>
        <v>128.89271775</v>
      </c>
      <c r="D219" s="36">
        <f>SUMIFS(СВЦЭМ!$F$33:$F$776,СВЦЭМ!$A$33:$A$776,$A219,СВЦЭМ!$B$33:$B$776,D$190)+'СЕТ СН'!$F$12</f>
        <v>129.01029801999999</v>
      </c>
      <c r="E219" s="36">
        <f>SUMIFS(СВЦЭМ!$F$33:$F$776,СВЦЭМ!$A$33:$A$776,$A219,СВЦЭМ!$B$33:$B$776,E$190)+'СЕТ СН'!$F$12</f>
        <v>131.11958319999999</v>
      </c>
      <c r="F219" s="36">
        <f>SUMIFS(СВЦЭМ!$F$33:$F$776,СВЦЭМ!$A$33:$A$776,$A219,СВЦЭМ!$B$33:$B$776,F$190)+'СЕТ СН'!$F$12</f>
        <v>136.15061039</v>
      </c>
      <c r="G219" s="36">
        <f>SUMIFS(СВЦЭМ!$F$33:$F$776,СВЦЭМ!$A$33:$A$776,$A219,СВЦЭМ!$B$33:$B$776,G$190)+'СЕТ СН'!$F$12</f>
        <v>131.86176800999999</v>
      </c>
      <c r="H219" s="36">
        <f>SUMIFS(СВЦЭМ!$F$33:$F$776,СВЦЭМ!$A$33:$A$776,$A219,СВЦЭМ!$B$33:$B$776,H$190)+'СЕТ СН'!$F$12</f>
        <v>126.78366394</v>
      </c>
      <c r="I219" s="36">
        <f>SUMIFS(СВЦЭМ!$F$33:$F$776,СВЦЭМ!$A$33:$A$776,$A219,СВЦЭМ!$B$33:$B$776,I$190)+'СЕТ СН'!$F$12</f>
        <v>125.89633282</v>
      </c>
      <c r="J219" s="36">
        <f>SUMIFS(СВЦЭМ!$F$33:$F$776,СВЦЭМ!$A$33:$A$776,$A219,СВЦЭМ!$B$33:$B$776,J$190)+'СЕТ СН'!$F$12</f>
        <v>118.17382575000001</v>
      </c>
      <c r="K219" s="36">
        <f>SUMIFS(СВЦЭМ!$F$33:$F$776,СВЦЭМ!$A$33:$A$776,$A219,СВЦЭМ!$B$33:$B$776,K$190)+'СЕТ СН'!$F$12</f>
        <v>117.3178693</v>
      </c>
      <c r="L219" s="36">
        <f>SUMIFS(СВЦЭМ!$F$33:$F$776,СВЦЭМ!$A$33:$A$776,$A219,СВЦЭМ!$B$33:$B$776,L$190)+'СЕТ СН'!$F$12</f>
        <v>117.78104184</v>
      </c>
      <c r="M219" s="36">
        <f>SUMIFS(СВЦЭМ!$F$33:$F$776,СВЦЭМ!$A$33:$A$776,$A219,СВЦЭМ!$B$33:$B$776,M$190)+'СЕТ СН'!$F$12</f>
        <v>118.02181655</v>
      </c>
      <c r="N219" s="36">
        <f>SUMIFS(СВЦЭМ!$F$33:$F$776,СВЦЭМ!$A$33:$A$776,$A219,СВЦЭМ!$B$33:$B$776,N$190)+'СЕТ СН'!$F$12</f>
        <v>116.09735766</v>
      </c>
      <c r="O219" s="36">
        <f>SUMIFS(СВЦЭМ!$F$33:$F$776,СВЦЭМ!$A$33:$A$776,$A219,СВЦЭМ!$B$33:$B$776,O$190)+'СЕТ СН'!$F$12</f>
        <v>117.43842742</v>
      </c>
      <c r="P219" s="36">
        <f>SUMIFS(СВЦЭМ!$F$33:$F$776,СВЦЭМ!$A$33:$A$776,$A219,СВЦЭМ!$B$33:$B$776,P$190)+'СЕТ СН'!$F$12</f>
        <v>118.04552162</v>
      </c>
      <c r="Q219" s="36">
        <f>SUMIFS(СВЦЭМ!$F$33:$F$776,СВЦЭМ!$A$33:$A$776,$A219,СВЦЭМ!$B$33:$B$776,Q$190)+'СЕТ СН'!$F$12</f>
        <v>117.38710771</v>
      </c>
      <c r="R219" s="36">
        <f>SUMIFS(СВЦЭМ!$F$33:$F$776,СВЦЭМ!$A$33:$A$776,$A219,СВЦЭМ!$B$33:$B$776,R$190)+'СЕТ СН'!$F$12</f>
        <v>108.05605825000001</v>
      </c>
      <c r="S219" s="36">
        <f>SUMIFS(СВЦЭМ!$F$33:$F$776,СВЦЭМ!$A$33:$A$776,$A219,СВЦЭМ!$B$33:$B$776,S$190)+'СЕТ СН'!$F$12</f>
        <v>103.51699194</v>
      </c>
      <c r="T219" s="36">
        <f>SUMIFS(СВЦЭМ!$F$33:$F$776,СВЦЭМ!$A$33:$A$776,$A219,СВЦЭМ!$B$33:$B$776,T$190)+'СЕТ СН'!$F$12</f>
        <v>104.10114147</v>
      </c>
      <c r="U219" s="36">
        <f>SUMIFS(СВЦЭМ!$F$33:$F$776,СВЦЭМ!$A$33:$A$776,$A219,СВЦЭМ!$B$33:$B$776,U$190)+'СЕТ СН'!$F$12</f>
        <v>103.92775573999999</v>
      </c>
      <c r="V219" s="36">
        <f>SUMIFS(СВЦЭМ!$F$33:$F$776,СВЦЭМ!$A$33:$A$776,$A219,СВЦЭМ!$B$33:$B$776,V$190)+'СЕТ СН'!$F$12</f>
        <v>104.37705852000001</v>
      </c>
      <c r="W219" s="36">
        <f>SUMIFS(СВЦЭМ!$F$33:$F$776,СВЦЭМ!$A$33:$A$776,$A219,СВЦЭМ!$B$33:$B$776,W$190)+'СЕТ СН'!$F$12</f>
        <v>104.09322105</v>
      </c>
      <c r="X219" s="36">
        <f>SUMIFS(СВЦЭМ!$F$33:$F$776,СВЦЭМ!$A$33:$A$776,$A219,СВЦЭМ!$B$33:$B$776,X$190)+'СЕТ СН'!$F$12</f>
        <v>103.25531932</v>
      </c>
      <c r="Y219" s="36">
        <f>SUMIFS(СВЦЭМ!$F$33:$F$776,СВЦЭМ!$A$33:$A$776,$A219,СВЦЭМ!$B$33:$B$776,Y$190)+'СЕТ СН'!$F$12</f>
        <v>119.36858208</v>
      </c>
    </row>
    <row r="220" spans="1:25" ht="15.75" x14ac:dyDescent="0.2">
      <c r="A220" s="35">
        <f t="shared" si="5"/>
        <v>43676</v>
      </c>
      <c r="B220" s="36">
        <f>SUMIFS(СВЦЭМ!$F$33:$F$776,СВЦЭМ!$A$33:$A$776,$A220,СВЦЭМ!$B$33:$B$776,B$190)+'СЕТ СН'!$F$12</f>
        <v>131.46522762000001</v>
      </c>
      <c r="C220" s="36">
        <f>SUMIFS(СВЦЭМ!$F$33:$F$776,СВЦЭМ!$A$33:$A$776,$A220,СВЦЭМ!$B$33:$B$776,C$190)+'СЕТ СН'!$F$12</f>
        <v>132.27652928000001</v>
      </c>
      <c r="D220" s="36">
        <f>SUMIFS(СВЦЭМ!$F$33:$F$776,СВЦЭМ!$A$33:$A$776,$A220,СВЦЭМ!$B$33:$B$776,D$190)+'СЕТ СН'!$F$12</f>
        <v>132.14015326000001</v>
      </c>
      <c r="E220" s="36">
        <f>SUMIFS(СВЦЭМ!$F$33:$F$776,СВЦЭМ!$A$33:$A$776,$A220,СВЦЭМ!$B$33:$B$776,E$190)+'СЕТ СН'!$F$12</f>
        <v>137.41091771999999</v>
      </c>
      <c r="F220" s="36">
        <f>SUMIFS(СВЦЭМ!$F$33:$F$776,СВЦЭМ!$A$33:$A$776,$A220,СВЦЭМ!$B$33:$B$776,F$190)+'СЕТ СН'!$F$12</f>
        <v>138.57065299999999</v>
      </c>
      <c r="G220" s="36">
        <f>SUMIFS(СВЦЭМ!$F$33:$F$776,СВЦЭМ!$A$33:$A$776,$A220,СВЦЭМ!$B$33:$B$776,G$190)+'СЕТ СН'!$F$12</f>
        <v>136.14965580000001</v>
      </c>
      <c r="H220" s="36">
        <f>SUMIFS(СВЦЭМ!$F$33:$F$776,СВЦЭМ!$A$33:$A$776,$A220,СВЦЭМ!$B$33:$B$776,H$190)+'СЕТ СН'!$F$12</f>
        <v>135.82619270000001</v>
      </c>
      <c r="I220" s="36">
        <f>SUMIFS(СВЦЭМ!$F$33:$F$776,СВЦЭМ!$A$33:$A$776,$A220,СВЦЭМ!$B$33:$B$776,I$190)+'СЕТ СН'!$F$12</f>
        <v>124.20911353</v>
      </c>
      <c r="J220" s="36">
        <f>SUMIFS(СВЦЭМ!$F$33:$F$776,СВЦЭМ!$A$33:$A$776,$A220,СВЦЭМ!$B$33:$B$776,J$190)+'СЕТ СН'!$F$12</f>
        <v>117.44219386</v>
      </c>
      <c r="K220" s="36">
        <f>SUMIFS(СВЦЭМ!$F$33:$F$776,СВЦЭМ!$A$33:$A$776,$A220,СВЦЭМ!$B$33:$B$776,K$190)+'СЕТ СН'!$F$12</f>
        <v>123.24589041999999</v>
      </c>
      <c r="L220" s="36">
        <f>SUMIFS(СВЦЭМ!$F$33:$F$776,СВЦЭМ!$A$33:$A$776,$A220,СВЦЭМ!$B$33:$B$776,L$190)+'СЕТ СН'!$F$12</f>
        <v>124.46600872</v>
      </c>
      <c r="M220" s="36">
        <f>SUMIFS(СВЦЭМ!$F$33:$F$776,СВЦЭМ!$A$33:$A$776,$A220,СВЦЭМ!$B$33:$B$776,M$190)+'СЕТ СН'!$F$12</f>
        <v>124.27676783</v>
      </c>
      <c r="N220" s="36">
        <f>SUMIFS(СВЦЭМ!$F$33:$F$776,СВЦЭМ!$A$33:$A$776,$A220,СВЦЭМ!$B$33:$B$776,N$190)+'СЕТ СН'!$F$12</f>
        <v>123.60120691</v>
      </c>
      <c r="O220" s="36">
        <f>SUMIFS(СВЦЭМ!$F$33:$F$776,СВЦЭМ!$A$33:$A$776,$A220,СВЦЭМ!$B$33:$B$776,O$190)+'СЕТ СН'!$F$12</f>
        <v>124.28833365</v>
      </c>
      <c r="P220" s="36">
        <f>SUMIFS(СВЦЭМ!$F$33:$F$776,СВЦЭМ!$A$33:$A$776,$A220,СВЦЭМ!$B$33:$B$776,P$190)+'СЕТ СН'!$F$12</f>
        <v>126.4706831</v>
      </c>
      <c r="Q220" s="36">
        <f>SUMIFS(СВЦЭМ!$F$33:$F$776,СВЦЭМ!$A$33:$A$776,$A220,СВЦЭМ!$B$33:$B$776,Q$190)+'СЕТ СН'!$F$12</f>
        <v>126.2266058</v>
      </c>
      <c r="R220" s="36">
        <f>SUMIFS(СВЦЭМ!$F$33:$F$776,СВЦЭМ!$A$33:$A$776,$A220,СВЦЭМ!$B$33:$B$776,R$190)+'СЕТ СН'!$F$12</f>
        <v>114.73273974</v>
      </c>
      <c r="S220" s="36">
        <f>SUMIFS(СВЦЭМ!$F$33:$F$776,СВЦЭМ!$A$33:$A$776,$A220,СВЦЭМ!$B$33:$B$776,S$190)+'СЕТ СН'!$F$12</f>
        <v>108.66068111</v>
      </c>
      <c r="T220" s="36">
        <f>SUMIFS(СВЦЭМ!$F$33:$F$776,СВЦЭМ!$A$33:$A$776,$A220,СВЦЭМ!$B$33:$B$776,T$190)+'СЕТ СН'!$F$12</f>
        <v>108.9674904</v>
      </c>
      <c r="U220" s="36">
        <f>SUMIFS(СВЦЭМ!$F$33:$F$776,СВЦЭМ!$A$33:$A$776,$A220,СВЦЭМ!$B$33:$B$776,U$190)+'СЕТ СН'!$F$12</f>
        <v>107.69138269</v>
      </c>
      <c r="V220" s="36">
        <f>SUMIFS(СВЦЭМ!$F$33:$F$776,СВЦЭМ!$A$33:$A$776,$A220,СВЦЭМ!$B$33:$B$776,V$190)+'СЕТ СН'!$F$12</f>
        <v>102.37017113</v>
      </c>
      <c r="W220" s="36">
        <f>SUMIFS(СВЦЭМ!$F$33:$F$776,СВЦЭМ!$A$33:$A$776,$A220,СВЦЭМ!$B$33:$B$776,W$190)+'СЕТ СН'!$F$12</f>
        <v>99.690582340000006</v>
      </c>
      <c r="X220" s="36">
        <f>SUMIFS(СВЦЭМ!$F$33:$F$776,СВЦЭМ!$A$33:$A$776,$A220,СВЦЭМ!$B$33:$B$776,X$190)+'СЕТ СН'!$F$12</f>
        <v>99.227026409999993</v>
      </c>
      <c r="Y220" s="36">
        <f>SUMIFS(СВЦЭМ!$F$33:$F$776,СВЦЭМ!$A$33:$A$776,$A220,СВЦЭМ!$B$33:$B$776,Y$190)+'СЕТ СН'!$F$12</f>
        <v>112.46402023</v>
      </c>
    </row>
    <row r="221" spans="1:25" ht="15.75" x14ac:dyDescent="0.2">
      <c r="A221" s="35">
        <f t="shared" si="5"/>
        <v>43677</v>
      </c>
      <c r="B221" s="36">
        <f>SUMIFS(СВЦЭМ!$F$33:$F$776,СВЦЭМ!$A$33:$A$776,$A221,СВЦЭМ!$B$33:$B$776,B$190)+'СЕТ СН'!$F$12</f>
        <v>134.10192140999999</v>
      </c>
      <c r="C221" s="36">
        <f>SUMIFS(СВЦЭМ!$F$33:$F$776,СВЦЭМ!$A$33:$A$776,$A221,СВЦЭМ!$B$33:$B$776,C$190)+'СЕТ СН'!$F$12</f>
        <v>134.42958694000001</v>
      </c>
      <c r="D221" s="36">
        <f>SUMIFS(СВЦЭМ!$F$33:$F$776,СВЦЭМ!$A$33:$A$776,$A221,СВЦЭМ!$B$33:$B$776,D$190)+'СЕТ СН'!$F$12</f>
        <v>136.34380569999999</v>
      </c>
      <c r="E221" s="36">
        <f>SUMIFS(СВЦЭМ!$F$33:$F$776,СВЦЭМ!$A$33:$A$776,$A221,СВЦЭМ!$B$33:$B$776,E$190)+'СЕТ СН'!$F$12</f>
        <v>137.98347139000001</v>
      </c>
      <c r="F221" s="36">
        <f>SUMIFS(СВЦЭМ!$F$33:$F$776,СВЦЭМ!$A$33:$A$776,$A221,СВЦЭМ!$B$33:$B$776,F$190)+'СЕТ СН'!$F$12</f>
        <v>138.67252846</v>
      </c>
      <c r="G221" s="36">
        <f>SUMIFS(СВЦЭМ!$F$33:$F$776,СВЦЭМ!$A$33:$A$776,$A221,СВЦЭМ!$B$33:$B$776,G$190)+'СЕТ СН'!$F$12</f>
        <v>134.99323666999999</v>
      </c>
      <c r="H221" s="36">
        <f>SUMIFS(СВЦЭМ!$F$33:$F$776,СВЦЭМ!$A$33:$A$776,$A221,СВЦЭМ!$B$33:$B$776,H$190)+'СЕТ СН'!$F$12</f>
        <v>132.52114413000001</v>
      </c>
      <c r="I221" s="36">
        <f>SUMIFS(СВЦЭМ!$F$33:$F$776,СВЦЭМ!$A$33:$A$776,$A221,СВЦЭМ!$B$33:$B$776,I$190)+'СЕТ СН'!$F$12</f>
        <v>129.33770702000001</v>
      </c>
      <c r="J221" s="36">
        <f>SUMIFS(СВЦЭМ!$F$33:$F$776,СВЦЭМ!$A$33:$A$776,$A221,СВЦЭМ!$B$33:$B$776,J$190)+'СЕТ СН'!$F$12</f>
        <v>128.54652238</v>
      </c>
      <c r="K221" s="36">
        <f>SUMIFS(СВЦЭМ!$F$33:$F$776,СВЦЭМ!$A$33:$A$776,$A221,СВЦЭМ!$B$33:$B$776,K$190)+'СЕТ СН'!$F$12</f>
        <v>129.61248418</v>
      </c>
      <c r="L221" s="36">
        <f>SUMIFS(СВЦЭМ!$F$33:$F$776,СВЦЭМ!$A$33:$A$776,$A221,СВЦЭМ!$B$33:$B$776,L$190)+'СЕТ СН'!$F$12</f>
        <v>129.85835392000001</v>
      </c>
      <c r="M221" s="36">
        <f>SUMIFS(СВЦЭМ!$F$33:$F$776,СВЦЭМ!$A$33:$A$776,$A221,СВЦЭМ!$B$33:$B$776,M$190)+'СЕТ СН'!$F$12</f>
        <v>129.02295443</v>
      </c>
      <c r="N221" s="36">
        <f>SUMIFS(СВЦЭМ!$F$33:$F$776,СВЦЭМ!$A$33:$A$776,$A221,СВЦЭМ!$B$33:$B$776,N$190)+'СЕТ СН'!$F$12</f>
        <v>128.56662506999999</v>
      </c>
      <c r="O221" s="36">
        <f>SUMIFS(СВЦЭМ!$F$33:$F$776,СВЦЭМ!$A$33:$A$776,$A221,СВЦЭМ!$B$33:$B$776,O$190)+'СЕТ СН'!$F$12</f>
        <v>130.05634286</v>
      </c>
      <c r="P221" s="36">
        <f>SUMIFS(СВЦЭМ!$F$33:$F$776,СВЦЭМ!$A$33:$A$776,$A221,СВЦЭМ!$B$33:$B$776,P$190)+'СЕТ СН'!$F$12</f>
        <v>131.50281078</v>
      </c>
      <c r="Q221" s="36">
        <f>SUMIFS(СВЦЭМ!$F$33:$F$776,СВЦЭМ!$A$33:$A$776,$A221,СВЦЭМ!$B$33:$B$776,Q$190)+'СЕТ СН'!$F$12</f>
        <v>132.653471</v>
      </c>
      <c r="R221" s="36">
        <f>SUMIFS(СВЦЭМ!$F$33:$F$776,СВЦЭМ!$A$33:$A$776,$A221,СВЦЭМ!$B$33:$B$776,R$190)+'СЕТ СН'!$F$12</f>
        <v>121.59590758</v>
      </c>
      <c r="S221" s="36">
        <f>SUMIFS(СВЦЭМ!$F$33:$F$776,СВЦЭМ!$A$33:$A$776,$A221,СВЦЭМ!$B$33:$B$776,S$190)+'СЕТ СН'!$F$12</f>
        <v>115.60913286</v>
      </c>
      <c r="T221" s="36">
        <f>SUMIFS(СВЦЭМ!$F$33:$F$776,СВЦЭМ!$A$33:$A$776,$A221,СВЦЭМ!$B$33:$B$776,T$190)+'СЕТ СН'!$F$12</f>
        <v>113.40473790999999</v>
      </c>
      <c r="U221" s="36">
        <f>SUMIFS(СВЦЭМ!$F$33:$F$776,СВЦЭМ!$A$33:$A$776,$A221,СВЦЭМ!$B$33:$B$776,U$190)+'СЕТ СН'!$F$12</f>
        <v>127.27670852</v>
      </c>
      <c r="V221" s="36">
        <f>SUMIFS(СВЦЭМ!$F$33:$F$776,СВЦЭМ!$A$33:$A$776,$A221,СВЦЭМ!$B$33:$B$776,V$190)+'СЕТ СН'!$F$12</f>
        <v>111.39333143</v>
      </c>
      <c r="W221" s="36">
        <f>SUMIFS(СВЦЭМ!$F$33:$F$776,СВЦЭМ!$A$33:$A$776,$A221,СВЦЭМ!$B$33:$B$776,W$190)+'СЕТ СН'!$F$12</f>
        <v>111.85761687999999</v>
      </c>
      <c r="X221" s="36">
        <f>SUMIFS(СВЦЭМ!$F$33:$F$776,СВЦЭМ!$A$33:$A$776,$A221,СВЦЭМ!$B$33:$B$776,X$190)+'СЕТ СН'!$F$12</f>
        <v>108.89054708</v>
      </c>
      <c r="Y221" s="36">
        <f>SUMIFS(СВЦЭМ!$F$33:$F$776,СВЦЭМ!$A$33:$A$776,$A221,СВЦЭМ!$B$33:$B$776,Y$190)+'СЕТ СН'!$F$12</f>
        <v>117.40882618000001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43648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43649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43650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43651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43652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43653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43654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43655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43656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43657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43658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43659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43660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43661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43662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43663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43664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43665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43666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43667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43668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43669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43670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43671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43672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43673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43674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43675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43676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43677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43648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43649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43650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43651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43652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43653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43654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43655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43656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43657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43658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43659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43660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43661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43662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43663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43664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43665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43666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43667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43668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43669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43670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43671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43672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43673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43674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43675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43676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43677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43648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43649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43650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43651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43652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43653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43654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43655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43656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43657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43658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43659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43660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43661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43662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43663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43664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43665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43666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43667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43668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43669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43670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43671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43672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43673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43674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43675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43676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43677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43648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43649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43650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43651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43652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43653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43654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43655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43656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43657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43658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43659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43660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43661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43662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43663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43664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43665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43666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43667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43668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43669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43670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43671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43672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43673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43674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43675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43676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43677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43648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43649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43650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43651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43652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43653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43654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43655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43656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43657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43658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43659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43660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43661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43662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43663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43664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43665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43666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43667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43668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43669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43670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43671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43672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43673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43674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43675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43676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43677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43648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43649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43650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43651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43652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43653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43654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43655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43656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43657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43658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43659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43660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43661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43662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43663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43664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43665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43666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43667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43668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43669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43670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43671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43672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43673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43674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43675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43676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43677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1" t="s">
        <v>122</v>
      </c>
      <c r="B435" s="151"/>
      <c r="C435" s="151"/>
      <c r="D435" s="151"/>
      <c r="E435" s="151"/>
      <c r="F435" s="151"/>
      <c r="G435" s="151"/>
      <c r="H435" s="151"/>
      <c r="I435" s="151"/>
      <c r="J435" s="151"/>
      <c r="K435" s="151"/>
      <c r="L435" s="152">
        <f>СВЦЭМ!$D$18+'СЕТ СН'!$F$14</f>
        <v>15.531593190000001</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555942.26638023637</v>
      </c>
      <c r="O439" s="124"/>
      <c r="P439" s="123">
        <f>СВЦЭМ!$D$12+'СЕТ СН'!$F$10-'СЕТ СН'!$G$22</f>
        <v>555942.26638023637</v>
      </c>
      <c r="Q439" s="124"/>
      <c r="R439" s="123">
        <f>СВЦЭМ!$D$12+'СЕТ СН'!$F$10-'СЕТ СН'!$H$22</f>
        <v>555942.26638023637</v>
      </c>
      <c r="S439" s="124"/>
      <c r="T439" s="123">
        <f>СВЦЭМ!$D$12+'СЕТ СН'!$F$10-'СЕТ СН'!$I$22</f>
        <v>555942.26638023637</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55" zoomScaleNormal="55"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81</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SUMIFS(СВЦЭМ!$D$33:$D$776,СВЦЭМ!$A$33:$A$776,$A12,СВЦЭМ!$B$33:$B$776,B$11)+'СЕТ СН'!$F$11+СВЦЭМ!$D$10+'СЕТ СН'!$F$6-'СЕТ СН'!$F$23</f>
        <v>735.19031204000009</v>
      </c>
      <c r="C12" s="36">
        <f>SUMIFS(СВЦЭМ!$D$33:$D$776,СВЦЭМ!$A$33:$A$776,$A12,СВЦЭМ!$B$33:$B$776,C$11)+'СЕТ СН'!$F$11+СВЦЭМ!$D$10+'СЕТ СН'!$F$6-'СЕТ СН'!$F$23</f>
        <v>834.75001415000008</v>
      </c>
      <c r="D12" s="36">
        <f>SUMIFS(СВЦЭМ!$D$33:$D$776,СВЦЭМ!$A$33:$A$776,$A12,СВЦЭМ!$B$33:$B$776,D$11)+'СЕТ СН'!$F$11+СВЦЭМ!$D$10+'СЕТ СН'!$F$6-'СЕТ СН'!$F$23</f>
        <v>865.01138272000003</v>
      </c>
      <c r="E12" s="36">
        <f>SUMIFS(СВЦЭМ!$D$33:$D$776,СВЦЭМ!$A$33:$A$776,$A12,СВЦЭМ!$B$33:$B$776,E$11)+'СЕТ СН'!$F$11+СВЦЭМ!$D$10+'СЕТ СН'!$F$6-'СЕТ СН'!$F$23</f>
        <v>889.27429761000008</v>
      </c>
      <c r="F12" s="36">
        <f>SUMIFS(СВЦЭМ!$D$33:$D$776,СВЦЭМ!$A$33:$A$776,$A12,СВЦЭМ!$B$33:$B$776,F$11)+'СЕТ СН'!$F$11+СВЦЭМ!$D$10+'СЕТ СН'!$F$6-'СЕТ СН'!$F$23</f>
        <v>892.70916229000011</v>
      </c>
      <c r="G12" s="36">
        <f>SUMIFS(СВЦЭМ!$D$33:$D$776,СВЦЭМ!$A$33:$A$776,$A12,СВЦЭМ!$B$33:$B$776,G$11)+'СЕТ СН'!$F$11+СВЦЭМ!$D$10+'СЕТ СН'!$F$6-'СЕТ СН'!$F$23</f>
        <v>875.31104445000005</v>
      </c>
      <c r="H12" s="36">
        <f>SUMIFS(СВЦЭМ!$D$33:$D$776,СВЦЭМ!$A$33:$A$776,$A12,СВЦЭМ!$B$33:$B$776,H$11)+'СЕТ СН'!$F$11+СВЦЭМ!$D$10+'СЕТ СН'!$F$6-'СЕТ СН'!$F$23</f>
        <v>819.74763365000013</v>
      </c>
      <c r="I12" s="36">
        <f>SUMIFS(СВЦЭМ!$D$33:$D$776,СВЦЭМ!$A$33:$A$776,$A12,СВЦЭМ!$B$33:$B$776,I$11)+'СЕТ СН'!$F$11+СВЦЭМ!$D$10+'СЕТ СН'!$F$6-'СЕТ СН'!$F$23</f>
        <v>760.63138846000004</v>
      </c>
      <c r="J12" s="36">
        <f>SUMIFS(СВЦЭМ!$D$33:$D$776,СВЦЭМ!$A$33:$A$776,$A12,СВЦЭМ!$B$33:$B$776,J$11)+'СЕТ СН'!$F$11+СВЦЭМ!$D$10+'СЕТ СН'!$F$6-'СЕТ СН'!$F$23</f>
        <v>751.15449232000003</v>
      </c>
      <c r="K12" s="36">
        <f>SUMIFS(СВЦЭМ!$D$33:$D$776,СВЦЭМ!$A$33:$A$776,$A12,СВЦЭМ!$B$33:$B$776,K$11)+'СЕТ СН'!$F$11+СВЦЭМ!$D$10+'СЕТ СН'!$F$6-'СЕТ СН'!$F$23</f>
        <v>754.85753347000002</v>
      </c>
      <c r="L12" s="36">
        <f>SUMIFS(СВЦЭМ!$D$33:$D$776,СВЦЭМ!$A$33:$A$776,$A12,СВЦЭМ!$B$33:$B$776,L$11)+'СЕТ СН'!$F$11+СВЦЭМ!$D$10+'СЕТ СН'!$F$6-'СЕТ СН'!$F$23</f>
        <v>759.5793735200001</v>
      </c>
      <c r="M12" s="36">
        <f>SUMIFS(СВЦЭМ!$D$33:$D$776,СВЦЭМ!$A$33:$A$776,$A12,СВЦЭМ!$B$33:$B$776,M$11)+'СЕТ СН'!$F$11+СВЦЭМ!$D$10+'СЕТ СН'!$F$6-'СЕТ СН'!$F$23</f>
        <v>745.41941497000005</v>
      </c>
      <c r="N12" s="36">
        <f>SUMIFS(СВЦЭМ!$D$33:$D$776,СВЦЭМ!$A$33:$A$776,$A12,СВЦЭМ!$B$33:$B$776,N$11)+'СЕТ СН'!$F$11+СВЦЭМ!$D$10+'СЕТ СН'!$F$6-'СЕТ СН'!$F$23</f>
        <v>733.95078789000013</v>
      </c>
      <c r="O12" s="36">
        <f>SUMIFS(СВЦЭМ!$D$33:$D$776,СВЦЭМ!$A$33:$A$776,$A12,СВЦЭМ!$B$33:$B$776,O$11)+'СЕТ СН'!$F$11+СВЦЭМ!$D$10+'СЕТ СН'!$F$6-'СЕТ СН'!$F$23</f>
        <v>737.81011410000008</v>
      </c>
      <c r="P12" s="36">
        <f>SUMIFS(СВЦЭМ!$D$33:$D$776,СВЦЭМ!$A$33:$A$776,$A12,СВЦЭМ!$B$33:$B$776,P$11)+'СЕТ СН'!$F$11+СВЦЭМ!$D$10+'СЕТ СН'!$F$6-'СЕТ СН'!$F$23</f>
        <v>738.43196349000004</v>
      </c>
      <c r="Q12" s="36">
        <f>SUMIFS(СВЦЭМ!$D$33:$D$776,СВЦЭМ!$A$33:$A$776,$A12,СВЦЭМ!$B$33:$B$776,Q$11)+'СЕТ СН'!$F$11+СВЦЭМ!$D$10+'СЕТ СН'!$F$6-'СЕТ СН'!$F$23</f>
        <v>721.17447168000012</v>
      </c>
      <c r="R12" s="36">
        <f>SUMIFS(СВЦЭМ!$D$33:$D$776,СВЦЭМ!$A$33:$A$776,$A12,СВЦЭМ!$B$33:$B$776,R$11)+'СЕТ СН'!$F$11+СВЦЭМ!$D$10+'СЕТ СН'!$F$6-'СЕТ СН'!$F$23</f>
        <v>666.6317366400001</v>
      </c>
      <c r="S12" s="36">
        <f>SUMIFS(СВЦЭМ!$D$33:$D$776,СВЦЭМ!$A$33:$A$776,$A12,СВЦЭМ!$B$33:$B$776,S$11)+'СЕТ СН'!$F$11+СВЦЭМ!$D$10+'СЕТ СН'!$F$6-'СЕТ СН'!$F$23</f>
        <v>665.03478703000007</v>
      </c>
      <c r="T12" s="36">
        <f>SUMIFS(СВЦЭМ!$D$33:$D$776,СВЦЭМ!$A$33:$A$776,$A12,СВЦЭМ!$B$33:$B$776,T$11)+'СЕТ СН'!$F$11+СВЦЭМ!$D$10+'СЕТ СН'!$F$6-'СЕТ СН'!$F$23</f>
        <v>666.94748034000008</v>
      </c>
      <c r="U12" s="36">
        <f>SUMIFS(СВЦЭМ!$D$33:$D$776,СВЦЭМ!$A$33:$A$776,$A12,СВЦЭМ!$B$33:$B$776,U$11)+'СЕТ СН'!$F$11+СВЦЭМ!$D$10+'СЕТ СН'!$F$6-'СЕТ СН'!$F$23</f>
        <v>661.20426877000011</v>
      </c>
      <c r="V12" s="36">
        <f>SUMIFS(СВЦЭМ!$D$33:$D$776,СВЦЭМ!$A$33:$A$776,$A12,СВЦЭМ!$B$33:$B$776,V$11)+'СЕТ СН'!$F$11+СВЦЭМ!$D$10+'СЕТ СН'!$F$6-'СЕТ СН'!$F$23</f>
        <v>664.55059296000013</v>
      </c>
      <c r="W12" s="36">
        <f>SUMIFS(СВЦЭМ!$D$33:$D$776,СВЦЭМ!$A$33:$A$776,$A12,СВЦЭМ!$B$33:$B$776,W$11)+'СЕТ СН'!$F$11+СВЦЭМ!$D$10+'СЕТ СН'!$F$6-'СЕТ СН'!$F$23</f>
        <v>687.96873461000007</v>
      </c>
      <c r="X12" s="36">
        <f>SUMIFS(СВЦЭМ!$D$33:$D$776,СВЦЭМ!$A$33:$A$776,$A12,СВЦЭМ!$B$33:$B$776,X$11)+'СЕТ СН'!$F$11+СВЦЭМ!$D$10+'СЕТ СН'!$F$6-'СЕТ СН'!$F$23</f>
        <v>660.4280627600001</v>
      </c>
      <c r="Y12" s="36">
        <f>SUMIFS(СВЦЭМ!$D$33:$D$776,СВЦЭМ!$A$33:$A$776,$A12,СВЦЭМ!$B$33:$B$776,Y$11)+'СЕТ СН'!$F$11+СВЦЭМ!$D$10+'СЕТ СН'!$F$6-'СЕТ СН'!$F$23</f>
        <v>660.50535817000002</v>
      </c>
      <c r="AA12" s="45"/>
    </row>
    <row r="13" spans="1:27" ht="15.75" x14ac:dyDescent="0.2">
      <c r="A13" s="35">
        <f>A12+1</f>
        <v>43648</v>
      </c>
      <c r="B13" s="36">
        <f>SUMIFS(СВЦЭМ!$D$33:$D$776,СВЦЭМ!$A$33:$A$776,$A13,СВЦЭМ!$B$33:$B$776,B$11)+'СЕТ СН'!$F$11+СВЦЭМ!$D$10+'СЕТ СН'!$F$6-'СЕТ СН'!$F$23</f>
        <v>818.2590489800001</v>
      </c>
      <c r="C13" s="36">
        <f>SUMIFS(СВЦЭМ!$D$33:$D$776,СВЦЭМ!$A$33:$A$776,$A13,СВЦЭМ!$B$33:$B$776,C$11)+'СЕТ СН'!$F$11+СВЦЭМ!$D$10+'СЕТ СН'!$F$6-'СЕТ СН'!$F$23</f>
        <v>931.92285888000004</v>
      </c>
      <c r="D13" s="36">
        <f>SUMIFS(СВЦЭМ!$D$33:$D$776,СВЦЭМ!$A$33:$A$776,$A13,СВЦЭМ!$B$33:$B$776,D$11)+'СЕТ СН'!$F$11+СВЦЭМ!$D$10+'СЕТ СН'!$F$6-'СЕТ СН'!$F$23</f>
        <v>941.33475484000007</v>
      </c>
      <c r="E13" s="36">
        <f>SUMIFS(СВЦЭМ!$D$33:$D$776,СВЦЭМ!$A$33:$A$776,$A13,СВЦЭМ!$B$33:$B$776,E$11)+'СЕТ СН'!$F$11+СВЦЭМ!$D$10+'СЕТ СН'!$F$6-'СЕТ СН'!$F$23</f>
        <v>975.27565144000005</v>
      </c>
      <c r="F13" s="36">
        <f>SUMIFS(СВЦЭМ!$D$33:$D$776,СВЦЭМ!$A$33:$A$776,$A13,СВЦЭМ!$B$33:$B$776,F$11)+'СЕТ СН'!$F$11+СВЦЭМ!$D$10+'СЕТ СН'!$F$6-'СЕТ СН'!$F$23</f>
        <v>972.33242163000011</v>
      </c>
      <c r="G13" s="36">
        <f>SUMIFS(СВЦЭМ!$D$33:$D$776,СВЦЭМ!$A$33:$A$776,$A13,СВЦЭМ!$B$33:$B$776,G$11)+'СЕТ СН'!$F$11+СВЦЭМ!$D$10+'СЕТ СН'!$F$6-'СЕТ СН'!$F$23</f>
        <v>956.90315945000009</v>
      </c>
      <c r="H13" s="36">
        <f>SUMIFS(СВЦЭМ!$D$33:$D$776,СВЦЭМ!$A$33:$A$776,$A13,СВЦЭМ!$B$33:$B$776,H$11)+'СЕТ СН'!$F$11+СВЦЭМ!$D$10+'СЕТ СН'!$F$6-'СЕТ СН'!$F$23</f>
        <v>905.25219692000007</v>
      </c>
      <c r="I13" s="36">
        <f>SUMIFS(СВЦЭМ!$D$33:$D$776,СВЦЭМ!$A$33:$A$776,$A13,СВЦЭМ!$B$33:$B$776,I$11)+'СЕТ СН'!$F$11+СВЦЭМ!$D$10+'СЕТ СН'!$F$6-'СЕТ СН'!$F$23</f>
        <v>838.12403560000007</v>
      </c>
      <c r="J13" s="36">
        <f>SUMIFS(СВЦЭМ!$D$33:$D$776,СВЦЭМ!$A$33:$A$776,$A13,СВЦЭМ!$B$33:$B$776,J$11)+'СЕТ СН'!$F$11+СВЦЭМ!$D$10+'СЕТ СН'!$F$6-'СЕТ СН'!$F$23</f>
        <v>790.60879906000002</v>
      </c>
      <c r="K13" s="36">
        <f>SUMIFS(СВЦЭМ!$D$33:$D$776,СВЦЭМ!$A$33:$A$776,$A13,СВЦЭМ!$B$33:$B$776,K$11)+'СЕТ СН'!$F$11+СВЦЭМ!$D$10+'СЕТ СН'!$F$6-'СЕТ СН'!$F$23</f>
        <v>755.27597793000007</v>
      </c>
      <c r="L13" s="36">
        <f>SUMIFS(СВЦЭМ!$D$33:$D$776,СВЦЭМ!$A$33:$A$776,$A13,СВЦЭМ!$B$33:$B$776,L$11)+'СЕТ СН'!$F$11+СВЦЭМ!$D$10+'СЕТ СН'!$F$6-'СЕТ СН'!$F$23</f>
        <v>741.59882114000004</v>
      </c>
      <c r="M13" s="36">
        <f>SUMIFS(СВЦЭМ!$D$33:$D$776,СВЦЭМ!$A$33:$A$776,$A13,СВЦЭМ!$B$33:$B$776,M$11)+'СЕТ СН'!$F$11+СВЦЭМ!$D$10+'СЕТ СН'!$F$6-'СЕТ СН'!$F$23</f>
        <v>746.01521764000006</v>
      </c>
      <c r="N13" s="36">
        <f>SUMIFS(СВЦЭМ!$D$33:$D$776,СВЦЭМ!$A$33:$A$776,$A13,СВЦЭМ!$B$33:$B$776,N$11)+'СЕТ СН'!$F$11+СВЦЭМ!$D$10+'СЕТ СН'!$F$6-'СЕТ СН'!$F$23</f>
        <v>764.15810012000009</v>
      </c>
      <c r="O13" s="36">
        <f>SUMIFS(СВЦЭМ!$D$33:$D$776,СВЦЭМ!$A$33:$A$776,$A13,СВЦЭМ!$B$33:$B$776,O$11)+'СЕТ СН'!$F$11+СВЦЭМ!$D$10+'СЕТ СН'!$F$6-'СЕТ СН'!$F$23</f>
        <v>760.08042850000004</v>
      </c>
      <c r="P13" s="36">
        <f>SUMIFS(СВЦЭМ!$D$33:$D$776,СВЦЭМ!$A$33:$A$776,$A13,СВЦЭМ!$B$33:$B$776,P$11)+'СЕТ СН'!$F$11+СВЦЭМ!$D$10+'СЕТ СН'!$F$6-'СЕТ СН'!$F$23</f>
        <v>764.00358929000004</v>
      </c>
      <c r="Q13" s="36">
        <f>SUMIFS(СВЦЭМ!$D$33:$D$776,СВЦЭМ!$A$33:$A$776,$A13,СВЦЭМ!$B$33:$B$776,Q$11)+'СЕТ СН'!$F$11+СВЦЭМ!$D$10+'СЕТ СН'!$F$6-'СЕТ СН'!$F$23</f>
        <v>752.22793384000011</v>
      </c>
      <c r="R13" s="36">
        <f>SUMIFS(СВЦЭМ!$D$33:$D$776,СВЦЭМ!$A$33:$A$776,$A13,СВЦЭМ!$B$33:$B$776,R$11)+'СЕТ СН'!$F$11+СВЦЭМ!$D$10+'СЕТ СН'!$F$6-'СЕТ СН'!$F$23</f>
        <v>701.70577414000013</v>
      </c>
      <c r="S13" s="36">
        <f>SUMIFS(СВЦЭМ!$D$33:$D$776,СВЦЭМ!$A$33:$A$776,$A13,СВЦЭМ!$B$33:$B$776,S$11)+'СЕТ СН'!$F$11+СВЦЭМ!$D$10+'СЕТ СН'!$F$6-'СЕТ СН'!$F$23</f>
        <v>699.99755642000002</v>
      </c>
      <c r="T13" s="36">
        <f>SUMIFS(СВЦЭМ!$D$33:$D$776,СВЦЭМ!$A$33:$A$776,$A13,СВЦЭМ!$B$33:$B$776,T$11)+'СЕТ СН'!$F$11+СВЦЭМ!$D$10+'СЕТ СН'!$F$6-'СЕТ СН'!$F$23</f>
        <v>692.74188883000011</v>
      </c>
      <c r="U13" s="36">
        <f>SUMIFS(СВЦЭМ!$D$33:$D$776,СВЦЭМ!$A$33:$A$776,$A13,СВЦЭМ!$B$33:$B$776,U$11)+'СЕТ СН'!$F$11+СВЦЭМ!$D$10+'СЕТ СН'!$F$6-'СЕТ СН'!$F$23</f>
        <v>687.45953676000011</v>
      </c>
      <c r="V13" s="36">
        <f>SUMIFS(СВЦЭМ!$D$33:$D$776,СВЦЭМ!$A$33:$A$776,$A13,СВЦЭМ!$B$33:$B$776,V$11)+'СЕТ СН'!$F$11+СВЦЭМ!$D$10+'СЕТ СН'!$F$6-'СЕТ СН'!$F$23</f>
        <v>686.01288259000012</v>
      </c>
      <c r="W13" s="36">
        <f>SUMIFS(СВЦЭМ!$D$33:$D$776,СВЦЭМ!$A$33:$A$776,$A13,СВЦЭМ!$B$33:$B$776,W$11)+'СЕТ СН'!$F$11+СВЦЭМ!$D$10+'СЕТ СН'!$F$6-'СЕТ СН'!$F$23</f>
        <v>681.45102320000012</v>
      </c>
      <c r="X13" s="36">
        <f>SUMIFS(СВЦЭМ!$D$33:$D$776,СВЦЭМ!$A$33:$A$776,$A13,СВЦЭМ!$B$33:$B$776,X$11)+'СЕТ СН'!$F$11+СВЦЭМ!$D$10+'СЕТ СН'!$F$6-'СЕТ СН'!$F$23</f>
        <v>724.99698761000013</v>
      </c>
      <c r="Y13" s="36">
        <f>SUMIFS(СВЦЭМ!$D$33:$D$776,СВЦЭМ!$A$33:$A$776,$A13,СВЦЭМ!$B$33:$B$776,Y$11)+'СЕТ СН'!$F$11+СВЦЭМ!$D$10+'СЕТ СН'!$F$6-'СЕТ СН'!$F$23</f>
        <v>742.2697050700001</v>
      </c>
    </row>
    <row r="14" spans="1:27" ht="15.75" x14ac:dyDescent="0.2">
      <c r="A14" s="35">
        <f t="shared" ref="A14:A42" si="0">A13+1</f>
        <v>43649</v>
      </c>
      <c r="B14" s="36">
        <f>SUMIFS(СВЦЭМ!$D$33:$D$776,СВЦЭМ!$A$33:$A$776,$A14,СВЦЭМ!$B$33:$B$776,B$11)+'СЕТ СН'!$F$11+СВЦЭМ!$D$10+'СЕТ СН'!$F$6-'СЕТ СН'!$F$23</f>
        <v>751.94611739000004</v>
      </c>
      <c r="C14" s="36">
        <f>SUMIFS(СВЦЭМ!$D$33:$D$776,СВЦЭМ!$A$33:$A$776,$A14,СВЦЭМ!$B$33:$B$776,C$11)+'СЕТ СН'!$F$11+СВЦЭМ!$D$10+'СЕТ СН'!$F$6-'СЕТ СН'!$F$23</f>
        <v>854.93285870000011</v>
      </c>
      <c r="D14" s="36">
        <f>SUMIFS(СВЦЭМ!$D$33:$D$776,СВЦЭМ!$A$33:$A$776,$A14,СВЦЭМ!$B$33:$B$776,D$11)+'СЕТ СН'!$F$11+СВЦЭМ!$D$10+'СЕТ СН'!$F$6-'СЕТ СН'!$F$23</f>
        <v>886.45437807000008</v>
      </c>
      <c r="E14" s="36">
        <f>SUMIFS(СВЦЭМ!$D$33:$D$776,СВЦЭМ!$A$33:$A$776,$A14,СВЦЭМ!$B$33:$B$776,E$11)+'СЕТ СН'!$F$11+СВЦЭМ!$D$10+'СЕТ СН'!$F$6-'СЕТ СН'!$F$23</f>
        <v>899.38617073000012</v>
      </c>
      <c r="F14" s="36">
        <f>SUMIFS(СВЦЭМ!$D$33:$D$776,СВЦЭМ!$A$33:$A$776,$A14,СВЦЭМ!$B$33:$B$776,F$11)+'СЕТ СН'!$F$11+СВЦЭМ!$D$10+'СЕТ СН'!$F$6-'СЕТ СН'!$F$23</f>
        <v>894.39695384000004</v>
      </c>
      <c r="G14" s="36">
        <f>SUMIFS(СВЦЭМ!$D$33:$D$776,СВЦЭМ!$A$33:$A$776,$A14,СВЦЭМ!$B$33:$B$776,G$11)+'СЕТ СН'!$F$11+СВЦЭМ!$D$10+'СЕТ СН'!$F$6-'СЕТ СН'!$F$23</f>
        <v>881.96548883000003</v>
      </c>
      <c r="H14" s="36">
        <f>SUMIFS(СВЦЭМ!$D$33:$D$776,СВЦЭМ!$A$33:$A$776,$A14,СВЦЭМ!$B$33:$B$776,H$11)+'СЕТ СН'!$F$11+СВЦЭМ!$D$10+'СЕТ СН'!$F$6-'СЕТ СН'!$F$23</f>
        <v>850.31021061000013</v>
      </c>
      <c r="I14" s="36">
        <f>SUMIFS(СВЦЭМ!$D$33:$D$776,СВЦЭМ!$A$33:$A$776,$A14,СВЦЭМ!$B$33:$B$776,I$11)+'СЕТ СН'!$F$11+СВЦЭМ!$D$10+'СЕТ СН'!$F$6-'СЕТ СН'!$F$23</f>
        <v>818.1133401300001</v>
      </c>
      <c r="J14" s="36">
        <f>SUMIFS(СВЦЭМ!$D$33:$D$776,СВЦЭМ!$A$33:$A$776,$A14,СВЦЭМ!$B$33:$B$776,J$11)+'СЕТ СН'!$F$11+СВЦЭМ!$D$10+'СЕТ СН'!$F$6-'СЕТ СН'!$F$23</f>
        <v>773.63454707000005</v>
      </c>
      <c r="K14" s="36">
        <f>SUMIFS(СВЦЭМ!$D$33:$D$776,СВЦЭМ!$A$33:$A$776,$A14,СВЦЭМ!$B$33:$B$776,K$11)+'СЕТ СН'!$F$11+СВЦЭМ!$D$10+'СЕТ СН'!$F$6-'СЕТ СН'!$F$23</f>
        <v>765.96609783000008</v>
      </c>
      <c r="L14" s="36">
        <f>SUMIFS(СВЦЭМ!$D$33:$D$776,СВЦЭМ!$A$33:$A$776,$A14,СВЦЭМ!$B$33:$B$776,L$11)+'СЕТ СН'!$F$11+СВЦЭМ!$D$10+'СЕТ СН'!$F$6-'СЕТ СН'!$F$23</f>
        <v>768.9853826100001</v>
      </c>
      <c r="M14" s="36">
        <f>SUMIFS(СВЦЭМ!$D$33:$D$776,СВЦЭМ!$A$33:$A$776,$A14,СВЦЭМ!$B$33:$B$776,M$11)+'СЕТ СН'!$F$11+СВЦЭМ!$D$10+'СЕТ СН'!$F$6-'СЕТ СН'!$F$23</f>
        <v>764.60626143000013</v>
      </c>
      <c r="N14" s="36">
        <f>SUMIFS(СВЦЭМ!$D$33:$D$776,СВЦЭМ!$A$33:$A$776,$A14,СВЦЭМ!$B$33:$B$776,N$11)+'СЕТ СН'!$F$11+СВЦЭМ!$D$10+'СЕТ СН'!$F$6-'СЕТ СН'!$F$23</f>
        <v>763.54223553000008</v>
      </c>
      <c r="O14" s="36">
        <f>SUMIFS(СВЦЭМ!$D$33:$D$776,СВЦЭМ!$A$33:$A$776,$A14,СВЦЭМ!$B$33:$B$776,O$11)+'СЕТ СН'!$F$11+СВЦЭМ!$D$10+'СЕТ СН'!$F$6-'СЕТ СН'!$F$23</f>
        <v>767.12052001000006</v>
      </c>
      <c r="P14" s="36">
        <f>SUMIFS(СВЦЭМ!$D$33:$D$776,СВЦЭМ!$A$33:$A$776,$A14,СВЦЭМ!$B$33:$B$776,P$11)+'СЕТ СН'!$F$11+СВЦЭМ!$D$10+'СЕТ СН'!$F$6-'СЕТ СН'!$F$23</f>
        <v>784.71944325000004</v>
      </c>
      <c r="Q14" s="36">
        <f>SUMIFS(СВЦЭМ!$D$33:$D$776,СВЦЭМ!$A$33:$A$776,$A14,СВЦЭМ!$B$33:$B$776,Q$11)+'СЕТ СН'!$F$11+СВЦЭМ!$D$10+'СЕТ СН'!$F$6-'СЕТ СН'!$F$23</f>
        <v>776.99561251000011</v>
      </c>
      <c r="R14" s="36">
        <f>SUMIFS(СВЦЭМ!$D$33:$D$776,СВЦЭМ!$A$33:$A$776,$A14,СВЦЭМ!$B$33:$B$776,R$11)+'СЕТ СН'!$F$11+СВЦЭМ!$D$10+'СЕТ СН'!$F$6-'СЕТ СН'!$F$23</f>
        <v>726.52087428000004</v>
      </c>
      <c r="S14" s="36">
        <f>SUMIFS(СВЦЭМ!$D$33:$D$776,СВЦЭМ!$A$33:$A$776,$A14,СВЦЭМ!$B$33:$B$776,S$11)+'СЕТ СН'!$F$11+СВЦЭМ!$D$10+'СЕТ СН'!$F$6-'СЕТ СН'!$F$23</f>
        <v>730.46172474000002</v>
      </c>
      <c r="T14" s="36">
        <f>SUMIFS(СВЦЭМ!$D$33:$D$776,СВЦЭМ!$A$33:$A$776,$A14,СВЦЭМ!$B$33:$B$776,T$11)+'СЕТ СН'!$F$11+СВЦЭМ!$D$10+'СЕТ СН'!$F$6-'СЕТ СН'!$F$23</f>
        <v>722.81426154000008</v>
      </c>
      <c r="U14" s="36">
        <f>SUMIFS(СВЦЭМ!$D$33:$D$776,СВЦЭМ!$A$33:$A$776,$A14,СВЦЭМ!$B$33:$B$776,U$11)+'СЕТ СН'!$F$11+СВЦЭМ!$D$10+'СЕТ СН'!$F$6-'СЕТ СН'!$F$23</f>
        <v>702.03203224000004</v>
      </c>
      <c r="V14" s="36">
        <f>SUMIFS(СВЦЭМ!$D$33:$D$776,СВЦЭМ!$A$33:$A$776,$A14,СВЦЭМ!$B$33:$B$776,V$11)+'СЕТ СН'!$F$11+СВЦЭМ!$D$10+'СЕТ СН'!$F$6-'СЕТ СН'!$F$23</f>
        <v>692.29406181000013</v>
      </c>
      <c r="W14" s="36">
        <f>SUMIFS(СВЦЭМ!$D$33:$D$776,СВЦЭМ!$A$33:$A$776,$A14,СВЦЭМ!$B$33:$B$776,W$11)+'СЕТ СН'!$F$11+СВЦЭМ!$D$10+'СЕТ СН'!$F$6-'СЕТ СН'!$F$23</f>
        <v>685.66264612000009</v>
      </c>
      <c r="X14" s="36">
        <f>SUMIFS(СВЦЭМ!$D$33:$D$776,СВЦЭМ!$A$33:$A$776,$A14,СВЦЭМ!$B$33:$B$776,X$11)+'СЕТ СН'!$F$11+СВЦЭМ!$D$10+'СЕТ СН'!$F$6-'СЕТ СН'!$F$23</f>
        <v>701.48982952000006</v>
      </c>
      <c r="Y14" s="36">
        <f>SUMIFS(СВЦЭМ!$D$33:$D$776,СВЦЭМ!$A$33:$A$776,$A14,СВЦЭМ!$B$33:$B$776,Y$11)+'СЕТ СН'!$F$11+СВЦЭМ!$D$10+'СЕТ СН'!$F$6-'СЕТ СН'!$F$23</f>
        <v>742.42307483000013</v>
      </c>
    </row>
    <row r="15" spans="1:27" ht="15.75" x14ac:dyDescent="0.2">
      <c r="A15" s="35">
        <f t="shared" si="0"/>
        <v>43650</v>
      </c>
      <c r="B15" s="36">
        <f>SUMIFS(СВЦЭМ!$D$33:$D$776,СВЦЭМ!$A$33:$A$776,$A15,СВЦЭМ!$B$33:$B$776,B$11)+'СЕТ СН'!$F$11+СВЦЭМ!$D$10+'СЕТ СН'!$F$6-'СЕТ СН'!$F$23</f>
        <v>802.34894038000004</v>
      </c>
      <c r="C15" s="36">
        <f>SUMIFS(СВЦЭМ!$D$33:$D$776,СВЦЭМ!$A$33:$A$776,$A15,СВЦЭМ!$B$33:$B$776,C$11)+'СЕТ СН'!$F$11+СВЦЭМ!$D$10+'СЕТ СН'!$F$6-'СЕТ СН'!$F$23</f>
        <v>921.18149516000005</v>
      </c>
      <c r="D15" s="36">
        <f>SUMIFS(СВЦЭМ!$D$33:$D$776,СВЦЭМ!$A$33:$A$776,$A15,СВЦЭМ!$B$33:$B$776,D$11)+'СЕТ СН'!$F$11+СВЦЭМ!$D$10+'СЕТ СН'!$F$6-'СЕТ СН'!$F$23</f>
        <v>953.79627533000007</v>
      </c>
      <c r="E15" s="36">
        <f>SUMIFS(СВЦЭМ!$D$33:$D$776,СВЦЭМ!$A$33:$A$776,$A15,СВЦЭМ!$B$33:$B$776,E$11)+'СЕТ СН'!$F$11+СВЦЭМ!$D$10+'СЕТ СН'!$F$6-'СЕТ СН'!$F$23</f>
        <v>1015.8503238800001</v>
      </c>
      <c r="F15" s="36">
        <f>SUMIFS(СВЦЭМ!$D$33:$D$776,СВЦЭМ!$A$33:$A$776,$A15,СВЦЭМ!$B$33:$B$776,F$11)+'СЕТ СН'!$F$11+СВЦЭМ!$D$10+'СЕТ СН'!$F$6-'СЕТ СН'!$F$23</f>
        <v>944.13433657000007</v>
      </c>
      <c r="G15" s="36">
        <f>SUMIFS(СВЦЭМ!$D$33:$D$776,СВЦЭМ!$A$33:$A$776,$A15,СВЦЭМ!$B$33:$B$776,G$11)+'СЕТ СН'!$F$11+СВЦЭМ!$D$10+'СЕТ СН'!$F$6-'СЕТ СН'!$F$23</f>
        <v>916.01743361000013</v>
      </c>
      <c r="H15" s="36">
        <f>SUMIFS(СВЦЭМ!$D$33:$D$776,СВЦЭМ!$A$33:$A$776,$A15,СВЦЭМ!$B$33:$B$776,H$11)+'СЕТ СН'!$F$11+СВЦЭМ!$D$10+'СЕТ СН'!$F$6-'СЕТ СН'!$F$23</f>
        <v>889.41329958000006</v>
      </c>
      <c r="I15" s="36">
        <f>SUMIFS(СВЦЭМ!$D$33:$D$776,СВЦЭМ!$A$33:$A$776,$A15,СВЦЭМ!$B$33:$B$776,I$11)+'СЕТ СН'!$F$11+СВЦЭМ!$D$10+'СЕТ СН'!$F$6-'СЕТ СН'!$F$23</f>
        <v>820.68660618000013</v>
      </c>
      <c r="J15" s="36">
        <f>SUMIFS(СВЦЭМ!$D$33:$D$776,СВЦЭМ!$A$33:$A$776,$A15,СВЦЭМ!$B$33:$B$776,J$11)+'СЕТ СН'!$F$11+СВЦЭМ!$D$10+'СЕТ СН'!$F$6-'СЕТ СН'!$F$23</f>
        <v>780.64999472000011</v>
      </c>
      <c r="K15" s="36">
        <f>SUMIFS(СВЦЭМ!$D$33:$D$776,СВЦЭМ!$A$33:$A$776,$A15,СВЦЭМ!$B$33:$B$776,K$11)+'СЕТ СН'!$F$11+СВЦЭМ!$D$10+'СЕТ СН'!$F$6-'СЕТ СН'!$F$23</f>
        <v>760.67127891000007</v>
      </c>
      <c r="L15" s="36">
        <f>SUMIFS(СВЦЭМ!$D$33:$D$776,СВЦЭМ!$A$33:$A$776,$A15,СВЦЭМ!$B$33:$B$776,L$11)+'СЕТ СН'!$F$11+СВЦЭМ!$D$10+'СЕТ СН'!$F$6-'СЕТ СН'!$F$23</f>
        <v>759.93755797000006</v>
      </c>
      <c r="M15" s="36">
        <f>SUMIFS(СВЦЭМ!$D$33:$D$776,СВЦЭМ!$A$33:$A$776,$A15,СВЦЭМ!$B$33:$B$776,M$11)+'СЕТ СН'!$F$11+СВЦЭМ!$D$10+'СЕТ СН'!$F$6-'СЕТ СН'!$F$23</f>
        <v>760.9987196400001</v>
      </c>
      <c r="N15" s="36">
        <f>SUMIFS(СВЦЭМ!$D$33:$D$776,СВЦЭМ!$A$33:$A$776,$A15,СВЦЭМ!$B$33:$B$776,N$11)+'СЕТ СН'!$F$11+СВЦЭМ!$D$10+'СЕТ СН'!$F$6-'СЕТ СН'!$F$23</f>
        <v>770.6639842400001</v>
      </c>
      <c r="O15" s="36">
        <f>SUMIFS(СВЦЭМ!$D$33:$D$776,СВЦЭМ!$A$33:$A$776,$A15,СВЦЭМ!$B$33:$B$776,O$11)+'СЕТ СН'!$F$11+СВЦЭМ!$D$10+'СЕТ СН'!$F$6-'СЕТ СН'!$F$23</f>
        <v>773.30347106000011</v>
      </c>
      <c r="P15" s="36">
        <f>SUMIFS(СВЦЭМ!$D$33:$D$776,СВЦЭМ!$A$33:$A$776,$A15,СВЦЭМ!$B$33:$B$776,P$11)+'СЕТ СН'!$F$11+СВЦЭМ!$D$10+'СЕТ СН'!$F$6-'СЕТ СН'!$F$23</f>
        <v>778.81221566000011</v>
      </c>
      <c r="Q15" s="36">
        <f>SUMIFS(СВЦЭМ!$D$33:$D$776,СВЦЭМ!$A$33:$A$776,$A15,СВЦЭМ!$B$33:$B$776,Q$11)+'СЕТ СН'!$F$11+СВЦЭМ!$D$10+'СЕТ СН'!$F$6-'СЕТ СН'!$F$23</f>
        <v>769.41414986000007</v>
      </c>
      <c r="R15" s="36">
        <f>SUMIFS(СВЦЭМ!$D$33:$D$776,СВЦЭМ!$A$33:$A$776,$A15,СВЦЭМ!$B$33:$B$776,R$11)+'СЕТ СН'!$F$11+СВЦЭМ!$D$10+'СЕТ СН'!$F$6-'СЕТ СН'!$F$23</f>
        <v>717.42144266000003</v>
      </c>
      <c r="S15" s="36">
        <f>SUMIFS(СВЦЭМ!$D$33:$D$776,СВЦЭМ!$A$33:$A$776,$A15,СВЦЭМ!$B$33:$B$776,S$11)+'СЕТ СН'!$F$11+СВЦЭМ!$D$10+'СЕТ СН'!$F$6-'СЕТ СН'!$F$23</f>
        <v>715.72287788000006</v>
      </c>
      <c r="T15" s="36">
        <f>SUMIFS(СВЦЭМ!$D$33:$D$776,СВЦЭМ!$A$33:$A$776,$A15,СВЦЭМ!$B$33:$B$776,T$11)+'СЕТ СН'!$F$11+СВЦЭМ!$D$10+'СЕТ СН'!$F$6-'СЕТ СН'!$F$23</f>
        <v>709.74840906000009</v>
      </c>
      <c r="U15" s="36">
        <f>SUMIFS(СВЦЭМ!$D$33:$D$776,СВЦЭМ!$A$33:$A$776,$A15,СВЦЭМ!$B$33:$B$776,U$11)+'СЕТ СН'!$F$11+СВЦЭМ!$D$10+'СЕТ СН'!$F$6-'СЕТ СН'!$F$23</f>
        <v>688.49404838000009</v>
      </c>
      <c r="V15" s="36">
        <f>SUMIFS(СВЦЭМ!$D$33:$D$776,СВЦЭМ!$A$33:$A$776,$A15,СВЦЭМ!$B$33:$B$776,V$11)+'СЕТ СН'!$F$11+СВЦЭМ!$D$10+'СЕТ СН'!$F$6-'СЕТ СН'!$F$23</f>
        <v>704.12450238000008</v>
      </c>
      <c r="W15" s="36">
        <f>SUMIFS(СВЦЭМ!$D$33:$D$776,СВЦЭМ!$A$33:$A$776,$A15,СВЦЭМ!$B$33:$B$776,W$11)+'СЕТ СН'!$F$11+СВЦЭМ!$D$10+'СЕТ СН'!$F$6-'СЕТ СН'!$F$23</f>
        <v>743.03850073000012</v>
      </c>
      <c r="X15" s="36">
        <f>SUMIFS(СВЦЭМ!$D$33:$D$776,СВЦЭМ!$A$33:$A$776,$A15,СВЦЭМ!$B$33:$B$776,X$11)+'СЕТ СН'!$F$11+СВЦЭМ!$D$10+'СЕТ СН'!$F$6-'СЕТ СН'!$F$23</f>
        <v>733.82843585000012</v>
      </c>
      <c r="Y15" s="36">
        <f>SUMIFS(СВЦЭМ!$D$33:$D$776,СВЦЭМ!$A$33:$A$776,$A15,СВЦЭМ!$B$33:$B$776,Y$11)+'СЕТ СН'!$F$11+СВЦЭМ!$D$10+'СЕТ СН'!$F$6-'СЕТ СН'!$F$23</f>
        <v>730.72956189000013</v>
      </c>
    </row>
    <row r="16" spans="1:27" ht="15.75" x14ac:dyDescent="0.2">
      <c r="A16" s="35">
        <f t="shared" si="0"/>
        <v>43651</v>
      </c>
      <c r="B16" s="36">
        <f>SUMIFS(СВЦЭМ!$D$33:$D$776,СВЦЭМ!$A$33:$A$776,$A16,СВЦЭМ!$B$33:$B$776,B$11)+'СЕТ СН'!$F$11+СВЦЭМ!$D$10+'СЕТ СН'!$F$6-'СЕТ СН'!$F$23</f>
        <v>723.65626490000011</v>
      </c>
      <c r="C16" s="36">
        <f>SUMIFS(СВЦЭМ!$D$33:$D$776,СВЦЭМ!$A$33:$A$776,$A16,СВЦЭМ!$B$33:$B$776,C$11)+'СЕТ СН'!$F$11+СВЦЭМ!$D$10+'СЕТ СН'!$F$6-'СЕТ СН'!$F$23</f>
        <v>828.80156342000009</v>
      </c>
      <c r="D16" s="36">
        <f>SUMIFS(СВЦЭМ!$D$33:$D$776,СВЦЭМ!$A$33:$A$776,$A16,СВЦЭМ!$B$33:$B$776,D$11)+'СЕТ СН'!$F$11+СВЦЭМ!$D$10+'СЕТ СН'!$F$6-'СЕТ СН'!$F$23</f>
        <v>863.59531080000011</v>
      </c>
      <c r="E16" s="36">
        <f>SUMIFS(СВЦЭМ!$D$33:$D$776,СВЦЭМ!$A$33:$A$776,$A16,СВЦЭМ!$B$33:$B$776,E$11)+'СЕТ СН'!$F$11+СВЦЭМ!$D$10+'СЕТ СН'!$F$6-'СЕТ СН'!$F$23</f>
        <v>860.24489183000003</v>
      </c>
      <c r="F16" s="36">
        <f>SUMIFS(СВЦЭМ!$D$33:$D$776,СВЦЭМ!$A$33:$A$776,$A16,СВЦЭМ!$B$33:$B$776,F$11)+'СЕТ СН'!$F$11+СВЦЭМ!$D$10+'СЕТ СН'!$F$6-'СЕТ СН'!$F$23</f>
        <v>857.04200442000013</v>
      </c>
      <c r="G16" s="36">
        <f>SUMIFS(СВЦЭМ!$D$33:$D$776,СВЦЭМ!$A$33:$A$776,$A16,СВЦЭМ!$B$33:$B$776,G$11)+'СЕТ СН'!$F$11+СВЦЭМ!$D$10+'СЕТ СН'!$F$6-'СЕТ СН'!$F$23</f>
        <v>851.84616107000011</v>
      </c>
      <c r="H16" s="36">
        <f>SUMIFS(СВЦЭМ!$D$33:$D$776,СВЦЭМ!$A$33:$A$776,$A16,СВЦЭМ!$B$33:$B$776,H$11)+'СЕТ СН'!$F$11+СВЦЭМ!$D$10+'СЕТ СН'!$F$6-'СЕТ СН'!$F$23</f>
        <v>816.48719367000012</v>
      </c>
      <c r="I16" s="36">
        <f>SUMIFS(СВЦЭМ!$D$33:$D$776,СВЦЭМ!$A$33:$A$776,$A16,СВЦЭМ!$B$33:$B$776,I$11)+'СЕТ СН'!$F$11+СВЦЭМ!$D$10+'СЕТ СН'!$F$6-'СЕТ СН'!$F$23</f>
        <v>768.00830112000006</v>
      </c>
      <c r="J16" s="36">
        <f>SUMIFS(СВЦЭМ!$D$33:$D$776,СВЦЭМ!$A$33:$A$776,$A16,СВЦЭМ!$B$33:$B$776,J$11)+'СЕТ СН'!$F$11+СВЦЭМ!$D$10+'СЕТ СН'!$F$6-'СЕТ СН'!$F$23</f>
        <v>747.75356025000008</v>
      </c>
      <c r="K16" s="36">
        <f>SUMIFS(СВЦЭМ!$D$33:$D$776,СВЦЭМ!$A$33:$A$776,$A16,СВЦЭМ!$B$33:$B$776,K$11)+'СЕТ СН'!$F$11+СВЦЭМ!$D$10+'СЕТ СН'!$F$6-'СЕТ СН'!$F$23</f>
        <v>743.46080018000009</v>
      </c>
      <c r="L16" s="36">
        <f>SUMIFS(СВЦЭМ!$D$33:$D$776,СВЦЭМ!$A$33:$A$776,$A16,СВЦЭМ!$B$33:$B$776,L$11)+'СЕТ СН'!$F$11+СВЦЭМ!$D$10+'СЕТ СН'!$F$6-'СЕТ СН'!$F$23</f>
        <v>756.60852321000004</v>
      </c>
      <c r="M16" s="36">
        <f>SUMIFS(СВЦЭМ!$D$33:$D$776,СВЦЭМ!$A$33:$A$776,$A16,СВЦЭМ!$B$33:$B$776,M$11)+'СЕТ СН'!$F$11+СВЦЭМ!$D$10+'СЕТ СН'!$F$6-'СЕТ СН'!$F$23</f>
        <v>754.32121002000008</v>
      </c>
      <c r="N16" s="36">
        <f>SUMIFS(СВЦЭМ!$D$33:$D$776,СВЦЭМ!$A$33:$A$776,$A16,СВЦЭМ!$B$33:$B$776,N$11)+'СЕТ СН'!$F$11+СВЦЭМ!$D$10+'СЕТ СН'!$F$6-'СЕТ СН'!$F$23</f>
        <v>748.13248175000012</v>
      </c>
      <c r="O16" s="36">
        <f>SUMIFS(СВЦЭМ!$D$33:$D$776,СВЦЭМ!$A$33:$A$776,$A16,СВЦЭМ!$B$33:$B$776,O$11)+'СЕТ СН'!$F$11+СВЦЭМ!$D$10+'СЕТ СН'!$F$6-'СЕТ СН'!$F$23</f>
        <v>756.69933055000013</v>
      </c>
      <c r="P16" s="36">
        <f>SUMIFS(СВЦЭМ!$D$33:$D$776,СВЦЭМ!$A$33:$A$776,$A16,СВЦЭМ!$B$33:$B$776,P$11)+'СЕТ СН'!$F$11+СВЦЭМ!$D$10+'СЕТ СН'!$F$6-'СЕТ СН'!$F$23</f>
        <v>752.72086564000006</v>
      </c>
      <c r="Q16" s="36">
        <f>SUMIFS(СВЦЭМ!$D$33:$D$776,СВЦЭМ!$A$33:$A$776,$A16,СВЦЭМ!$B$33:$B$776,Q$11)+'СЕТ СН'!$F$11+СВЦЭМ!$D$10+'СЕТ СН'!$F$6-'СЕТ СН'!$F$23</f>
        <v>738.65375097000003</v>
      </c>
      <c r="R16" s="36">
        <f>SUMIFS(СВЦЭМ!$D$33:$D$776,СВЦЭМ!$A$33:$A$776,$A16,СВЦЭМ!$B$33:$B$776,R$11)+'СЕТ СН'!$F$11+СВЦЭМ!$D$10+'СЕТ СН'!$F$6-'СЕТ СН'!$F$23</f>
        <v>641.05124019000004</v>
      </c>
      <c r="S16" s="36">
        <f>SUMIFS(СВЦЭМ!$D$33:$D$776,СВЦЭМ!$A$33:$A$776,$A16,СВЦЭМ!$B$33:$B$776,S$11)+'СЕТ СН'!$F$11+СВЦЭМ!$D$10+'СЕТ СН'!$F$6-'СЕТ СН'!$F$23</f>
        <v>627.90637985000012</v>
      </c>
      <c r="T16" s="36">
        <f>SUMIFS(СВЦЭМ!$D$33:$D$776,СВЦЭМ!$A$33:$A$776,$A16,СВЦЭМ!$B$33:$B$776,T$11)+'СЕТ СН'!$F$11+СВЦЭМ!$D$10+'СЕТ СН'!$F$6-'СЕТ СН'!$F$23</f>
        <v>629.79688819000012</v>
      </c>
      <c r="U16" s="36">
        <f>SUMIFS(СВЦЭМ!$D$33:$D$776,СВЦЭМ!$A$33:$A$776,$A16,СВЦЭМ!$B$33:$B$776,U$11)+'СЕТ СН'!$F$11+СВЦЭМ!$D$10+'СЕТ СН'!$F$6-'СЕТ СН'!$F$23</f>
        <v>628.15274479000004</v>
      </c>
      <c r="V16" s="36">
        <f>SUMIFS(СВЦЭМ!$D$33:$D$776,СВЦЭМ!$A$33:$A$776,$A16,СВЦЭМ!$B$33:$B$776,V$11)+'СЕТ СН'!$F$11+СВЦЭМ!$D$10+'СЕТ СН'!$F$6-'СЕТ СН'!$F$23</f>
        <v>626.78892996000013</v>
      </c>
      <c r="W16" s="36">
        <f>SUMIFS(СВЦЭМ!$D$33:$D$776,СВЦЭМ!$A$33:$A$776,$A16,СВЦЭМ!$B$33:$B$776,W$11)+'СЕТ СН'!$F$11+СВЦЭМ!$D$10+'СЕТ СН'!$F$6-'СЕТ СН'!$F$23</f>
        <v>620.48612560000015</v>
      </c>
      <c r="X16" s="36">
        <f>SUMIFS(СВЦЭМ!$D$33:$D$776,СВЦЭМ!$A$33:$A$776,$A16,СВЦЭМ!$B$33:$B$776,X$11)+'СЕТ СН'!$F$11+СВЦЭМ!$D$10+'СЕТ СН'!$F$6-'СЕТ СН'!$F$23</f>
        <v>612.49831898000002</v>
      </c>
      <c r="Y16" s="36">
        <f>SUMIFS(СВЦЭМ!$D$33:$D$776,СВЦЭМ!$A$33:$A$776,$A16,СВЦЭМ!$B$33:$B$776,Y$11)+'СЕТ СН'!$F$11+СВЦЭМ!$D$10+'СЕТ СН'!$F$6-'СЕТ СН'!$F$23</f>
        <v>635.48833521000006</v>
      </c>
    </row>
    <row r="17" spans="1:25" ht="15.75" x14ac:dyDescent="0.2">
      <c r="A17" s="35">
        <f t="shared" si="0"/>
        <v>43652</v>
      </c>
      <c r="B17" s="36">
        <f>SUMIFS(СВЦЭМ!$D$33:$D$776,СВЦЭМ!$A$33:$A$776,$A17,СВЦЭМ!$B$33:$B$776,B$11)+'СЕТ СН'!$F$11+СВЦЭМ!$D$10+'СЕТ СН'!$F$6-'СЕТ СН'!$F$23</f>
        <v>737.73523628000009</v>
      </c>
      <c r="C17" s="36">
        <f>SUMIFS(СВЦЭМ!$D$33:$D$776,СВЦЭМ!$A$33:$A$776,$A17,СВЦЭМ!$B$33:$B$776,C$11)+'СЕТ СН'!$F$11+СВЦЭМ!$D$10+'СЕТ СН'!$F$6-'СЕТ СН'!$F$23</f>
        <v>843.00284948000012</v>
      </c>
      <c r="D17" s="36">
        <f>SUMIFS(СВЦЭМ!$D$33:$D$776,СВЦЭМ!$A$33:$A$776,$A17,СВЦЭМ!$B$33:$B$776,D$11)+'СЕТ СН'!$F$11+СВЦЭМ!$D$10+'СЕТ СН'!$F$6-'СЕТ СН'!$F$23</f>
        <v>888.40255103000004</v>
      </c>
      <c r="E17" s="36">
        <f>SUMIFS(СВЦЭМ!$D$33:$D$776,СВЦЭМ!$A$33:$A$776,$A17,СВЦЭМ!$B$33:$B$776,E$11)+'СЕТ СН'!$F$11+СВЦЭМ!$D$10+'СЕТ СН'!$F$6-'СЕТ СН'!$F$23</f>
        <v>904.04601227000012</v>
      </c>
      <c r="F17" s="36">
        <f>SUMIFS(СВЦЭМ!$D$33:$D$776,СВЦЭМ!$A$33:$A$776,$A17,СВЦЭМ!$B$33:$B$776,F$11)+'СЕТ СН'!$F$11+СВЦЭМ!$D$10+'СЕТ СН'!$F$6-'СЕТ СН'!$F$23</f>
        <v>898.69037464000007</v>
      </c>
      <c r="G17" s="36">
        <f>SUMIFS(СВЦЭМ!$D$33:$D$776,СВЦЭМ!$A$33:$A$776,$A17,СВЦЭМ!$B$33:$B$776,G$11)+'СЕТ СН'!$F$11+СВЦЭМ!$D$10+'СЕТ СН'!$F$6-'СЕТ СН'!$F$23</f>
        <v>882.06188602000009</v>
      </c>
      <c r="H17" s="36">
        <f>SUMIFS(СВЦЭМ!$D$33:$D$776,СВЦЭМ!$A$33:$A$776,$A17,СВЦЭМ!$B$33:$B$776,H$11)+'СЕТ СН'!$F$11+СВЦЭМ!$D$10+'СЕТ СН'!$F$6-'СЕТ СН'!$F$23</f>
        <v>838.79896283000005</v>
      </c>
      <c r="I17" s="36">
        <f>SUMIFS(СВЦЭМ!$D$33:$D$776,СВЦЭМ!$A$33:$A$776,$A17,СВЦЭМ!$B$33:$B$776,I$11)+'СЕТ СН'!$F$11+СВЦЭМ!$D$10+'СЕТ СН'!$F$6-'СЕТ СН'!$F$23</f>
        <v>786.20268533000012</v>
      </c>
      <c r="J17" s="36">
        <f>SUMIFS(СВЦЭМ!$D$33:$D$776,СВЦЭМ!$A$33:$A$776,$A17,СВЦЭМ!$B$33:$B$776,J$11)+'СЕТ СН'!$F$11+СВЦЭМ!$D$10+'СЕТ СН'!$F$6-'СЕТ СН'!$F$23</f>
        <v>733.14782495000009</v>
      </c>
      <c r="K17" s="36">
        <f>SUMIFS(СВЦЭМ!$D$33:$D$776,СВЦЭМ!$A$33:$A$776,$A17,СВЦЭМ!$B$33:$B$776,K$11)+'СЕТ СН'!$F$11+СВЦЭМ!$D$10+'СЕТ СН'!$F$6-'СЕТ СН'!$F$23</f>
        <v>714.15823291000004</v>
      </c>
      <c r="L17" s="36">
        <f>SUMIFS(СВЦЭМ!$D$33:$D$776,СВЦЭМ!$A$33:$A$776,$A17,СВЦЭМ!$B$33:$B$776,L$11)+'СЕТ СН'!$F$11+СВЦЭМ!$D$10+'СЕТ СН'!$F$6-'СЕТ СН'!$F$23</f>
        <v>687.00978104000012</v>
      </c>
      <c r="M17" s="36">
        <f>SUMIFS(СВЦЭМ!$D$33:$D$776,СВЦЭМ!$A$33:$A$776,$A17,СВЦЭМ!$B$33:$B$776,M$11)+'СЕТ СН'!$F$11+СВЦЭМ!$D$10+'СЕТ СН'!$F$6-'СЕТ СН'!$F$23</f>
        <v>677.19940225000005</v>
      </c>
      <c r="N17" s="36">
        <f>SUMIFS(СВЦЭМ!$D$33:$D$776,СВЦЭМ!$A$33:$A$776,$A17,СВЦЭМ!$B$33:$B$776,N$11)+'СЕТ СН'!$F$11+СВЦЭМ!$D$10+'СЕТ СН'!$F$6-'СЕТ СН'!$F$23</f>
        <v>690.91850351000005</v>
      </c>
      <c r="O17" s="36">
        <f>SUMIFS(СВЦЭМ!$D$33:$D$776,СВЦЭМ!$A$33:$A$776,$A17,СВЦЭМ!$B$33:$B$776,O$11)+'СЕТ СН'!$F$11+СВЦЭМ!$D$10+'СЕТ СН'!$F$6-'СЕТ СН'!$F$23</f>
        <v>701.77080217000002</v>
      </c>
      <c r="P17" s="36">
        <f>SUMIFS(СВЦЭМ!$D$33:$D$776,СВЦЭМ!$A$33:$A$776,$A17,СВЦЭМ!$B$33:$B$776,P$11)+'СЕТ СН'!$F$11+СВЦЭМ!$D$10+'СЕТ СН'!$F$6-'СЕТ СН'!$F$23</f>
        <v>715.06049017000009</v>
      </c>
      <c r="Q17" s="36">
        <f>SUMIFS(СВЦЭМ!$D$33:$D$776,СВЦЭМ!$A$33:$A$776,$A17,СВЦЭМ!$B$33:$B$776,Q$11)+'СЕТ СН'!$F$11+СВЦЭМ!$D$10+'СЕТ СН'!$F$6-'СЕТ СН'!$F$23</f>
        <v>702.70992877000003</v>
      </c>
      <c r="R17" s="36">
        <f>SUMIFS(СВЦЭМ!$D$33:$D$776,СВЦЭМ!$A$33:$A$776,$A17,СВЦЭМ!$B$33:$B$776,R$11)+'СЕТ СН'!$F$11+СВЦЭМ!$D$10+'СЕТ СН'!$F$6-'СЕТ СН'!$F$23</f>
        <v>651.50972634000004</v>
      </c>
      <c r="S17" s="36">
        <f>SUMIFS(СВЦЭМ!$D$33:$D$776,СВЦЭМ!$A$33:$A$776,$A17,СВЦЭМ!$B$33:$B$776,S$11)+'СЕТ СН'!$F$11+СВЦЭМ!$D$10+'СЕТ СН'!$F$6-'СЕТ СН'!$F$23</f>
        <v>658.07294588000013</v>
      </c>
      <c r="T17" s="36">
        <f>SUMIFS(СВЦЭМ!$D$33:$D$776,СВЦЭМ!$A$33:$A$776,$A17,СВЦЭМ!$B$33:$B$776,T$11)+'СЕТ СН'!$F$11+СВЦЭМ!$D$10+'СЕТ СН'!$F$6-'СЕТ СН'!$F$23</f>
        <v>644.92794204000006</v>
      </c>
      <c r="U17" s="36">
        <f>SUMIFS(СВЦЭМ!$D$33:$D$776,СВЦЭМ!$A$33:$A$776,$A17,СВЦЭМ!$B$33:$B$776,U$11)+'СЕТ СН'!$F$11+СВЦЭМ!$D$10+'СЕТ СН'!$F$6-'СЕТ СН'!$F$23</f>
        <v>634.13874219000013</v>
      </c>
      <c r="V17" s="36">
        <f>SUMIFS(СВЦЭМ!$D$33:$D$776,СВЦЭМ!$A$33:$A$776,$A17,СВЦЭМ!$B$33:$B$776,V$11)+'СЕТ СН'!$F$11+СВЦЭМ!$D$10+'СЕТ СН'!$F$6-'СЕТ СН'!$F$23</f>
        <v>642.71653009000011</v>
      </c>
      <c r="W17" s="36">
        <f>SUMIFS(СВЦЭМ!$D$33:$D$776,СВЦЭМ!$A$33:$A$776,$A17,СВЦЭМ!$B$33:$B$776,W$11)+'СЕТ СН'!$F$11+СВЦЭМ!$D$10+'СЕТ СН'!$F$6-'СЕТ СН'!$F$23</f>
        <v>651.16366811000012</v>
      </c>
      <c r="X17" s="36">
        <f>SUMIFS(СВЦЭМ!$D$33:$D$776,СВЦЭМ!$A$33:$A$776,$A17,СВЦЭМ!$B$33:$B$776,X$11)+'СЕТ СН'!$F$11+СВЦЭМ!$D$10+'СЕТ СН'!$F$6-'СЕТ СН'!$F$23</f>
        <v>647.43392712000002</v>
      </c>
      <c r="Y17" s="36">
        <f>SUMIFS(СВЦЭМ!$D$33:$D$776,СВЦЭМ!$A$33:$A$776,$A17,СВЦЭМ!$B$33:$B$776,Y$11)+'СЕТ СН'!$F$11+СВЦЭМ!$D$10+'СЕТ СН'!$F$6-'СЕТ СН'!$F$23</f>
        <v>680.87304437000012</v>
      </c>
    </row>
    <row r="18" spans="1:25" ht="15.75" x14ac:dyDescent="0.2">
      <c r="A18" s="35">
        <f t="shared" si="0"/>
        <v>43653</v>
      </c>
      <c r="B18" s="36">
        <f>SUMIFS(СВЦЭМ!$D$33:$D$776,СВЦЭМ!$A$33:$A$776,$A18,СВЦЭМ!$B$33:$B$776,B$11)+'СЕТ СН'!$F$11+СВЦЭМ!$D$10+'СЕТ СН'!$F$6-'СЕТ СН'!$F$23</f>
        <v>763.18484068000009</v>
      </c>
      <c r="C18" s="36">
        <f>SUMIFS(СВЦЭМ!$D$33:$D$776,СВЦЭМ!$A$33:$A$776,$A18,СВЦЭМ!$B$33:$B$776,C$11)+'СЕТ СН'!$F$11+СВЦЭМ!$D$10+'СЕТ СН'!$F$6-'СЕТ СН'!$F$23</f>
        <v>878.81199372000003</v>
      </c>
      <c r="D18" s="36">
        <f>SUMIFS(СВЦЭМ!$D$33:$D$776,СВЦЭМ!$A$33:$A$776,$A18,СВЦЭМ!$B$33:$B$776,D$11)+'СЕТ СН'!$F$11+СВЦЭМ!$D$10+'СЕТ СН'!$F$6-'СЕТ СН'!$F$23</f>
        <v>906.38342307000005</v>
      </c>
      <c r="E18" s="36">
        <f>SUMIFS(СВЦЭМ!$D$33:$D$776,СВЦЭМ!$A$33:$A$776,$A18,СВЦЭМ!$B$33:$B$776,E$11)+'СЕТ СН'!$F$11+СВЦЭМ!$D$10+'СЕТ СН'!$F$6-'СЕТ СН'!$F$23</f>
        <v>924.29063725000003</v>
      </c>
      <c r="F18" s="36">
        <f>SUMIFS(СВЦЭМ!$D$33:$D$776,СВЦЭМ!$A$33:$A$776,$A18,СВЦЭМ!$B$33:$B$776,F$11)+'СЕТ СН'!$F$11+СВЦЭМ!$D$10+'СЕТ СН'!$F$6-'СЕТ СН'!$F$23</f>
        <v>934.99400217000004</v>
      </c>
      <c r="G18" s="36">
        <f>SUMIFS(СВЦЭМ!$D$33:$D$776,СВЦЭМ!$A$33:$A$776,$A18,СВЦЭМ!$B$33:$B$776,G$11)+'СЕТ СН'!$F$11+СВЦЭМ!$D$10+'СЕТ СН'!$F$6-'СЕТ СН'!$F$23</f>
        <v>934.0178782800001</v>
      </c>
      <c r="H18" s="36">
        <f>SUMIFS(СВЦЭМ!$D$33:$D$776,СВЦЭМ!$A$33:$A$776,$A18,СВЦЭМ!$B$33:$B$776,H$11)+'СЕТ СН'!$F$11+СВЦЭМ!$D$10+'СЕТ СН'!$F$6-'СЕТ СН'!$F$23</f>
        <v>901.1186316300001</v>
      </c>
      <c r="I18" s="36">
        <f>SUMIFS(СВЦЭМ!$D$33:$D$776,СВЦЭМ!$A$33:$A$776,$A18,СВЦЭМ!$B$33:$B$776,I$11)+'СЕТ СН'!$F$11+СВЦЭМ!$D$10+'СЕТ СН'!$F$6-'СЕТ СН'!$F$23</f>
        <v>846.84816108000007</v>
      </c>
      <c r="J18" s="36">
        <f>SUMIFS(СВЦЭМ!$D$33:$D$776,СВЦЭМ!$A$33:$A$776,$A18,СВЦЭМ!$B$33:$B$776,J$11)+'СЕТ СН'!$F$11+СВЦЭМ!$D$10+'СЕТ СН'!$F$6-'СЕТ СН'!$F$23</f>
        <v>778.65305150000006</v>
      </c>
      <c r="K18" s="36">
        <f>SUMIFS(СВЦЭМ!$D$33:$D$776,СВЦЭМ!$A$33:$A$776,$A18,СВЦЭМ!$B$33:$B$776,K$11)+'СЕТ СН'!$F$11+СВЦЭМ!$D$10+'СЕТ СН'!$F$6-'СЕТ СН'!$F$23</f>
        <v>720.91248524000002</v>
      </c>
      <c r="L18" s="36">
        <f>SUMIFS(СВЦЭМ!$D$33:$D$776,СВЦЭМ!$A$33:$A$776,$A18,СВЦЭМ!$B$33:$B$776,L$11)+'СЕТ СН'!$F$11+СВЦЭМ!$D$10+'СЕТ СН'!$F$6-'СЕТ СН'!$F$23</f>
        <v>685.07740876000003</v>
      </c>
      <c r="M18" s="36">
        <f>SUMIFS(СВЦЭМ!$D$33:$D$776,СВЦЭМ!$A$33:$A$776,$A18,СВЦЭМ!$B$33:$B$776,M$11)+'СЕТ СН'!$F$11+СВЦЭМ!$D$10+'СЕТ СН'!$F$6-'СЕТ СН'!$F$23</f>
        <v>687.04346225000006</v>
      </c>
      <c r="N18" s="36">
        <f>SUMIFS(СВЦЭМ!$D$33:$D$776,СВЦЭМ!$A$33:$A$776,$A18,СВЦЭМ!$B$33:$B$776,N$11)+'СЕТ СН'!$F$11+СВЦЭМ!$D$10+'СЕТ СН'!$F$6-'СЕТ СН'!$F$23</f>
        <v>691.50560275000009</v>
      </c>
      <c r="O18" s="36">
        <f>SUMIFS(СВЦЭМ!$D$33:$D$776,СВЦЭМ!$A$33:$A$776,$A18,СВЦЭМ!$B$33:$B$776,O$11)+'СЕТ СН'!$F$11+СВЦЭМ!$D$10+'СЕТ СН'!$F$6-'СЕТ СН'!$F$23</f>
        <v>694.50943372000006</v>
      </c>
      <c r="P18" s="36">
        <f>SUMIFS(СВЦЭМ!$D$33:$D$776,СВЦЭМ!$A$33:$A$776,$A18,СВЦЭМ!$B$33:$B$776,P$11)+'СЕТ СН'!$F$11+СВЦЭМ!$D$10+'СЕТ СН'!$F$6-'СЕТ СН'!$F$23</f>
        <v>696.57515864000004</v>
      </c>
      <c r="Q18" s="36">
        <f>SUMIFS(СВЦЭМ!$D$33:$D$776,СВЦЭМ!$A$33:$A$776,$A18,СВЦЭМ!$B$33:$B$776,Q$11)+'СЕТ СН'!$F$11+СВЦЭМ!$D$10+'СЕТ СН'!$F$6-'СЕТ СН'!$F$23</f>
        <v>685.83277064000004</v>
      </c>
      <c r="R18" s="36">
        <f>SUMIFS(СВЦЭМ!$D$33:$D$776,СВЦЭМ!$A$33:$A$776,$A18,СВЦЭМ!$B$33:$B$776,R$11)+'СЕТ СН'!$F$11+СВЦЭМ!$D$10+'СЕТ СН'!$F$6-'СЕТ СН'!$F$23</f>
        <v>636.63101012000004</v>
      </c>
      <c r="S18" s="36">
        <f>SUMIFS(СВЦЭМ!$D$33:$D$776,СВЦЭМ!$A$33:$A$776,$A18,СВЦЭМ!$B$33:$B$776,S$11)+'СЕТ СН'!$F$11+СВЦЭМ!$D$10+'СЕТ СН'!$F$6-'СЕТ СН'!$F$23</f>
        <v>629.83362579000004</v>
      </c>
      <c r="T18" s="36">
        <f>SUMIFS(СВЦЭМ!$D$33:$D$776,СВЦЭМ!$A$33:$A$776,$A18,СВЦЭМ!$B$33:$B$776,T$11)+'СЕТ СН'!$F$11+СВЦЭМ!$D$10+'СЕТ СН'!$F$6-'СЕТ СН'!$F$23</f>
        <v>626.22561626000015</v>
      </c>
      <c r="U18" s="36">
        <f>SUMIFS(СВЦЭМ!$D$33:$D$776,СВЦЭМ!$A$33:$A$776,$A18,СВЦЭМ!$B$33:$B$776,U$11)+'СЕТ СН'!$F$11+СВЦЭМ!$D$10+'СЕТ СН'!$F$6-'СЕТ СН'!$F$23</f>
        <v>623.49771200000009</v>
      </c>
      <c r="V18" s="36">
        <f>SUMIFS(СВЦЭМ!$D$33:$D$776,СВЦЭМ!$A$33:$A$776,$A18,СВЦЭМ!$B$33:$B$776,V$11)+'СЕТ СН'!$F$11+СВЦЭМ!$D$10+'СЕТ СН'!$F$6-'СЕТ СН'!$F$23</f>
        <v>622.85389357000008</v>
      </c>
      <c r="W18" s="36">
        <f>SUMIFS(СВЦЭМ!$D$33:$D$776,СВЦЭМ!$A$33:$A$776,$A18,СВЦЭМ!$B$33:$B$776,W$11)+'СЕТ СН'!$F$11+СВЦЭМ!$D$10+'СЕТ СН'!$F$6-'СЕТ СН'!$F$23</f>
        <v>611.97855115000016</v>
      </c>
      <c r="X18" s="36">
        <f>SUMIFS(СВЦЭМ!$D$33:$D$776,СВЦЭМ!$A$33:$A$776,$A18,СВЦЭМ!$B$33:$B$776,X$11)+'СЕТ СН'!$F$11+СВЦЭМ!$D$10+'СЕТ СН'!$F$6-'СЕТ СН'!$F$23</f>
        <v>624.92933312000014</v>
      </c>
      <c r="Y18" s="36">
        <f>SUMIFS(СВЦЭМ!$D$33:$D$776,СВЦЭМ!$A$33:$A$776,$A18,СВЦЭМ!$B$33:$B$776,Y$11)+'СЕТ СН'!$F$11+СВЦЭМ!$D$10+'СЕТ СН'!$F$6-'СЕТ СН'!$F$23</f>
        <v>659.85129233000009</v>
      </c>
    </row>
    <row r="19" spans="1:25" ht="15.75" x14ac:dyDescent="0.2">
      <c r="A19" s="35">
        <f t="shared" si="0"/>
        <v>43654</v>
      </c>
      <c r="B19" s="36">
        <f>SUMIFS(СВЦЭМ!$D$33:$D$776,СВЦЭМ!$A$33:$A$776,$A19,СВЦЭМ!$B$33:$B$776,B$11)+'СЕТ СН'!$F$11+СВЦЭМ!$D$10+'СЕТ СН'!$F$6-'СЕТ СН'!$F$23</f>
        <v>762.05376171000012</v>
      </c>
      <c r="C19" s="36">
        <f>SUMIFS(СВЦЭМ!$D$33:$D$776,СВЦЭМ!$A$33:$A$776,$A19,СВЦЭМ!$B$33:$B$776,C$11)+'СЕТ СН'!$F$11+СВЦЭМ!$D$10+'СЕТ СН'!$F$6-'СЕТ СН'!$F$23</f>
        <v>859.0827207000001</v>
      </c>
      <c r="D19" s="36">
        <f>SUMIFS(СВЦЭМ!$D$33:$D$776,СВЦЭМ!$A$33:$A$776,$A19,СВЦЭМ!$B$33:$B$776,D$11)+'СЕТ СН'!$F$11+СВЦЭМ!$D$10+'СЕТ СН'!$F$6-'СЕТ СН'!$F$23</f>
        <v>888.26445748000003</v>
      </c>
      <c r="E19" s="36">
        <f>SUMIFS(СВЦЭМ!$D$33:$D$776,СВЦЭМ!$A$33:$A$776,$A19,СВЦЭМ!$B$33:$B$776,E$11)+'СЕТ СН'!$F$11+СВЦЭМ!$D$10+'СЕТ СН'!$F$6-'СЕТ СН'!$F$23</f>
        <v>909.99599311000009</v>
      </c>
      <c r="F19" s="36">
        <f>SUMIFS(СВЦЭМ!$D$33:$D$776,СВЦЭМ!$A$33:$A$776,$A19,СВЦЭМ!$B$33:$B$776,F$11)+'СЕТ СН'!$F$11+СВЦЭМ!$D$10+'СЕТ СН'!$F$6-'СЕТ СН'!$F$23</f>
        <v>913.14503943000011</v>
      </c>
      <c r="G19" s="36">
        <f>SUMIFS(СВЦЭМ!$D$33:$D$776,СВЦЭМ!$A$33:$A$776,$A19,СВЦЭМ!$B$33:$B$776,G$11)+'СЕТ СН'!$F$11+СВЦЭМ!$D$10+'СЕТ СН'!$F$6-'СЕТ СН'!$F$23</f>
        <v>896.25473054000008</v>
      </c>
      <c r="H19" s="36">
        <f>SUMIFS(СВЦЭМ!$D$33:$D$776,СВЦЭМ!$A$33:$A$776,$A19,СВЦЭМ!$B$33:$B$776,H$11)+'СЕТ СН'!$F$11+СВЦЭМ!$D$10+'СЕТ СН'!$F$6-'СЕТ СН'!$F$23</f>
        <v>844.98394392000012</v>
      </c>
      <c r="I19" s="36">
        <f>SUMIFS(СВЦЭМ!$D$33:$D$776,СВЦЭМ!$A$33:$A$776,$A19,СВЦЭМ!$B$33:$B$776,I$11)+'СЕТ СН'!$F$11+СВЦЭМ!$D$10+'СЕТ СН'!$F$6-'СЕТ СН'!$F$23</f>
        <v>807.64694856000006</v>
      </c>
      <c r="J19" s="36">
        <f>SUMIFS(СВЦЭМ!$D$33:$D$776,СВЦЭМ!$A$33:$A$776,$A19,СВЦЭМ!$B$33:$B$776,J$11)+'СЕТ СН'!$F$11+СВЦЭМ!$D$10+'СЕТ СН'!$F$6-'СЕТ СН'!$F$23</f>
        <v>790.2781226300001</v>
      </c>
      <c r="K19" s="36">
        <f>SUMIFS(СВЦЭМ!$D$33:$D$776,СВЦЭМ!$A$33:$A$776,$A19,СВЦЭМ!$B$33:$B$776,K$11)+'СЕТ СН'!$F$11+СВЦЭМ!$D$10+'СЕТ СН'!$F$6-'СЕТ СН'!$F$23</f>
        <v>789.06036403000007</v>
      </c>
      <c r="L19" s="36">
        <f>SUMIFS(СВЦЭМ!$D$33:$D$776,СВЦЭМ!$A$33:$A$776,$A19,СВЦЭМ!$B$33:$B$776,L$11)+'СЕТ СН'!$F$11+СВЦЭМ!$D$10+'СЕТ СН'!$F$6-'СЕТ СН'!$F$23</f>
        <v>788.48107334000008</v>
      </c>
      <c r="M19" s="36">
        <f>SUMIFS(СВЦЭМ!$D$33:$D$776,СВЦЭМ!$A$33:$A$776,$A19,СВЦЭМ!$B$33:$B$776,M$11)+'СЕТ СН'!$F$11+СВЦЭМ!$D$10+'СЕТ СН'!$F$6-'СЕТ СН'!$F$23</f>
        <v>752.92893517000005</v>
      </c>
      <c r="N19" s="36">
        <f>SUMIFS(СВЦЭМ!$D$33:$D$776,СВЦЭМ!$A$33:$A$776,$A19,СВЦЭМ!$B$33:$B$776,N$11)+'СЕТ СН'!$F$11+СВЦЭМ!$D$10+'СЕТ СН'!$F$6-'СЕТ СН'!$F$23</f>
        <v>751.40097377000006</v>
      </c>
      <c r="O19" s="36">
        <f>SUMIFS(СВЦЭМ!$D$33:$D$776,СВЦЭМ!$A$33:$A$776,$A19,СВЦЭМ!$B$33:$B$776,O$11)+'СЕТ СН'!$F$11+СВЦЭМ!$D$10+'СЕТ СН'!$F$6-'СЕТ СН'!$F$23</f>
        <v>740.38885661000006</v>
      </c>
      <c r="P19" s="36">
        <f>SUMIFS(СВЦЭМ!$D$33:$D$776,СВЦЭМ!$A$33:$A$776,$A19,СВЦЭМ!$B$33:$B$776,P$11)+'СЕТ СН'!$F$11+СВЦЭМ!$D$10+'СЕТ СН'!$F$6-'СЕТ СН'!$F$23</f>
        <v>706.64496428000007</v>
      </c>
      <c r="Q19" s="36">
        <f>SUMIFS(СВЦЭМ!$D$33:$D$776,СВЦЭМ!$A$33:$A$776,$A19,СВЦЭМ!$B$33:$B$776,Q$11)+'СЕТ СН'!$F$11+СВЦЭМ!$D$10+'СЕТ СН'!$F$6-'СЕТ СН'!$F$23</f>
        <v>682.49972782000009</v>
      </c>
      <c r="R19" s="36">
        <f>SUMIFS(СВЦЭМ!$D$33:$D$776,СВЦЭМ!$A$33:$A$776,$A19,СВЦЭМ!$B$33:$B$776,R$11)+'СЕТ СН'!$F$11+СВЦЭМ!$D$10+'СЕТ СН'!$F$6-'СЕТ СН'!$F$23</f>
        <v>641.13176565000003</v>
      </c>
      <c r="S19" s="36">
        <f>SUMIFS(СВЦЭМ!$D$33:$D$776,СВЦЭМ!$A$33:$A$776,$A19,СВЦЭМ!$B$33:$B$776,S$11)+'СЕТ СН'!$F$11+СВЦЭМ!$D$10+'СЕТ СН'!$F$6-'СЕТ СН'!$F$23</f>
        <v>649.67404006000004</v>
      </c>
      <c r="T19" s="36">
        <f>SUMIFS(СВЦЭМ!$D$33:$D$776,СВЦЭМ!$A$33:$A$776,$A19,СВЦЭМ!$B$33:$B$776,T$11)+'СЕТ СН'!$F$11+СВЦЭМ!$D$10+'СЕТ СН'!$F$6-'СЕТ СН'!$F$23</f>
        <v>650.67912797000008</v>
      </c>
      <c r="U19" s="36">
        <f>SUMIFS(СВЦЭМ!$D$33:$D$776,СВЦЭМ!$A$33:$A$776,$A19,СВЦЭМ!$B$33:$B$776,U$11)+'СЕТ СН'!$F$11+СВЦЭМ!$D$10+'СЕТ СН'!$F$6-'СЕТ СН'!$F$23</f>
        <v>643.9040881300001</v>
      </c>
      <c r="V19" s="36">
        <f>SUMIFS(СВЦЭМ!$D$33:$D$776,СВЦЭМ!$A$33:$A$776,$A19,СВЦЭМ!$B$33:$B$776,V$11)+'СЕТ СН'!$F$11+СВЦЭМ!$D$10+'СЕТ СН'!$F$6-'СЕТ СН'!$F$23</f>
        <v>666.44135855000013</v>
      </c>
      <c r="W19" s="36">
        <f>SUMIFS(СВЦЭМ!$D$33:$D$776,СВЦЭМ!$A$33:$A$776,$A19,СВЦЭМ!$B$33:$B$776,W$11)+'СЕТ СН'!$F$11+СВЦЭМ!$D$10+'СЕТ СН'!$F$6-'СЕТ СН'!$F$23</f>
        <v>692.03876044000003</v>
      </c>
      <c r="X19" s="36">
        <f>SUMIFS(СВЦЭМ!$D$33:$D$776,СВЦЭМ!$A$33:$A$776,$A19,СВЦЭМ!$B$33:$B$776,X$11)+'СЕТ СН'!$F$11+СВЦЭМ!$D$10+'СЕТ СН'!$F$6-'СЕТ СН'!$F$23</f>
        <v>706.64152408000007</v>
      </c>
      <c r="Y19" s="36">
        <f>SUMIFS(СВЦЭМ!$D$33:$D$776,СВЦЭМ!$A$33:$A$776,$A19,СВЦЭМ!$B$33:$B$776,Y$11)+'СЕТ СН'!$F$11+СВЦЭМ!$D$10+'СЕТ СН'!$F$6-'СЕТ СН'!$F$23</f>
        <v>728.0505512200001</v>
      </c>
    </row>
    <row r="20" spans="1:25" ht="15.75" x14ac:dyDescent="0.2">
      <c r="A20" s="35">
        <f t="shared" si="0"/>
        <v>43655</v>
      </c>
      <c r="B20" s="36">
        <f>SUMIFS(СВЦЭМ!$D$33:$D$776,СВЦЭМ!$A$33:$A$776,$A20,СВЦЭМ!$B$33:$B$776,B$11)+'СЕТ СН'!$F$11+СВЦЭМ!$D$10+'СЕТ СН'!$F$6-'СЕТ СН'!$F$23</f>
        <v>805.96968568000011</v>
      </c>
      <c r="C20" s="36">
        <f>SUMIFS(СВЦЭМ!$D$33:$D$776,СВЦЭМ!$A$33:$A$776,$A20,СВЦЭМ!$B$33:$B$776,C$11)+'СЕТ СН'!$F$11+СВЦЭМ!$D$10+'СЕТ СН'!$F$6-'СЕТ СН'!$F$23</f>
        <v>839.31694168000013</v>
      </c>
      <c r="D20" s="36">
        <f>SUMIFS(СВЦЭМ!$D$33:$D$776,СВЦЭМ!$A$33:$A$776,$A20,СВЦЭМ!$B$33:$B$776,D$11)+'СЕТ СН'!$F$11+СВЦЭМ!$D$10+'СЕТ СН'!$F$6-'СЕТ СН'!$F$23</f>
        <v>859.02480143000002</v>
      </c>
      <c r="E20" s="36">
        <f>SUMIFS(СВЦЭМ!$D$33:$D$776,СВЦЭМ!$A$33:$A$776,$A20,СВЦЭМ!$B$33:$B$776,E$11)+'СЕТ СН'!$F$11+СВЦЭМ!$D$10+'СЕТ СН'!$F$6-'СЕТ СН'!$F$23</f>
        <v>876.51437277000002</v>
      </c>
      <c r="F20" s="36">
        <f>SUMIFS(СВЦЭМ!$D$33:$D$776,СВЦЭМ!$A$33:$A$776,$A20,СВЦЭМ!$B$33:$B$776,F$11)+'СЕТ СН'!$F$11+СВЦЭМ!$D$10+'СЕТ СН'!$F$6-'СЕТ СН'!$F$23</f>
        <v>874.02414024000007</v>
      </c>
      <c r="G20" s="36">
        <f>SUMIFS(СВЦЭМ!$D$33:$D$776,СВЦЭМ!$A$33:$A$776,$A20,СВЦЭМ!$B$33:$B$776,G$11)+'СЕТ СН'!$F$11+СВЦЭМ!$D$10+'СЕТ СН'!$F$6-'СЕТ СН'!$F$23</f>
        <v>869.88536338000006</v>
      </c>
      <c r="H20" s="36">
        <f>SUMIFS(СВЦЭМ!$D$33:$D$776,СВЦЭМ!$A$33:$A$776,$A20,СВЦЭМ!$B$33:$B$776,H$11)+'СЕТ СН'!$F$11+СВЦЭМ!$D$10+'СЕТ СН'!$F$6-'СЕТ СН'!$F$23</f>
        <v>819.9532521000001</v>
      </c>
      <c r="I20" s="36">
        <f>SUMIFS(СВЦЭМ!$D$33:$D$776,СВЦЭМ!$A$33:$A$776,$A20,СВЦЭМ!$B$33:$B$776,I$11)+'СЕТ СН'!$F$11+СВЦЭМ!$D$10+'СЕТ СН'!$F$6-'СЕТ СН'!$F$23</f>
        <v>796.49251297000012</v>
      </c>
      <c r="J20" s="36">
        <f>SUMIFS(СВЦЭМ!$D$33:$D$776,СВЦЭМ!$A$33:$A$776,$A20,СВЦЭМ!$B$33:$B$776,J$11)+'СЕТ СН'!$F$11+СВЦЭМ!$D$10+'СЕТ СН'!$F$6-'СЕТ СН'!$F$23</f>
        <v>765.17264123000007</v>
      </c>
      <c r="K20" s="36">
        <f>SUMIFS(СВЦЭМ!$D$33:$D$776,СВЦЭМ!$A$33:$A$776,$A20,СВЦЭМ!$B$33:$B$776,K$11)+'СЕТ СН'!$F$11+СВЦЭМ!$D$10+'СЕТ СН'!$F$6-'СЕТ СН'!$F$23</f>
        <v>746.42198486000007</v>
      </c>
      <c r="L20" s="36">
        <f>SUMIFS(СВЦЭМ!$D$33:$D$776,СВЦЭМ!$A$33:$A$776,$A20,СВЦЭМ!$B$33:$B$776,L$11)+'СЕТ СН'!$F$11+СВЦЭМ!$D$10+'СЕТ СН'!$F$6-'СЕТ СН'!$F$23</f>
        <v>746.93096655000011</v>
      </c>
      <c r="M20" s="36">
        <f>SUMIFS(СВЦЭМ!$D$33:$D$776,СВЦЭМ!$A$33:$A$776,$A20,СВЦЭМ!$B$33:$B$776,M$11)+'СЕТ СН'!$F$11+СВЦЭМ!$D$10+'СЕТ СН'!$F$6-'СЕТ СН'!$F$23</f>
        <v>740.99181979000002</v>
      </c>
      <c r="N20" s="36">
        <f>SUMIFS(СВЦЭМ!$D$33:$D$776,СВЦЭМ!$A$33:$A$776,$A20,СВЦЭМ!$B$33:$B$776,N$11)+'СЕТ СН'!$F$11+СВЦЭМ!$D$10+'СЕТ СН'!$F$6-'СЕТ СН'!$F$23</f>
        <v>742.63650400000006</v>
      </c>
      <c r="O20" s="36">
        <f>SUMIFS(СВЦЭМ!$D$33:$D$776,СВЦЭМ!$A$33:$A$776,$A20,СВЦЭМ!$B$33:$B$776,O$11)+'СЕТ СН'!$F$11+СВЦЭМ!$D$10+'СЕТ СН'!$F$6-'СЕТ СН'!$F$23</f>
        <v>738.30062983000005</v>
      </c>
      <c r="P20" s="36">
        <f>SUMIFS(СВЦЭМ!$D$33:$D$776,СВЦЭМ!$A$33:$A$776,$A20,СВЦЭМ!$B$33:$B$776,P$11)+'СЕТ СН'!$F$11+СВЦЭМ!$D$10+'СЕТ СН'!$F$6-'СЕТ СН'!$F$23</f>
        <v>745.50775307000004</v>
      </c>
      <c r="Q20" s="36">
        <f>SUMIFS(СВЦЭМ!$D$33:$D$776,СВЦЭМ!$A$33:$A$776,$A20,СВЦЭМ!$B$33:$B$776,Q$11)+'СЕТ СН'!$F$11+СВЦЭМ!$D$10+'СЕТ СН'!$F$6-'СЕТ СН'!$F$23</f>
        <v>764.58341349000011</v>
      </c>
      <c r="R20" s="36">
        <f>SUMIFS(СВЦЭМ!$D$33:$D$776,СВЦЭМ!$A$33:$A$776,$A20,СВЦЭМ!$B$33:$B$776,R$11)+'СЕТ СН'!$F$11+СВЦЭМ!$D$10+'СЕТ СН'!$F$6-'СЕТ СН'!$F$23</f>
        <v>726.91232406000006</v>
      </c>
      <c r="S20" s="36">
        <f>SUMIFS(СВЦЭМ!$D$33:$D$776,СВЦЭМ!$A$33:$A$776,$A20,СВЦЭМ!$B$33:$B$776,S$11)+'СЕТ СН'!$F$11+СВЦЭМ!$D$10+'СЕТ СН'!$F$6-'СЕТ СН'!$F$23</f>
        <v>696.87799949000009</v>
      </c>
      <c r="T20" s="36">
        <f>SUMIFS(СВЦЭМ!$D$33:$D$776,СВЦЭМ!$A$33:$A$776,$A20,СВЦЭМ!$B$33:$B$776,T$11)+'СЕТ СН'!$F$11+СВЦЭМ!$D$10+'СЕТ СН'!$F$6-'СЕТ СН'!$F$23</f>
        <v>694.6340840900001</v>
      </c>
      <c r="U20" s="36">
        <f>SUMIFS(СВЦЭМ!$D$33:$D$776,СВЦЭМ!$A$33:$A$776,$A20,СВЦЭМ!$B$33:$B$776,U$11)+'СЕТ СН'!$F$11+СВЦЭМ!$D$10+'СЕТ СН'!$F$6-'СЕТ СН'!$F$23</f>
        <v>686.61970494000013</v>
      </c>
      <c r="V20" s="36">
        <f>SUMIFS(СВЦЭМ!$D$33:$D$776,СВЦЭМ!$A$33:$A$776,$A20,СВЦЭМ!$B$33:$B$776,V$11)+'СЕТ СН'!$F$11+СВЦЭМ!$D$10+'СЕТ СН'!$F$6-'СЕТ СН'!$F$23</f>
        <v>686.15985810000006</v>
      </c>
      <c r="W20" s="36">
        <f>SUMIFS(СВЦЭМ!$D$33:$D$776,СВЦЭМ!$A$33:$A$776,$A20,СВЦЭМ!$B$33:$B$776,W$11)+'СЕТ СН'!$F$11+СВЦЭМ!$D$10+'СЕТ СН'!$F$6-'СЕТ СН'!$F$23</f>
        <v>661.99465518000011</v>
      </c>
      <c r="X20" s="36">
        <f>SUMIFS(СВЦЭМ!$D$33:$D$776,СВЦЭМ!$A$33:$A$776,$A20,СВЦЭМ!$B$33:$B$776,X$11)+'СЕТ СН'!$F$11+СВЦЭМ!$D$10+'СЕТ СН'!$F$6-'СЕТ СН'!$F$23</f>
        <v>680.67541658000005</v>
      </c>
      <c r="Y20" s="36">
        <f>SUMIFS(СВЦЭМ!$D$33:$D$776,СВЦЭМ!$A$33:$A$776,$A20,СВЦЭМ!$B$33:$B$776,Y$11)+'СЕТ СН'!$F$11+СВЦЭМ!$D$10+'СЕТ СН'!$F$6-'СЕТ СН'!$F$23</f>
        <v>748.96428041000013</v>
      </c>
    </row>
    <row r="21" spans="1:25" ht="15.75" x14ac:dyDescent="0.2">
      <c r="A21" s="35">
        <f t="shared" si="0"/>
        <v>43656</v>
      </c>
      <c r="B21" s="36">
        <f>SUMIFS(СВЦЭМ!$D$33:$D$776,СВЦЭМ!$A$33:$A$776,$A21,СВЦЭМ!$B$33:$B$776,B$11)+'СЕТ СН'!$F$11+СВЦЭМ!$D$10+'СЕТ СН'!$F$6-'СЕТ СН'!$F$23</f>
        <v>819.42213406000008</v>
      </c>
      <c r="C21" s="36">
        <f>SUMIFS(СВЦЭМ!$D$33:$D$776,СВЦЭМ!$A$33:$A$776,$A21,СВЦЭМ!$B$33:$B$776,C$11)+'СЕТ СН'!$F$11+СВЦЭМ!$D$10+'СЕТ СН'!$F$6-'СЕТ СН'!$F$23</f>
        <v>849.9924825600001</v>
      </c>
      <c r="D21" s="36">
        <f>SUMIFS(СВЦЭМ!$D$33:$D$776,СВЦЭМ!$A$33:$A$776,$A21,СВЦЭМ!$B$33:$B$776,D$11)+'СЕТ СН'!$F$11+СВЦЭМ!$D$10+'СЕТ СН'!$F$6-'СЕТ СН'!$F$23</f>
        <v>862.17056730000013</v>
      </c>
      <c r="E21" s="36">
        <f>SUMIFS(СВЦЭМ!$D$33:$D$776,СВЦЭМ!$A$33:$A$776,$A21,СВЦЭМ!$B$33:$B$776,E$11)+'СЕТ СН'!$F$11+СВЦЭМ!$D$10+'СЕТ СН'!$F$6-'СЕТ СН'!$F$23</f>
        <v>880.36468144000003</v>
      </c>
      <c r="F21" s="36">
        <f>SUMIFS(СВЦЭМ!$D$33:$D$776,СВЦЭМ!$A$33:$A$776,$A21,СВЦЭМ!$B$33:$B$776,F$11)+'СЕТ СН'!$F$11+СВЦЭМ!$D$10+'СЕТ СН'!$F$6-'СЕТ СН'!$F$23</f>
        <v>869.58950966000009</v>
      </c>
      <c r="G21" s="36">
        <f>SUMIFS(СВЦЭМ!$D$33:$D$776,СВЦЭМ!$A$33:$A$776,$A21,СВЦЭМ!$B$33:$B$776,G$11)+'СЕТ СН'!$F$11+СВЦЭМ!$D$10+'СЕТ СН'!$F$6-'СЕТ СН'!$F$23</f>
        <v>879.04578570000012</v>
      </c>
      <c r="H21" s="36">
        <f>SUMIFS(СВЦЭМ!$D$33:$D$776,СВЦЭМ!$A$33:$A$776,$A21,СВЦЭМ!$B$33:$B$776,H$11)+'СЕТ СН'!$F$11+СВЦЭМ!$D$10+'СЕТ СН'!$F$6-'СЕТ СН'!$F$23</f>
        <v>848.32546891000004</v>
      </c>
      <c r="I21" s="36">
        <f>SUMIFS(СВЦЭМ!$D$33:$D$776,СВЦЭМ!$A$33:$A$776,$A21,СВЦЭМ!$B$33:$B$776,I$11)+'СЕТ СН'!$F$11+СВЦЭМ!$D$10+'СЕТ СН'!$F$6-'СЕТ СН'!$F$23</f>
        <v>812.25143970000011</v>
      </c>
      <c r="J21" s="36">
        <f>SUMIFS(СВЦЭМ!$D$33:$D$776,СВЦЭМ!$A$33:$A$776,$A21,СВЦЭМ!$B$33:$B$776,J$11)+'СЕТ СН'!$F$11+СВЦЭМ!$D$10+'СЕТ СН'!$F$6-'СЕТ СН'!$F$23</f>
        <v>790.58349684000007</v>
      </c>
      <c r="K21" s="36">
        <f>SUMIFS(СВЦЭМ!$D$33:$D$776,СВЦЭМ!$A$33:$A$776,$A21,СВЦЭМ!$B$33:$B$776,K$11)+'СЕТ СН'!$F$11+СВЦЭМ!$D$10+'СЕТ СН'!$F$6-'СЕТ СН'!$F$23</f>
        <v>778.87087302000009</v>
      </c>
      <c r="L21" s="36">
        <f>SUMIFS(СВЦЭМ!$D$33:$D$776,СВЦЭМ!$A$33:$A$776,$A21,СВЦЭМ!$B$33:$B$776,L$11)+'СЕТ СН'!$F$11+СВЦЭМ!$D$10+'СЕТ СН'!$F$6-'СЕТ СН'!$F$23</f>
        <v>776.56787419000011</v>
      </c>
      <c r="M21" s="36">
        <f>SUMIFS(СВЦЭМ!$D$33:$D$776,СВЦЭМ!$A$33:$A$776,$A21,СВЦЭМ!$B$33:$B$776,M$11)+'СЕТ СН'!$F$11+СВЦЭМ!$D$10+'СЕТ СН'!$F$6-'СЕТ СН'!$F$23</f>
        <v>758.96820657000012</v>
      </c>
      <c r="N21" s="36">
        <f>SUMIFS(СВЦЭМ!$D$33:$D$776,СВЦЭМ!$A$33:$A$776,$A21,СВЦЭМ!$B$33:$B$776,N$11)+'СЕТ СН'!$F$11+СВЦЭМ!$D$10+'СЕТ СН'!$F$6-'СЕТ СН'!$F$23</f>
        <v>753.1570258700001</v>
      </c>
      <c r="O21" s="36">
        <f>SUMIFS(СВЦЭМ!$D$33:$D$776,СВЦЭМ!$A$33:$A$776,$A21,СВЦЭМ!$B$33:$B$776,O$11)+'СЕТ СН'!$F$11+СВЦЭМ!$D$10+'СЕТ СН'!$F$6-'СЕТ СН'!$F$23</f>
        <v>748.76740782000013</v>
      </c>
      <c r="P21" s="36">
        <f>SUMIFS(СВЦЭМ!$D$33:$D$776,СВЦЭМ!$A$33:$A$776,$A21,СВЦЭМ!$B$33:$B$776,P$11)+'СЕТ СН'!$F$11+СВЦЭМ!$D$10+'СЕТ СН'!$F$6-'СЕТ СН'!$F$23</f>
        <v>745.43335511000009</v>
      </c>
      <c r="Q21" s="36">
        <f>SUMIFS(СВЦЭМ!$D$33:$D$776,СВЦЭМ!$A$33:$A$776,$A21,СВЦЭМ!$B$33:$B$776,Q$11)+'СЕТ СН'!$F$11+СВЦЭМ!$D$10+'СЕТ СН'!$F$6-'СЕТ СН'!$F$23</f>
        <v>753.95945567000012</v>
      </c>
      <c r="R21" s="36">
        <f>SUMIFS(СВЦЭМ!$D$33:$D$776,СВЦЭМ!$A$33:$A$776,$A21,СВЦЭМ!$B$33:$B$776,R$11)+'СЕТ СН'!$F$11+СВЦЭМ!$D$10+'СЕТ СН'!$F$6-'СЕТ СН'!$F$23</f>
        <v>706.39434476000008</v>
      </c>
      <c r="S21" s="36">
        <f>SUMIFS(СВЦЭМ!$D$33:$D$776,СВЦЭМ!$A$33:$A$776,$A21,СВЦЭМ!$B$33:$B$776,S$11)+'СЕТ СН'!$F$11+СВЦЭМ!$D$10+'СЕТ СН'!$F$6-'СЕТ СН'!$F$23</f>
        <v>687.62393290000011</v>
      </c>
      <c r="T21" s="36">
        <f>SUMIFS(СВЦЭМ!$D$33:$D$776,СВЦЭМ!$A$33:$A$776,$A21,СВЦЭМ!$B$33:$B$776,T$11)+'СЕТ СН'!$F$11+СВЦЭМ!$D$10+'СЕТ СН'!$F$6-'СЕТ СН'!$F$23</f>
        <v>687.17823973000009</v>
      </c>
      <c r="U21" s="36">
        <f>SUMIFS(СВЦЭМ!$D$33:$D$776,СВЦЭМ!$A$33:$A$776,$A21,СВЦЭМ!$B$33:$B$776,U$11)+'СЕТ СН'!$F$11+СВЦЭМ!$D$10+'СЕТ СН'!$F$6-'СЕТ СН'!$F$23</f>
        <v>684.84621003000007</v>
      </c>
      <c r="V21" s="36">
        <f>SUMIFS(СВЦЭМ!$D$33:$D$776,СВЦЭМ!$A$33:$A$776,$A21,СВЦЭМ!$B$33:$B$776,V$11)+'СЕТ СН'!$F$11+СВЦЭМ!$D$10+'СЕТ СН'!$F$6-'СЕТ СН'!$F$23</f>
        <v>680.48204902000009</v>
      </c>
      <c r="W21" s="36">
        <f>SUMIFS(СВЦЭМ!$D$33:$D$776,СВЦЭМ!$A$33:$A$776,$A21,СВЦЭМ!$B$33:$B$776,W$11)+'СЕТ СН'!$F$11+СВЦЭМ!$D$10+'СЕТ СН'!$F$6-'СЕТ СН'!$F$23</f>
        <v>664.97439400000007</v>
      </c>
      <c r="X21" s="36">
        <f>SUMIFS(СВЦЭМ!$D$33:$D$776,СВЦЭМ!$A$33:$A$776,$A21,СВЦЭМ!$B$33:$B$776,X$11)+'СЕТ СН'!$F$11+СВЦЭМ!$D$10+'СЕТ СН'!$F$6-'СЕТ СН'!$F$23</f>
        <v>671.09431224000002</v>
      </c>
      <c r="Y21" s="36">
        <f>SUMIFS(СВЦЭМ!$D$33:$D$776,СВЦЭМ!$A$33:$A$776,$A21,СВЦЭМ!$B$33:$B$776,Y$11)+'СЕТ СН'!$F$11+СВЦЭМ!$D$10+'СЕТ СН'!$F$6-'СЕТ СН'!$F$23</f>
        <v>763.69643372000007</v>
      </c>
    </row>
    <row r="22" spans="1:25" ht="15.75" x14ac:dyDescent="0.2">
      <c r="A22" s="35">
        <f t="shared" si="0"/>
        <v>43657</v>
      </c>
      <c r="B22" s="36">
        <f>SUMIFS(СВЦЭМ!$D$33:$D$776,СВЦЭМ!$A$33:$A$776,$A22,СВЦЭМ!$B$33:$B$776,B$11)+'СЕТ СН'!$F$11+СВЦЭМ!$D$10+'СЕТ СН'!$F$6-'СЕТ СН'!$F$23</f>
        <v>818.71948736000013</v>
      </c>
      <c r="C22" s="36">
        <f>SUMIFS(СВЦЭМ!$D$33:$D$776,СВЦЭМ!$A$33:$A$776,$A22,СВЦЭМ!$B$33:$B$776,C$11)+'СЕТ СН'!$F$11+СВЦЭМ!$D$10+'СЕТ СН'!$F$6-'СЕТ СН'!$F$23</f>
        <v>860.4018245200001</v>
      </c>
      <c r="D22" s="36">
        <f>SUMIFS(СВЦЭМ!$D$33:$D$776,СВЦЭМ!$A$33:$A$776,$A22,СВЦЭМ!$B$33:$B$776,D$11)+'СЕТ СН'!$F$11+СВЦЭМ!$D$10+'СЕТ СН'!$F$6-'СЕТ СН'!$F$23</f>
        <v>881.25703091000003</v>
      </c>
      <c r="E22" s="36">
        <f>SUMIFS(СВЦЭМ!$D$33:$D$776,СВЦЭМ!$A$33:$A$776,$A22,СВЦЭМ!$B$33:$B$776,E$11)+'СЕТ СН'!$F$11+СВЦЭМ!$D$10+'СЕТ СН'!$F$6-'СЕТ СН'!$F$23</f>
        <v>903.38177212000005</v>
      </c>
      <c r="F22" s="36">
        <f>SUMIFS(СВЦЭМ!$D$33:$D$776,СВЦЭМ!$A$33:$A$776,$A22,СВЦЭМ!$B$33:$B$776,F$11)+'СЕТ СН'!$F$11+СВЦЭМ!$D$10+'СЕТ СН'!$F$6-'СЕТ СН'!$F$23</f>
        <v>903.8436906500001</v>
      </c>
      <c r="G22" s="36">
        <f>SUMIFS(СВЦЭМ!$D$33:$D$776,СВЦЭМ!$A$33:$A$776,$A22,СВЦЭМ!$B$33:$B$776,G$11)+'СЕТ СН'!$F$11+СВЦЭМ!$D$10+'СЕТ СН'!$F$6-'СЕТ СН'!$F$23</f>
        <v>894.06423264000011</v>
      </c>
      <c r="H22" s="36">
        <f>SUMIFS(СВЦЭМ!$D$33:$D$776,СВЦЭМ!$A$33:$A$776,$A22,СВЦЭМ!$B$33:$B$776,H$11)+'СЕТ СН'!$F$11+СВЦЭМ!$D$10+'СЕТ СН'!$F$6-'СЕТ СН'!$F$23</f>
        <v>838.11046953000005</v>
      </c>
      <c r="I22" s="36">
        <f>SUMIFS(СВЦЭМ!$D$33:$D$776,СВЦЭМ!$A$33:$A$776,$A22,СВЦЭМ!$B$33:$B$776,I$11)+'СЕТ СН'!$F$11+СВЦЭМ!$D$10+'СЕТ СН'!$F$6-'СЕТ СН'!$F$23</f>
        <v>814.79099969000004</v>
      </c>
      <c r="J22" s="36">
        <f>SUMIFS(СВЦЭМ!$D$33:$D$776,СВЦЭМ!$A$33:$A$776,$A22,СВЦЭМ!$B$33:$B$776,J$11)+'СЕТ СН'!$F$11+СВЦЭМ!$D$10+'СЕТ СН'!$F$6-'СЕТ СН'!$F$23</f>
        <v>775.17985377000002</v>
      </c>
      <c r="K22" s="36">
        <f>SUMIFS(СВЦЭМ!$D$33:$D$776,СВЦЭМ!$A$33:$A$776,$A22,СВЦЭМ!$B$33:$B$776,K$11)+'СЕТ СН'!$F$11+СВЦЭМ!$D$10+'СЕТ СН'!$F$6-'СЕТ СН'!$F$23</f>
        <v>762.32708151000008</v>
      </c>
      <c r="L22" s="36">
        <f>SUMIFS(СВЦЭМ!$D$33:$D$776,СВЦЭМ!$A$33:$A$776,$A22,СВЦЭМ!$B$33:$B$776,L$11)+'СЕТ СН'!$F$11+СВЦЭМ!$D$10+'СЕТ СН'!$F$6-'СЕТ СН'!$F$23</f>
        <v>746.95125128000006</v>
      </c>
      <c r="M22" s="36">
        <f>SUMIFS(СВЦЭМ!$D$33:$D$776,СВЦЭМ!$A$33:$A$776,$A22,СВЦЭМ!$B$33:$B$776,M$11)+'СЕТ СН'!$F$11+СВЦЭМ!$D$10+'СЕТ СН'!$F$6-'СЕТ СН'!$F$23</f>
        <v>741.95639513000003</v>
      </c>
      <c r="N22" s="36">
        <f>SUMIFS(СВЦЭМ!$D$33:$D$776,СВЦЭМ!$A$33:$A$776,$A22,СВЦЭМ!$B$33:$B$776,N$11)+'СЕТ СН'!$F$11+СВЦЭМ!$D$10+'СЕТ СН'!$F$6-'СЕТ СН'!$F$23</f>
        <v>738.70892965000007</v>
      </c>
      <c r="O22" s="36">
        <f>SUMIFS(СВЦЭМ!$D$33:$D$776,СВЦЭМ!$A$33:$A$776,$A22,СВЦЭМ!$B$33:$B$776,O$11)+'СЕТ СН'!$F$11+СВЦЭМ!$D$10+'СЕТ СН'!$F$6-'СЕТ СН'!$F$23</f>
        <v>739.85593874000006</v>
      </c>
      <c r="P22" s="36">
        <f>SUMIFS(СВЦЭМ!$D$33:$D$776,СВЦЭМ!$A$33:$A$776,$A22,СВЦЭМ!$B$33:$B$776,P$11)+'СЕТ СН'!$F$11+СВЦЭМ!$D$10+'СЕТ СН'!$F$6-'СЕТ СН'!$F$23</f>
        <v>742.19141390000004</v>
      </c>
      <c r="Q22" s="36">
        <f>SUMIFS(СВЦЭМ!$D$33:$D$776,СВЦЭМ!$A$33:$A$776,$A22,СВЦЭМ!$B$33:$B$776,Q$11)+'СЕТ СН'!$F$11+СВЦЭМ!$D$10+'СЕТ СН'!$F$6-'СЕТ СН'!$F$23</f>
        <v>741.56797025000003</v>
      </c>
      <c r="R22" s="36">
        <f>SUMIFS(СВЦЭМ!$D$33:$D$776,СВЦЭМ!$A$33:$A$776,$A22,СВЦЭМ!$B$33:$B$776,R$11)+'СЕТ СН'!$F$11+СВЦЭМ!$D$10+'СЕТ СН'!$F$6-'СЕТ СН'!$F$23</f>
        <v>695.23358810000013</v>
      </c>
      <c r="S22" s="36">
        <f>SUMIFS(СВЦЭМ!$D$33:$D$776,СВЦЭМ!$A$33:$A$776,$A22,СВЦЭМ!$B$33:$B$776,S$11)+'СЕТ СН'!$F$11+СВЦЭМ!$D$10+'СЕТ СН'!$F$6-'СЕТ СН'!$F$23</f>
        <v>679.25617224000007</v>
      </c>
      <c r="T22" s="36">
        <f>SUMIFS(СВЦЭМ!$D$33:$D$776,СВЦЭМ!$A$33:$A$776,$A22,СВЦЭМ!$B$33:$B$776,T$11)+'СЕТ СН'!$F$11+СВЦЭМ!$D$10+'СЕТ СН'!$F$6-'СЕТ СН'!$F$23</f>
        <v>679.24635997000007</v>
      </c>
      <c r="U22" s="36">
        <f>SUMIFS(СВЦЭМ!$D$33:$D$776,СВЦЭМ!$A$33:$A$776,$A22,СВЦЭМ!$B$33:$B$776,U$11)+'СЕТ СН'!$F$11+СВЦЭМ!$D$10+'СЕТ СН'!$F$6-'СЕТ СН'!$F$23</f>
        <v>669.00538514000004</v>
      </c>
      <c r="V22" s="36">
        <f>SUMIFS(СВЦЭМ!$D$33:$D$776,СВЦЭМ!$A$33:$A$776,$A22,СВЦЭМ!$B$33:$B$776,V$11)+'СЕТ СН'!$F$11+СВЦЭМ!$D$10+'СЕТ СН'!$F$6-'СЕТ СН'!$F$23</f>
        <v>670.89253538000003</v>
      </c>
      <c r="W22" s="36">
        <f>SUMIFS(СВЦЭМ!$D$33:$D$776,СВЦЭМ!$A$33:$A$776,$A22,СВЦЭМ!$B$33:$B$776,W$11)+'СЕТ СН'!$F$11+СВЦЭМ!$D$10+'СЕТ СН'!$F$6-'СЕТ СН'!$F$23</f>
        <v>673.24154405000013</v>
      </c>
      <c r="X22" s="36">
        <f>SUMIFS(СВЦЭМ!$D$33:$D$776,СВЦЭМ!$A$33:$A$776,$A22,СВЦЭМ!$B$33:$B$776,X$11)+'СЕТ СН'!$F$11+СВЦЭМ!$D$10+'СЕТ СН'!$F$6-'СЕТ СН'!$F$23</f>
        <v>680.76306828000008</v>
      </c>
      <c r="Y22" s="36">
        <f>SUMIFS(СВЦЭМ!$D$33:$D$776,СВЦЭМ!$A$33:$A$776,$A22,СВЦЭМ!$B$33:$B$776,Y$11)+'СЕТ СН'!$F$11+СВЦЭМ!$D$10+'СЕТ СН'!$F$6-'СЕТ СН'!$F$23</f>
        <v>765.55232326000009</v>
      </c>
    </row>
    <row r="23" spans="1:25" ht="15.75" x14ac:dyDescent="0.2">
      <c r="A23" s="35">
        <f t="shared" si="0"/>
        <v>43658</v>
      </c>
      <c r="B23" s="36">
        <f>SUMIFS(СВЦЭМ!$D$33:$D$776,СВЦЭМ!$A$33:$A$776,$A23,СВЦЭМ!$B$33:$B$776,B$11)+'СЕТ СН'!$F$11+СВЦЭМ!$D$10+'СЕТ СН'!$F$6-'СЕТ СН'!$F$23</f>
        <v>809.93548627000007</v>
      </c>
      <c r="C23" s="36">
        <f>SUMIFS(СВЦЭМ!$D$33:$D$776,СВЦЭМ!$A$33:$A$776,$A23,СВЦЭМ!$B$33:$B$776,C$11)+'СЕТ СН'!$F$11+СВЦЭМ!$D$10+'СЕТ СН'!$F$6-'СЕТ СН'!$F$23</f>
        <v>846.05649275000007</v>
      </c>
      <c r="D23" s="36">
        <f>SUMIFS(СВЦЭМ!$D$33:$D$776,СВЦЭМ!$A$33:$A$776,$A23,СВЦЭМ!$B$33:$B$776,D$11)+'СЕТ СН'!$F$11+СВЦЭМ!$D$10+'СЕТ СН'!$F$6-'СЕТ СН'!$F$23</f>
        <v>866.51334069000006</v>
      </c>
      <c r="E23" s="36">
        <f>SUMIFS(СВЦЭМ!$D$33:$D$776,СВЦЭМ!$A$33:$A$776,$A23,СВЦЭМ!$B$33:$B$776,E$11)+'СЕТ СН'!$F$11+СВЦЭМ!$D$10+'СЕТ СН'!$F$6-'СЕТ СН'!$F$23</f>
        <v>881.21751859000005</v>
      </c>
      <c r="F23" s="36">
        <f>SUMIFS(СВЦЭМ!$D$33:$D$776,СВЦЭМ!$A$33:$A$776,$A23,СВЦЭМ!$B$33:$B$776,F$11)+'СЕТ СН'!$F$11+СВЦЭМ!$D$10+'СЕТ СН'!$F$6-'СЕТ СН'!$F$23</f>
        <v>875.07984656000008</v>
      </c>
      <c r="G23" s="36">
        <f>SUMIFS(СВЦЭМ!$D$33:$D$776,СВЦЭМ!$A$33:$A$776,$A23,СВЦЭМ!$B$33:$B$776,G$11)+'СЕТ СН'!$F$11+СВЦЭМ!$D$10+'СЕТ СН'!$F$6-'СЕТ СН'!$F$23</f>
        <v>873.1021334400001</v>
      </c>
      <c r="H23" s="36">
        <f>SUMIFS(СВЦЭМ!$D$33:$D$776,СВЦЭМ!$A$33:$A$776,$A23,СВЦЭМ!$B$33:$B$776,H$11)+'СЕТ СН'!$F$11+СВЦЭМ!$D$10+'СЕТ СН'!$F$6-'СЕТ СН'!$F$23</f>
        <v>843.37123190000011</v>
      </c>
      <c r="I23" s="36">
        <f>SUMIFS(СВЦЭМ!$D$33:$D$776,СВЦЭМ!$A$33:$A$776,$A23,СВЦЭМ!$B$33:$B$776,I$11)+'СЕТ СН'!$F$11+СВЦЭМ!$D$10+'СЕТ СН'!$F$6-'СЕТ СН'!$F$23</f>
        <v>819.73506005000013</v>
      </c>
      <c r="J23" s="36">
        <f>SUMIFS(СВЦЭМ!$D$33:$D$776,СВЦЭМ!$A$33:$A$776,$A23,СВЦЭМ!$B$33:$B$776,J$11)+'СЕТ СН'!$F$11+СВЦЭМ!$D$10+'СЕТ СН'!$F$6-'СЕТ СН'!$F$23</f>
        <v>781.95538022000005</v>
      </c>
      <c r="K23" s="36">
        <f>SUMIFS(СВЦЭМ!$D$33:$D$776,СВЦЭМ!$A$33:$A$776,$A23,СВЦЭМ!$B$33:$B$776,K$11)+'СЕТ СН'!$F$11+СВЦЭМ!$D$10+'СЕТ СН'!$F$6-'СЕТ СН'!$F$23</f>
        <v>747.57197630000007</v>
      </c>
      <c r="L23" s="36">
        <f>SUMIFS(СВЦЭМ!$D$33:$D$776,СВЦЭМ!$A$33:$A$776,$A23,СВЦЭМ!$B$33:$B$776,L$11)+'СЕТ СН'!$F$11+СВЦЭМ!$D$10+'СЕТ СН'!$F$6-'СЕТ СН'!$F$23</f>
        <v>742.88844360000007</v>
      </c>
      <c r="M23" s="36">
        <f>SUMIFS(СВЦЭМ!$D$33:$D$776,СВЦЭМ!$A$33:$A$776,$A23,СВЦЭМ!$B$33:$B$776,M$11)+'СЕТ СН'!$F$11+СВЦЭМ!$D$10+'СЕТ СН'!$F$6-'СЕТ СН'!$F$23</f>
        <v>749.29345088000002</v>
      </c>
      <c r="N23" s="36">
        <f>SUMIFS(СВЦЭМ!$D$33:$D$776,СВЦЭМ!$A$33:$A$776,$A23,СВЦЭМ!$B$33:$B$776,N$11)+'СЕТ СН'!$F$11+СВЦЭМ!$D$10+'СЕТ СН'!$F$6-'СЕТ СН'!$F$23</f>
        <v>756.24228466000011</v>
      </c>
      <c r="O23" s="36">
        <f>SUMIFS(СВЦЭМ!$D$33:$D$776,СВЦЭМ!$A$33:$A$776,$A23,СВЦЭМ!$B$33:$B$776,O$11)+'СЕТ СН'!$F$11+СВЦЭМ!$D$10+'СЕТ СН'!$F$6-'СЕТ СН'!$F$23</f>
        <v>755.28802621000011</v>
      </c>
      <c r="P23" s="36">
        <f>SUMIFS(СВЦЭМ!$D$33:$D$776,СВЦЭМ!$A$33:$A$776,$A23,СВЦЭМ!$B$33:$B$776,P$11)+'СЕТ СН'!$F$11+СВЦЭМ!$D$10+'СЕТ СН'!$F$6-'СЕТ СН'!$F$23</f>
        <v>758.12931073000004</v>
      </c>
      <c r="Q23" s="36">
        <f>SUMIFS(СВЦЭМ!$D$33:$D$776,СВЦЭМ!$A$33:$A$776,$A23,СВЦЭМ!$B$33:$B$776,Q$11)+'СЕТ СН'!$F$11+СВЦЭМ!$D$10+'СЕТ СН'!$F$6-'СЕТ СН'!$F$23</f>
        <v>765.31815665000011</v>
      </c>
      <c r="R23" s="36">
        <f>SUMIFS(СВЦЭМ!$D$33:$D$776,СВЦЭМ!$A$33:$A$776,$A23,СВЦЭМ!$B$33:$B$776,R$11)+'СЕТ СН'!$F$11+СВЦЭМ!$D$10+'СЕТ СН'!$F$6-'СЕТ СН'!$F$23</f>
        <v>713.7824806000001</v>
      </c>
      <c r="S23" s="36">
        <f>SUMIFS(СВЦЭМ!$D$33:$D$776,СВЦЭМ!$A$33:$A$776,$A23,СВЦЭМ!$B$33:$B$776,S$11)+'СЕТ СН'!$F$11+СВЦЭМ!$D$10+'СЕТ СН'!$F$6-'СЕТ СН'!$F$23</f>
        <v>697.22359055000004</v>
      </c>
      <c r="T23" s="36">
        <f>SUMIFS(СВЦЭМ!$D$33:$D$776,СВЦЭМ!$A$33:$A$776,$A23,СВЦЭМ!$B$33:$B$776,T$11)+'СЕТ СН'!$F$11+СВЦЭМ!$D$10+'СЕТ СН'!$F$6-'СЕТ СН'!$F$23</f>
        <v>690.2401719400001</v>
      </c>
      <c r="U23" s="36">
        <f>SUMIFS(СВЦЭМ!$D$33:$D$776,СВЦЭМ!$A$33:$A$776,$A23,СВЦЭМ!$B$33:$B$776,U$11)+'СЕТ СН'!$F$11+СВЦЭМ!$D$10+'СЕТ СН'!$F$6-'СЕТ СН'!$F$23</f>
        <v>680.94357916000013</v>
      </c>
      <c r="V23" s="36">
        <f>SUMIFS(СВЦЭМ!$D$33:$D$776,СВЦЭМ!$A$33:$A$776,$A23,СВЦЭМ!$B$33:$B$776,V$11)+'СЕТ СН'!$F$11+СВЦЭМ!$D$10+'СЕТ СН'!$F$6-'СЕТ СН'!$F$23</f>
        <v>664.58428201000004</v>
      </c>
      <c r="W23" s="36">
        <f>SUMIFS(СВЦЭМ!$D$33:$D$776,СВЦЭМ!$A$33:$A$776,$A23,СВЦЭМ!$B$33:$B$776,W$11)+'СЕТ СН'!$F$11+СВЦЭМ!$D$10+'СЕТ СН'!$F$6-'СЕТ СН'!$F$23</f>
        <v>648.66586628000005</v>
      </c>
      <c r="X23" s="36">
        <f>SUMIFS(СВЦЭМ!$D$33:$D$776,СВЦЭМ!$A$33:$A$776,$A23,СВЦЭМ!$B$33:$B$776,X$11)+'СЕТ СН'!$F$11+СВЦЭМ!$D$10+'СЕТ СН'!$F$6-'СЕТ СН'!$F$23</f>
        <v>629.17209260000004</v>
      </c>
      <c r="Y23" s="36">
        <f>SUMIFS(СВЦЭМ!$D$33:$D$776,СВЦЭМ!$A$33:$A$776,$A23,СВЦЭМ!$B$33:$B$776,Y$11)+'СЕТ СН'!$F$11+СВЦЭМ!$D$10+'СЕТ СН'!$F$6-'СЕТ СН'!$F$23</f>
        <v>711.16727029000003</v>
      </c>
    </row>
    <row r="24" spans="1:25" ht="15.75" x14ac:dyDescent="0.2">
      <c r="A24" s="35">
        <f t="shared" si="0"/>
        <v>43659</v>
      </c>
      <c r="B24" s="36">
        <f>SUMIFS(СВЦЭМ!$D$33:$D$776,СВЦЭМ!$A$33:$A$776,$A24,СВЦЭМ!$B$33:$B$776,B$11)+'СЕТ СН'!$F$11+СВЦЭМ!$D$10+'СЕТ СН'!$F$6-'СЕТ СН'!$F$23</f>
        <v>711.65003988000012</v>
      </c>
      <c r="C24" s="36">
        <f>SUMIFS(СВЦЭМ!$D$33:$D$776,СВЦЭМ!$A$33:$A$776,$A24,СВЦЭМ!$B$33:$B$776,C$11)+'СЕТ СН'!$F$11+СВЦЭМ!$D$10+'СЕТ СН'!$F$6-'СЕТ СН'!$F$23</f>
        <v>744.30435976000012</v>
      </c>
      <c r="D24" s="36">
        <f>SUMIFS(СВЦЭМ!$D$33:$D$776,СВЦЭМ!$A$33:$A$776,$A24,СВЦЭМ!$B$33:$B$776,D$11)+'СЕТ СН'!$F$11+СВЦЭМ!$D$10+'СЕТ СН'!$F$6-'СЕТ СН'!$F$23</f>
        <v>778.82476280000003</v>
      </c>
      <c r="E24" s="36">
        <f>SUMIFS(СВЦЭМ!$D$33:$D$776,СВЦЭМ!$A$33:$A$776,$A24,СВЦЭМ!$B$33:$B$776,E$11)+'СЕТ СН'!$F$11+СВЦЭМ!$D$10+'СЕТ СН'!$F$6-'СЕТ СН'!$F$23</f>
        <v>793.33522154000013</v>
      </c>
      <c r="F24" s="36">
        <f>SUMIFS(СВЦЭМ!$D$33:$D$776,СВЦЭМ!$A$33:$A$776,$A24,СВЦЭМ!$B$33:$B$776,F$11)+'СЕТ СН'!$F$11+СВЦЭМ!$D$10+'СЕТ СН'!$F$6-'СЕТ СН'!$F$23</f>
        <v>802.65190905000009</v>
      </c>
      <c r="G24" s="36">
        <f>SUMIFS(СВЦЭМ!$D$33:$D$776,СВЦЭМ!$A$33:$A$776,$A24,СВЦЭМ!$B$33:$B$776,G$11)+'СЕТ СН'!$F$11+СВЦЭМ!$D$10+'СЕТ СН'!$F$6-'СЕТ СН'!$F$23</f>
        <v>807.09444570000005</v>
      </c>
      <c r="H24" s="36">
        <f>SUMIFS(СВЦЭМ!$D$33:$D$776,СВЦЭМ!$A$33:$A$776,$A24,СВЦЭМ!$B$33:$B$776,H$11)+'СЕТ СН'!$F$11+СВЦЭМ!$D$10+'СЕТ СН'!$F$6-'СЕТ СН'!$F$23</f>
        <v>804.03594049000003</v>
      </c>
      <c r="I24" s="36">
        <f>SUMIFS(СВЦЭМ!$D$33:$D$776,СВЦЭМ!$A$33:$A$776,$A24,СВЦЭМ!$B$33:$B$776,I$11)+'СЕТ СН'!$F$11+СВЦЭМ!$D$10+'СЕТ СН'!$F$6-'СЕТ СН'!$F$23</f>
        <v>811.31997390000004</v>
      </c>
      <c r="J24" s="36">
        <f>SUMIFS(СВЦЭМ!$D$33:$D$776,СВЦЭМ!$A$33:$A$776,$A24,СВЦЭМ!$B$33:$B$776,J$11)+'СЕТ СН'!$F$11+СВЦЭМ!$D$10+'СЕТ СН'!$F$6-'СЕТ СН'!$F$23</f>
        <v>770.3427218600001</v>
      </c>
      <c r="K24" s="36">
        <f>SUMIFS(СВЦЭМ!$D$33:$D$776,СВЦЭМ!$A$33:$A$776,$A24,СВЦЭМ!$B$33:$B$776,K$11)+'СЕТ СН'!$F$11+СВЦЭМ!$D$10+'СЕТ СН'!$F$6-'СЕТ СН'!$F$23</f>
        <v>722.17703606000009</v>
      </c>
      <c r="L24" s="36">
        <f>SUMIFS(СВЦЭМ!$D$33:$D$776,СВЦЭМ!$A$33:$A$776,$A24,СВЦЭМ!$B$33:$B$776,L$11)+'СЕТ СН'!$F$11+СВЦЭМ!$D$10+'СЕТ СН'!$F$6-'СЕТ СН'!$F$23</f>
        <v>698.48044832000005</v>
      </c>
      <c r="M24" s="36">
        <f>SUMIFS(СВЦЭМ!$D$33:$D$776,СВЦЭМ!$A$33:$A$776,$A24,СВЦЭМ!$B$33:$B$776,M$11)+'СЕТ СН'!$F$11+СВЦЭМ!$D$10+'СЕТ СН'!$F$6-'СЕТ СН'!$F$23</f>
        <v>693.5224264200001</v>
      </c>
      <c r="N24" s="36">
        <f>SUMIFS(СВЦЭМ!$D$33:$D$776,СВЦЭМ!$A$33:$A$776,$A24,СВЦЭМ!$B$33:$B$776,N$11)+'СЕТ СН'!$F$11+СВЦЭМ!$D$10+'СЕТ СН'!$F$6-'СЕТ СН'!$F$23</f>
        <v>695.30238810000003</v>
      </c>
      <c r="O24" s="36">
        <f>SUMIFS(СВЦЭМ!$D$33:$D$776,СВЦЭМ!$A$33:$A$776,$A24,СВЦЭМ!$B$33:$B$776,O$11)+'СЕТ СН'!$F$11+СВЦЭМ!$D$10+'СЕТ СН'!$F$6-'СЕТ СН'!$F$23</f>
        <v>698.13909810000007</v>
      </c>
      <c r="P24" s="36">
        <f>SUMIFS(СВЦЭМ!$D$33:$D$776,СВЦЭМ!$A$33:$A$776,$A24,СВЦЭМ!$B$33:$B$776,P$11)+'СЕТ СН'!$F$11+СВЦЭМ!$D$10+'СЕТ СН'!$F$6-'СЕТ СН'!$F$23</f>
        <v>710.86428409000007</v>
      </c>
      <c r="Q24" s="36">
        <f>SUMIFS(СВЦЭМ!$D$33:$D$776,СВЦЭМ!$A$33:$A$776,$A24,СВЦЭМ!$B$33:$B$776,Q$11)+'СЕТ СН'!$F$11+СВЦЭМ!$D$10+'СЕТ СН'!$F$6-'СЕТ СН'!$F$23</f>
        <v>719.26875141000005</v>
      </c>
      <c r="R24" s="36">
        <f>SUMIFS(СВЦЭМ!$D$33:$D$776,СВЦЭМ!$A$33:$A$776,$A24,СВЦЭМ!$B$33:$B$776,R$11)+'СЕТ СН'!$F$11+СВЦЭМ!$D$10+'СЕТ СН'!$F$6-'СЕТ СН'!$F$23</f>
        <v>684.88175691000004</v>
      </c>
      <c r="S24" s="36">
        <f>SUMIFS(СВЦЭМ!$D$33:$D$776,СВЦЭМ!$A$33:$A$776,$A24,СВЦЭМ!$B$33:$B$776,S$11)+'СЕТ СН'!$F$11+СВЦЭМ!$D$10+'СЕТ СН'!$F$6-'СЕТ СН'!$F$23</f>
        <v>656.70978739000009</v>
      </c>
      <c r="T24" s="36">
        <f>SUMIFS(СВЦЭМ!$D$33:$D$776,СВЦЭМ!$A$33:$A$776,$A24,СВЦЭМ!$B$33:$B$776,T$11)+'СЕТ СН'!$F$11+СВЦЭМ!$D$10+'СЕТ СН'!$F$6-'СЕТ СН'!$F$23</f>
        <v>643.14093324000009</v>
      </c>
      <c r="U24" s="36">
        <f>SUMIFS(СВЦЭМ!$D$33:$D$776,СВЦЭМ!$A$33:$A$776,$A24,СВЦЭМ!$B$33:$B$776,U$11)+'СЕТ СН'!$F$11+СВЦЭМ!$D$10+'СЕТ СН'!$F$6-'СЕТ СН'!$F$23</f>
        <v>633.09300043000007</v>
      </c>
      <c r="V24" s="36">
        <f>SUMIFS(СВЦЭМ!$D$33:$D$776,СВЦЭМ!$A$33:$A$776,$A24,СВЦЭМ!$B$33:$B$776,V$11)+'СЕТ СН'!$F$11+СВЦЭМ!$D$10+'СЕТ СН'!$F$6-'СЕТ СН'!$F$23</f>
        <v>628.07011593000004</v>
      </c>
      <c r="W24" s="36">
        <f>SUMIFS(СВЦЭМ!$D$33:$D$776,СВЦЭМ!$A$33:$A$776,$A24,СВЦЭМ!$B$33:$B$776,W$11)+'СЕТ СН'!$F$11+СВЦЭМ!$D$10+'СЕТ СН'!$F$6-'СЕТ СН'!$F$23</f>
        <v>617.8283145800001</v>
      </c>
      <c r="X24" s="36">
        <f>SUMIFS(СВЦЭМ!$D$33:$D$776,СВЦЭМ!$A$33:$A$776,$A24,СВЦЭМ!$B$33:$B$776,X$11)+'СЕТ СН'!$F$11+СВЦЭМ!$D$10+'СЕТ СН'!$F$6-'СЕТ СН'!$F$23</f>
        <v>628.02455851000013</v>
      </c>
      <c r="Y24" s="36">
        <f>SUMIFS(СВЦЭМ!$D$33:$D$776,СВЦЭМ!$A$33:$A$776,$A24,СВЦЭМ!$B$33:$B$776,Y$11)+'СЕТ СН'!$F$11+СВЦЭМ!$D$10+'СЕТ СН'!$F$6-'СЕТ СН'!$F$23</f>
        <v>700.14085233000003</v>
      </c>
    </row>
    <row r="25" spans="1:25" ht="15.75" x14ac:dyDescent="0.2">
      <c r="A25" s="35">
        <f t="shared" si="0"/>
        <v>43660</v>
      </c>
      <c r="B25" s="36">
        <f>SUMIFS(СВЦЭМ!$D$33:$D$776,СВЦЭМ!$A$33:$A$776,$A25,СВЦЭМ!$B$33:$B$776,B$11)+'СЕТ СН'!$F$11+СВЦЭМ!$D$10+'СЕТ СН'!$F$6-'СЕТ СН'!$F$23</f>
        <v>750.58313744000009</v>
      </c>
      <c r="C25" s="36">
        <f>SUMIFS(СВЦЭМ!$D$33:$D$776,СВЦЭМ!$A$33:$A$776,$A25,СВЦЭМ!$B$33:$B$776,C$11)+'СЕТ СН'!$F$11+СВЦЭМ!$D$10+'СЕТ СН'!$F$6-'СЕТ СН'!$F$23</f>
        <v>795.91135667000003</v>
      </c>
      <c r="D25" s="36">
        <f>SUMIFS(СВЦЭМ!$D$33:$D$776,СВЦЭМ!$A$33:$A$776,$A25,СВЦЭМ!$B$33:$B$776,D$11)+'СЕТ СН'!$F$11+СВЦЭМ!$D$10+'СЕТ СН'!$F$6-'СЕТ СН'!$F$23</f>
        <v>833.79054993000011</v>
      </c>
      <c r="E25" s="36">
        <f>SUMIFS(СВЦЭМ!$D$33:$D$776,СВЦЭМ!$A$33:$A$776,$A25,СВЦЭМ!$B$33:$B$776,E$11)+'СЕТ СН'!$F$11+СВЦЭМ!$D$10+'СЕТ СН'!$F$6-'СЕТ СН'!$F$23</f>
        <v>845.83249537000006</v>
      </c>
      <c r="F25" s="36">
        <f>SUMIFS(СВЦЭМ!$D$33:$D$776,СВЦЭМ!$A$33:$A$776,$A25,СВЦЭМ!$B$33:$B$776,F$11)+'СЕТ СН'!$F$11+СВЦЭМ!$D$10+'СЕТ СН'!$F$6-'СЕТ СН'!$F$23</f>
        <v>848.21691639000005</v>
      </c>
      <c r="G25" s="36">
        <f>SUMIFS(СВЦЭМ!$D$33:$D$776,СВЦЭМ!$A$33:$A$776,$A25,СВЦЭМ!$B$33:$B$776,G$11)+'СЕТ СН'!$F$11+СВЦЭМ!$D$10+'СЕТ СН'!$F$6-'СЕТ СН'!$F$23</f>
        <v>846.96998153000004</v>
      </c>
      <c r="H25" s="36">
        <f>SUMIFS(СВЦЭМ!$D$33:$D$776,СВЦЭМ!$A$33:$A$776,$A25,СВЦЭМ!$B$33:$B$776,H$11)+'СЕТ СН'!$F$11+СВЦЭМ!$D$10+'СЕТ СН'!$F$6-'СЕТ СН'!$F$23</f>
        <v>826.14490662000003</v>
      </c>
      <c r="I25" s="36">
        <f>SUMIFS(СВЦЭМ!$D$33:$D$776,СВЦЭМ!$A$33:$A$776,$A25,СВЦЭМ!$B$33:$B$776,I$11)+'СЕТ СН'!$F$11+СВЦЭМ!$D$10+'СЕТ СН'!$F$6-'СЕТ СН'!$F$23</f>
        <v>793.92496133000009</v>
      </c>
      <c r="J25" s="36">
        <f>SUMIFS(СВЦЭМ!$D$33:$D$776,СВЦЭМ!$A$33:$A$776,$A25,СВЦЭМ!$B$33:$B$776,J$11)+'СЕТ СН'!$F$11+СВЦЭМ!$D$10+'СЕТ СН'!$F$6-'СЕТ СН'!$F$23</f>
        <v>738.63391610000008</v>
      </c>
      <c r="K25" s="36">
        <f>SUMIFS(СВЦЭМ!$D$33:$D$776,СВЦЭМ!$A$33:$A$776,$A25,СВЦЭМ!$B$33:$B$776,K$11)+'СЕТ СН'!$F$11+СВЦЭМ!$D$10+'СЕТ СН'!$F$6-'СЕТ СН'!$F$23</f>
        <v>693.69938237000008</v>
      </c>
      <c r="L25" s="36">
        <f>SUMIFS(СВЦЭМ!$D$33:$D$776,СВЦЭМ!$A$33:$A$776,$A25,СВЦЭМ!$B$33:$B$776,L$11)+'СЕТ СН'!$F$11+СВЦЭМ!$D$10+'СЕТ СН'!$F$6-'СЕТ СН'!$F$23</f>
        <v>675.04390848000003</v>
      </c>
      <c r="M25" s="36">
        <f>SUMIFS(СВЦЭМ!$D$33:$D$776,СВЦЭМ!$A$33:$A$776,$A25,СВЦЭМ!$B$33:$B$776,M$11)+'СЕТ СН'!$F$11+СВЦЭМ!$D$10+'СЕТ СН'!$F$6-'СЕТ СН'!$F$23</f>
        <v>666.12687750000009</v>
      </c>
      <c r="N25" s="36">
        <f>SUMIFS(СВЦЭМ!$D$33:$D$776,СВЦЭМ!$A$33:$A$776,$A25,СВЦЭМ!$B$33:$B$776,N$11)+'СЕТ СН'!$F$11+СВЦЭМ!$D$10+'СЕТ СН'!$F$6-'СЕТ СН'!$F$23</f>
        <v>666.15090319000012</v>
      </c>
      <c r="O25" s="36">
        <f>SUMIFS(СВЦЭМ!$D$33:$D$776,СВЦЭМ!$A$33:$A$776,$A25,СВЦЭМ!$B$33:$B$776,O$11)+'СЕТ СН'!$F$11+СВЦЭМ!$D$10+'СЕТ СН'!$F$6-'СЕТ СН'!$F$23</f>
        <v>678.49213887000008</v>
      </c>
      <c r="P25" s="36">
        <f>SUMIFS(СВЦЭМ!$D$33:$D$776,СВЦЭМ!$A$33:$A$776,$A25,СВЦЭМ!$B$33:$B$776,P$11)+'СЕТ СН'!$F$11+СВЦЭМ!$D$10+'СЕТ СН'!$F$6-'СЕТ СН'!$F$23</f>
        <v>692.36663176000013</v>
      </c>
      <c r="Q25" s="36">
        <f>SUMIFS(СВЦЭМ!$D$33:$D$776,СВЦЭМ!$A$33:$A$776,$A25,СВЦЭМ!$B$33:$B$776,Q$11)+'СЕТ СН'!$F$11+СВЦЭМ!$D$10+'СЕТ СН'!$F$6-'СЕТ СН'!$F$23</f>
        <v>703.48273902000005</v>
      </c>
      <c r="R25" s="36">
        <f>SUMIFS(СВЦЭМ!$D$33:$D$776,СВЦЭМ!$A$33:$A$776,$A25,СВЦЭМ!$B$33:$B$776,R$11)+'СЕТ СН'!$F$11+СВЦЭМ!$D$10+'СЕТ СН'!$F$6-'СЕТ СН'!$F$23</f>
        <v>665.58556063000003</v>
      </c>
      <c r="S25" s="36">
        <f>SUMIFS(СВЦЭМ!$D$33:$D$776,СВЦЭМ!$A$33:$A$776,$A25,СВЦЭМ!$B$33:$B$776,S$11)+'СЕТ СН'!$F$11+СВЦЭМ!$D$10+'СЕТ СН'!$F$6-'СЕТ СН'!$F$23</f>
        <v>643.86729121000008</v>
      </c>
      <c r="T25" s="36">
        <f>SUMIFS(СВЦЭМ!$D$33:$D$776,СВЦЭМ!$A$33:$A$776,$A25,СВЦЭМ!$B$33:$B$776,T$11)+'СЕТ СН'!$F$11+СВЦЭМ!$D$10+'СЕТ СН'!$F$6-'СЕТ СН'!$F$23</f>
        <v>639.65662923000002</v>
      </c>
      <c r="U25" s="36">
        <f>SUMIFS(СВЦЭМ!$D$33:$D$776,СВЦЭМ!$A$33:$A$776,$A25,СВЦЭМ!$B$33:$B$776,U$11)+'СЕТ СН'!$F$11+СВЦЭМ!$D$10+'СЕТ СН'!$F$6-'СЕТ СН'!$F$23</f>
        <v>626.28417705000015</v>
      </c>
      <c r="V25" s="36">
        <f>SUMIFS(СВЦЭМ!$D$33:$D$776,СВЦЭМ!$A$33:$A$776,$A25,СВЦЭМ!$B$33:$B$776,V$11)+'СЕТ СН'!$F$11+СВЦЭМ!$D$10+'СЕТ СН'!$F$6-'СЕТ СН'!$F$23</f>
        <v>616.33444114000008</v>
      </c>
      <c r="W25" s="36">
        <f>SUMIFS(СВЦЭМ!$D$33:$D$776,СВЦЭМ!$A$33:$A$776,$A25,СВЦЭМ!$B$33:$B$776,W$11)+'СЕТ СН'!$F$11+СВЦЭМ!$D$10+'СЕТ СН'!$F$6-'СЕТ СН'!$F$23</f>
        <v>612.02813956</v>
      </c>
      <c r="X25" s="36">
        <f>SUMIFS(СВЦЭМ!$D$33:$D$776,СВЦЭМ!$A$33:$A$776,$A25,СВЦЭМ!$B$33:$B$776,X$11)+'СЕТ СН'!$F$11+СВЦЭМ!$D$10+'СЕТ СН'!$F$6-'СЕТ СН'!$F$23</f>
        <v>623.33859133999999</v>
      </c>
      <c r="Y25" s="36">
        <f>SUMIFS(СВЦЭМ!$D$33:$D$776,СВЦЭМ!$A$33:$A$776,$A25,СВЦЭМ!$B$33:$B$776,Y$11)+'СЕТ СН'!$F$11+СВЦЭМ!$D$10+'СЕТ СН'!$F$6-'СЕТ СН'!$F$23</f>
        <v>704.80403121000006</v>
      </c>
    </row>
    <row r="26" spans="1:25" ht="15.75" x14ac:dyDescent="0.2">
      <c r="A26" s="35">
        <f t="shared" si="0"/>
        <v>43661</v>
      </c>
      <c r="B26" s="36">
        <f>SUMIFS(СВЦЭМ!$D$33:$D$776,СВЦЭМ!$A$33:$A$776,$A26,СВЦЭМ!$B$33:$B$776,B$11)+'СЕТ СН'!$F$11+СВЦЭМ!$D$10+'СЕТ СН'!$F$6-'СЕТ СН'!$F$23</f>
        <v>781.83970079000005</v>
      </c>
      <c r="C26" s="36">
        <f>SUMIFS(СВЦЭМ!$D$33:$D$776,СВЦЭМ!$A$33:$A$776,$A26,СВЦЭМ!$B$33:$B$776,C$11)+'СЕТ СН'!$F$11+СВЦЭМ!$D$10+'СЕТ СН'!$F$6-'СЕТ СН'!$F$23</f>
        <v>799.08209173000012</v>
      </c>
      <c r="D26" s="36">
        <f>SUMIFS(СВЦЭМ!$D$33:$D$776,СВЦЭМ!$A$33:$A$776,$A26,СВЦЭМ!$B$33:$B$776,D$11)+'СЕТ СН'!$F$11+СВЦЭМ!$D$10+'СЕТ СН'!$F$6-'СЕТ СН'!$F$23</f>
        <v>807.95837146000008</v>
      </c>
      <c r="E26" s="36">
        <f>SUMIFS(СВЦЭМ!$D$33:$D$776,СВЦЭМ!$A$33:$A$776,$A26,СВЦЭМ!$B$33:$B$776,E$11)+'СЕТ СН'!$F$11+СВЦЭМ!$D$10+'СЕТ СН'!$F$6-'СЕТ СН'!$F$23</f>
        <v>835.45294901000011</v>
      </c>
      <c r="F26" s="36">
        <f>SUMIFS(СВЦЭМ!$D$33:$D$776,СВЦЭМ!$A$33:$A$776,$A26,СВЦЭМ!$B$33:$B$776,F$11)+'СЕТ СН'!$F$11+СВЦЭМ!$D$10+'СЕТ СН'!$F$6-'СЕТ СН'!$F$23</f>
        <v>847.89475099000003</v>
      </c>
      <c r="G26" s="36">
        <f>SUMIFS(СВЦЭМ!$D$33:$D$776,СВЦЭМ!$A$33:$A$776,$A26,СВЦЭМ!$B$33:$B$776,G$11)+'СЕТ СН'!$F$11+СВЦЭМ!$D$10+'СЕТ СН'!$F$6-'СЕТ СН'!$F$23</f>
        <v>833.31850204000011</v>
      </c>
      <c r="H26" s="36">
        <f>SUMIFS(СВЦЭМ!$D$33:$D$776,СВЦЭМ!$A$33:$A$776,$A26,СВЦЭМ!$B$33:$B$776,H$11)+'СЕТ СН'!$F$11+СВЦЭМ!$D$10+'СЕТ СН'!$F$6-'СЕТ СН'!$F$23</f>
        <v>813.38870737000013</v>
      </c>
      <c r="I26" s="36">
        <f>SUMIFS(СВЦЭМ!$D$33:$D$776,СВЦЭМ!$A$33:$A$776,$A26,СВЦЭМ!$B$33:$B$776,I$11)+'СЕТ СН'!$F$11+СВЦЭМ!$D$10+'СЕТ СН'!$F$6-'СЕТ СН'!$F$23</f>
        <v>784.48792242000013</v>
      </c>
      <c r="J26" s="36">
        <f>SUMIFS(СВЦЭМ!$D$33:$D$776,СВЦЭМ!$A$33:$A$776,$A26,СВЦЭМ!$B$33:$B$776,J$11)+'СЕТ СН'!$F$11+СВЦЭМ!$D$10+'СЕТ СН'!$F$6-'СЕТ СН'!$F$23</f>
        <v>744.6115988900001</v>
      </c>
      <c r="K26" s="36">
        <f>SUMIFS(СВЦЭМ!$D$33:$D$776,СВЦЭМ!$A$33:$A$776,$A26,СВЦЭМ!$B$33:$B$776,K$11)+'СЕТ СН'!$F$11+СВЦЭМ!$D$10+'СЕТ СН'!$F$6-'СЕТ СН'!$F$23</f>
        <v>696.33616568000002</v>
      </c>
      <c r="L26" s="36">
        <f>SUMIFS(СВЦЭМ!$D$33:$D$776,СВЦЭМ!$A$33:$A$776,$A26,СВЦЭМ!$B$33:$B$776,L$11)+'СЕТ СН'!$F$11+СВЦЭМ!$D$10+'СЕТ СН'!$F$6-'СЕТ СН'!$F$23</f>
        <v>686.56891289000009</v>
      </c>
      <c r="M26" s="36">
        <f>SUMIFS(СВЦЭМ!$D$33:$D$776,СВЦЭМ!$A$33:$A$776,$A26,СВЦЭМ!$B$33:$B$776,M$11)+'СЕТ СН'!$F$11+СВЦЭМ!$D$10+'СЕТ СН'!$F$6-'СЕТ СН'!$F$23</f>
        <v>690.55999764000012</v>
      </c>
      <c r="N26" s="36">
        <f>SUMIFS(СВЦЭМ!$D$33:$D$776,СВЦЭМ!$A$33:$A$776,$A26,СВЦЭМ!$B$33:$B$776,N$11)+'СЕТ СН'!$F$11+СВЦЭМ!$D$10+'СЕТ СН'!$F$6-'СЕТ СН'!$F$23</f>
        <v>712.22941300000002</v>
      </c>
      <c r="O26" s="36">
        <f>SUMIFS(СВЦЭМ!$D$33:$D$776,СВЦЭМ!$A$33:$A$776,$A26,СВЦЭМ!$B$33:$B$776,O$11)+'СЕТ СН'!$F$11+СВЦЭМ!$D$10+'СЕТ СН'!$F$6-'СЕТ СН'!$F$23</f>
        <v>710.79630077000013</v>
      </c>
      <c r="P26" s="36">
        <f>SUMIFS(СВЦЭМ!$D$33:$D$776,СВЦЭМ!$A$33:$A$776,$A26,СВЦЭМ!$B$33:$B$776,P$11)+'СЕТ СН'!$F$11+СВЦЭМ!$D$10+'СЕТ СН'!$F$6-'СЕТ СН'!$F$23</f>
        <v>694.57991060000006</v>
      </c>
      <c r="Q26" s="36">
        <f>SUMIFS(СВЦЭМ!$D$33:$D$776,СВЦЭМ!$A$33:$A$776,$A26,СВЦЭМ!$B$33:$B$776,Q$11)+'СЕТ СН'!$F$11+СВЦЭМ!$D$10+'СЕТ СН'!$F$6-'СЕТ СН'!$F$23</f>
        <v>680.66874200000007</v>
      </c>
      <c r="R26" s="36">
        <f>SUMIFS(СВЦЭМ!$D$33:$D$776,СВЦЭМ!$A$33:$A$776,$A26,СВЦЭМ!$B$33:$B$776,R$11)+'СЕТ СН'!$F$11+СВЦЭМ!$D$10+'СЕТ СН'!$F$6-'СЕТ СН'!$F$23</f>
        <v>635.52934798000013</v>
      </c>
      <c r="S26" s="36">
        <f>SUMIFS(СВЦЭМ!$D$33:$D$776,СВЦЭМ!$A$33:$A$776,$A26,СВЦЭМ!$B$33:$B$776,S$11)+'СЕТ СН'!$F$11+СВЦЭМ!$D$10+'СЕТ СН'!$F$6-'СЕТ СН'!$F$23</f>
        <v>619.39581910000015</v>
      </c>
      <c r="T26" s="36">
        <f>SUMIFS(СВЦЭМ!$D$33:$D$776,СВЦЭМ!$A$33:$A$776,$A26,СВЦЭМ!$B$33:$B$776,T$11)+'СЕТ СН'!$F$11+СВЦЭМ!$D$10+'СЕТ СН'!$F$6-'СЕТ СН'!$F$23</f>
        <v>622.07861694000007</v>
      </c>
      <c r="U26" s="36">
        <f>SUMIFS(СВЦЭМ!$D$33:$D$776,СВЦЭМ!$A$33:$A$776,$A26,СВЦЭМ!$B$33:$B$776,U$11)+'СЕТ СН'!$F$11+СВЦЭМ!$D$10+'СЕТ СН'!$F$6-'СЕТ СН'!$F$23</f>
        <v>620.5244803600001</v>
      </c>
      <c r="V26" s="36">
        <f>SUMIFS(СВЦЭМ!$D$33:$D$776,СВЦЭМ!$A$33:$A$776,$A26,СВЦЭМ!$B$33:$B$776,V$11)+'СЕТ СН'!$F$11+СВЦЭМ!$D$10+'СЕТ СН'!$F$6-'СЕТ СН'!$F$23</f>
        <v>617.35409572000003</v>
      </c>
      <c r="W26" s="36">
        <f>SUMIFS(СВЦЭМ!$D$33:$D$776,СВЦЭМ!$A$33:$A$776,$A26,СВЦЭМ!$B$33:$B$776,W$11)+'СЕТ СН'!$F$11+СВЦЭМ!$D$10+'СЕТ СН'!$F$6-'СЕТ СН'!$F$23</f>
        <v>613.14615198000001</v>
      </c>
      <c r="X26" s="36">
        <f>SUMIFS(СВЦЭМ!$D$33:$D$776,СВЦЭМ!$A$33:$A$776,$A26,СВЦЭМ!$B$33:$B$776,X$11)+'СЕТ СН'!$F$11+СВЦЭМ!$D$10+'СЕТ СН'!$F$6-'СЕТ СН'!$F$23</f>
        <v>629.07182484000009</v>
      </c>
      <c r="Y26" s="36">
        <f>SUMIFS(СВЦЭМ!$D$33:$D$776,СВЦЭМ!$A$33:$A$776,$A26,СВЦЭМ!$B$33:$B$776,Y$11)+'СЕТ СН'!$F$11+СВЦЭМ!$D$10+'СЕТ СН'!$F$6-'СЕТ СН'!$F$23</f>
        <v>703.26207209000006</v>
      </c>
    </row>
    <row r="27" spans="1:25" ht="15.75" x14ac:dyDescent="0.2">
      <c r="A27" s="35">
        <f t="shared" si="0"/>
        <v>43662</v>
      </c>
      <c r="B27" s="36">
        <f>SUMIFS(СВЦЭМ!$D$33:$D$776,СВЦЭМ!$A$33:$A$776,$A27,СВЦЭМ!$B$33:$B$776,B$11)+'СЕТ СН'!$F$11+СВЦЭМ!$D$10+'СЕТ СН'!$F$6-'СЕТ СН'!$F$23</f>
        <v>798.82533522000006</v>
      </c>
      <c r="C27" s="36">
        <f>SUMIFS(СВЦЭМ!$D$33:$D$776,СВЦЭМ!$A$33:$A$776,$A27,СВЦЭМ!$B$33:$B$776,C$11)+'СЕТ СН'!$F$11+СВЦЭМ!$D$10+'СЕТ СН'!$F$6-'СЕТ СН'!$F$23</f>
        <v>821.04396411000005</v>
      </c>
      <c r="D27" s="36">
        <f>SUMIFS(СВЦЭМ!$D$33:$D$776,СВЦЭМ!$A$33:$A$776,$A27,СВЦЭМ!$B$33:$B$776,D$11)+'СЕТ СН'!$F$11+СВЦЭМ!$D$10+'СЕТ СН'!$F$6-'СЕТ СН'!$F$23</f>
        <v>806.53527585000006</v>
      </c>
      <c r="E27" s="36">
        <f>SUMIFS(СВЦЭМ!$D$33:$D$776,СВЦЭМ!$A$33:$A$776,$A27,СВЦЭМ!$B$33:$B$776,E$11)+'СЕТ СН'!$F$11+СВЦЭМ!$D$10+'СЕТ СН'!$F$6-'СЕТ СН'!$F$23</f>
        <v>796.36361153000007</v>
      </c>
      <c r="F27" s="36">
        <f>SUMIFS(СВЦЭМ!$D$33:$D$776,СВЦЭМ!$A$33:$A$776,$A27,СВЦЭМ!$B$33:$B$776,F$11)+'СЕТ СН'!$F$11+СВЦЭМ!$D$10+'СЕТ СН'!$F$6-'СЕТ СН'!$F$23</f>
        <v>808.23693349000007</v>
      </c>
      <c r="G27" s="36">
        <f>SUMIFS(СВЦЭМ!$D$33:$D$776,СВЦЭМ!$A$33:$A$776,$A27,СВЦЭМ!$B$33:$B$776,G$11)+'СЕТ СН'!$F$11+СВЦЭМ!$D$10+'СЕТ СН'!$F$6-'СЕТ СН'!$F$23</f>
        <v>807.05551940000009</v>
      </c>
      <c r="H27" s="36">
        <f>SUMIFS(СВЦЭМ!$D$33:$D$776,СВЦЭМ!$A$33:$A$776,$A27,СВЦЭМ!$B$33:$B$776,H$11)+'СЕТ СН'!$F$11+СВЦЭМ!$D$10+'СЕТ СН'!$F$6-'СЕТ СН'!$F$23</f>
        <v>811.47628709000003</v>
      </c>
      <c r="I27" s="36">
        <f>SUMIFS(СВЦЭМ!$D$33:$D$776,СВЦЭМ!$A$33:$A$776,$A27,СВЦЭМ!$B$33:$B$776,I$11)+'СЕТ СН'!$F$11+СВЦЭМ!$D$10+'СЕТ СН'!$F$6-'СЕТ СН'!$F$23</f>
        <v>795.45530367000003</v>
      </c>
      <c r="J27" s="36">
        <f>SUMIFS(СВЦЭМ!$D$33:$D$776,СВЦЭМ!$A$33:$A$776,$A27,СВЦЭМ!$B$33:$B$776,J$11)+'СЕТ СН'!$F$11+СВЦЭМ!$D$10+'СЕТ СН'!$F$6-'СЕТ СН'!$F$23</f>
        <v>760.9530334100001</v>
      </c>
      <c r="K27" s="36">
        <f>SUMIFS(СВЦЭМ!$D$33:$D$776,СВЦЭМ!$A$33:$A$776,$A27,СВЦЭМ!$B$33:$B$776,K$11)+'СЕТ СН'!$F$11+СВЦЭМ!$D$10+'СЕТ СН'!$F$6-'СЕТ СН'!$F$23</f>
        <v>724.91391295000005</v>
      </c>
      <c r="L27" s="36">
        <f>SUMIFS(СВЦЭМ!$D$33:$D$776,СВЦЭМ!$A$33:$A$776,$A27,СВЦЭМ!$B$33:$B$776,L$11)+'СЕТ СН'!$F$11+СВЦЭМ!$D$10+'СЕТ СН'!$F$6-'СЕТ СН'!$F$23</f>
        <v>710.14792598000008</v>
      </c>
      <c r="M27" s="36">
        <f>SUMIFS(СВЦЭМ!$D$33:$D$776,СВЦЭМ!$A$33:$A$776,$A27,СВЦЭМ!$B$33:$B$776,M$11)+'СЕТ СН'!$F$11+СВЦЭМ!$D$10+'СЕТ СН'!$F$6-'СЕТ СН'!$F$23</f>
        <v>707.22521660000007</v>
      </c>
      <c r="N27" s="36">
        <f>SUMIFS(СВЦЭМ!$D$33:$D$776,СВЦЭМ!$A$33:$A$776,$A27,СВЦЭМ!$B$33:$B$776,N$11)+'СЕТ СН'!$F$11+СВЦЭМ!$D$10+'СЕТ СН'!$F$6-'СЕТ СН'!$F$23</f>
        <v>704.59500737000008</v>
      </c>
      <c r="O27" s="36">
        <f>SUMIFS(СВЦЭМ!$D$33:$D$776,СВЦЭМ!$A$33:$A$776,$A27,СВЦЭМ!$B$33:$B$776,O$11)+'СЕТ СН'!$F$11+СВЦЭМ!$D$10+'СЕТ СН'!$F$6-'СЕТ СН'!$F$23</f>
        <v>705.45782226000006</v>
      </c>
      <c r="P27" s="36">
        <f>SUMIFS(СВЦЭМ!$D$33:$D$776,СВЦЭМ!$A$33:$A$776,$A27,СВЦЭМ!$B$33:$B$776,P$11)+'СЕТ СН'!$F$11+СВЦЭМ!$D$10+'СЕТ СН'!$F$6-'СЕТ СН'!$F$23</f>
        <v>705.6788476700001</v>
      </c>
      <c r="Q27" s="36">
        <f>SUMIFS(СВЦЭМ!$D$33:$D$776,СВЦЭМ!$A$33:$A$776,$A27,СВЦЭМ!$B$33:$B$776,Q$11)+'СЕТ СН'!$F$11+СВЦЭМ!$D$10+'СЕТ СН'!$F$6-'СЕТ СН'!$F$23</f>
        <v>706.44898458000011</v>
      </c>
      <c r="R27" s="36">
        <f>SUMIFS(СВЦЭМ!$D$33:$D$776,СВЦЭМ!$A$33:$A$776,$A27,СВЦЭМ!$B$33:$B$776,R$11)+'СЕТ СН'!$F$11+СВЦЭМ!$D$10+'СЕТ СН'!$F$6-'СЕТ СН'!$F$23</f>
        <v>668.06047725000008</v>
      </c>
      <c r="S27" s="36">
        <f>SUMIFS(СВЦЭМ!$D$33:$D$776,СВЦЭМ!$A$33:$A$776,$A27,СВЦЭМ!$B$33:$B$776,S$11)+'СЕТ СН'!$F$11+СВЦЭМ!$D$10+'СЕТ СН'!$F$6-'СЕТ СН'!$F$23</f>
        <v>654.22383408000007</v>
      </c>
      <c r="T27" s="36">
        <f>SUMIFS(СВЦЭМ!$D$33:$D$776,СВЦЭМ!$A$33:$A$776,$A27,СВЦЭМ!$B$33:$B$776,T$11)+'СЕТ СН'!$F$11+СВЦЭМ!$D$10+'СЕТ СН'!$F$6-'СЕТ СН'!$F$23</f>
        <v>655.98375777000012</v>
      </c>
      <c r="U27" s="36">
        <f>SUMIFS(СВЦЭМ!$D$33:$D$776,СВЦЭМ!$A$33:$A$776,$A27,СВЦЭМ!$B$33:$B$776,U$11)+'СЕТ СН'!$F$11+СВЦЭМ!$D$10+'СЕТ СН'!$F$6-'СЕТ СН'!$F$23</f>
        <v>652.14353337000011</v>
      </c>
      <c r="V27" s="36">
        <f>SUMIFS(СВЦЭМ!$D$33:$D$776,СВЦЭМ!$A$33:$A$776,$A27,СВЦЭМ!$B$33:$B$776,V$11)+'СЕТ СН'!$F$11+СВЦЭМ!$D$10+'СЕТ СН'!$F$6-'СЕТ СН'!$F$23</f>
        <v>652.74316807000002</v>
      </c>
      <c r="W27" s="36">
        <f>SUMIFS(СВЦЭМ!$D$33:$D$776,СВЦЭМ!$A$33:$A$776,$A27,СВЦЭМ!$B$33:$B$776,W$11)+'СЕТ СН'!$F$11+СВЦЭМ!$D$10+'СЕТ СН'!$F$6-'СЕТ СН'!$F$23</f>
        <v>642.75735838000003</v>
      </c>
      <c r="X27" s="36">
        <f>SUMIFS(СВЦЭМ!$D$33:$D$776,СВЦЭМ!$A$33:$A$776,$A27,СВЦЭМ!$B$33:$B$776,X$11)+'СЕТ СН'!$F$11+СВЦЭМ!$D$10+'СЕТ СН'!$F$6-'СЕТ СН'!$F$23</f>
        <v>660.58925508000004</v>
      </c>
      <c r="Y27" s="36">
        <f>SUMIFS(СВЦЭМ!$D$33:$D$776,СВЦЭМ!$A$33:$A$776,$A27,СВЦЭМ!$B$33:$B$776,Y$11)+'СЕТ СН'!$F$11+СВЦЭМ!$D$10+'СЕТ СН'!$F$6-'СЕТ СН'!$F$23</f>
        <v>708.79135000000008</v>
      </c>
    </row>
    <row r="28" spans="1:25" ht="15.75" x14ac:dyDescent="0.2">
      <c r="A28" s="35">
        <f t="shared" si="0"/>
        <v>43663</v>
      </c>
      <c r="B28" s="36">
        <f>SUMIFS(СВЦЭМ!$D$33:$D$776,СВЦЭМ!$A$33:$A$776,$A28,СВЦЭМ!$B$33:$B$776,B$11)+'СЕТ СН'!$F$11+СВЦЭМ!$D$10+'СЕТ СН'!$F$6-'СЕТ СН'!$F$23</f>
        <v>793.2178770700001</v>
      </c>
      <c r="C28" s="36">
        <f>SUMIFS(СВЦЭМ!$D$33:$D$776,СВЦЭМ!$A$33:$A$776,$A28,СВЦЭМ!$B$33:$B$776,C$11)+'СЕТ СН'!$F$11+СВЦЭМ!$D$10+'СЕТ СН'!$F$6-'СЕТ СН'!$F$23</f>
        <v>819.16737531000012</v>
      </c>
      <c r="D28" s="36">
        <f>SUMIFS(СВЦЭМ!$D$33:$D$776,СВЦЭМ!$A$33:$A$776,$A28,СВЦЭМ!$B$33:$B$776,D$11)+'СЕТ СН'!$F$11+СВЦЭМ!$D$10+'СЕТ СН'!$F$6-'СЕТ СН'!$F$23</f>
        <v>846.45433215000003</v>
      </c>
      <c r="E28" s="36">
        <f>SUMIFS(СВЦЭМ!$D$33:$D$776,СВЦЭМ!$A$33:$A$776,$A28,СВЦЭМ!$B$33:$B$776,E$11)+'СЕТ СН'!$F$11+СВЦЭМ!$D$10+'СЕТ СН'!$F$6-'СЕТ СН'!$F$23</f>
        <v>856.54551316000004</v>
      </c>
      <c r="F28" s="36">
        <f>SUMIFS(СВЦЭМ!$D$33:$D$776,СВЦЭМ!$A$33:$A$776,$A28,СВЦЭМ!$B$33:$B$776,F$11)+'СЕТ СН'!$F$11+СВЦЭМ!$D$10+'СЕТ СН'!$F$6-'СЕТ СН'!$F$23</f>
        <v>849.04945025000006</v>
      </c>
      <c r="G28" s="36">
        <f>SUMIFS(СВЦЭМ!$D$33:$D$776,СВЦЭМ!$A$33:$A$776,$A28,СВЦЭМ!$B$33:$B$776,G$11)+'СЕТ СН'!$F$11+СВЦЭМ!$D$10+'СЕТ СН'!$F$6-'СЕТ СН'!$F$23</f>
        <v>843.12475315000006</v>
      </c>
      <c r="H28" s="36">
        <f>SUMIFS(СВЦЭМ!$D$33:$D$776,СВЦЭМ!$A$33:$A$776,$A28,СВЦЭМ!$B$33:$B$776,H$11)+'СЕТ СН'!$F$11+СВЦЭМ!$D$10+'СЕТ СН'!$F$6-'СЕТ СН'!$F$23</f>
        <v>815.00096937000012</v>
      </c>
      <c r="I28" s="36">
        <f>SUMIFS(СВЦЭМ!$D$33:$D$776,СВЦЭМ!$A$33:$A$776,$A28,СВЦЭМ!$B$33:$B$776,I$11)+'СЕТ СН'!$F$11+СВЦЭМ!$D$10+'СЕТ СН'!$F$6-'СЕТ СН'!$F$23</f>
        <v>784.2258611100001</v>
      </c>
      <c r="J28" s="36">
        <f>SUMIFS(СВЦЭМ!$D$33:$D$776,СВЦЭМ!$A$33:$A$776,$A28,СВЦЭМ!$B$33:$B$776,J$11)+'СЕТ СН'!$F$11+СВЦЭМ!$D$10+'СЕТ СН'!$F$6-'СЕТ СН'!$F$23</f>
        <v>763.07376542000009</v>
      </c>
      <c r="K28" s="36">
        <f>SUMIFS(СВЦЭМ!$D$33:$D$776,СВЦЭМ!$A$33:$A$776,$A28,СВЦЭМ!$B$33:$B$776,K$11)+'СЕТ СН'!$F$11+СВЦЭМ!$D$10+'СЕТ СН'!$F$6-'СЕТ СН'!$F$23</f>
        <v>728.13316066000004</v>
      </c>
      <c r="L28" s="36">
        <f>SUMIFS(СВЦЭМ!$D$33:$D$776,СВЦЭМ!$A$33:$A$776,$A28,СВЦЭМ!$B$33:$B$776,L$11)+'СЕТ СН'!$F$11+СВЦЭМ!$D$10+'СЕТ СН'!$F$6-'СЕТ СН'!$F$23</f>
        <v>723.92038058000003</v>
      </c>
      <c r="M28" s="36">
        <f>SUMIFS(СВЦЭМ!$D$33:$D$776,СВЦЭМ!$A$33:$A$776,$A28,СВЦЭМ!$B$33:$B$776,M$11)+'СЕТ СН'!$F$11+СВЦЭМ!$D$10+'СЕТ СН'!$F$6-'СЕТ СН'!$F$23</f>
        <v>726.41926299000011</v>
      </c>
      <c r="N28" s="36">
        <f>SUMIFS(СВЦЭМ!$D$33:$D$776,СВЦЭМ!$A$33:$A$776,$A28,СВЦЭМ!$B$33:$B$776,N$11)+'СЕТ СН'!$F$11+СВЦЭМ!$D$10+'СЕТ СН'!$F$6-'СЕТ СН'!$F$23</f>
        <v>727.67108054000005</v>
      </c>
      <c r="O28" s="36">
        <f>SUMIFS(СВЦЭМ!$D$33:$D$776,СВЦЭМ!$A$33:$A$776,$A28,СВЦЭМ!$B$33:$B$776,O$11)+'СЕТ СН'!$F$11+СВЦЭМ!$D$10+'СЕТ СН'!$F$6-'СЕТ СН'!$F$23</f>
        <v>727.95111896000003</v>
      </c>
      <c r="P28" s="36">
        <f>SUMIFS(СВЦЭМ!$D$33:$D$776,СВЦЭМ!$A$33:$A$776,$A28,СВЦЭМ!$B$33:$B$776,P$11)+'СЕТ СН'!$F$11+СВЦЭМ!$D$10+'СЕТ СН'!$F$6-'СЕТ СН'!$F$23</f>
        <v>727.16689820000011</v>
      </c>
      <c r="Q28" s="36">
        <f>SUMIFS(СВЦЭМ!$D$33:$D$776,СВЦЭМ!$A$33:$A$776,$A28,СВЦЭМ!$B$33:$B$776,Q$11)+'СЕТ СН'!$F$11+СВЦЭМ!$D$10+'СЕТ СН'!$F$6-'СЕТ СН'!$F$23</f>
        <v>728.63439237000011</v>
      </c>
      <c r="R28" s="36">
        <f>SUMIFS(СВЦЭМ!$D$33:$D$776,СВЦЭМ!$A$33:$A$776,$A28,СВЦЭМ!$B$33:$B$776,R$11)+'СЕТ СН'!$F$11+СВЦЭМ!$D$10+'СЕТ СН'!$F$6-'СЕТ СН'!$F$23</f>
        <v>685.90760834000002</v>
      </c>
      <c r="S28" s="36">
        <f>SUMIFS(СВЦЭМ!$D$33:$D$776,СВЦЭМ!$A$33:$A$776,$A28,СВЦЭМ!$B$33:$B$776,S$11)+'СЕТ СН'!$F$11+СВЦЭМ!$D$10+'СЕТ СН'!$F$6-'СЕТ СН'!$F$23</f>
        <v>666.67203325000003</v>
      </c>
      <c r="T28" s="36">
        <f>SUMIFS(СВЦЭМ!$D$33:$D$776,СВЦЭМ!$A$33:$A$776,$A28,СВЦЭМ!$B$33:$B$776,T$11)+'СЕТ СН'!$F$11+СВЦЭМ!$D$10+'СЕТ СН'!$F$6-'СЕТ СН'!$F$23</f>
        <v>668.74136409000005</v>
      </c>
      <c r="U28" s="36">
        <f>SUMIFS(СВЦЭМ!$D$33:$D$776,СВЦЭМ!$A$33:$A$776,$A28,СВЦЭМ!$B$33:$B$776,U$11)+'СЕТ СН'!$F$11+СВЦЭМ!$D$10+'СЕТ СН'!$F$6-'СЕТ СН'!$F$23</f>
        <v>662.39000810000005</v>
      </c>
      <c r="V28" s="36">
        <f>SUMIFS(СВЦЭМ!$D$33:$D$776,СВЦЭМ!$A$33:$A$776,$A28,СВЦЭМ!$B$33:$B$776,V$11)+'СЕТ СН'!$F$11+СВЦЭМ!$D$10+'СЕТ СН'!$F$6-'СЕТ СН'!$F$23</f>
        <v>666.33640021000008</v>
      </c>
      <c r="W28" s="36">
        <f>SUMIFS(СВЦЭМ!$D$33:$D$776,СВЦЭМ!$A$33:$A$776,$A28,СВЦЭМ!$B$33:$B$776,W$11)+'СЕТ СН'!$F$11+СВЦЭМ!$D$10+'СЕТ СН'!$F$6-'СЕТ СН'!$F$23</f>
        <v>665.8891706600001</v>
      </c>
      <c r="X28" s="36">
        <f>SUMIFS(СВЦЭМ!$D$33:$D$776,СВЦЭМ!$A$33:$A$776,$A28,СВЦЭМ!$B$33:$B$776,X$11)+'СЕТ СН'!$F$11+СВЦЭМ!$D$10+'СЕТ СН'!$F$6-'СЕТ СН'!$F$23</f>
        <v>639.72071514000004</v>
      </c>
      <c r="Y28" s="36">
        <f>SUMIFS(СВЦЭМ!$D$33:$D$776,СВЦЭМ!$A$33:$A$776,$A28,СВЦЭМ!$B$33:$B$776,Y$11)+'СЕТ СН'!$F$11+СВЦЭМ!$D$10+'СЕТ СН'!$F$6-'СЕТ СН'!$F$23</f>
        <v>665.2290510900001</v>
      </c>
    </row>
    <row r="29" spans="1:25" ht="15.75" x14ac:dyDescent="0.2">
      <c r="A29" s="35">
        <f t="shared" si="0"/>
        <v>43664</v>
      </c>
      <c r="B29" s="36">
        <f>SUMIFS(СВЦЭМ!$D$33:$D$776,СВЦЭМ!$A$33:$A$776,$A29,СВЦЭМ!$B$33:$B$776,B$11)+'СЕТ СН'!$F$11+СВЦЭМ!$D$10+'СЕТ СН'!$F$6-'СЕТ СН'!$F$23</f>
        <v>746.78701449000005</v>
      </c>
      <c r="C29" s="36">
        <f>SUMIFS(СВЦЭМ!$D$33:$D$776,СВЦЭМ!$A$33:$A$776,$A29,СВЦЭМ!$B$33:$B$776,C$11)+'СЕТ СН'!$F$11+СВЦЭМ!$D$10+'СЕТ СН'!$F$6-'СЕТ СН'!$F$23</f>
        <v>745.93188825000004</v>
      </c>
      <c r="D29" s="36">
        <f>SUMIFS(СВЦЭМ!$D$33:$D$776,СВЦЭМ!$A$33:$A$776,$A29,СВЦЭМ!$B$33:$B$776,D$11)+'СЕТ СН'!$F$11+СВЦЭМ!$D$10+'СЕТ СН'!$F$6-'СЕТ СН'!$F$23</f>
        <v>756.75961159000008</v>
      </c>
      <c r="E29" s="36">
        <f>SUMIFS(СВЦЭМ!$D$33:$D$776,СВЦЭМ!$A$33:$A$776,$A29,СВЦЭМ!$B$33:$B$776,E$11)+'СЕТ СН'!$F$11+СВЦЭМ!$D$10+'СЕТ СН'!$F$6-'СЕТ СН'!$F$23</f>
        <v>789.60609278000004</v>
      </c>
      <c r="F29" s="36">
        <f>SUMIFS(СВЦЭМ!$D$33:$D$776,СВЦЭМ!$A$33:$A$776,$A29,СВЦЭМ!$B$33:$B$776,F$11)+'СЕТ СН'!$F$11+СВЦЭМ!$D$10+'СЕТ СН'!$F$6-'СЕТ СН'!$F$23</f>
        <v>827.64155464000009</v>
      </c>
      <c r="G29" s="36">
        <f>SUMIFS(СВЦЭМ!$D$33:$D$776,СВЦЭМ!$A$33:$A$776,$A29,СВЦЭМ!$B$33:$B$776,G$11)+'СЕТ СН'!$F$11+СВЦЭМ!$D$10+'СЕТ СН'!$F$6-'СЕТ СН'!$F$23</f>
        <v>866.59171749000006</v>
      </c>
      <c r="H29" s="36">
        <f>SUMIFS(СВЦЭМ!$D$33:$D$776,СВЦЭМ!$A$33:$A$776,$A29,СВЦЭМ!$B$33:$B$776,H$11)+'СЕТ СН'!$F$11+СВЦЭМ!$D$10+'СЕТ СН'!$F$6-'СЕТ СН'!$F$23</f>
        <v>841.44054257000005</v>
      </c>
      <c r="I29" s="36">
        <f>SUMIFS(СВЦЭМ!$D$33:$D$776,СВЦЭМ!$A$33:$A$776,$A29,СВЦЭМ!$B$33:$B$776,I$11)+'СЕТ СН'!$F$11+СВЦЭМ!$D$10+'СЕТ СН'!$F$6-'СЕТ СН'!$F$23</f>
        <v>808.96242738000012</v>
      </c>
      <c r="J29" s="36">
        <f>SUMIFS(СВЦЭМ!$D$33:$D$776,СВЦЭМ!$A$33:$A$776,$A29,СВЦЭМ!$B$33:$B$776,J$11)+'СЕТ СН'!$F$11+СВЦЭМ!$D$10+'СЕТ СН'!$F$6-'СЕТ СН'!$F$23</f>
        <v>798.76165141000013</v>
      </c>
      <c r="K29" s="36">
        <f>SUMIFS(СВЦЭМ!$D$33:$D$776,СВЦЭМ!$A$33:$A$776,$A29,СВЦЭМ!$B$33:$B$776,K$11)+'СЕТ СН'!$F$11+СВЦЭМ!$D$10+'СЕТ СН'!$F$6-'СЕТ СН'!$F$23</f>
        <v>766.19060407000006</v>
      </c>
      <c r="L29" s="36">
        <f>SUMIFS(СВЦЭМ!$D$33:$D$776,СВЦЭМ!$A$33:$A$776,$A29,СВЦЭМ!$B$33:$B$776,L$11)+'СЕТ СН'!$F$11+СВЦЭМ!$D$10+'СЕТ СН'!$F$6-'СЕТ СН'!$F$23</f>
        <v>761.0696887900001</v>
      </c>
      <c r="M29" s="36">
        <f>SUMIFS(СВЦЭМ!$D$33:$D$776,СВЦЭМ!$A$33:$A$776,$A29,СВЦЭМ!$B$33:$B$776,M$11)+'СЕТ СН'!$F$11+СВЦЭМ!$D$10+'СЕТ СН'!$F$6-'СЕТ СН'!$F$23</f>
        <v>759.84690918000013</v>
      </c>
      <c r="N29" s="36">
        <f>SUMIFS(СВЦЭМ!$D$33:$D$776,СВЦЭМ!$A$33:$A$776,$A29,СВЦЭМ!$B$33:$B$776,N$11)+'СЕТ СН'!$F$11+СВЦЭМ!$D$10+'СЕТ СН'!$F$6-'СЕТ СН'!$F$23</f>
        <v>772.2920622800001</v>
      </c>
      <c r="O29" s="36">
        <f>SUMIFS(СВЦЭМ!$D$33:$D$776,СВЦЭМ!$A$33:$A$776,$A29,СВЦЭМ!$B$33:$B$776,O$11)+'СЕТ СН'!$F$11+СВЦЭМ!$D$10+'СЕТ СН'!$F$6-'СЕТ СН'!$F$23</f>
        <v>778.71556099000009</v>
      </c>
      <c r="P29" s="36">
        <f>SUMIFS(СВЦЭМ!$D$33:$D$776,СВЦЭМ!$A$33:$A$776,$A29,СВЦЭМ!$B$33:$B$776,P$11)+'СЕТ СН'!$F$11+СВЦЭМ!$D$10+'СЕТ СН'!$F$6-'СЕТ СН'!$F$23</f>
        <v>791.87059417000012</v>
      </c>
      <c r="Q29" s="36">
        <f>SUMIFS(СВЦЭМ!$D$33:$D$776,СВЦЭМ!$A$33:$A$776,$A29,СВЦЭМ!$B$33:$B$776,Q$11)+'СЕТ СН'!$F$11+СВЦЭМ!$D$10+'СЕТ СН'!$F$6-'СЕТ СН'!$F$23</f>
        <v>798.99855586000012</v>
      </c>
      <c r="R29" s="36">
        <f>SUMIFS(СВЦЭМ!$D$33:$D$776,СВЦЭМ!$A$33:$A$776,$A29,СВЦЭМ!$B$33:$B$776,R$11)+'СЕТ СН'!$F$11+СВЦЭМ!$D$10+'СЕТ СН'!$F$6-'СЕТ СН'!$F$23</f>
        <v>717.65971279000007</v>
      </c>
      <c r="S29" s="36">
        <f>SUMIFS(СВЦЭМ!$D$33:$D$776,СВЦЭМ!$A$33:$A$776,$A29,СВЦЭМ!$B$33:$B$776,S$11)+'СЕТ СН'!$F$11+СВЦЭМ!$D$10+'СЕТ СН'!$F$6-'СЕТ СН'!$F$23</f>
        <v>638.58240377000004</v>
      </c>
      <c r="T29" s="36">
        <f>SUMIFS(СВЦЭМ!$D$33:$D$776,СВЦЭМ!$A$33:$A$776,$A29,СВЦЭМ!$B$33:$B$776,T$11)+'СЕТ СН'!$F$11+СВЦЭМ!$D$10+'СЕТ СН'!$F$6-'СЕТ СН'!$F$23</f>
        <v>638.04400888000009</v>
      </c>
      <c r="U29" s="36">
        <f>SUMIFS(СВЦЭМ!$D$33:$D$776,СВЦЭМ!$A$33:$A$776,$A29,СВЦЭМ!$B$33:$B$776,U$11)+'СЕТ СН'!$F$11+СВЦЭМ!$D$10+'СЕТ СН'!$F$6-'СЕТ СН'!$F$23</f>
        <v>622.02415182000004</v>
      </c>
      <c r="V29" s="36">
        <f>SUMIFS(СВЦЭМ!$D$33:$D$776,СВЦЭМ!$A$33:$A$776,$A29,СВЦЭМ!$B$33:$B$776,V$11)+'СЕТ СН'!$F$11+СВЦЭМ!$D$10+'СЕТ СН'!$F$6-'СЕТ СН'!$F$23</f>
        <v>625.33038266000005</v>
      </c>
      <c r="W29" s="36">
        <f>SUMIFS(СВЦЭМ!$D$33:$D$776,СВЦЭМ!$A$33:$A$776,$A29,СВЦЭМ!$B$33:$B$776,W$11)+'СЕТ СН'!$F$11+СВЦЭМ!$D$10+'СЕТ СН'!$F$6-'СЕТ СН'!$F$23</f>
        <v>623.51519415000007</v>
      </c>
      <c r="X29" s="36">
        <f>SUMIFS(СВЦЭМ!$D$33:$D$776,СВЦЭМ!$A$33:$A$776,$A29,СВЦЭМ!$B$33:$B$776,X$11)+'СЕТ СН'!$F$11+СВЦЭМ!$D$10+'СЕТ СН'!$F$6-'СЕТ СН'!$F$23</f>
        <v>638.54273906000003</v>
      </c>
      <c r="Y29" s="36">
        <f>SUMIFS(СВЦЭМ!$D$33:$D$776,СВЦЭМ!$A$33:$A$776,$A29,СВЦЭМ!$B$33:$B$776,Y$11)+'СЕТ СН'!$F$11+СВЦЭМ!$D$10+'СЕТ СН'!$F$6-'СЕТ СН'!$F$23</f>
        <v>700.28164663000007</v>
      </c>
    </row>
    <row r="30" spans="1:25" ht="15.75" x14ac:dyDescent="0.2">
      <c r="A30" s="35">
        <f t="shared" si="0"/>
        <v>43665</v>
      </c>
      <c r="B30" s="36">
        <f>SUMIFS(СВЦЭМ!$D$33:$D$776,СВЦЭМ!$A$33:$A$776,$A30,СВЦЭМ!$B$33:$B$776,B$11)+'СЕТ СН'!$F$11+СВЦЭМ!$D$10+'СЕТ СН'!$F$6-'СЕТ СН'!$F$23</f>
        <v>770.52497351000011</v>
      </c>
      <c r="C30" s="36">
        <f>SUMIFS(СВЦЭМ!$D$33:$D$776,СВЦЭМ!$A$33:$A$776,$A30,СВЦЭМ!$B$33:$B$776,C$11)+'СЕТ СН'!$F$11+СВЦЭМ!$D$10+'СЕТ СН'!$F$6-'СЕТ СН'!$F$23</f>
        <v>770.50697375000004</v>
      </c>
      <c r="D30" s="36">
        <f>SUMIFS(СВЦЭМ!$D$33:$D$776,СВЦЭМ!$A$33:$A$776,$A30,СВЦЭМ!$B$33:$B$776,D$11)+'СЕТ СН'!$F$11+СВЦЭМ!$D$10+'СЕТ СН'!$F$6-'СЕТ СН'!$F$23</f>
        <v>799.16068702000007</v>
      </c>
      <c r="E30" s="36">
        <f>SUMIFS(СВЦЭМ!$D$33:$D$776,СВЦЭМ!$A$33:$A$776,$A30,СВЦЭМ!$B$33:$B$776,E$11)+'СЕТ СН'!$F$11+СВЦЭМ!$D$10+'СЕТ СН'!$F$6-'СЕТ СН'!$F$23</f>
        <v>818.39164707000009</v>
      </c>
      <c r="F30" s="36">
        <f>SUMIFS(СВЦЭМ!$D$33:$D$776,СВЦЭМ!$A$33:$A$776,$A30,СВЦЭМ!$B$33:$B$776,F$11)+'СЕТ СН'!$F$11+СВЦЭМ!$D$10+'СЕТ СН'!$F$6-'СЕТ СН'!$F$23</f>
        <v>817.03443972000002</v>
      </c>
      <c r="G30" s="36">
        <f>SUMIFS(СВЦЭМ!$D$33:$D$776,СВЦЭМ!$A$33:$A$776,$A30,СВЦЭМ!$B$33:$B$776,G$11)+'СЕТ СН'!$F$11+СВЦЭМ!$D$10+'СЕТ СН'!$F$6-'СЕТ СН'!$F$23</f>
        <v>811.7167615300001</v>
      </c>
      <c r="H30" s="36">
        <f>SUMIFS(СВЦЭМ!$D$33:$D$776,СВЦЭМ!$A$33:$A$776,$A30,СВЦЭМ!$B$33:$B$776,H$11)+'СЕТ СН'!$F$11+СВЦЭМ!$D$10+'СЕТ СН'!$F$6-'СЕТ СН'!$F$23</f>
        <v>775.00545150000005</v>
      </c>
      <c r="I30" s="36">
        <f>SUMIFS(СВЦЭМ!$D$33:$D$776,СВЦЭМ!$A$33:$A$776,$A30,СВЦЭМ!$B$33:$B$776,I$11)+'СЕТ СН'!$F$11+СВЦЭМ!$D$10+'СЕТ СН'!$F$6-'СЕТ СН'!$F$23</f>
        <v>744.63697879000006</v>
      </c>
      <c r="J30" s="36">
        <f>SUMIFS(СВЦЭМ!$D$33:$D$776,СВЦЭМ!$A$33:$A$776,$A30,СВЦЭМ!$B$33:$B$776,J$11)+'СЕТ СН'!$F$11+СВЦЭМ!$D$10+'СЕТ СН'!$F$6-'СЕТ СН'!$F$23</f>
        <v>742.51711925000006</v>
      </c>
      <c r="K30" s="36">
        <f>SUMIFS(СВЦЭМ!$D$33:$D$776,СВЦЭМ!$A$33:$A$776,$A30,СВЦЭМ!$B$33:$B$776,K$11)+'СЕТ СН'!$F$11+СВЦЭМ!$D$10+'СЕТ СН'!$F$6-'СЕТ СН'!$F$23</f>
        <v>716.67827762000013</v>
      </c>
      <c r="L30" s="36">
        <f>SUMIFS(СВЦЭМ!$D$33:$D$776,СВЦЭМ!$A$33:$A$776,$A30,СВЦЭМ!$B$33:$B$776,L$11)+'СЕТ СН'!$F$11+СВЦЭМ!$D$10+'СЕТ СН'!$F$6-'СЕТ СН'!$F$23</f>
        <v>694.91640532000008</v>
      </c>
      <c r="M30" s="36">
        <f>SUMIFS(СВЦЭМ!$D$33:$D$776,СВЦЭМ!$A$33:$A$776,$A30,СВЦЭМ!$B$33:$B$776,M$11)+'СЕТ СН'!$F$11+СВЦЭМ!$D$10+'СЕТ СН'!$F$6-'СЕТ СН'!$F$23</f>
        <v>700.92898292000007</v>
      </c>
      <c r="N30" s="36">
        <f>SUMIFS(СВЦЭМ!$D$33:$D$776,СВЦЭМ!$A$33:$A$776,$A30,СВЦЭМ!$B$33:$B$776,N$11)+'СЕТ СН'!$F$11+СВЦЭМ!$D$10+'СЕТ СН'!$F$6-'СЕТ СН'!$F$23</f>
        <v>707.73123745000009</v>
      </c>
      <c r="O30" s="36">
        <f>SUMIFS(СВЦЭМ!$D$33:$D$776,СВЦЭМ!$A$33:$A$776,$A30,СВЦЭМ!$B$33:$B$776,O$11)+'СЕТ СН'!$F$11+СВЦЭМ!$D$10+'СЕТ СН'!$F$6-'СЕТ СН'!$F$23</f>
        <v>710.27692774000013</v>
      </c>
      <c r="P30" s="36">
        <f>SUMIFS(СВЦЭМ!$D$33:$D$776,СВЦЭМ!$A$33:$A$776,$A30,СВЦЭМ!$B$33:$B$776,P$11)+'СЕТ СН'!$F$11+СВЦЭМ!$D$10+'СЕТ СН'!$F$6-'СЕТ СН'!$F$23</f>
        <v>717.54210494000006</v>
      </c>
      <c r="Q30" s="36">
        <f>SUMIFS(СВЦЭМ!$D$33:$D$776,СВЦЭМ!$A$33:$A$776,$A30,СВЦЭМ!$B$33:$B$776,Q$11)+'СЕТ СН'!$F$11+СВЦЭМ!$D$10+'СЕТ СН'!$F$6-'СЕТ СН'!$F$23</f>
        <v>720.42369292000012</v>
      </c>
      <c r="R30" s="36">
        <f>SUMIFS(СВЦЭМ!$D$33:$D$776,СВЦЭМ!$A$33:$A$776,$A30,СВЦЭМ!$B$33:$B$776,R$11)+'СЕТ СН'!$F$11+СВЦЭМ!$D$10+'СЕТ СН'!$F$6-'СЕТ СН'!$F$23</f>
        <v>676.40540120000003</v>
      </c>
      <c r="S30" s="36">
        <f>SUMIFS(СВЦЭМ!$D$33:$D$776,СВЦЭМ!$A$33:$A$776,$A30,СВЦЭМ!$B$33:$B$776,S$11)+'СЕТ СН'!$F$11+СВЦЭМ!$D$10+'СЕТ СН'!$F$6-'СЕТ СН'!$F$23</f>
        <v>658.49546871000007</v>
      </c>
      <c r="T30" s="36">
        <f>SUMIFS(СВЦЭМ!$D$33:$D$776,СВЦЭМ!$A$33:$A$776,$A30,СВЦЭМ!$B$33:$B$776,T$11)+'СЕТ СН'!$F$11+СВЦЭМ!$D$10+'СЕТ СН'!$F$6-'СЕТ СН'!$F$23</f>
        <v>650.05906343000004</v>
      </c>
      <c r="U30" s="36">
        <f>SUMIFS(СВЦЭМ!$D$33:$D$776,СВЦЭМ!$A$33:$A$776,$A30,СВЦЭМ!$B$33:$B$776,U$11)+'СЕТ СН'!$F$11+СВЦЭМ!$D$10+'СЕТ СН'!$F$6-'СЕТ СН'!$F$23</f>
        <v>644.22804374000009</v>
      </c>
      <c r="V30" s="36">
        <f>SUMIFS(СВЦЭМ!$D$33:$D$776,СВЦЭМ!$A$33:$A$776,$A30,СВЦЭМ!$B$33:$B$776,V$11)+'СЕТ СН'!$F$11+СВЦЭМ!$D$10+'СЕТ СН'!$F$6-'СЕТ СН'!$F$23</f>
        <v>649.93588738000005</v>
      </c>
      <c r="W30" s="36">
        <f>SUMIFS(СВЦЭМ!$D$33:$D$776,СВЦЭМ!$A$33:$A$776,$A30,СВЦЭМ!$B$33:$B$776,W$11)+'СЕТ СН'!$F$11+СВЦЭМ!$D$10+'СЕТ СН'!$F$6-'СЕТ СН'!$F$23</f>
        <v>646.64065600000004</v>
      </c>
      <c r="X30" s="36">
        <f>SUMIFS(СВЦЭМ!$D$33:$D$776,СВЦЭМ!$A$33:$A$776,$A30,СВЦЭМ!$B$33:$B$776,X$11)+'СЕТ СН'!$F$11+СВЦЭМ!$D$10+'СЕТ СН'!$F$6-'СЕТ СН'!$F$23</f>
        <v>644.92980121000005</v>
      </c>
      <c r="Y30" s="36">
        <f>SUMIFS(СВЦЭМ!$D$33:$D$776,СВЦЭМ!$A$33:$A$776,$A30,СВЦЭМ!$B$33:$B$776,Y$11)+'СЕТ СН'!$F$11+СВЦЭМ!$D$10+'СЕТ СН'!$F$6-'СЕТ СН'!$F$23</f>
        <v>664.03899163000006</v>
      </c>
    </row>
    <row r="31" spans="1:25" ht="15.75" x14ac:dyDescent="0.2">
      <c r="A31" s="35">
        <f t="shared" si="0"/>
        <v>43666</v>
      </c>
      <c r="B31" s="36">
        <f>SUMIFS(СВЦЭМ!$D$33:$D$776,СВЦЭМ!$A$33:$A$776,$A31,СВЦЭМ!$B$33:$B$776,B$11)+'СЕТ СН'!$F$11+СВЦЭМ!$D$10+'СЕТ СН'!$F$6-'СЕТ СН'!$F$23</f>
        <v>693.27848747000007</v>
      </c>
      <c r="C31" s="36">
        <f>SUMIFS(СВЦЭМ!$D$33:$D$776,СВЦЭМ!$A$33:$A$776,$A31,СВЦЭМ!$B$33:$B$776,C$11)+'СЕТ СН'!$F$11+СВЦЭМ!$D$10+'СЕТ СН'!$F$6-'СЕТ СН'!$F$23</f>
        <v>698.69985529000007</v>
      </c>
      <c r="D31" s="36">
        <f>SUMIFS(СВЦЭМ!$D$33:$D$776,СВЦЭМ!$A$33:$A$776,$A31,СВЦЭМ!$B$33:$B$776,D$11)+'СЕТ СН'!$F$11+СВЦЭМ!$D$10+'СЕТ СН'!$F$6-'СЕТ СН'!$F$23</f>
        <v>702.23607350000009</v>
      </c>
      <c r="E31" s="36">
        <f>SUMIFS(СВЦЭМ!$D$33:$D$776,СВЦЭМ!$A$33:$A$776,$A31,СВЦЭМ!$B$33:$B$776,E$11)+'СЕТ СН'!$F$11+СВЦЭМ!$D$10+'СЕТ СН'!$F$6-'СЕТ СН'!$F$23</f>
        <v>711.54681834000007</v>
      </c>
      <c r="F31" s="36">
        <f>SUMIFS(СВЦЭМ!$D$33:$D$776,СВЦЭМ!$A$33:$A$776,$A31,СВЦЭМ!$B$33:$B$776,F$11)+'СЕТ СН'!$F$11+СВЦЭМ!$D$10+'СЕТ СН'!$F$6-'СЕТ СН'!$F$23</f>
        <v>716.90868015000012</v>
      </c>
      <c r="G31" s="36">
        <f>SUMIFS(СВЦЭМ!$D$33:$D$776,СВЦЭМ!$A$33:$A$776,$A31,СВЦЭМ!$B$33:$B$776,G$11)+'СЕТ СН'!$F$11+СВЦЭМ!$D$10+'СЕТ СН'!$F$6-'СЕТ СН'!$F$23</f>
        <v>726.19466363000004</v>
      </c>
      <c r="H31" s="36">
        <f>SUMIFS(СВЦЭМ!$D$33:$D$776,СВЦЭМ!$A$33:$A$776,$A31,СВЦЭМ!$B$33:$B$776,H$11)+'СЕТ СН'!$F$11+СВЦЭМ!$D$10+'СЕТ СН'!$F$6-'СЕТ СН'!$F$23</f>
        <v>713.29103575000011</v>
      </c>
      <c r="I31" s="36">
        <f>SUMIFS(СВЦЭМ!$D$33:$D$776,СВЦЭМ!$A$33:$A$776,$A31,СВЦЭМ!$B$33:$B$776,I$11)+'СЕТ СН'!$F$11+СВЦЭМ!$D$10+'СЕТ СН'!$F$6-'СЕТ СН'!$F$23</f>
        <v>706.57268219000002</v>
      </c>
      <c r="J31" s="36">
        <f>SUMIFS(СВЦЭМ!$D$33:$D$776,СВЦЭМ!$A$33:$A$776,$A31,СВЦЭМ!$B$33:$B$776,J$11)+'СЕТ СН'!$F$11+СВЦЭМ!$D$10+'СЕТ СН'!$F$6-'СЕТ СН'!$F$23</f>
        <v>685.74256458000002</v>
      </c>
      <c r="K31" s="36">
        <f>SUMIFS(СВЦЭМ!$D$33:$D$776,СВЦЭМ!$A$33:$A$776,$A31,СВЦЭМ!$B$33:$B$776,K$11)+'СЕТ СН'!$F$11+СВЦЭМ!$D$10+'СЕТ СН'!$F$6-'СЕТ СН'!$F$23</f>
        <v>681.78789872000004</v>
      </c>
      <c r="L31" s="36">
        <f>SUMIFS(СВЦЭМ!$D$33:$D$776,СВЦЭМ!$A$33:$A$776,$A31,СВЦЭМ!$B$33:$B$776,L$11)+'СЕТ СН'!$F$11+СВЦЭМ!$D$10+'СЕТ СН'!$F$6-'СЕТ СН'!$F$23</f>
        <v>672.19721610000011</v>
      </c>
      <c r="M31" s="36">
        <f>SUMIFS(СВЦЭМ!$D$33:$D$776,СВЦЭМ!$A$33:$A$776,$A31,СВЦЭМ!$B$33:$B$776,M$11)+'СЕТ СН'!$F$11+СВЦЭМ!$D$10+'СЕТ СН'!$F$6-'СЕТ СН'!$F$23</f>
        <v>662.62438286000008</v>
      </c>
      <c r="N31" s="36">
        <f>SUMIFS(СВЦЭМ!$D$33:$D$776,СВЦЭМ!$A$33:$A$776,$A31,СВЦЭМ!$B$33:$B$776,N$11)+'СЕТ СН'!$F$11+СВЦЭМ!$D$10+'СЕТ СН'!$F$6-'СЕТ СН'!$F$23</f>
        <v>670.38030052000011</v>
      </c>
      <c r="O31" s="36">
        <f>SUMIFS(СВЦЭМ!$D$33:$D$776,СВЦЭМ!$A$33:$A$776,$A31,СВЦЭМ!$B$33:$B$776,O$11)+'СЕТ СН'!$F$11+СВЦЭМ!$D$10+'СЕТ СН'!$F$6-'СЕТ СН'!$F$23</f>
        <v>684.34277249000013</v>
      </c>
      <c r="P31" s="36">
        <f>SUMIFS(СВЦЭМ!$D$33:$D$776,СВЦЭМ!$A$33:$A$776,$A31,СВЦЭМ!$B$33:$B$776,P$11)+'СЕТ СН'!$F$11+СВЦЭМ!$D$10+'СЕТ СН'!$F$6-'СЕТ СН'!$F$23</f>
        <v>696.36795682000013</v>
      </c>
      <c r="Q31" s="36">
        <f>SUMIFS(СВЦЭМ!$D$33:$D$776,СВЦЭМ!$A$33:$A$776,$A31,СВЦЭМ!$B$33:$B$776,Q$11)+'СЕТ СН'!$F$11+СВЦЭМ!$D$10+'СЕТ СН'!$F$6-'СЕТ СН'!$F$23</f>
        <v>689.43488763000005</v>
      </c>
      <c r="R31" s="36">
        <f>SUMIFS(СВЦЭМ!$D$33:$D$776,СВЦЭМ!$A$33:$A$776,$A31,СВЦЭМ!$B$33:$B$776,R$11)+'СЕТ СН'!$F$11+СВЦЭМ!$D$10+'СЕТ СН'!$F$6-'СЕТ СН'!$F$23</f>
        <v>649.4944317500001</v>
      </c>
      <c r="S31" s="36">
        <f>SUMIFS(СВЦЭМ!$D$33:$D$776,СВЦЭМ!$A$33:$A$776,$A31,СВЦЭМ!$B$33:$B$776,S$11)+'СЕТ СН'!$F$11+СВЦЭМ!$D$10+'СЕТ СН'!$F$6-'СЕТ СН'!$F$23</f>
        <v>624.01163181000015</v>
      </c>
      <c r="T31" s="36">
        <f>SUMIFS(СВЦЭМ!$D$33:$D$776,СВЦЭМ!$A$33:$A$776,$A31,СВЦЭМ!$B$33:$B$776,T$11)+'СЕТ СН'!$F$11+СВЦЭМ!$D$10+'СЕТ СН'!$F$6-'СЕТ СН'!$F$23</f>
        <v>616.15673339</v>
      </c>
      <c r="U31" s="36">
        <f>SUMIFS(СВЦЭМ!$D$33:$D$776,СВЦЭМ!$A$33:$A$776,$A31,СВЦЭМ!$B$33:$B$776,U$11)+'СЕТ СН'!$F$11+СВЦЭМ!$D$10+'СЕТ СН'!$F$6-'СЕТ СН'!$F$23</f>
        <v>602.04286783000009</v>
      </c>
      <c r="V31" s="36">
        <f>SUMIFS(СВЦЭМ!$D$33:$D$776,СВЦЭМ!$A$33:$A$776,$A31,СВЦЭМ!$B$33:$B$776,V$11)+'СЕТ СН'!$F$11+СВЦЭМ!$D$10+'СЕТ СН'!$F$6-'СЕТ СН'!$F$23</f>
        <v>593.06144132000009</v>
      </c>
      <c r="W31" s="36">
        <f>SUMIFS(СВЦЭМ!$D$33:$D$776,СВЦЭМ!$A$33:$A$776,$A31,СВЦЭМ!$B$33:$B$776,W$11)+'СЕТ СН'!$F$11+СВЦЭМ!$D$10+'СЕТ СН'!$F$6-'СЕТ СН'!$F$23</f>
        <v>595.86008391000007</v>
      </c>
      <c r="X31" s="36">
        <f>SUMIFS(СВЦЭМ!$D$33:$D$776,СВЦЭМ!$A$33:$A$776,$A31,СВЦЭМ!$B$33:$B$776,X$11)+'СЕТ СН'!$F$11+СВЦЭМ!$D$10+'СЕТ СН'!$F$6-'СЕТ СН'!$F$23</f>
        <v>604.3552279700001</v>
      </c>
      <c r="Y31" s="36">
        <f>SUMIFS(СВЦЭМ!$D$33:$D$776,СВЦЭМ!$A$33:$A$776,$A31,СВЦЭМ!$B$33:$B$776,Y$11)+'СЕТ СН'!$F$11+СВЦЭМ!$D$10+'СЕТ СН'!$F$6-'СЕТ СН'!$F$23</f>
        <v>678.40896895000003</v>
      </c>
    </row>
    <row r="32" spans="1:25" ht="15.75" x14ac:dyDescent="0.2">
      <c r="A32" s="35">
        <f t="shared" si="0"/>
        <v>43667</v>
      </c>
      <c r="B32" s="36">
        <f>SUMIFS(СВЦЭМ!$D$33:$D$776,СВЦЭМ!$A$33:$A$776,$A32,СВЦЭМ!$B$33:$B$776,B$11)+'СЕТ СН'!$F$11+СВЦЭМ!$D$10+'СЕТ СН'!$F$6-'СЕТ СН'!$F$23</f>
        <v>697.23717263000003</v>
      </c>
      <c r="C32" s="36">
        <f>SUMIFS(СВЦЭМ!$D$33:$D$776,СВЦЭМ!$A$33:$A$776,$A32,СВЦЭМ!$B$33:$B$776,C$11)+'СЕТ СН'!$F$11+СВЦЭМ!$D$10+'СЕТ СН'!$F$6-'СЕТ СН'!$F$23</f>
        <v>726.47628838000003</v>
      </c>
      <c r="D32" s="36">
        <f>SUMIFS(СВЦЭМ!$D$33:$D$776,СВЦЭМ!$A$33:$A$776,$A32,СВЦЭМ!$B$33:$B$776,D$11)+'СЕТ СН'!$F$11+СВЦЭМ!$D$10+'СЕТ СН'!$F$6-'СЕТ СН'!$F$23</f>
        <v>748.52147985000011</v>
      </c>
      <c r="E32" s="36">
        <f>SUMIFS(СВЦЭМ!$D$33:$D$776,СВЦЭМ!$A$33:$A$776,$A32,СВЦЭМ!$B$33:$B$776,E$11)+'СЕТ СН'!$F$11+СВЦЭМ!$D$10+'СЕТ СН'!$F$6-'СЕТ СН'!$F$23</f>
        <v>751.51941290000013</v>
      </c>
      <c r="F32" s="36">
        <f>SUMIFS(СВЦЭМ!$D$33:$D$776,СВЦЭМ!$A$33:$A$776,$A32,СВЦЭМ!$B$33:$B$776,F$11)+'СЕТ СН'!$F$11+СВЦЭМ!$D$10+'СЕТ СН'!$F$6-'СЕТ СН'!$F$23</f>
        <v>734.5727678500001</v>
      </c>
      <c r="G32" s="36">
        <f>SUMIFS(СВЦЭМ!$D$33:$D$776,СВЦЭМ!$A$33:$A$776,$A32,СВЦЭМ!$B$33:$B$776,G$11)+'СЕТ СН'!$F$11+СВЦЭМ!$D$10+'СЕТ СН'!$F$6-'СЕТ СН'!$F$23</f>
        <v>744.07901217000006</v>
      </c>
      <c r="H32" s="36">
        <f>SUMIFS(СВЦЭМ!$D$33:$D$776,СВЦЭМ!$A$33:$A$776,$A32,СВЦЭМ!$B$33:$B$776,H$11)+'СЕТ СН'!$F$11+СВЦЭМ!$D$10+'СЕТ СН'!$F$6-'СЕТ СН'!$F$23</f>
        <v>741.12927687000013</v>
      </c>
      <c r="I32" s="36">
        <f>SUMIFS(СВЦЭМ!$D$33:$D$776,СВЦЭМ!$A$33:$A$776,$A32,СВЦЭМ!$B$33:$B$776,I$11)+'СЕТ СН'!$F$11+СВЦЭМ!$D$10+'СЕТ СН'!$F$6-'СЕТ СН'!$F$23</f>
        <v>740.82513968000012</v>
      </c>
      <c r="J32" s="36">
        <f>SUMIFS(СВЦЭМ!$D$33:$D$776,СВЦЭМ!$A$33:$A$776,$A32,СВЦЭМ!$B$33:$B$776,J$11)+'СЕТ СН'!$F$11+СВЦЭМ!$D$10+'СЕТ СН'!$F$6-'СЕТ СН'!$F$23</f>
        <v>719.80251694000003</v>
      </c>
      <c r="K32" s="36">
        <f>SUMIFS(СВЦЭМ!$D$33:$D$776,СВЦЭМ!$A$33:$A$776,$A32,СВЦЭМ!$B$33:$B$776,K$11)+'СЕТ СН'!$F$11+СВЦЭМ!$D$10+'СЕТ СН'!$F$6-'СЕТ СН'!$F$23</f>
        <v>686.14782731000003</v>
      </c>
      <c r="L32" s="36">
        <f>SUMIFS(СВЦЭМ!$D$33:$D$776,СВЦЭМ!$A$33:$A$776,$A32,СВЦЭМ!$B$33:$B$776,L$11)+'СЕТ СН'!$F$11+СВЦЭМ!$D$10+'СЕТ СН'!$F$6-'СЕТ СН'!$F$23</f>
        <v>665.65586388000008</v>
      </c>
      <c r="M32" s="36">
        <f>SUMIFS(СВЦЭМ!$D$33:$D$776,СВЦЭМ!$A$33:$A$776,$A32,СВЦЭМ!$B$33:$B$776,M$11)+'СЕТ СН'!$F$11+СВЦЭМ!$D$10+'СЕТ СН'!$F$6-'СЕТ СН'!$F$23</f>
        <v>652.33824515000003</v>
      </c>
      <c r="N32" s="36">
        <f>SUMIFS(СВЦЭМ!$D$33:$D$776,СВЦЭМ!$A$33:$A$776,$A32,СВЦЭМ!$B$33:$B$776,N$11)+'СЕТ СН'!$F$11+СВЦЭМ!$D$10+'СЕТ СН'!$F$6-'СЕТ СН'!$F$23</f>
        <v>654.07130087000007</v>
      </c>
      <c r="O32" s="36">
        <f>SUMIFS(СВЦЭМ!$D$33:$D$776,СВЦЭМ!$A$33:$A$776,$A32,СВЦЭМ!$B$33:$B$776,O$11)+'СЕТ СН'!$F$11+СВЦЭМ!$D$10+'СЕТ СН'!$F$6-'СЕТ СН'!$F$23</f>
        <v>662.32759596000005</v>
      </c>
      <c r="P32" s="36">
        <f>SUMIFS(СВЦЭМ!$D$33:$D$776,СВЦЭМ!$A$33:$A$776,$A32,СВЦЭМ!$B$33:$B$776,P$11)+'СЕТ СН'!$F$11+СВЦЭМ!$D$10+'СЕТ СН'!$F$6-'СЕТ СН'!$F$23</f>
        <v>668.89374480000004</v>
      </c>
      <c r="Q32" s="36">
        <f>SUMIFS(СВЦЭМ!$D$33:$D$776,СВЦЭМ!$A$33:$A$776,$A32,СВЦЭМ!$B$33:$B$776,Q$11)+'СЕТ СН'!$F$11+СВЦЭМ!$D$10+'СЕТ СН'!$F$6-'СЕТ СН'!$F$23</f>
        <v>665.42281887000013</v>
      </c>
      <c r="R32" s="36">
        <f>SUMIFS(СВЦЭМ!$D$33:$D$776,СВЦЭМ!$A$33:$A$776,$A32,СВЦЭМ!$B$33:$B$776,R$11)+'СЕТ СН'!$F$11+СВЦЭМ!$D$10+'СЕТ СН'!$F$6-'СЕТ СН'!$F$23</f>
        <v>616.8032820200001</v>
      </c>
      <c r="S32" s="36">
        <f>SUMIFS(СВЦЭМ!$D$33:$D$776,СВЦЭМ!$A$33:$A$776,$A32,СВЦЭМ!$B$33:$B$776,S$11)+'СЕТ СН'!$F$11+СВЦЭМ!$D$10+'СЕТ СН'!$F$6-'СЕТ СН'!$F$23</f>
        <v>586.34356630000002</v>
      </c>
      <c r="T32" s="36">
        <f>SUMIFS(СВЦЭМ!$D$33:$D$776,СВЦЭМ!$A$33:$A$776,$A32,СВЦЭМ!$B$33:$B$776,T$11)+'СЕТ СН'!$F$11+СВЦЭМ!$D$10+'СЕТ СН'!$F$6-'СЕТ СН'!$F$23</f>
        <v>587.93084096000007</v>
      </c>
      <c r="U32" s="36">
        <f>SUMIFS(СВЦЭМ!$D$33:$D$776,СВЦЭМ!$A$33:$A$776,$A32,СВЦЭМ!$B$33:$B$776,U$11)+'СЕТ СН'!$F$11+СВЦЭМ!$D$10+'СЕТ СН'!$F$6-'СЕТ СН'!$F$23</f>
        <v>573.17290530000002</v>
      </c>
      <c r="V32" s="36">
        <f>SUMIFS(СВЦЭМ!$D$33:$D$776,СВЦЭМ!$A$33:$A$776,$A32,СВЦЭМ!$B$33:$B$776,V$11)+'СЕТ СН'!$F$11+СВЦЭМ!$D$10+'СЕТ СН'!$F$6-'СЕТ СН'!$F$23</f>
        <v>560.70405241000003</v>
      </c>
      <c r="W32" s="36">
        <f>SUMIFS(СВЦЭМ!$D$33:$D$776,СВЦЭМ!$A$33:$A$776,$A32,СВЦЭМ!$B$33:$B$776,W$11)+'СЕТ СН'!$F$11+СВЦЭМ!$D$10+'СЕТ СН'!$F$6-'СЕТ СН'!$F$23</f>
        <v>575.65493050000009</v>
      </c>
      <c r="X32" s="36">
        <f>SUMIFS(СВЦЭМ!$D$33:$D$776,СВЦЭМ!$A$33:$A$776,$A32,СВЦЭМ!$B$33:$B$776,X$11)+'СЕТ СН'!$F$11+СВЦЭМ!$D$10+'СЕТ СН'!$F$6-'СЕТ СН'!$F$23</f>
        <v>590.98813336000012</v>
      </c>
      <c r="Y32" s="36">
        <f>SUMIFS(СВЦЭМ!$D$33:$D$776,СВЦЭМ!$A$33:$A$776,$A32,СВЦЭМ!$B$33:$B$776,Y$11)+'СЕТ СН'!$F$11+СВЦЭМ!$D$10+'СЕТ СН'!$F$6-'СЕТ СН'!$F$23</f>
        <v>667.42209340000011</v>
      </c>
    </row>
    <row r="33" spans="1:27" ht="15.75" x14ac:dyDescent="0.2">
      <c r="A33" s="35">
        <f t="shared" si="0"/>
        <v>43668</v>
      </c>
      <c r="B33" s="36">
        <f>SUMIFS(СВЦЭМ!$D$33:$D$776,СВЦЭМ!$A$33:$A$776,$A33,СВЦЭМ!$B$33:$B$776,B$11)+'СЕТ СН'!$F$11+СВЦЭМ!$D$10+'СЕТ СН'!$F$6-'СЕТ СН'!$F$23</f>
        <v>695.89826606000008</v>
      </c>
      <c r="C33" s="36">
        <f>SUMIFS(СВЦЭМ!$D$33:$D$776,СВЦЭМ!$A$33:$A$776,$A33,СВЦЭМ!$B$33:$B$776,C$11)+'СЕТ СН'!$F$11+СВЦЭМ!$D$10+'СЕТ СН'!$F$6-'СЕТ СН'!$F$23</f>
        <v>745.72731569000007</v>
      </c>
      <c r="D33" s="36">
        <f>SUMIFS(СВЦЭМ!$D$33:$D$776,СВЦЭМ!$A$33:$A$776,$A33,СВЦЭМ!$B$33:$B$776,D$11)+'СЕТ СН'!$F$11+СВЦЭМ!$D$10+'СЕТ СН'!$F$6-'СЕТ СН'!$F$23</f>
        <v>771.05619448000004</v>
      </c>
      <c r="E33" s="36">
        <f>SUMIFS(СВЦЭМ!$D$33:$D$776,СВЦЭМ!$A$33:$A$776,$A33,СВЦЭМ!$B$33:$B$776,E$11)+'СЕТ СН'!$F$11+СВЦЭМ!$D$10+'СЕТ СН'!$F$6-'СЕТ СН'!$F$23</f>
        <v>773.73847574000013</v>
      </c>
      <c r="F33" s="36">
        <f>SUMIFS(СВЦЭМ!$D$33:$D$776,СВЦЭМ!$A$33:$A$776,$A33,СВЦЭМ!$B$33:$B$776,F$11)+'СЕТ СН'!$F$11+СВЦЭМ!$D$10+'СЕТ СН'!$F$6-'СЕТ СН'!$F$23</f>
        <v>767.68072529000005</v>
      </c>
      <c r="G33" s="36">
        <f>SUMIFS(СВЦЭМ!$D$33:$D$776,СВЦЭМ!$A$33:$A$776,$A33,СВЦЭМ!$B$33:$B$776,G$11)+'СЕТ СН'!$F$11+СВЦЭМ!$D$10+'СЕТ СН'!$F$6-'СЕТ СН'!$F$23</f>
        <v>752.72339923000004</v>
      </c>
      <c r="H33" s="36">
        <f>SUMIFS(СВЦЭМ!$D$33:$D$776,СВЦЭМ!$A$33:$A$776,$A33,СВЦЭМ!$B$33:$B$776,H$11)+'СЕТ СН'!$F$11+СВЦЭМ!$D$10+'СЕТ СН'!$F$6-'СЕТ СН'!$F$23</f>
        <v>722.55321628000013</v>
      </c>
      <c r="I33" s="36">
        <f>SUMIFS(СВЦЭМ!$D$33:$D$776,СВЦЭМ!$A$33:$A$776,$A33,СВЦЭМ!$B$33:$B$776,I$11)+'СЕТ СН'!$F$11+СВЦЭМ!$D$10+'СЕТ СН'!$F$6-'СЕТ СН'!$F$23</f>
        <v>710.65980515000012</v>
      </c>
      <c r="J33" s="36">
        <f>SUMIFS(СВЦЭМ!$D$33:$D$776,СВЦЭМ!$A$33:$A$776,$A33,СВЦЭМ!$B$33:$B$776,J$11)+'СЕТ СН'!$F$11+СВЦЭМ!$D$10+'СЕТ СН'!$F$6-'СЕТ СН'!$F$23</f>
        <v>716.91269458000011</v>
      </c>
      <c r="K33" s="36">
        <f>SUMIFS(СВЦЭМ!$D$33:$D$776,СВЦЭМ!$A$33:$A$776,$A33,СВЦЭМ!$B$33:$B$776,K$11)+'СЕТ СН'!$F$11+СВЦЭМ!$D$10+'СЕТ СН'!$F$6-'СЕТ СН'!$F$23</f>
        <v>723.6726203500001</v>
      </c>
      <c r="L33" s="36">
        <f>SUMIFS(СВЦЭМ!$D$33:$D$776,СВЦЭМ!$A$33:$A$776,$A33,СВЦЭМ!$B$33:$B$776,L$11)+'СЕТ СН'!$F$11+СВЦЭМ!$D$10+'СЕТ СН'!$F$6-'СЕТ СН'!$F$23</f>
        <v>721.33938004000004</v>
      </c>
      <c r="M33" s="36">
        <f>SUMIFS(СВЦЭМ!$D$33:$D$776,СВЦЭМ!$A$33:$A$776,$A33,СВЦЭМ!$B$33:$B$776,M$11)+'СЕТ СН'!$F$11+СВЦЭМ!$D$10+'СЕТ СН'!$F$6-'СЕТ СН'!$F$23</f>
        <v>711.4679103200001</v>
      </c>
      <c r="N33" s="36">
        <f>SUMIFS(СВЦЭМ!$D$33:$D$776,СВЦЭМ!$A$33:$A$776,$A33,СВЦЭМ!$B$33:$B$776,N$11)+'СЕТ СН'!$F$11+СВЦЭМ!$D$10+'СЕТ СН'!$F$6-'СЕТ СН'!$F$23</f>
        <v>704.12577992000013</v>
      </c>
      <c r="O33" s="36">
        <f>SUMIFS(СВЦЭМ!$D$33:$D$776,СВЦЭМ!$A$33:$A$776,$A33,СВЦЭМ!$B$33:$B$776,O$11)+'СЕТ СН'!$F$11+СВЦЭМ!$D$10+'СЕТ СН'!$F$6-'СЕТ СН'!$F$23</f>
        <v>705.04606700000011</v>
      </c>
      <c r="P33" s="36">
        <f>SUMIFS(СВЦЭМ!$D$33:$D$776,СВЦЭМ!$A$33:$A$776,$A33,СВЦЭМ!$B$33:$B$776,P$11)+'СЕТ СН'!$F$11+СВЦЭМ!$D$10+'СЕТ СН'!$F$6-'СЕТ СН'!$F$23</f>
        <v>713.95837555000003</v>
      </c>
      <c r="Q33" s="36">
        <f>SUMIFS(СВЦЭМ!$D$33:$D$776,СВЦЭМ!$A$33:$A$776,$A33,СВЦЭМ!$B$33:$B$776,Q$11)+'СЕТ СН'!$F$11+СВЦЭМ!$D$10+'СЕТ СН'!$F$6-'СЕТ СН'!$F$23</f>
        <v>723.01412703000005</v>
      </c>
      <c r="R33" s="36">
        <f>SUMIFS(СВЦЭМ!$D$33:$D$776,СВЦЭМ!$A$33:$A$776,$A33,СВЦЭМ!$B$33:$B$776,R$11)+'СЕТ СН'!$F$11+СВЦЭМ!$D$10+'СЕТ СН'!$F$6-'СЕТ СН'!$F$23</f>
        <v>669.76245308000011</v>
      </c>
      <c r="S33" s="36">
        <f>SUMIFS(СВЦЭМ!$D$33:$D$776,СВЦЭМ!$A$33:$A$776,$A33,СВЦЭМ!$B$33:$B$776,S$11)+'СЕТ СН'!$F$11+СВЦЭМ!$D$10+'СЕТ СН'!$F$6-'СЕТ СН'!$F$23</f>
        <v>642.43434148000006</v>
      </c>
      <c r="T33" s="36">
        <f>SUMIFS(СВЦЭМ!$D$33:$D$776,СВЦЭМ!$A$33:$A$776,$A33,СВЦЭМ!$B$33:$B$776,T$11)+'СЕТ СН'!$F$11+СВЦЭМ!$D$10+'СЕТ СН'!$F$6-'СЕТ СН'!$F$23</f>
        <v>642.47750811000003</v>
      </c>
      <c r="U33" s="36">
        <f>SUMIFS(СВЦЭМ!$D$33:$D$776,СВЦЭМ!$A$33:$A$776,$A33,СВЦЭМ!$B$33:$B$776,U$11)+'СЕТ СН'!$F$11+СВЦЭМ!$D$10+'СЕТ СН'!$F$6-'СЕТ СН'!$F$23</f>
        <v>639.95770897000011</v>
      </c>
      <c r="V33" s="36">
        <f>SUMIFS(СВЦЭМ!$D$33:$D$776,СВЦЭМ!$A$33:$A$776,$A33,СВЦЭМ!$B$33:$B$776,V$11)+'СЕТ СН'!$F$11+СВЦЭМ!$D$10+'СЕТ СН'!$F$6-'СЕТ СН'!$F$23</f>
        <v>637.2096342000001</v>
      </c>
      <c r="W33" s="36">
        <f>SUMIFS(СВЦЭМ!$D$33:$D$776,СВЦЭМ!$A$33:$A$776,$A33,СВЦЭМ!$B$33:$B$776,W$11)+'СЕТ СН'!$F$11+СВЦЭМ!$D$10+'СЕТ СН'!$F$6-'СЕТ СН'!$F$23</f>
        <v>650.99984013000005</v>
      </c>
      <c r="X33" s="36">
        <f>SUMIFS(СВЦЭМ!$D$33:$D$776,СВЦЭМ!$A$33:$A$776,$A33,СВЦЭМ!$B$33:$B$776,X$11)+'СЕТ СН'!$F$11+СВЦЭМ!$D$10+'СЕТ СН'!$F$6-'СЕТ СН'!$F$23</f>
        <v>676.81732404000013</v>
      </c>
      <c r="Y33" s="36">
        <f>SUMIFS(СВЦЭМ!$D$33:$D$776,СВЦЭМ!$A$33:$A$776,$A33,СВЦЭМ!$B$33:$B$776,Y$11)+'СЕТ СН'!$F$11+СВЦЭМ!$D$10+'СЕТ СН'!$F$6-'СЕТ СН'!$F$23</f>
        <v>781.5687779000001</v>
      </c>
    </row>
    <row r="34" spans="1:27" ht="15.75" x14ac:dyDescent="0.2">
      <c r="A34" s="35">
        <f t="shared" si="0"/>
        <v>43669</v>
      </c>
      <c r="B34" s="36">
        <f>SUMIFS(СВЦЭМ!$D$33:$D$776,СВЦЭМ!$A$33:$A$776,$A34,СВЦЭМ!$B$33:$B$776,B$11)+'СЕТ СН'!$F$11+СВЦЭМ!$D$10+'СЕТ СН'!$F$6-'СЕТ СН'!$F$23</f>
        <v>787.59085315000004</v>
      </c>
      <c r="C34" s="36">
        <f>SUMIFS(СВЦЭМ!$D$33:$D$776,СВЦЭМ!$A$33:$A$776,$A34,СВЦЭМ!$B$33:$B$776,C$11)+'СЕТ СН'!$F$11+СВЦЭМ!$D$10+'СЕТ СН'!$F$6-'СЕТ СН'!$F$23</f>
        <v>832.36372775000007</v>
      </c>
      <c r="D34" s="36">
        <f>SUMIFS(СВЦЭМ!$D$33:$D$776,СВЦЭМ!$A$33:$A$776,$A34,СВЦЭМ!$B$33:$B$776,D$11)+'СЕТ СН'!$F$11+СВЦЭМ!$D$10+'СЕТ СН'!$F$6-'СЕТ СН'!$F$23</f>
        <v>862.32526945000006</v>
      </c>
      <c r="E34" s="36">
        <f>SUMIFS(СВЦЭМ!$D$33:$D$776,СВЦЭМ!$A$33:$A$776,$A34,СВЦЭМ!$B$33:$B$776,E$11)+'СЕТ СН'!$F$11+СВЦЭМ!$D$10+'СЕТ СН'!$F$6-'СЕТ СН'!$F$23</f>
        <v>877.47307617000013</v>
      </c>
      <c r="F34" s="36">
        <f>SUMIFS(СВЦЭМ!$D$33:$D$776,СВЦЭМ!$A$33:$A$776,$A34,СВЦЭМ!$B$33:$B$776,F$11)+'СЕТ СН'!$F$11+СВЦЭМ!$D$10+'СЕТ СН'!$F$6-'СЕТ СН'!$F$23</f>
        <v>876.72487878000004</v>
      </c>
      <c r="G34" s="36">
        <f>SUMIFS(СВЦЭМ!$D$33:$D$776,СВЦЭМ!$A$33:$A$776,$A34,СВЦЭМ!$B$33:$B$776,G$11)+'СЕТ СН'!$F$11+СВЦЭМ!$D$10+'СЕТ СН'!$F$6-'СЕТ СН'!$F$23</f>
        <v>862.18520633000003</v>
      </c>
      <c r="H34" s="36">
        <f>SUMIFS(СВЦЭМ!$D$33:$D$776,СВЦЭМ!$A$33:$A$776,$A34,СВЦЭМ!$B$33:$B$776,H$11)+'СЕТ СН'!$F$11+СВЦЭМ!$D$10+'СЕТ СН'!$F$6-'СЕТ СН'!$F$23</f>
        <v>820.47061163000012</v>
      </c>
      <c r="I34" s="36">
        <f>SUMIFS(СВЦЭМ!$D$33:$D$776,СВЦЭМ!$A$33:$A$776,$A34,СВЦЭМ!$B$33:$B$776,I$11)+'СЕТ СН'!$F$11+СВЦЭМ!$D$10+'СЕТ СН'!$F$6-'СЕТ СН'!$F$23</f>
        <v>775.30290456000012</v>
      </c>
      <c r="J34" s="36">
        <f>SUMIFS(СВЦЭМ!$D$33:$D$776,СВЦЭМ!$A$33:$A$776,$A34,СВЦЭМ!$B$33:$B$776,J$11)+'СЕТ СН'!$F$11+СВЦЭМ!$D$10+'СЕТ СН'!$F$6-'СЕТ СН'!$F$23</f>
        <v>759.2820397800001</v>
      </c>
      <c r="K34" s="36">
        <f>SUMIFS(СВЦЭМ!$D$33:$D$776,СВЦЭМ!$A$33:$A$776,$A34,СВЦЭМ!$B$33:$B$776,K$11)+'СЕТ СН'!$F$11+СВЦЭМ!$D$10+'СЕТ СН'!$F$6-'СЕТ СН'!$F$23</f>
        <v>697.18620593000003</v>
      </c>
      <c r="L34" s="36">
        <f>SUMIFS(СВЦЭМ!$D$33:$D$776,СВЦЭМ!$A$33:$A$776,$A34,СВЦЭМ!$B$33:$B$776,L$11)+'СЕТ СН'!$F$11+СВЦЭМ!$D$10+'СЕТ СН'!$F$6-'СЕТ СН'!$F$23</f>
        <v>701.88338600000009</v>
      </c>
      <c r="M34" s="36">
        <f>SUMIFS(СВЦЭМ!$D$33:$D$776,СВЦЭМ!$A$33:$A$776,$A34,СВЦЭМ!$B$33:$B$776,M$11)+'СЕТ СН'!$F$11+СВЦЭМ!$D$10+'СЕТ СН'!$F$6-'СЕТ СН'!$F$23</f>
        <v>707.86049285000013</v>
      </c>
      <c r="N34" s="36">
        <f>SUMIFS(СВЦЭМ!$D$33:$D$776,СВЦЭМ!$A$33:$A$776,$A34,СВЦЭМ!$B$33:$B$776,N$11)+'СЕТ СН'!$F$11+СВЦЭМ!$D$10+'СЕТ СН'!$F$6-'СЕТ СН'!$F$23</f>
        <v>716.90127339000003</v>
      </c>
      <c r="O34" s="36">
        <f>SUMIFS(СВЦЭМ!$D$33:$D$776,СВЦЭМ!$A$33:$A$776,$A34,СВЦЭМ!$B$33:$B$776,O$11)+'СЕТ СН'!$F$11+СВЦЭМ!$D$10+'СЕТ СН'!$F$6-'СЕТ СН'!$F$23</f>
        <v>728.74272530000007</v>
      </c>
      <c r="P34" s="36">
        <f>SUMIFS(СВЦЭМ!$D$33:$D$776,СВЦЭМ!$A$33:$A$776,$A34,СВЦЭМ!$B$33:$B$776,P$11)+'СЕТ СН'!$F$11+СВЦЭМ!$D$10+'СЕТ СН'!$F$6-'СЕТ СН'!$F$23</f>
        <v>732.22144504000005</v>
      </c>
      <c r="Q34" s="36">
        <f>SUMIFS(СВЦЭМ!$D$33:$D$776,СВЦЭМ!$A$33:$A$776,$A34,СВЦЭМ!$B$33:$B$776,Q$11)+'СЕТ СН'!$F$11+СВЦЭМ!$D$10+'СЕТ СН'!$F$6-'СЕТ СН'!$F$23</f>
        <v>735.30760085000009</v>
      </c>
      <c r="R34" s="36">
        <f>SUMIFS(СВЦЭМ!$D$33:$D$776,СВЦЭМ!$A$33:$A$776,$A34,СВЦЭМ!$B$33:$B$776,R$11)+'СЕТ СН'!$F$11+СВЦЭМ!$D$10+'СЕТ СН'!$F$6-'СЕТ СН'!$F$23</f>
        <v>682.74611409000011</v>
      </c>
      <c r="S34" s="36">
        <f>SUMIFS(СВЦЭМ!$D$33:$D$776,СВЦЭМ!$A$33:$A$776,$A34,СВЦЭМ!$B$33:$B$776,S$11)+'СЕТ СН'!$F$11+СВЦЭМ!$D$10+'СЕТ СН'!$F$6-'СЕТ СН'!$F$23</f>
        <v>648.09873564000009</v>
      </c>
      <c r="T34" s="36">
        <f>SUMIFS(СВЦЭМ!$D$33:$D$776,СВЦЭМ!$A$33:$A$776,$A34,СВЦЭМ!$B$33:$B$776,T$11)+'СЕТ СН'!$F$11+СВЦЭМ!$D$10+'СЕТ СН'!$F$6-'СЕТ СН'!$F$23</f>
        <v>651.31499365000013</v>
      </c>
      <c r="U34" s="36">
        <f>SUMIFS(СВЦЭМ!$D$33:$D$776,СВЦЭМ!$A$33:$A$776,$A34,СВЦЭМ!$B$33:$B$776,U$11)+'СЕТ СН'!$F$11+СВЦЭМ!$D$10+'СЕТ СН'!$F$6-'СЕТ СН'!$F$23</f>
        <v>646.48583067000004</v>
      </c>
      <c r="V34" s="36">
        <f>SUMIFS(СВЦЭМ!$D$33:$D$776,СВЦЭМ!$A$33:$A$776,$A34,СВЦЭМ!$B$33:$B$776,V$11)+'СЕТ СН'!$F$11+СВЦЭМ!$D$10+'СЕТ СН'!$F$6-'СЕТ СН'!$F$23</f>
        <v>650.34351049000009</v>
      </c>
      <c r="W34" s="36">
        <f>SUMIFS(СВЦЭМ!$D$33:$D$776,СВЦЭМ!$A$33:$A$776,$A34,СВЦЭМ!$B$33:$B$776,W$11)+'СЕТ СН'!$F$11+СВЦЭМ!$D$10+'СЕТ СН'!$F$6-'СЕТ СН'!$F$23</f>
        <v>649.34052629000007</v>
      </c>
      <c r="X34" s="36">
        <f>SUMIFS(СВЦЭМ!$D$33:$D$776,СВЦЭМ!$A$33:$A$776,$A34,СВЦЭМ!$B$33:$B$776,X$11)+'СЕТ СН'!$F$11+СВЦЭМ!$D$10+'СЕТ СН'!$F$6-'СЕТ СН'!$F$23</f>
        <v>649.70613509000009</v>
      </c>
      <c r="Y34" s="36">
        <f>SUMIFS(СВЦЭМ!$D$33:$D$776,СВЦЭМ!$A$33:$A$776,$A34,СВЦЭМ!$B$33:$B$776,Y$11)+'СЕТ СН'!$F$11+СВЦЭМ!$D$10+'СЕТ СН'!$F$6-'СЕТ СН'!$F$23</f>
        <v>690.52433312000005</v>
      </c>
    </row>
    <row r="35" spans="1:27" ht="15.75" x14ac:dyDescent="0.2">
      <c r="A35" s="35">
        <f t="shared" si="0"/>
        <v>43670</v>
      </c>
      <c r="B35" s="36">
        <f>SUMIFS(СВЦЭМ!$D$33:$D$776,СВЦЭМ!$A$33:$A$776,$A35,СВЦЭМ!$B$33:$B$776,B$11)+'СЕТ СН'!$F$11+СВЦЭМ!$D$10+'СЕТ СН'!$F$6-'СЕТ СН'!$F$23</f>
        <v>731.45514533000005</v>
      </c>
      <c r="C35" s="36">
        <f>SUMIFS(СВЦЭМ!$D$33:$D$776,СВЦЭМ!$A$33:$A$776,$A35,СВЦЭМ!$B$33:$B$776,C$11)+'СЕТ СН'!$F$11+СВЦЭМ!$D$10+'СЕТ СН'!$F$6-'СЕТ СН'!$F$23</f>
        <v>763.85751215000005</v>
      </c>
      <c r="D35" s="36">
        <f>SUMIFS(СВЦЭМ!$D$33:$D$776,СВЦЭМ!$A$33:$A$776,$A35,СВЦЭМ!$B$33:$B$776,D$11)+'СЕТ СН'!$F$11+СВЦЭМ!$D$10+'СЕТ СН'!$F$6-'СЕТ СН'!$F$23</f>
        <v>789.01952864000009</v>
      </c>
      <c r="E35" s="36">
        <f>SUMIFS(СВЦЭМ!$D$33:$D$776,СВЦЭМ!$A$33:$A$776,$A35,СВЦЭМ!$B$33:$B$776,E$11)+'СЕТ СН'!$F$11+СВЦЭМ!$D$10+'СЕТ СН'!$F$6-'СЕТ СН'!$F$23</f>
        <v>809.54757060000009</v>
      </c>
      <c r="F35" s="36">
        <f>SUMIFS(СВЦЭМ!$D$33:$D$776,СВЦЭМ!$A$33:$A$776,$A35,СВЦЭМ!$B$33:$B$776,F$11)+'СЕТ СН'!$F$11+СВЦЭМ!$D$10+'СЕТ СН'!$F$6-'СЕТ СН'!$F$23</f>
        <v>803.2453409100001</v>
      </c>
      <c r="G35" s="36">
        <f>SUMIFS(СВЦЭМ!$D$33:$D$776,СВЦЭМ!$A$33:$A$776,$A35,СВЦЭМ!$B$33:$B$776,G$11)+'СЕТ СН'!$F$11+СВЦЭМ!$D$10+'СЕТ СН'!$F$6-'СЕТ СН'!$F$23</f>
        <v>800.00252498000009</v>
      </c>
      <c r="H35" s="36">
        <f>SUMIFS(СВЦЭМ!$D$33:$D$776,СВЦЭМ!$A$33:$A$776,$A35,СВЦЭМ!$B$33:$B$776,H$11)+'СЕТ СН'!$F$11+СВЦЭМ!$D$10+'СЕТ СН'!$F$6-'СЕТ СН'!$F$23</f>
        <v>774.12732391000009</v>
      </c>
      <c r="I35" s="36">
        <f>SUMIFS(СВЦЭМ!$D$33:$D$776,СВЦЭМ!$A$33:$A$776,$A35,СВЦЭМ!$B$33:$B$776,I$11)+'СЕТ СН'!$F$11+СВЦЭМ!$D$10+'СЕТ СН'!$F$6-'СЕТ СН'!$F$23</f>
        <v>750.08796758000005</v>
      </c>
      <c r="J35" s="36">
        <f>SUMIFS(СВЦЭМ!$D$33:$D$776,СВЦЭМ!$A$33:$A$776,$A35,СВЦЭМ!$B$33:$B$776,J$11)+'СЕТ СН'!$F$11+СВЦЭМ!$D$10+'СЕТ СН'!$F$6-'СЕТ СН'!$F$23</f>
        <v>738.5329694400001</v>
      </c>
      <c r="K35" s="36">
        <f>SUMIFS(СВЦЭМ!$D$33:$D$776,СВЦЭМ!$A$33:$A$776,$A35,СВЦЭМ!$B$33:$B$776,K$11)+'СЕТ СН'!$F$11+СВЦЭМ!$D$10+'СЕТ СН'!$F$6-'СЕТ СН'!$F$23</f>
        <v>735.09882202000006</v>
      </c>
      <c r="L35" s="36">
        <f>SUMIFS(СВЦЭМ!$D$33:$D$776,СВЦЭМ!$A$33:$A$776,$A35,СВЦЭМ!$B$33:$B$776,L$11)+'СЕТ СН'!$F$11+СВЦЭМ!$D$10+'СЕТ СН'!$F$6-'СЕТ СН'!$F$23</f>
        <v>741.72701943000004</v>
      </c>
      <c r="M35" s="36">
        <f>SUMIFS(СВЦЭМ!$D$33:$D$776,СВЦЭМ!$A$33:$A$776,$A35,СВЦЭМ!$B$33:$B$776,M$11)+'СЕТ СН'!$F$11+СВЦЭМ!$D$10+'СЕТ СН'!$F$6-'СЕТ СН'!$F$23</f>
        <v>754.03729734000012</v>
      </c>
      <c r="N35" s="36">
        <f>SUMIFS(СВЦЭМ!$D$33:$D$776,СВЦЭМ!$A$33:$A$776,$A35,СВЦЭМ!$B$33:$B$776,N$11)+'СЕТ СН'!$F$11+СВЦЭМ!$D$10+'СЕТ СН'!$F$6-'СЕТ СН'!$F$23</f>
        <v>755.46395125000004</v>
      </c>
      <c r="O35" s="36">
        <f>SUMIFS(СВЦЭМ!$D$33:$D$776,СВЦЭМ!$A$33:$A$776,$A35,СВЦЭМ!$B$33:$B$776,O$11)+'СЕТ СН'!$F$11+СВЦЭМ!$D$10+'СЕТ СН'!$F$6-'СЕТ СН'!$F$23</f>
        <v>761.61666879000006</v>
      </c>
      <c r="P35" s="36">
        <f>SUMIFS(СВЦЭМ!$D$33:$D$776,СВЦЭМ!$A$33:$A$776,$A35,СВЦЭМ!$B$33:$B$776,P$11)+'СЕТ СН'!$F$11+СВЦЭМ!$D$10+'СЕТ СН'!$F$6-'СЕТ СН'!$F$23</f>
        <v>764.92434838000008</v>
      </c>
      <c r="Q35" s="36">
        <f>SUMIFS(СВЦЭМ!$D$33:$D$776,СВЦЭМ!$A$33:$A$776,$A35,СВЦЭМ!$B$33:$B$776,Q$11)+'СЕТ СН'!$F$11+СВЦЭМ!$D$10+'СЕТ СН'!$F$6-'СЕТ СН'!$F$23</f>
        <v>770.53431662000003</v>
      </c>
      <c r="R35" s="36">
        <f>SUMIFS(СВЦЭМ!$D$33:$D$776,СВЦЭМ!$A$33:$A$776,$A35,СВЦЭМ!$B$33:$B$776,R$11)+'СЕТ СН'!$F$11+СВЦЭМ!$D$10+'СЕТ СН'!$F$6-'СЕТ СН'!$F$23</f>
        <v>706.75853517000007</v>
      </c>
      <c r="S35" s="36">
        <f>SUMIFS(СВЦЭМ!$D$33:$D$776,СВЦЭМ!$A$33:$A$776,$A35,СВЦЭМ!$B$33:$B$776,S$11)+'СЕТ СН'!$F$11+СВЦЭМ!$D$10+'СЕТ СН'!$F$6-'СЕТ СН'!$F$23</f>
        <v>693.27555082000003</v>
      </c>
      <c r="T35" s="36">
        <f>SUMIFS(СВЦЭМ!$D$33:$D$776,СВЦЭМ!$A$33:$A$776,$A35,СВЦЭМ!$B$33:$B$776,T$11)+'СЕТ СН'!$F$11+СВЦЭМ!$D$10+'СЕТ СН'!$F$6-'СЕТ СН'!$F$23</f>
        <v>699.66038709000009</v>
      </c>
      <c r="U35" s="36">
        <f>SUMIFS(СВЦЭМ!$D$33:$D$776,СВЦЭМ!$A$33:$A$776,$A35,СВЦЭМ!$B$33:$B$776,U$11)+'СЕТ СН'!$F$11+СВЦЭМ!$D$10+'СЕТ СН'!$F$6-'СЕТ СН'!$F$23</f>
        <v>687.97106710000003</v>
      </c>
      <c r="V35" s="36">
        <f>SUMIFS(СВЦЭМ!$D$33:$D$776,СВЦЭМ!$A$33:$A$776,$A35,СВЦЭМ!$B$33:$B$776,V$11)+'СЕТ СН'!$F$11+СВЦЭМ!$D$10+'СЕТ СН'!$F$6-'СЕТ СН'!$F$23</f>
        <v>691.72288575000005</v>
      </c>
      <c r="W35" s="36">
        <f>SUMIFS(СВЦЭМ!$D$33:$D$776,СВЦЭМ!$A$33:$A$776,$A35,СВЦЭМ!$B$33:$B$776,W$11)+'СЕТ СН'!$F$11+СВЦЭМ!$D$10+'СЕТ СН'!$F$6-'СЕТ СН'!$F$23</f>
        <v>706.12903348000009</v>
      </c>
      <c r="X35" s="36">
        <f>SUMIFS(СВЦЭМ!$D$33:$D$776,СВЦЭМ!$A$33:$A$776,$A35,СВЦЭМ!$B$33:$B$776,X$11)+'СЕТ СН'!$F$11+СВЦЭМ!$D$10+'СЕТ СН'!$F$6-'СЕТ СН'!$F$23</f>
        <v>685.24754033000011</v>
      </c>
      <c r="Y35" s="36">
        <f>SUMIFS(СВЦЭМ!$D$33:$D$776,СВЦЭМ!$A$33:$A$776,$A35,СВЦЭМ!$B$33:$B$776,Y$11)+'СЕТ СН'!$F$11+СВЦЭМ!$D$10+'СЕТ СН'!$F$6-'СЕТ СН'!$F$23</f>
        <v>727.85772860000009</v>
      </c>
    </row>
    <row r="36" spans="1:27" ht="15.75" x14ac:dyDescent="0.2">
      <c r="A36" s="35">
        <f t="shared" si="0"/>
        <v>43671</v>
      </c>
      <c r="B36" s="36">
        <f>SUMIFS(СВЦЭМ!$D$33:$D$776,СВЦЭМ!$A$33:$A$776,$A36,СВЦЭМ!$B$33:$B$776,B$11)+'СЕТ СН'!$F$11+СВЦЭМ!$D$10+'СЕТ СН'!$F$6-'СЕТ СН'!$F$23</f>
        <v>800.49066247000007</v>
      </c>
      <c r="C36" s="36">
        <f>SUMIFS(СВЦЭМ!$D$33:$D$776,СВЦЭМ!$A$33:$A$776,$A36,СВЦЭМ!$B$33:$B$776,C$11)+'СЕТ СН'!$F$11+СВЦЭМ!$D$10+'СЕТ СН'!$F$6-'СЕТ СН'!$F$23</f>
        <v>826.59111484000005</v>
      </c>
      <c r="D36" s="36">
        <f>SUMIFS(СВЦЭМ!$D$33:$D$776,СВЦЭМ!$A$33:$A$776,$A36,СВЦЭМ!$B$33:$B$776,D$11)+'СЕТ СН'!$F$11+СВЦЭМ!$D$10+'СЕТ СН'!$F$6-'СЕТ СН'!$F$23</f>
        <v>801.53945474000011</v>
      </c>
      <c r="E36" s="36">
        <f>SUMIFS(СВЦЭМ!$D$33:$D$776,СВЦЭМ!$A$33:$A$776,$A36,СВЦЭМ!$B$33:$B$776,E$11)+'СЕТ СН'!$F$11+СВЦЭМ!$D$10+'СЕТ СН'!$F$6-'СЕТ СН'!$F$23</f>
        <v>796.57961408000006</v>
      </c>
      <c r="F36" s="36">
        <f>SUMIFS(СВЦЭМ!$D$33:$D$776,СВЦЭМ!$A$33:$A$776,$A36,СВЦЭМ!$B$33:$B$776,F$11)+'СЕТ СН'!$F$11+СВЦЭМ!$D$10+'СЕТ СН'!$F$6-'СЕТ СН'!$F$23</f>
        <v>778.13294540000004</v>
      </c>
      <c r="G36" s="36">
        <f>SUMIFS(СВЦЭМ!$D$33:$D$776,СВЦЭМ!$A$33:$A$776,$A36,СВЦЭМ!$B$33:$B$776,G$11)+'СЕТ СН'!$F$11+СВЦЭМ!$D$10+'СЕТ СН'!$F$6-'СЕТ СН'!$F$23</f>
        <v>793.08747890000006</v>
      </c>
      <c r="H36" s="36">
        <f>SUMIFS(СВЦЭМ!$D$33:$D$776,СВЦЭМ!$A$33:$A$776,$A36,СВЦЭМ!$B$33:$B$776,H$11)+'СЕТ СН'!$F$11+СВЦЭМ!$D$10+'СЕТ СН'!$F$6-'СЕТ СН'!$F$23</f>
        <v>817.19767970000009</v>
      </c>
      <c r="I36" s="36">
        <f>SUMIFS(СВЦЭМ!$D$33:$D$776,СВЦЭМ!$A$33:$A$776,$A36,СВЦЭМ!$B$33:$B$776,I$11)+'СЕТ СН'!$F$11+СВЦЭМ!$D$10+'СЕТ СН'!$F$6-'СЕТ СН'!$F$23</f>
        <v>856.44560662000004</v>
      </c>
      <c r="J36" s="36">
        <f>SUMIFS(СВЦЭМ!$D$33:$D$776,СВЦЭМ!$A$33:$A$776,$A36,СВЦЭМ!$B$33:$B$776,J$11)+'СЕТ СН'!$F$11+СВЦЭМ!$D$10+'СЕТ СН'!$F$6-'СЕТ СН'!$F$23</f>
        <v>867.4826731600001</v>
      </c>
      <c r="K36" s="36">
        <f>SUMIFS(СВЦЭМ!$D$33:$D$776,СВЦЭМ!$A$33:$A$776,$A36,СВЦЭМ!$B$33:$B$776,K$11)+'СЕТ СН'!$F$11+СВЦЭМ!$D$10+'СЕТ СН'!$F$6-'СЕТ СН'!$F$23</f>
        <v>842.00691709000012</v>
      </c>
      <c r="L36" s="36">
        <f>SUMIFS(СВЦЭМ!$D$33:$D$776,СВЦЭМ!$A$33:$A$776,$A36,СВЦЭМ!$B$33:$B$776,L$11)+'СЕТ СН'!$F$11+СВЦЭМ!$D$10+'СЕТ СН'!$F$6-'СЕТ СН'!$F$23</f>
        <v>830.66375769000012</v>
      </c>
      <c r="M36" s="36">
        <f>SUMIFS(СВЦЭМ!$D$33:$D$776,СВЦЭМ!$A$33:$A$776,$A36,СВЦЭМ!$B$33:$B$776,M$11)+'СЕТ СН'!$F$11+СВЦЭМ!$D$10+'СЕТ СН'!$F$6-'СЕТ СН'!$F$23</f>
        <v>828.07381153000006</v>
      </c>
      <c r="N36" s="36">
        <f>SUMIFS(СВЦЭМ!$D$33:$D$776,СВЦЭМ!$A$33:$A$776,$A36,СВЦЭМ!$B$33:$B$776,N$11)+'СЕТ СН'!$F$11+СВЦЭМ!$D$10+'СЕТ СН'!$F$6-'СЕТ СН'!$F$23</f>
        <v>831.20390653000004</v>
      </c>
      <c r="O36" s="36">
        <f>SUMIFS(СВЦЭМ!$D$33:$D$776,СВЦЭМ!$A$33:$A$776,$A36,СВЦЭМ!$B$33:$B$776,O$11)+'СЕТ СН'!$F$11+СВЦЭМ!$D$10+'СЕТ СН'!$F$6-'СЕТ СН'!$F$23</f>
        <v>827.51326060000008</v>
      </c>
      <c r="P36" s="36">
        <f>SUMIFS(СВЦЭМ!$D$33:$D$776,СВЦЭМ!$A$33:$A$776,$A36,СВЦЭМ!$B$33:$B$776,P$11)+'СЕТ СН'!$F$11+СВЦЭМ!$D$10+'СЕТ СН'!$F$6-'СЕТ СН'!$F$23</f>
        <v>834.24839105000012</v>
      </c>
      <c r="Q36" s="36">
        <f>SUMIFS(СВЦЭМ!$D$33:$D$776,СВЦЭМ!$A$33:$A$776,$A36,СВЦЭМ!$B$33:$B$776,Q$11)+'СЕТ СН'!$F$11+СВЦЭМ!$D$10+'СЕТ СН'!$F$6-'СЕТ СН'!$F$23</f>
        <v>845.31657187000008</v>
      </c>
      <c r="R36" s="36">
        <f>SUMIFS(СВЦЭМ!$D$33:$D$776,СВЦЭМ!$A$33:$A$776,$A36,СВЦЭМ!$B$33:$B$776,R$11)+'СЕТ СН'!$F$11+СВЦЭМ!$D$10+'СЕТ СН'!$F$6-'СЕТ СН'!$F$23</f>
        <v>792.74770025000009</v>
      </c>
      <c r="S36" s="36">
        <f>SUMIFS(СВЦЭМ!$D$33:$D$776,СВЦЭМ!$A$33:$A$776,$A36,СВЦЭМ!$B$33:$B$776,S$11)+'СЕТ СН'!$F$11+СВЦЭМ!$D$10+'СЕТ СН'!$F$6-'СЕТ СН'!$F$23</f>
        <v>765.49319591000005</v>
      </c>
      <c r="T36" s="36">
        <f>SUMIFS(СВЦЭМ!$D$33:$D$776,СВЦЭМ!$A$33:$A$776,$A36,СВЦЭМ!$B$33:$B$776,T$11)+'СЕТ СН'!$F$11+СВЦЭМ!$D$10+'СЕТ СН'!$F$6-'СЕТ СН'!$F$23</f>
        <v>760.77770811000005</v>
      </c>
      <c r="U36" s="36">
        <f>SUMIFS(СВЦЭМ!$D$33:$D$776,СВЦЭМ!$A$33:$A$776,$A36,СВЦЭМ!$B$33:$B$776,U$11)+'СЕТ СН'!$F$11+СВЦЭМ!$D$10+'СЕТ СН'!$F$6-'СЕТ СН'!$F$23</f>
        <v>753.67701467000006</v>
      </c>
      <c r="V36" s="36">
        <f>SUMIFS(СВЦЭМ!$D$33:$D$776,СВЦЭМ!$A$33:$A$776,$A36,СВЦЭМ!$B$33:$B$776,V$11)+'СЕТ СН'!$F$11+СВЦЭМ!$D$10+'СЕТ СН'!$F$6-'СЕТ СН'!$F$23</f>
        <v>747.26667008000004</v>
      </c>
      <c r="W36" s="36">
        <f>SUMIFS(СВЦЭМ!$D$33:$D$776,СВЦЭМ!$A$33:$A$776,$A36,СВЦЭМ!$B$33:$B$776,W$11)+'СЕТ СН'!$F$11+СВЦЭМ!$D$10+'СЕТ СН'!$F$6-'СЕТ СН'!$F$23</f>
        <v>737.85467374000007</v>
      </c>
      <c r="X36" s="36">
        <f>SUMIFS(СВЦЭМ!$D$33:$D$776,СВЦЭМ!$A$33:$A$776,$A36,СВЦЭМ!$B$33:$B$776,X$11)+'СЕТ СН'!$F$11+СВЦЭМ!$D$10+'СЕТ СН'!$F$6-'СЕТ СН'!$F$23</f>
        <v>736.90675133000013</v>
      </c>
      <c r="Y36" s="36">
        <f>SUMIFS(СВЦЭМ!$D$33:$D$776,СВЦЭМ!$A$33:$A$776,$A36,СВЦЭМ!$B$33:$B$776,Y$11)+'СЕТ СН'!$F$11+СВЦЭМ!$D$10+'СЕТ СН'!$F$6-'СЕТ СН'!$F$23</f>
        <v>774.55802165000011</v>
      </c>
    </row>
    <row r="37" spans="1:27" ht="15.75" x14ac:dyDescent="0.2">
      <c r="A37" s="35">
        <f t="shared" si="0"/>
        <v>43672</v>
      </c>
      <c r="B37" s="36">
        <f>SUMIFS(СВЦЭМ!$D$33:$D$776,СВЦЭМ!$A$33:$A$776,$A37,СВЦЭМ!$B$33:$B$776,B$11)+'СЕТ СН'!$F$11+СВЦЭМ!$D$10+'СЕТ СН'!$F$6-'СЕТ СН'!$F$23</f>
        <v>811.8474060100001</v>
      </c>
      <c r="C37" s="36">
        <f>SUMIFS(СВЦЭМ!$D$33:$D$776,СВЦЭМ!$A$33:$A$776,$A37,СВЦЭМ!$B$33:$B$776,C$11)+'СЕТ СН'!$F$11+СВЦЭМ!$D$10+'СЕТ СН'!$F$6-'СЕТ СН'!$F$23</f>
        <v>844.97537646000012</v>
      </c>
      <c r="D37" s="36">
        <f>SUMIFS(СВЦЭМ!$D$33:$D$776,СВЦЭМ!$A$33:$A$776,$A37,СВЦЭМ!$B$33:$B$776,D$11)+'СЕТ СН'!$F$11+СВЦЭМ!$D$10+'СЕТ СН'!$F$6-'СЕТ СН'!$F$23</f>
        <v>878.29173857000012</v>
      </c>
      <c r="E37" s="36">
        <f>SUMIFS(СВЦЭМ!$D$33:$D$776,СВЦЭМ!$A$33:$A$776,$A37,СВЦЭМ!$B$33:$B$776,E$11)+'СЕТ СН'!$F$11+СВЦЭМ!$D$10+'СЕТ СН'!$F$6-'СЕТ СН'!$F$23</f>
        <v>881.44237642000007</v>
      </c>
      <c r="F37" s="36">
        <f>SUMIFS(СВЦЭМ!$D$33:$D$776,СВЦЭМ!$A$33:$A$776,$A37,СВЦЭМ!$B$33:$B$776,F$11)+'СЕТ СН'!$F$11+СВЦЭМ!$D$10+'СЕТ СН'!$F$6-'СЕТ СН'!$F$23</f>
        <v>882.53345217000003</v>
      </c>
      <c r="G37" s="36">
        <f>SUMIFS(СВЦЭМ!$D$33:$D$776,СВЦЭМ!$A$33:$A$776,$A37,СВЦЭМ!$B$33:$B$776,G$11)+'СЕТ СН'!$F$11+СВЦЭМ!$D$10+'СЕТ СН'!$F$6-'СЕТ СН'!$F$23</f>
        <v>876.22754419000012</v>
      </c>
      <c r="H37" s="36">
        <f>SUMIFS(СВЦЭМ!$D$33:$D$776,СВЦЭМ!$A$33:$A$776,$A37,СВЦЭМ!$B$33:$B$776,H$11)+'СЕТ СН'!$F$11+СВЦЭМ!$D$10+'СЕТ СН'!$F$6-'СЕТ СН'!$F$23</f>
        <v>818.59570747000009</v>
      </c>
      <c r="I37" s="36">
        <f>SUMIFS(СВЦЭМ!$D$33:$D$776,СВЦЭМ!$A$33:$A$776,$A37,СВЦЭМ!$B$33:$B$776,I$11)+'СЕТ СН'!$F$11+СВЦЭМ!$D$10+'СЕТ СН'!$F$6-'СЕТ СН'!$F$23</f>
        <v>791.68055412000012</v>
      </c>
      <c r="J37" s="36">
        <f>SUMIFS(СВЦЭМ!$D$33:$D$776,СВЦЭМ!$A$33:$A$776,$A37,СВЦЭМ!$B$33:$B$776,J$11)+'СЕТ СН'!$F$11+СВЦЭМ!$D$10+'СЕТ СН'!$F$6-'СЕТ СН'!$F$23</f>
        <v>753.2709293800001</v>
      </c>
      <c r="K37" s="36">
        <f>SUMIFS(СВЦЭМ!$D$33:$D$776,СВЦЭМ!$A$33:$A$776,$A37,СВЦЭМ!$B$33:$B$776,K$11)+'СЕТ СН'!$F$11+СВЦЭМ!$D$10+'СЕТ СН'!$F$6-'СЕТ СН'!$F$23</f>
        <v>733.66491108000002</v>
      </c>
      <c r="L37" s="36">
        <f>SUMIFS(СВЦЭМ!$D$33:$D$776,СВЦЭМ!$A$33:$A$776,$A37,СВЦЭМ!$B$33:$B$776,L$11)+'СЕТ СН'!$F$11+СВЦЭМ!$D$10+'СЕТ СН'!$F$6-'СЕТ СН'!$F$23</f>
        <v>739.69617883000012</v>
      </c>
      <c r="M37" s="36">
        <f>SUMIFS(СВЦЭМ!$D$33:$D$776,СВЦЭМ!$A$33:$A$776,$A37,СВЦЭМ!$B$33:$B$776,M$11)+'СЕТ СН'!$F$11+СВЦЭМ!$D$10+'СЕТ СН'!$F$6-'СЕТ СН'!$F$23</f>
        <v>742.81682897000007</v>
      </c>
      <c r="N37" s="36">
        <f>SUMIFS(СВЦЭМ!$D$33:$D$776,СВЦЭМ!$A$33:$A$776,$A37,СВЦЭМ!$B$33:$B$776,N$11)+'СЕТ СН'!$F$11+СВЦЭМ!$D$10+'СЕТ СН'!$F$6-'СЕТ СН'!$F$23</f>
        <v>747.82489176000013</v>
      </c>
      <c r="O37" s="36">
        <f>SUMIFS(СВЦЭМ!$D$33:$D$776,СВЦЭМ!$A$33:$A$776,$A37,СВЦЭМ!$B$33:$B$776,O$11)+'СЕТ СН'!$F$11+СВЦЭМ!$D$10+'СЕТ СН'!$F$6-'СЕТ СН'!$F$23</f>
        <v>744.8140828600001</v>
      </c>
      <c r="P37" s="36">
        <f>SUMIFS(СВЦЭМ!$D$33:$D$776,СВЦЭМ!$A$33:$A$776,$A37,СВЦЭМ!$B$33:$B$776,P$11)+'СЕТ СН'!$F$11+СВЦЭМ!$D$10+'СЕТ СН'!$F$6-'СЕТ СН'!$F$23</f>
        <v>747.48708995000004</v>
      </c>
      <c r="Q37" s="36">
        <f>SUMIFS(СВЦЭМ!$D$33:$D$776,СВЦЭМ!$A$33:$A$776,$A37,СВЦЭМ!$B$33:$B$776,Q$11)+'СЕТ СН'!$F$11+СВЦЭМ!$D$10+'СЕТ СН'!$F$6-'СЕТ СН'!$F$23</f>
        <v>749.2343800000001</v>
      </c>
      <c r="R37" s="36">
        <f>SUMIFS(СВЦЭМ!$D$33:$D$776,СВЦЭМ!$A$33:$A$776,$A37,СВЦЭМ!$B$33:$B$776,R$11)+'СЕТ СН'!$F$11+СВЦЭМ!$D$10+'СЕТ СН'!$F$6-'СЕТ СН'!$F$23</f>
        <v>700.31705983000006</v>
      </c>
      <c r="S37" s="36">
        <f>SUMIFS(СВЦЭМ!$D$33:$D$776,СВЦЭМ!$A$33:$A$776,$A37,СВЦЭМ!$B$33:$B$776,S$11)+'СЕТ СН'!$F$11+СВЦЭМ!$D$10+'СЕТ СН'!$F$6-'СЕТ СН'!$F$23</f>
        <v>661.87273441000002</v>
      </c>
      <c r="T37" s="36">
        <f>SUMIFS(СВЦЭМ!$D$33:$D$776,СВЦЭМ!$A$33:$A$776,$A37,СВЦЭМ!$B$33:$B$776,T$11)+'СЕТ СН'!$F$11+СВЦЭМ!$D$10+'СЕТ СН'!$F$6-'СЕТ СН'!$F$23</f>
        <v>658.66262228000005</v>
      </c>
      <c r="U37" s="36">
        <f>SUMIFS(СВЦЭМ!$D$33:$D$776,СВЦЭМ!$A$33:$A$776,$A37,СВЦЭМ!$B$33:$B$776,U$11)+'СЕТ СН'!$F$11+СВЦЭМ!$D$10+'СЕТ СН'!$F$6-'СЕТ СН'!$F$23</f>
        <v>661.90567567000005</v>
      </c>
      <c r="V37" s="36">
        <f>SUMIFS(СВЦЭМ!$D$33:$D$776,СВЦЭМ!$A$33:$A$776,$A37,СВЦЭМ!$B$33:$B$776,V$11)+'СЕТ СН'!$F$11+СВЦЭМ!$D$10+'СЕТ СН'!$F$6-'СЕТ СН'!$F$23</f>
        <v>653.25020962000008</v>
      </c>
      <c r="W37" s="36">
        <f>SUMIFS(СВЦЭМ!$D$33:$D$776,СВЦЭМ!$A$33:$A$776,$A37,СВЦЭМ!$B$33:$B$776,W$11)+'СЕТ СН'!$F$11+СВЦЭМ!$D$10+'СЕТ СН'!$F$6-'СЕТ СН'!$F$23</f>
        <v>643.33249287000012</v>
      </c>
      <c r="X37" s="36">
        <f>SUMIFS(СВЦЭМ!$D$33:$D$776,СВЦЭМ!$A$33:$A$776,$A37,СВЦЭМ!$B$33:$B$776,X$11)+'СЕТ СН'!$F$11+СВЦЭМ!$D$10+'СЕТ СН'!$F$6-'СЕТ СН'!$F$23</f>
        <v>660.03054708000013</v>
      </c>
      <c r="Y37" s="36">
        <f>SUMIFS(СВЦЭМ!$D$33:$D$776,СВЦЭМ!$A$33:$A$776,$A37,СВЦЭМ!$B$33:$B$776,Y$11)+'СЕТ СН'!$F$11+СВЦЭМ!$D$10+'СЕТ СН'!$F$6-'СЕТ СН'!$F$23</f>
        <v>691.6890605000001</v>
      </c>
    </row>
    <row r="38" spans="1:27" ht="15.75" x14ac:dyDescent="0.2">
      <c r="A38" s="35">
        <f t="shared" si="0"/>
        <v>43673</v>
      </c>
      <c r="B38" s="36">
        <f>SUMIFS(СВЦЭМ!$D$33:$D$776,СВЦЭМ!$A$33:$A$776,$A38,СВЦЭМ!$B$33:$B$776,B$11)+'СЕТ СН'!$F$11+СВЦЭМ!$D$10+'СЕТ СН'!$F$6-'СЕТ СН'!$F$23</f>
        <v>664.21487949000004</v>
      </c>
      <c r="C38" s="36">
        <f>SUMIFS(СВЦЭМ!$D$33:$D$776,СВЦЭМ!$A$33:$A$776,$A38,СВЦЭМ!$B$33:$B$776,C$11)+'СЕТ СН'!$F$11+СВЦЭМ!$D$10+'СЕТ СН'!$F$6-'СЕТ СН'!$F$23</f>
        <v>682.79218211000011</v>
      </c>
      <c r="D38" s="36">
        <f>SUMIFS(СВЦЭМ!$D$33:$D$776,СВЦЭМ!$A$33:$A$776,$A38,СВЦЭМ!$B$33:$B$776,D$11)+'СЕТ СН'!$F$11+СВЦЭМ!$D$10+'СЕТ СН'!$F$6-'СЕТ СН'!$F$23</f>
        <v>693.27176507000013</v>
      </c>
      <c r="E38" s="36">
        <f>SUMIFS(СВЦЭМ!$D$33:$D$776,СВЦЭМ!$A$33:$A$776,$A38,СВЦЭМ!$B$33:$B$776,E$11)+'СЕТ СН'!$F$11+СВЦЭМ!$D$10+'СЕТ СН'!$F$6-'СЕТ СН'!$F$23</f>
        <v>700.22324784000011</v>
      </c>
      <c r="F38" s="36">
        <f>SUMIFS(СВЦЭМ!$D$33:$D$776,СВЦЭМ!$A$33:$A$776,$A38,СВЦЭМ!$B$33:$B$776,F$11)+'СЕТ СН'!$F$11+СВЦЭМ!$D$10+'СЕТ СН'!$F$6-'СЕТ СН'!$F$23</f>
        <v>705.78184334000002</v>
      </c>
      <c r="G38" s="36">
        <f>SUMIFS(СВЦЭМ!$D$33:$D$776,СВЦЭМ!$A$33:$A$776,$A38,СВЦЭМ!$B$33:$B$776,G$11)+'СЕТ СН'!$F$11+СВЦЭМ!$D$10+'СЕТ СН'!$F$6-'СЕТ СН'!$F$23</f>
        <v>741.89758854000013</v>
      </c>
      <c r="H38" s="36">
        <f>SUMIFS(СВЦЭМ!$D$33:$D$776,СВЦЭМ!$A$33:$A$776,$A38,СВЦЭМ!$B$33:$B$776,H$11)+'СЕТ СН'!$F$11+СВЦЭМ!$D$10+'СЕТ СН'!$F$6-'СЕТ СН'!$F$23</f>
        <v>767.74146185000006</v>
      </c>
      <c r="I38" s="36">
        <f>SUMIFS(СВЦЭМ!$D$33:$D$776,СВЦЭМ!$A$33:$A$776,$A38,СВЦЭМ!$B$33:$B$776,I$11)+'СЕТ СН'!$F$11+СВЦЭМ!$D$10+'СЕТ СН'!$F$6-'СЕТ СН'!$F$23</f>
        <v>751.3714802500001</v>
      </c>
      <c r="J38" s="36">
        <f>SUMIFS(СВЦЭМ!$D$33:$D$776,СВЦЭМ!$A$33:$A$776,$A38,СВЦЭМ!$B$33:$B$776,J$11)+'СЕТ СН'!$F$11+СВЦЭМ!$D$10+'СЕТ СН'!$F$6-'СЕТ СН'!$F$23</f>
        <v>754.20253386000013</v>
      </c>
      <c r="K38" s="36">
        <f>SUMIFS(СВЦЭМ!$D$33:$D$776,СВЦЭМ!$A$33:$A$776,$A38,СВЦЭМ!$B$33:$B$776,K$11)+'СЕТ СН'!$F$11+СВЦЭМ!$D$10+'СЕТ СН'!$F$6-'СЕТ СН'!$F$23</f>
        <v>718.55518060000009</v>
      </c>
      <c r="L38" s="36">
        <f>SUMIFS(СВЦЭМ!$D$33:$D$776,СВЦЭМ!$A$33:$A$776,$A38,СВЦЭМ!$B$33:$B$776,L$11)+'СЕТ СН'!$F$11+СВЦЭМ!$D$10+'СЕТ СН'!$F$6-'СЕТ СН'!$F$23</f>
        <v>728.48078122000004</v>
      </c>
      <c r="M38" s="36">
        <f>SUMIFS(СВЦЭМ!$D$33:$D$776,СВЦЭМ!$A$33:$A$776,$A38,СВЦЭМ!$B$33:$B$776,M$11)+'СЕТ СН'!$F$11+СВЦЭМ!$D$10+'СЕТ СН'!$F$6-'СЕТ СН'!$F$23</f>
        <v>726.6964255900001</v>
      </c>
      <c r="N38" s="36">
        <f>SUMIFS(СВЦЭМ!$D$33:$D$776,СВЦЭМ!$A$33:$A$776,$A38,СВЦЭМ!$B$33:$B$776,N$11)+'СЕТ СН'!$F$11+СВЦЭМ!$D$10+'СЕТ СН'!$F$6-'СЕТ СН'!$F$23</f>
        <v>719.79906553000012</v>
      </c>
      <c r="O38" s="36">
        <f>SUMIFS(СВЦЭМ!$D$33:$D$776,СВЦЭМ!$A$33:$A$776,$A38,СВЦЭМ!$B$33:$B$776,O$11)+'СЕТ СН'!$F$11+СВЦЭМ!$D$10+'СЕТ СН'!$F$6-'СЕТ СН'!$F$23</f>
        <v>718.98208049000004</v>
      </c>
      <c r="P38" s="36">
        <f>SUMIFS(СВЦЭМ!$D$33:$D$776,СВЦЭМ!$A$33:$A$776,$A38,СВЦЭМ!$B$33:$B$776,P$11)+'СЕТ СН'!$F$11+СВЦЭМ!$D$10+'СЕТ СН'!$F$6-'СЕТ СН'!$F$23</f>
        <v>723.31986240000003</v>
      </c>
      <c r="Q38" s="36">
        <f>SUMIFS(СВЦЭМ!$D$33:$D$776,СВЦЭМ!$A$33:$A$776,$A38,СВЦЭМ!$B$33:$B$776,Q$11)+'СЕТ СН'!$F$11+СВЦЭМ!$D$10+'СЕТ СН'!$F$6-'СЕТ СН'!$F$23</f>
        <v>715.6277650400001</v>
      </c>
      <c r="R38" s="36">
        <f>SUMIFS(СВЦЭМ!$D$33:$D$776,СВЦЭМ!$A$33:$A$776,$A38,СВЦЭМ!$B$33:$B$776,R$11)+'СЕТ СН'!$F$11+СВЦЭМ!$D$10+'СЕТ СН'!$F$6-'СЕТ СН'!$F$23</f>
        <v>678.54519337000011</v>
      </c>
      <c r="S38" s="36">
        <f>SUMIFS(СВЦЭМ!$D$33:$D$776,СВЦЭМ!$A$33:$A$776,$A38,СВЦЭМ!$B$33:$B$776,S$11)+'СЕТ СН'!$F$11+СВЦЭМ!$D$10+'СЕТ СН'!$F$6-'СЕТ СН'!$F$23</f>
        <v>664.46568773000013</v>
      </c>
      <c r="T38" s="36">
        <f>SUMIFS(СВЦЭМ!$D$33:$D$776,СВЦЭМ!$A$33:$A$776,$A38,СВЦЭМ!$B$33:$B$776,T$11)+'СЕТ СН'!$F$11+СВЦЭМ!$D$10+'СЕТ СН'!$F$6-'СЕТ СН'!$F$23</f>
        <v>655.86124653000013</v>
      </c>
      <c r="U38" s="36">
        <f>SUMIFS(СВЦЭМ!$D$33:$D$776,СВЦЭМ!$A$33:$A$776,$A38,СВЦЭМ!$B$33:$B$776,U$11)+'СЕТ СН'!$F$11+СВЦЭМ!$D$10+'СЕТ СН'!$F$6-'СЕТ СН'!$F$23</f>
        <v>644.27743059000011</v>
      </c>
      <c r="V38" s="36">
        <f>SUMIFS(СВЦЭМ!$D$33:$D$776,СВЦЭМ!$A$33:$A$776,$A38,СВЦЭМ!$B$33:$B$776,V$11)+'СЕТ СН'!$F$11+СВЦЭМ!$D$10+'СЕТ СН'!$F$6-'СЕТ СН'!$F$23</f>
        <v>642.73406970000008</v>
      </c>
      <c r="W38" s="36">
        <f>SUMIFS(СВЦЭМ!$D$33:$D$776,СВЦЭМ!$A$33:$A$776,$A38,СВЦЭМ!$B$33:$B$776,W$11)+'СЕТ СН'!$F$11+СВЦЭМ!$D$10+'СЕТ СН'!$F$6-'СЕТ СН'!$F$23</f>
        <v>654.11801530000002</v>
      </c>
      <c r="X38" s="36">
        <f>SUMIFS(СВЦЭМ!$D$33:$D$776,СВЦЭМ!$A$33:$A$776,$A38,СВЦЭМ!$B$33:$B$776,X$11)+'СЕТ СН'!$F$11+СВЦЭМ!$D$10+'СЕТ СН'!$F$6-'СЕТ СН'!$F$23</f>
        <v>644.97568007000007</v>
      </c>
      <c r="Y38" s="36">
        <f>SUMIFS(СВЦЭМ!$D$33:$D$776,СВЦЭМ!$A$33:$A$776,$A38,СВЦЭМ!$B$33:$B$776,Y$11)+'СЕТ СН'!$F$11+СВЦЭМ!$D$10+'СЕТ СН'!$F$6-'СЕТ СН'!$F$23</f>
        <v>697.78837136000004</v>
      </c>
    </row>
    <row r="39" spans="1:27" ht="15.75" x14ac:dyDescent="0.2">
      <c r="A39" s="35">
        <f t="shared" si="0"/>
        <v>43674</v>
      </c>
      <c r="B39" s="36">
        <f>SUMIFS(СВЦЭМ!$D$33:$D$776,СВЦЭМ!$A$33:$A$776,$A39,СВЦЭМ!$B$33:$B$776,B$11)+'СЕТ СН'!$F$11+СВЦЭМ!$D$10+'СЕТ СН'!$F$6-'СЕТ СН'!$F$23</f>
        <v>679.41139541000007</v>
      </c>
      <c r="C39" s="36">
        <f>SUMIFS(СВЦЭМ!$D$33:$D$776,СВЦЭМ!$A$33:$A$776,$A39,СВЦЭМ!$B$33:$B$776,C$11)+'СЕТ СН'!$F$11+СВЦЭМ!$D$10+'СЕТ СН'!$F$6-'СЕТ СН'!$F$23</f>
        <v>712.72961257000009</v>
      </c>
      <c r="D39" s="36">
        <f>SUMIFS(СВЦЭМ!$D$33:$D$776,СВЦЭМ!$A$33:$A$776,$A39,СВЦЭМ!$B$33:$B$776,D$11)+'СЕТ СН'!$F$11+СВЦЭМ!$D$10+'СЕТ СН'!$F$6-'СЕТ СН'!$F$23</f>
        <v>729.65800405000005</v>
      </c>
      <c r="E39" s="36">
        <f>SUMIFS(СВЦЭМ!$D$33:$D$776,СВЦЭМ!$A$33:$A$776,$A39,СВЦЭМ!$B$33:$B$776,E$11)+'СЕТ СН'!$F$11+СВЦЭМ!$D$10+'СЕТ СН'!$F$6-'СЕТ СН'!$F$23</f>
        <v>741.64631318000011</v>
      </c>
      <c r="F39" s="36">
        <f>SUMIFS(СВЦЭМ!$D$33:$D$776,СВЦЭМ!$A$33:$A$776,$A39,СВЦЭМ!$B$33:$B$776,F$11)+'СЕТ СН'!$F$11+СВЦЭМ!$D$10+'СЕТ СН'!$F$6-'СЕТ СН'!$F$23</f>
        <v>747.43067652000013</v>
      </c>
      <c r="G39" s="36">
        <f>SUMIFS(СВЦЭМ!$D$33:$D$776,СВЦЭМ!$A$33:$A$776,$A39,СВЦЭМ!$B$33:$B$776,G$11)+'СЕТ СН'!$F$11+СВЦЭМ!$D$10+'СЕТ СН'!$F$6-'СЕТ СН'!$F$23</f>
        <v>738.01614630000006</v>
      </c>
      <c r="H39" s="36">
        <f>SUMIFS(СВЦЭМ!$D$33:$D$776,СВЦЭМ!$A$33:$A$776,$A39,СВЦЭМ!$B$33:$B$776,H$11)+'СЕТ СН'!$F$11+СВЦЭМ!$D$10+'СЕТ СН'!$F$6-'СЕТ СН'!$F$23</f>
        <v>729.85152212000003</v>
      </c>
      <c r="I39" s="36">
        <f>SUMIFS(СВЦЭМ!$D$33:$D$776,СВЦЭМ!$A$33:$A$776,$A39,СВЦЭМ!$B$33:$B$776,I$11)+'СЕТ СН'!$F$11+СВЦЭМ!$D$10+'СЕТ СН'!$F$6-'СЕТ СН'!$F$23</f>
        <v>724.15885868000009</v>
      </c>
      <c r="J39" s="36">
        <f>SUMIFS(СВЦЭМ!$D$33:$D$776,СВЦЭМ!$A$33:$A$776,$A39,СВЦЭМ!$B$33:$B$776,J$11)+'СЕТ СН'!$F$11+СВЦЭМ!$D$10+'СЕТ СН'!$F$6-'СЕТ СН'!$F$23</f>
        <v>731.2488540600001</v>
      </c>
      <c r="K39" s="36">
        <f>SUMIFS(СВЦЭМ!$D$33:$D$776,СВЦЭМ!$A$33:$A$776,$A39,СВЦЭМ!$B$33:$B$776,K$11)+'СЕТ СН'!$F$11+СВЦЭМ!$D$10+'СЕТ СН'!$F$6-'СЕТ СН'!$F$23</f>
        <v>713.70430912000006</v>
      </c>
      <c r="L39" s="36">
        <f>SUMIFS(СВЦЭМ!$D$33:$D$776,СВЦЭМ!$A$33:$A$776,$A39,СВЦЭМ!$B$33:$B$776,L$11)+'СЕТ СН'!$F$11+СВЦЭМ!$D$10+'СЕТ СН'!$F$6-'СЕТ СН'!$F$23</f>
        <v>735.80453118000003</v>
      </c>
      <c r="M39" s="36">
        <f>SUMIFS(СВЦЭМ!$D$33:$D$776,СВЦЭМ!$A$33:$A$776,$A39,СВЦЭМ!$B$33:$B$776,M$11)+'СЕТ СН'!$F$11+СВЦЭМ!$D$10+'СЕТ СН'!$F$6-'СЕТ СН'!$F$23</f>
        <v>713.17185360000008</v>
      </c>
      <c r="N39" s="36">
        <f>SUMIFS(СВЦЭМ!$D$33:$D$776,СВЦЭМ!$A$33:$A$776,$A39,СВЦЭМ!$B$33:$B$776,N$11)+'СЕТ СН'!$F$11+СВЦЭМ!$D$10+'СЕТ СН'!$F$6-'СЕТ СН'!$F$23</f>
        <v>710.65135519000012</v>
      </c>
      <c r="O39" s="36">
        <f>SUMIFS(СВЦЭМ!$D$33:$D$776,СВЦЭМ!$A$33:$A$776,$A39,СВЦЭМ!$B$33:$B$776,O$11)+'СЕТ СН'!$F$11+СВЦЭМ!$D$10+'СЕТ СН'!$F$6-'СЕТ СН'!$F$23</f>
        <v>709.06615898000007</v>
      </c>
      <c r="P39" s="36">
        <f>SUMIFS(СВЦЭМ!$D$33:$D$776,СВЦЭМ!$A$33:$A$776,$A39,СВЦЭМ!$B$33:$B$776,P$11)+'СЕТ СН'!$F$11+СВЦЭМ!$D$10+'СЕТ СН'!$F$6-'СЕТ СН'!$F$23</f>
        <v>711.1699775400001</v>
      </c>
      <c r="Q39" s="36">
        <f>SUMIFS(СВЦЭМ!$D$33:$D$776,СВЦЭМ!$A$33:$A$776,$A39,СВЦЭМ!$B$33:$B$776,Q$11)+'СЕТ СН'!$F$11+СВЦЭМ!$D$10+'СЕТ СН'!$F$6-'СЕТ СН'!$F$23</f>
        <v>705.76968868000006</v>
      </c>
      <c r="R39" s="36">
        <f>SUMIFS(СВЦЭМ!$D$33:$D$776,СВЦЭМ!$A$33:$A$776,$A39,СВЦЭМ!$B$33:$B$776,R$11)+'СЕТ СН'!$F$11+СВЦЭМ!$D$10+'СЕТ СН'!$F$6-'СЕТ СН'!$F$23</f>
        <v>666.00267976000009</v>
      </c>
      <c r="S39" s="36">
        <f>SUMIFS(СВЦЭМ!$D$33:$D$776,СВЦЭМ!$A$33:$A$776,$A39,СВЦЭМ!$B$33:$B$776,S$11)+'СЕТ СН'!$F$11+СВЦЭМ!$D$10+'СЕТ СН'!$F$6-'СЕТ СН'!$F$23</f>
        <v>671.69459281000013</v>
      </c>
      <c r="T39" s="36">
        <f>SUMIFS(СВЦЭМ!$D$33:$D$776,СВЦЭМ!$A$33:$A$776,$A39,СВЦЭМ!$B$33:$B$776,T$11)+'СЕТ СН'!$F$11+СВЦЭМ!$D$10+'СЕТ СН'!$F$6-'СЕТ СН'!$F$23</f>
        <v>667.9932438400001</v>
      </c>
      <c r="U39" s="36">
        <f>SUMIFS(СВЦЭМ!$D$33:$D$776,СВЦЭМ!$A$33:$A$776,$A39,СВЦЭМ!$B$33:$B$776,U$11)+'СЕТ СН'!$F$11+СВЦЭМ!$D$10+'СЕТ СН'!$F$6-'СЕТ СН'!$F$23</f>
        <v>659.29936284000007</v>
      </c>
      <c r="V39" s="36">
        <f>SUMIFS(СВЦЭМ!$D$33:$D$776,СВЦЭМ!$A$33:$A$776,$A39,СВЦЭМ!$B$33:$B$776,V$11)+'СЕТ СН'!$F$11+СВЦЭМ!$D$10+'СЕТ СН'!$F$6-'СЕТ СН'!$F$23</f>
        <v>654.15124146000005</v>
      </c>
      <c r="W39" s="36">
        <f>SUMIFS(СВЦЭМ!$D$33:$D$776,СВЦЭМ!$A$33:$A$776,$A39,СВЦЭМ!$B$33:$B$776,W$11)+'СЕТ СН'!$F$11+СВЦЭМ!$D$10+'СЕТ СН'!$F$6-'СЕТ СН'!$F$23</f>
        <v>667.67868732000011</v>
      </c>
      <c r="X39" s="36">
        <f>SUMIFS(СВЦЭМ!$D$33:$D$776,СВЦЭМ!$A$33:$A$776,$A39,СВЦЭМ!$B$33:$B$776,X$11)+'СЕТ СН'!$F$11+СВЦЭМ!$D$10+'СЕТ СН'!$F$6-'СЕТ СН'!$F$23</f>
        <v>646.29973743000005</v>
      </c>
      <c r="Y39" s="36">
        <f>SUMIFS(СВЦЭМ!$D$33:$D$776,СВЦЭМ!$A$33:$A$776,$A39,СВЦЭМ!$B$33:$B$776,Y$11)+'СЕТ СН'!$F$11+СВЦЭМ!$D$10+'СЕТ СН'!$F$6-'СЕТ СН'!$F$23</f>
        <v>670.43461943000011</v>
      </c>
    </row>
    <row r="40" spans="1:27" ht="15.75" x14ac:dyDescent="0.2">
      <c r="A40" s="35">
        <f t="shared" si="0"/>
        <v>43675</v>
      </c>
      <c r="B40" s="36">
        <f>SUMIFS(СВЦЭМ!$D$33:$D$776,СВЦЭМ!$A$33:$A$776,$A40,СВЦЭМ!$B$33:$B$776,B$11)+'СЕТ СН'!$F$11+СВЦЭМ!$D$10+'СЕТ СН'!$F$6-'СЕТ СН'!$F$23</f>
        <v>720.99837688000002</v>
      </c>
      <c r="C40" s="36">
        <f>SUMIFS(СВЦЭМ!$D$33:$D$776,СВЦЭМ!$A$33:$A$776,$A40,СВЦЭМ!$B$33:$B$776,C$11)+'СЕТ СН'!$F$11+СВЦЭМ!$D$10+'СЕТ СН'!$F$6-'СЕТ СН'!$F$23</f>
        <v>730.78259944000013</v>
      </c>
      <c r="D40" s="36">
        <f>SUMIFS(СВЦЭМ!$D$33:$D$776,СВЦЭМ!$A$33:$A$776,$A40,СВЦЭМ!$B$33:$B$776,D$11)+'СЕТ СН'!$F$11+СВЦЭМ!$D$10+'СЕТ СН'!$F$6-'СЕТ СН'!$F$23</f>
        <v>731.34375232000002</v>
      </c>
      <c r="E40" s="36">
        <f>SUMIFS(СВЦЭМ!$D$33:$D$776,СВЦЭМ!$A$33:$A$776,$A40,СВЦЭМ!$B$33:$B$776,E$11)+'СЕТ СН'!$F$11+СВЦЭМ!$D$10+'СЕТ СН'!$F$6-'СЕТ СН'!$F$23</f>
        <v>741.41033445000005</v>
      </c>
      <c r="F40" s="36">
        <f>SUMIFS(СВЦЭМ!$D$33:$D$776,СВЦЭМ!$A$33:$A$776,$A40,СВЦЭМ!$B$33:$B$776,F$11)+'СЕТ СН'!$F$11+СВЦЭМ!$D$10+'СЕТ СН'!$F$6-'СЕТ СН'!$F$23</f>
        <v>765.42095611000013</v>
      </c>
      <c r="G40" s="36">
        <f>SUMIFS(СВЦЭМ!$D$33:$D$776,СВЦЭМ!$A$33:$A$776,$A40,СВЦЭМ!$B$33:$B$776,G$11)+'СЕТ СН'!$F$11+СВЦЭМ!$D$10+'СЕТ СН'!$F$6-'СЕТ СН'!$F$23</f>
        <v>744.95241800000008</v>
      </c>
      <c r="H40" s="36">
        <f>SUMIFS(СВЦЭМ!$D$33:$D$776,СВЦЭМ!$A$33:$A$776,$A40,СВЦЭМ!$B$33:$B$776,H$11)+'СЕТ СН'!$F$11+СВЦЭМ!$D$10+'СЕТ СН'!$F$6-'СЕТ СН'!$F$23</f>
        <v>720.7171215300001</v>
      </c>
      <c r="I40" s="36">
        <f>SUMIFS(СВЦЭМ!$D$33:$D$776,СВЦЭМ!$A$33:$A$776,$A40,СВЦЭМ!$B$33:$B$776,I$11)+'СЕТ СН'!$F$11+СВЦЭМ!$D$10+'СЕТ СН'!$F$6-'СЕТ СН'!$F$23</f>
        <v>716.48232593000012</v>
      </c>
      <c r="J40" s="36">
        <f>SUMIFS(СВЦЭМ!$D$33:$D$776,СВЦЭМ!$A$33:$A$776,$A40,СВЦЭМ!$B$33:$B$776,J$11)+'СЕТ СН'!$F$11+СВЦЭМ!$D$10+'СЕТ СН'!$F$6-'СЕТ СН'!$F$23</f>
        <v>679.62659277000012</v>
      </c>
      <c r="K40" s="36">
        <f>SUMIFS(СВЦЭМ!$D$33:$D$776,СВЦЭМ!$A$33:$A$776,$A40,СВЦЭМ!$B$33:$B$776,K$11)+'СЕТ СН'!$F$11+СВЦЭМ!$D$10+'СЕТ СН'!$F$6-'СЕТ СН'!$F$23</f>
        <v>675.54153308000002</v>
      </c>
      <c r="L40" s="36">
        <f>SUMIFS(СВЦЭМ!$D$33:$D$776,СВЦЭМ!$A$33:$A$776,$A40,СВЦЭМ!$B$33:$B$776,L$11)+'СЕТ СН'!$F$11+СВЦЭМ!$D$10+'СЕТ СН'!$F$6-'СЕТ СН'!$F$23</f>
        <v>677.75202812000009</v>
      </c>
      <c r="M40" s="36">
        <f>SUMIFS(СВЦЭМ!$D$33:$D$776,СВЦЭМ!$A$33:$A$776,$A40,СВЦЭМ!$B$33:$B$776,M$11)+'СЕТ СН'!$F$11+СВЦЭМ!$D$10+'СЕТ СН'!$F$6-'СЕТ СН'!$F$23</f>
        <v>678.90112753000005</v>
      </c>
      <c r="N40" s="36">
        <f>SUMIFS(СВЦЭМ!$D$33:$D$776,СВЦЭМ!$A$33:$A$776,$A40,СВЦЭМ!$B$33:$B$776,N$11)+'СЕТ СН'!$F$11+СВЦЭМ!$D$10+'СЕТ СН'!$F$6-'СЕТ СН'!$F$23</f>
        <v>669.71663050000006</v>
      </c>
      <c r="O40" s="36">
        <f>SUMIFS(СВЦЭМ!$D$33:$D$776,СВЦЭМ!$A$33:$A$776,$A40,СВЦЭМ!$B$33:$B$776,O$11)+'СЕТ СН'!$F$11+СВЦЭМ!$D$10+'СЕТ СН'!$F$6-'СЕТ СН'!$F$23</f>
        <v>676.11689777000004</v>
      </c>
      <c r="P40" s="36">
        <f>SUMIFS(СВЦЭМ!$D$33:$D$776,СВЦЭМ!$A$33:$A$776,$A40,СВЦЭМ!$B$33:$B$776,P$11)+'СЕТ СН'!$F$11+СВЦЭМ!$D$10+'СЕТ СН'!$F$6-'СЕТ СН'!$F$23</f>
        <v>679.01426018000006</v>
      </c>
      <c r="Q40" s="36">
        <f>SUMIFS(СВЦЭМ!$D$33:$D$776,СВЦЭМ!$A$33:$A$776,$A40,СВЦЭМ!$B$33:$B$776,Q$11)+'СЕТ СН'!$F$11+СВЦЭМ!$D$10+'СЕТ СН'!$F$6-'СЕТ СН'!$F$23</f>
        <v>675.87197398000012</v>
      </c>
      <c r="R40" s="36">
        <f>SUMIFS(СВЦЭМ!$D$33:$D$776,СВЦЭМ!$A$33:$A$776,$A40,СВЦЭМ!$B$33:$B$776,R$11)+'СЕТ СН'!$F$11+СВЦЭМ!$D$10+'СЕТ СН'!$F$6-'СЕТ СН'!$F$23</f>
        <v>631.33945809000011</v>
      </c>
      <c r="S40" s="36">
        <f>SUMIFS(СВЦЭМ!$D$33:$D$776,СВЦЭМ!$A$33:$A$776,$A40,СВЦЭМ!$B$33:$B$776,S$11)+'СЕТ СН'!$F$11+СВЦЭМ!$D$10+'СЕТ СН'!$F$6-'СЕТ СН'!$F$23</f>
        <v>609.6767240800001</v>
      </c>
      <c r="T40" s="36">
        <f>SUMIFS(СВЦЭМ!$D$33:$D$776,СВЦЭМ!$A$33:$A$776,$A40,СВЦЭМ!$B$33:$B$776,T$11)+'СЕТ СН'!$F$11+СВЦЭМ!$D$10+'СЕТ СН'!$F$6-'СЕТ СН'!$F$23</f>
        <v>612.46458286000006</v>
      </c>
      <c r="U40" s="36">
        <f>SUMIFS(СВЦЭМ!$D$33:$D$776,СВЦЭМ!$A$33:$A$776,$A40,СВЦЭМ!$B$33:$B$776,U$11)+'СЕТ СН'!$F$11+СВЦЭМ!$D$10+'СЕТ СН'!$F$6-'СЕТ СН'!$F$23</f>
        <v>611.63709797000001</v>
      </c>
      <c r="V40" s="36">
        <f>SUMIFS(СВЦЭМ!$D$33:$D$776,СВЦЭМ!$A$33:$A$776,$A40,СВЦЭМ!$B$33:$B$776,V$11)+'СЕТ СН'!$F$11+СВЦЭМ!$D$10+'СЕТ СН'!$F$6-'СЕТ СН'!$F$23</f>
        <v>613.78139942000007</v>
      </c>
      <c r="W40" s="36">
        <f>SUMIFS(СВЦЭМ!$D$33:$D$776,СВЦЭМ!$A$33:$A$776,$A40,СВЦЭМ!$B$33:$B$776,W$11)+'СЕТ СН'!$F$11+СВЦЭМ!$D$10+'СЕТ СН'!$F$6-'СЕТ СН'!$F$23</f>
        <v>612.42678259000013</v>
      </c>
      <c r="X40" s="36">
        <f>SUMIFS(СВЦЭМ!$D$33:$D$776,СВЦЭМ!$A$33:$A$776,$A40,СВЦЭМ!$B$33:$B$776,X$11)+'СЕТ СН'!$F$11+СВЦЭМ!$D$10+'СЕТ СН'!$F$6-'СЕТ СН'!$F$23</f>
        <v>608.4278892100001</v>
      </c>
      <c r="Y40" s="36">
        <f>SUMIFS(СВЦЭМ!$D$33:$D$776,СВЦЭМ!$A$33:$A$776,$A40,СВЦЭМ!$B$33:$B$776,Y$11)+'СЕТ СН'!$F$11+СВЦЭМ!$D$10+'СЕТ СН'!$F$6-'СЕТ СН'!$F$23</f>
        <v>685.32857791000004</v>
      </c>
    </row>
    <row r="41" spans="1:27" ht="15.75" x14ac:dyDescent="0.2">
      <c r="A41" s="35">
        <f t="shared" si="0"/>
        <v>43676</v>
      </c>
      <c r="B41" s="36">
        <f>SUMIFS(СВЦЭМ!$D$33:$D$776,СВЦЭМ!$A$33:$A$776,$A41,СВЦЭМ!$B$33:$B$776,B$11)+'СЕТ СН'!$F$11+СВЦЭМ!$D$10+'СЕТ СН'!$F$6-'СЕТ СН'!$F$23</f>
        <v>743.05992547000005</v>
      </c>
      <c r="C41" s="36">
        <f>SUMIFS(СВЦЭМ!$D$33:$D$776,СВЦЭМ!$A$33:$A$776,$A41,СВЦЭМ!$B$33:$B$776,C$11)+'СЕТ СН'!$F$11+СВЦЭМ!$D$10+'СЕТ СН'!$F$6-'СЕТ СН'!$F$23</f>
        <v>746.93186980000007</v>
      </c>
      <c r="D41" s="36">
        <f>SUMIFS(СВЦЭМ!$D$33:$D$776,СВЦЭМ!$A$33:$A$776,$A41,СВЦЭМ!$B$33:$B$776,D$11)+'СЕТ СН'!$F$11+СВЦЭМ!$D$10+'СЕТ СН'!$F$6-'СЕТ СН'!$F$23</f>
        <v>746.28101408000009</v>
      </c>
      <c r="E41" s="36">
        <f>SUMIFS(СВЦЭМ!$D$33:$D$776,СВЦЭМ!$A$33:$A$776,$A41,СВЦЭМ!$B$33:$B$776,E$11)+'СЕТ СН'!$F$11+СВЦЭМ!$D$10+'СЕТ СН'!$F$6-'СЕТ СН'!$F$23</f>
        <v>771.43578398000011</v>
      </c>
      <c r="F41" s="36">
        <f>SUMIFS(СВЦЭМ!$D$33:$D$776,СВЦЭМ!$A$33:$A$776,$A41,СВЦЭМ!$B$33:$B$776,F$11)+'СЕТ СН'!$F$11+СВЦЭМ!$D$10+'СЕТ СН'!$F$6-'СЕТ СН'!$F$23</f>
        <v>776.97063082000011</v>
      </c>
      <c r="G41" s="36">
        <f>SUMIFS(СВЦЭМ!$D$33:$D$776,СВЦЭМ!$A$33:$A$776,$A41,СВЦЭМ!$B$33:$B$776,G$11)+'СЕТ СН'!$F$11+СВЦЭМ!$D$10+'СЕТ СН'!$F$6-'СЕТ СН'!$F$23</f>
        <v>765.4164003300001</v>
      </c>
      <c r="H41" s="36">
        <f>SUMIFS(СВЦЭМ!$D$33:$D$776,СВЦЭМ!$A$33:$A$776,$A41,СВЦЭМ!$B$33:$B$776,H$11)+'СЕТ СН'!$F$11+СВЦЭМ!$D$10+'СЕТ СН'!$F$6-'СЕТ СН'!$F$23</f>
        <v>763.87266981000005</v>
      </c>
      <c r="I41" s="36">
        <f>SUMIFS(СВЦЭМ!$D$33:$D$776,СВЦЭМ!$A$33:$A$776,$A41,СВЦЭМ!$B$33:$B$776,I$11)+'СЕТ СН'!$F$11+СВЦЭМ!$D$10+'СЕТ СН'!$F$6-'СЕТ СН'!$F$23</f>
        <v>708.43005698000013</v>
      </c>
      <c r="J41" s="36">
        <f>SUMIFS(СВЦЭМ!$D$33:$D$776,СВЦЭМ!$A$33:$A$776,$A41,СВЦЭМ!$B$33:$B$776,J$11)+'СЕТ СН'!$F$11+СВЦЭМ!$D$10+'СЕТ СН'!$F$6-'СЕТ СН'!$F$23</f>
        <v>676.13487311000006</v>
      </c>
      <c r="K41" s="36">
        <f>SUMIFS(СВЦЭМ!$D$33:$D$776,СВЦЭМ!$A$33:$A$776,$A41,СВЦЭМ!$B$33:$B$776,K$11)+'СЕТ СН'!$F$11+СВЦЭМ!$D$10+'СЕТ СН'!$F$6-'СЕТ СН'!$F$23</f>
        <v>703.83306619000007</v>
      </c>
      <c r="L41" s="36">
        <f>SUMIFS(СВЦЭМ!$D$33:$D$776,СВЦЭМ!$A$33:$A$776,$A41,СВЦЭМ!$B$33:$B$776,L$11)+'СЕТ СН'!$F$11+СВЦЭМ!$D$10+'СЕТ СН'!$F$6-'СЕТ СН'!$F$23</f>
        <v>709.65609154000003</v>
      </c>
      <c r="M41" s="36">
        <f>SUMIFS(СВЦЭМ!$D$33:$D$776,СВЦЭМ!$A$33:$A$776,$A41,СВЦЭМ!$B$33:$B$776,M$11)+'СЕТ СН'!$F$11+СВЦЭМ!$D$10+'СЕТ СН'!$F$6-'СЕТ СН'!$F$23</f>
        <v>708.75293771000008</v>
      </c>
      <c r="N41" s="36">
        <f>SUMIFS(СВЦЭМ!$D$33:$D$776,СВЦЭМ!$A$33:$A$776,$A41,СВЦЭМ!$B$33:$B$776,N$11)+'СЕТ СН'!$F$11+СВЦЭМ!$D$10+'СЕТ СН'!$F$6-'СЕТ СН'!$F$23</f>
        <v>705.5288172600001</v>
      </c>
      <c r="O41" s="36">
        <f>SUMIFS(СВЦЭМ!$D$33:$D$776,СВЦЭМ!$A$33:$A$776,$A41,СВЦЭМ!$B$33:$B$776,O$11)+'СЕТ СН'!$F$11+СВЦЭМ!$D$10+'СЕТ СН'!$F$6-'СЕТ СН'!$F$23</f>
        <v>708.80813569000009</v>
      </c>
      <c r="P41" s="36">
        <f>SUMIFS(СВЦЭМ!$D$33:$D$776,СВЦЭМ!$A$33:$A$776,$A41,СВЦЭМ!$B$33:$B$776,P$11)+'СЕТ СН'!$F$11+СВЦЭМ!$D$10+'СЕТ СН'!$F$6-'СЕТ СН'!$F$23</f>
        <v>719.22341768000013</v>
      </c>
      <c r="Q41" s="36">
        <f>SUMIFS(СВЦЭМ!$D$33:$D$776,СВЦЭМ!$A$33:$A$776,$A41,СВЦЭМ!$B$33:$B$776,Q$11)+'СЕТ СН'!$F$11+СВЦЭМ!$D$10+'СЕТ СН'!$F$6-'СЕТ СН'!$F$23</f>
        <v>718.05855663000011</v>
      </c>
      <c r="R41" s="36">
        <f>SUMIFS(СВЦЭМ!$D$33:$D$776,СВЦЭМ!$A$33:$A$776,$A41,СВЦЭМ!$B$33:$B$776,R$11)+'СЕТ СН'!$F$11+СВЦЭМ!$D$10+'СЕТ СН'!$F$6-'СЕТ СН'!$F$23</f>
        <v>663.20397942000011</v>
      </c>
      <c r="S41" s="36">
        <f>SUMIFS(СВЦЭМ!$D$33:$D$776,СВЦЭМ!$A$33:$A$776,$A41,СВЦЭМ!$B$33:$B$776,S$11)+'СЕТ СН'!$F$11+СВЦЭМ!$D$10+'СЕТ СН'!$F$6-'СЕТ СН'!$F$23</f>
        <v>634.22502603000009</v>
      </c>
      <c r="T41" s="36">
        <f>SUMIFS(СВЦЭМ!$D$33:$D$776,СВЦЭМ!$A$33:$A$776,$A41,СВЦЭМ!$B$33:$B$776,T$11)+'СЕТ СН'!$F$11+СВЦЭМ!$D$10+'СЕТ СН'!$F$6-'СЕТ СН'!$F$23</f>
        <v>635.68927608000013</v>
      </c>
      <c r="U41" s="36">
        <f>SUMIFS(СВЦЭМ!$D$33:$D$776,СВЦЭМ!$A$33:$A$776,$A41,СВЦЭМ!$B$33:$B$776,U$11)+'СЕТ СН'!$F$11+СВЦЭМ!$D$10+'СЕТ СН'!$F$6-'СЕТ СН'!$F$23</f>
        <v>629.5990407700001</v>
      </c>
      <c r="V41" s="36">
        <f>SUMIFS(СВЦЭМ!$D$33:$D$776,СВЦЭМ!$A$33:$A$776,$A41,СВЦЭМ!$B$33:$B$776,V$11)+'СЕТ СН'!$F$11+СВЦЭМ!$D$10+'СЕТ СН'!$F$6-'СЕТ СН'!$F$23</f>
        <v>604.20351165000011</v>
      </c>
      <c r="W41" s="36">
        <f>SUMIFS(СВЦЭМ!$D$33:$D$776,СВЦЭМ!$A$33:$A$776,$A41,СВЦЭМ!$B$33:$B$776,W$11)+'СЕТ СН'!$F$11+СВЦЭМ!$D$10+'СЕТ СН'!$F$6-'СЕТ СН'!$F$23</f>
        <v>591.4151505100001</v>
      </c>
      <c r="X41" s="36">
        <f>SUMIFS(СВЦЭМ!$D$33:$D$776,СВЦЭМ!$A$33:$A$776,$A41,СВЦЭМ!$B$33:$B$776,X$11)+'СЕТ СН'!$F$11+СВЦЭМ!$D$10+'СЕТ СН'!$F$6-'СЕТ СН'!$F$23</f>
        <v>589.20282573000009</v>
      </c>
      <c r="Y41" s="36">
        <f>SUMIFS(СВЦЭМ!$D$33:$D$776,СВЦЭМ!$A$33:$A$776,$A41,СВЦЭМ!$B$33:$B$776,Y$11)+'СЕТ СН'!$F$11+СВЦЭМ!$D$10+'СЕТ СН'!$F$6-'СЕТ СН'!$F$23</f>
        <v>652.37649557000009</v>
      </c>
    </row>
    <row r="42" spans="1:27" ht="15.75" x14ac:dyDescent="0.2">
      <c r="A42" s="35">
        <f t="shared" si="0"/>
        <v>43677</v>
      </c>
      <c r="B42" s="36">
        <f>SUMIFS(СВЦЭМ!$D$33:$D$776,СВЦЭМ!$A$33:$A$776,$A42,СВЦЭМ!$B$33:$B$776,B$11)+'СЕТ СН'!$F$11+СВЦЭМ!$D$10+'СЕТ СН'!$F$6-'СЕТ СН'!$F$23</f>
        <v>755.64356989000009</v>
      </c>
      <c r="C42" s="36">
        <f>SUMIFS(СВЦЭМ!$D$33:$D$776,СВЦЭМ!$A$33:$A$776,$A42,СВЦЭМ!$B$33:$B$776,C$11)+'СЕТ СН'!$F$11+СВЦЭМ!$D$10+'СЕТ СН'!$F$6-'СЕТ СН'!$F$23</f>
        <v>757.20735649000005</v>
      </c>
      <c r="D42" s="36">
        <f>SUMIFS(СВЦЭМ!$D$33:$D$776,СВЦЭМ!$A$33:$A$776,$A42,СВЦЭМ!$B$33:$B$776,D$11)+'СЕТ СН'!$F$11+СВЦЭМ!$D$10+'СЕТ СН'!$F$6-'СЕТ СН'!$F$23</f>
        <v>766.34298242000011</v>
      </c>
      <c r="E42" s="36">
        <f>SUMIFS(СВЦЭМ!$D$33:$D$776,СВЦЭМ!$A$33:$A$776,$A42,СВЦЭМ!$B$33:$B$776,E$11)+'СЕТ СН'!$F$11+СВЦЭМ!$D$10+'СЕТ СН'!$F$6-'СЕТ СН'!$F$23</f>
        <v>774.16830138000012</v>
      </c>
      <c r="F42" s="36">
        <f>SUMIFS(СВЦЭМ!$D$33:$D$776,СВЦЭМ!$A$33:$A$776,$A42,СВЦЭМ!$B$33:$B$776,F$11)+'СЕТ СН'!$F$11+СВЦЭМ!$D$10+'СЕТ СН'!$F$6-'СЕТ СН'!$F$23</f>
        <v>777.45683235000013</v>
      </c>
      <c r="G42" s="36">
        <f>SUMIFS(СВЦЭМ!$D$33:$D$776,СВЦЭМ!$A$33:$A$776,$A42,СВЦЭМ!$B$33:$B$776,G$11)+'СЕТ СН'!$F$11+СВЦЭМ!$D$10+'СЕТ СН'!$F$6-'СЕТ СН'!$F$23</f>
        <v>759.89737981000007</v>
      </c>
      <c r="H42" s="36">
        <f>SUMIFS(СВЦЭМ!$D$33:$D$776,СВЦЭМ!$A$33:$A$776,$A42,СВЦЭМ!$B$33:$B$776,H$11)+'СЕТ СН'!$F$11+СВЦЭМ!$D$10+'СЕТ СН'!$F$6-'СЕТ СН'!$F$23</f>
        <v>748.09929634000002</v>
      </c>
      <c r="I42" s="36">
        <f>SUMIFS(СВЦЭМ!$D$33:$D$776,СВЦЭМ!$A$33:$A$776,$A42,СВЦЭМ!$B$33:$B$776,I$11)+'СЕТ СН'!$F$11+СВЦЭМ!$D$10+'СЕТ СН'!$F$6-'СЕТ СН'!$F$23</f>
        <v>732.90631463000011</v>
      </c>
      <c r="J42" s="36">
        <f>SUMIFS(СВЦЭМ!$D$33:$D$776,СВЦЭМ!$A$33:$A$776,$A42,СВЦЭМ!$B$33:$B$776,J$11)+'СЕТ СН'!$F$11+СВЦЭМ!$D$10+'СЕТ СН'!$F$6-'СЕТ СН'!$F$23</f>
        <v>729.13037898000005</v>
      </c>
      <c r="K42" s="36">
        <f>SUMIFS(СВЦЭМ!$D$33:$D$776,СВЦЭМ!$A$33:$A$776,$A42,СВЦЭМ!$B$33:$B$776,K$11)+'СЕТ СН'!$F$11+СВЦЭМ!$D$10+'СЕТ СН'!$F$6-'СЕТ СН'!$F$23</f>
        <v>734.2176910500001</v>
      </c>
      <c r="L42" s="36">
        <f>SUMIFS(СВЦЭМ!$D$33:$D$776,СВЦЭМ!$A$33:$A$776,$A42,СВЦЭМ!$B$33:$B$776,L$11)+'СЕТ СН'!$F$11+СВЦЭМ!$D$10+'СЕТ СН'!$F$6-'СЕТ СН'!$F$23</f>
        <v>735.39110660000006</v>
      </c>
      <c r="M42" s="36">
        <f>SUMIFS(СВЦЭМ!$D$33:$D$776,СВЦЭМ!$A$33:$A$776,$A42,СВЦЭМ!$B$33:$B$776,M$11)+'СЕТ СН'!$F$11+СВЦЭМ!$D$10+'СЕТ СН'!$F$6-'СЕТ СН'!$F$23</f>
        <v>731.40415514000006</v>
      </c>
      <c r="N42" s="36">
        <f>SUMIFS(СВЦЭМ!$D$33:$D$776,СВЦЭМ!$A$33:$A$776,$A42,СВЦЭМ!$B$33:$B$776,N$11)+'СЕТ СН'!$F$11+СВЦЭМ!$D$10+'СЕТ СН'!$F$6-'СЕТ СН'!$F$23</f>
        <v>729.22631924000007</v>
      </c>
      <c r="O42" s="36">
        <f>SUMIFS(СВЦЭМ!$D$33:$D$776,СВЦЭМ!$A$33:$A$776,$A42,СВЦЭМ!$B$33:$B$776,O$11)+'СЕТ СН'!$F$11+СВЦЭМ!$D$10+'СЕТ СН'!$F$6-'СЕТ СН'!$F$23</f>
        <v>736.33601052000006</v>
      </c>
      <c r="P42" s="36">
        <f>SUMIFS(СВЦЭМ!$D$33:$D$776,СВЦЭМ!$A$33:$A$776,$A42,СВЦЭМ!$B$33:$B$776,P$11)+'СЕТ СН'!$F$11+СВЦЭМ!$D$10+'СЕТ СН'!$F$6-'СЕТ СН'!$F$23</f>
        <v>743.23929145000011</v>
      </c>
      <c r="Q42" s="36">
        <f>SUMIFS(СВЦЭМ!$D$33:$D$776,СВЦЭМ!$A$33:$A$776,$A42,СВЦЭМ!$B$33:$B$776,Q$11)+'СЕТ СН'!$F$11+СВЦЭМ!$D$10+'СЕТ СН'!$F$6-'СЕТ СН'!$F$23</f>
        <v>748.73082750000003</v>
      </c>
      <c r="R42" s="36">
        <f>SUMIFS(СВЦЭМ!$D$33:$D$776,СВЦЭМ!$A$33:$A$776,$A42,СВЦЭМ!$B$33:$B$776,R$11)+'СЕТ СН'!$F$11+СВЦЭМ!$D$10+'СЕТ СН'!$F$6-'СЕТ СН'!$F$23</f>
        <v>695.95850850000011</v>
      </c>
      <c r="S42" s="36">
        <f>SUMIFS(СВЦЭМ!$D$33:$D$776,СВЦЭМ!$A$33:$A$776,$A42,СВЦЭМ!$B$33:$B$776,S$11)+'СЕТ СН'!$F$11+СВЦЭМ!$D$10+'СЕТ СН'!$F$6-'СЕТ СН'!$F$23</f>
        <v>667.38657334000004</v>
      </c>
      <c r="T42" s="36">
        <f>SUMIFS(СВЦЭМ!$D$33:$D$776,СВЦЭМ!$A$33:$A$776,$A42,СВЦЭМ!$B$33:$B$776,T$11)+'СЕТ СН'!$F$11+СВЦЭМ!$D$10+'СЕТ СН'!$F$6-'СЕТ СН'!$F$23</f>
        <v>656.8660789700001</v>
      </c>
      <c r="U42" s="36">
        <f>SUMIFS(СВЦЭМ!$D$33:$D$776,СВЦЭМ!$A$33:$A$776,$A42,СВЦЭМ!$B$33:$B$776,U$11)+'СЕТ СН'!$F$11+СВЦЭМ!$D$10+'СЕТ СН'!$F$6-'СЕТ СН'!$F$23</f>
        <v>723.07018111000002</v>
      </c>
      <c r="V42" s="36">
        <f>SUMIFS(СВЦЭМ!$D$33:$D$776,СВЦЭМ!$A$33:$A$776,$A42,СВЦЭМ!$B$33:$B$776,V$11)+'СЕТ СН'!$F$11+СВЦЭМ!$D$10+'СЕТ СН'!$F$6-'СЕТ СН'!$F$23</f>
        <v>647.26662382000006</v>
      </c>
      <c r="W42" s="36">
        <f>SUMIFS(СВЦЭМ!$D$33:$D$776,СВЦЭМ!$A$33:$A$776,$A42,СВЦЭМ!$B$33:$B$776,W$11)+'СЕТ СН'!$F$11+СВЦЭМ!$D$10+'СЕТ СН'!$F$6-'СЕТ СН'!$F$23</f>
        <v>649.48243022000008</v>
      </c>
      <c r="X42" s="36">
        <f>SUMIFS(СВЦЭМ!$D$33:$D$776,СВЦЭМ!$A$33:$A$776,$A42,СВЦЭМ!$B$33:$B$776,X$11)+'СЕТ СН'!$F$11+СВЦЭМ!$D$10+'СЕТ СН'!$F$6-'СЕТ СН'!$F$23</f>
        <v>635.32206339000004</v>
      </c>
      <c r="Y42" s="36">
        <f>SUMIFS(СВЦЭМ!$D$33:$D$776,СВЦЭМ!$A$33:$A$776,$A42,СВЦЭМ!$B$33:$B$776,Y$11)+'СЕТ СН'!$F$11+СВЦЭМ!$D$10+'СЕТ СН'!$F$6-'СЕТ СН'!$F$23</f>
        <v>675.97562559000005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01.07.2019</v>
      </c>
      <c r="B48" s="36">
        <f>SUMIFS(СВЦЭМ!$D$33:$D$776,СВЦЭМ!$A$33:$A$776,$A48,СВЦЭМ!$B$33:$B$776,B$47)+'СЕТ СН'!$G$11+СВЦЭМ!$D$10+'СЕТ СН'!$G$6-'СЕТ СН'!$G$23</f>
        <v>811.95031204000009</v>
      </c>
      <c r="C48" s="36">
        <f>SUMIFS(СВЦЭМ!$D$33:$D$776,СВЦЭМ!$A$33:$A$776,$A48,СВЦЭМ!$B$33:$B$776,C$47)+'СЕТ СН'!$G$11+СВЦЭМ!$D$10+'СЕТ СН'!$G$6-'СЕТ СН'!$G$23</f>
        <v>911.51001415000007</v>
      </c>
      <c r="D48" s="36">
        <f>SUMIFS(СВЦЭМ!$D$33:$D$776,СВЦЭМ!$A$33:$A$776,$A48,СВЦЭМ!$B$33:$B$776,D$47)+'СЕТ СН'!$G$11+СВЦЭМ!$D$10+'СЕТ СН'!$G$6-'СЕТ СН'!$G$23</f>
        <v>941.77138272000002</v>
      </c>
      <c r="E48" s="36">
        <f>SUMIFS(СВЦЭМ!$D$33:$D$776,СВЦЭМ!$A$33:$A$776,$A48,СВЦЭМ!$B$33:$B$776,E$47)+'СЕТ СН'!$G$11+СВЦЭМ!$D$10+'СЕТ СН'!$G$6-'СЕТ СН'!$G$23</f>
        <v>966.03429761000007</v>
      </c>
      <c r="F48" s="36">
        <f>SUMIFS(СВЦЭМ!$D$33:$D$776,СВЦЭМ!$A$33:$A$776,$A48,СВЦЭМ!$B$33:$B$776,F$47)+'СЕТ СН'!$G$11+СВЦЭМ!$D$10+'СЕТ СН'!$G$6-'СЕТ СН'!$G$23</f>
        <v>969.4691622900001</v>
      </c>
      <c r="G48" s="36">
        <f>SUMIFS(СВЦЭМ!$D$33:$D$776,СВЦЭМ!$A$33:$A$776,$A48,СВЦЭМ!$B$33:$B$776,G$47)+'СЕТ СН'!$G$11+СВЦЭМ!$D$10+'СЕТ СН'!$G$6-'СЕТ СН'!$G$23</f>
        <v>952.07104445000004</v>
      </c>
      <c r="H48" s="36">
        <f>SUMIFS(СВЦЭМ!$D$33:$D$776,СВЦЭМ!$A$33:$A$776,$A48,СВЦЭМ!$B$33:$B$776,H$47)+'СЕТ СН'!$G$11+СВЦЭМ!$D$10+'СЕТ СН'!$G$6-'СЕТ СН'!$G$23</f>
        <v>896.50763365000012</v>
      </c>
      <c r="I48" s="36">
        <f>SUMIFS(СВЦЭМ!$D$33:$D$776,СВЦЭМ!$A$33:$A$776,$A48,СВЦЭМ!$B$33:$B$776,I$47)+'СЕТ СН'!$G$11+СВЦЭМ!$D$10+'СЕТ СН'!$G$6-'СЕТ СН'!$G$23</f>
        <v>837.39138846000003</v>
      </c>
      <c r="J48" s="36">
        <f>SUMIFS(СВЦЭМ!$D$33:$D$776,СВЦЭМ!$A$33:$A$776,$A48,СВЦЭМ!$B$33:$B$776,J$47)+'СЕТ СН'!$G$11+СВЦЭМ!$D$10+'СЕТ СН'!$G$6-'СЕТ СН'!$G$23</f>
        <v>827.91449232000002</v>
      </c>
      <c r="K48" s="36">
        <f>SUMIFS(СВЦЭМ!$D$33:$D$776,СВЦЭМ!$A$33:$A$776,$A48,СВЦЭМ!$B$33:$B$776,K$47)+'СЕТ СН'!$G$11+СВЦЭМ!$D$10+'СЕТ СН'!$G$6-'СЕТ СН'!$G$23</f>
        <v>831.61753347000001</v>
      </c>
      <c r="L48" s="36">
        <f>SUMIFS(СВЦЭМ!$D$33:$D$776,СВЦЭМ!$A$33:$A$776,$A48,СВЦЭМ!$B$33:$B$776,L$47)+'СЕТ СН'!$G$11+СВЦЭМ!$D$10+'СЕТ СН'!$G$6-'СЕТ СН'!$G$23</f>
        <v>836.33937352000009</v>
      </c>
      <c r="M48" s="36">
        <f>SUMIFS(СВЦЭМ!$D$33:$D$776,СВЦЭМ!$A$33:$A$776,$A48,СВЦЭМ!$B$33:$B$776,M$47)+'СЕТ СН'!$G$11+СВЦЭМ!$D$10+'СЕТ СН'!$G$6-'СЕТ СН'!$G$23</f>
        <v>822.17941497000004</v>
      </c>
      <c r="N48" s="36">
        <f>SUMIFS(СВЦЭМ!$D$33:$D$776,СВЦЭМ!$A$33:$A$776,$A48,СВЦЭМ!$B$33:$B$776,N$47)+'СЕТ СН'!$G$11+СВЦЭМ!$D$10+'СЕТ СН'!$G$6-'СЕТ СН'!$G$23</f>
        <v>810.71078789000012</v>
      </c>
      <c r="O48" s="36">
        <f>SUMIFS(СВЦЭМ!$D$33:$D$776,СВЦЭМ!$A$33:$A$776,$A48,СВЦЭМ!$B$33:$B$776,O$47)+'СЕТ СН'!$G$11+СВЦЭМ!$D$10+'СЕТ СН'!$G$6-'СЕТ СН'!$G$23</f>
        <v>814.57011410000007</v>
      </c>
      <c r="P48" s="36">
        <f>SUMIFS(СВЦЭМ!$D$33:$D$776,СВЦЭМ!$A$33:$A$776,$A48,СВЦЭМ!$B$33:$B$776,P$47)+'СЕТ СН'!$G$11+СВЦЭМ!$D$10+'СЕТ СН'!$G$6-'СЕТ СН'!$G$23</f>
        <v>815.19196349000003</v>
      </c>
      <c r="Q48" s="36">
        <f>SUMIFS(СВЦЭМ!$D$33:$D$776,СВЦЭМ!$A$33:$A$776,$A48,СВЦЭМ!$B$33:$B$776,Q$47)+'СЕТ СН'!$G$11+СВЦЭМ!$D$10+'СЕТ СН'!$G$6-'СЕТ СН'!$G$23</f>
        <v>797.93447168000012</v>
      </c>
      <c r="R48" s="36">
        <f>SUMIFS(СВЦЭМ!$D$33:$D$776,СВЦЭМ!$A$33:$A$776,$A48,СВЦЭМ!$B$33:$B$776,R$47)+'СЕТ СН'!$G$11+СВЦЭМ!$D$10+'СЕТ СН'!$G$6-'СЕТ СН'!$G$23</f>
        <v>743.39173664000009</v>
      </c>
      <c r="S48" s="36">
        <f>SUMIFS(СВЦЭМ!$D$33:$D$776,СВЦЭМ!$A$33:$A$776,$A48,СВЦЭМ!$B$33:$B$776,S$47)+'СЕТ СН'!$G$11+СВЦЭМ!$D$10+'СЕТ СН'!$G$6-'СЕТ СН'!$G$23</f>
        <v>741.79478703000007</v>
      </c>
      <c r="T48" s="36">
        <f>SUMIFS(СВЦЭМ!$D$33:$D$776,СВЦЭМ!$A$33:$A$776,$A48,СВЦЭМ!$B$33:$B$776,T$47)+'СЕТ СН'!$G$11+СВЦЭМ!$D$10+'СЕТ СН'!$G$6-'СЕТ СН'!$G$23</f>
        <v>743.70748034000007</v>
      </c>
      <c r="U48" s="36">
        <f>SUMIFS(СВЦЭМ!$D$33:$D$776,СВЦЭМ!$A$33:$A$776,$A48,СВЦЭМ!$B$33:$B$776,U$47)+'СЕТ СН'!$G$11+СВЦЭМ!$D$10+'СЕТ СН'!$G$6-'СЕТ СН'!$G$23</f>
        <v>737.9642687700001</v>
      </c>
      <c r="V48" s="36">
        <f>SUMIFS(СВЦЭМ!$D$33:$D$776,СВЦЭМ!$A$33:$A$776,$A48,СВЦЭМ!$B$33:$B$776,V$47)+'СЕТ СН'!$G$11+СВЦЭМ!$D$10+'СЕТ СН'!$G$6-'СЕТ СН'!$G$23</f>
        <v>741.31059296000012</v>
      </c>
      <c r="W48" s="36">
        <f>SUMIFS(СВЦЭМ!$D$33:$D$776,СВЦЭМ!$A$33:$A$776,$A48,СВЦЭМ!$B$33:$B$776,W$47)+'СЕТ СН'!$G$11+СВЦЭМ!$D$10+'СЕТ СН'!$G$6-'СЕТ СН'!$G$23</f>
        <v>764.72873461000006</v>
      </c>
      <c r="X48" s="36">
        <f>SUMIFS(СВЦЭМ!$D$33:$D$776,СВЦЭМ!$A$33:$A$776,$A48,СВЦЭМ!$B$33:$B$776,X$47)+'СЕТ СН'!$G$11+СВЦЭМ!$D$10+'СЕТ СН'!$G$6-'СЕТ СН'!$G$23</f>
        <v>737.18806276000009</v>
      </c>
      <c r="Y48" s="36">
        <f>SUMIFS(СВЦЭМ!$D$33:$D$776,СВЦЭМ!$A$33:$A$776,$A48,СВЦЭМ!$B$33:$B$776,Y$47)+'СЕТ СН'!$G$11+СВЦЭМ!$D$10+'СЕТ СН'!$G$6-'СЕТ СН'!$G$23</f>
        <v>737.26535817000001</v>
      </c>
      <c r="AA48" s="45"/>
    </row>
    <row r="49" spans="1:25" ht="15.75" x14ac:dyDescent="0.2">
      <c r="A49" s="35">
        <f>A48+1</f>
        <v>43648</v>
      </c>
      <c r="B49" s="36">
        <f>SUMIFS(СВЦЭМ!$D$33:$D$776,СВЦЭМ!$A$33:$A$776,$A49,СВЦЭМ!$B$33:$B$776,B$47)+'СЕТ СН'!$G$11+СВЦЭМ!$D$10+'СЕТ СН'!$G$6-'СЕТ СН'!$G$23</f>
        <v>895.01904898000009</v>
      </c>
      <c r="C49" s="36">
        <f>SUMIFS(СВЦЭМ!$D$33:$D$776,СВЦЭМ!$A$33:$A$776,$A49,СВЦЭМ!$B$33:$B$776,C$47)+'СЕТ СН'!$G$11+СВЦЭМ!$D$10+'СЕТ СН'!$G$6-'СЕТ СН'!$G$23</f>
        <v>1008.68285888</v>
      </c>
      <c r="D49" s="36">
        <f>SUMIFS(СВЦЭМ!$D$33:$D$776,СВЦЭМ!$A$33:$A$776,$A49,СВЦЭМ!$B$33:$B$776,D$47)+'СЕТ СН'!$G$11+СВЦЭМ!$D$10+'СЕТ СН'!$G$6-'СЕТ СН'!$G$23</f>
        <v>1018.0947548400001</v>
      </c>
      <c r="E49" s="36">
        <f>SUMIFS(СВЦЭМ!$D$33:$D$776,СВЦЭМ!$A$33:$A$776,$A49,СВЦЭМ!$B$33:$B$776,E$47)+'СЕТ СН'!$G$11+СВЦЭМ!$D$10+'СЕТ СН'!$G$6-'СЕТ СН'!$G$23</f>
        <v>1052.03565144</v>
      </c>
      <c r="F49" s="36">
        <f>SUMIFS(СВЦЭМ!$D$33:$D$776,СВЦЭМ!$A$33:$A$776,$A49,СВЦЭМ!$B$33:$B$776,F$47)+'СЕТ СН'!$G$11+СВЦЭМ!$D$10+'СЕТ СН'!$G$6-'СЕТ СН'!$G$23</f>
        <v>1049.09242163</v>
      </c>
      <c r="G49" s="36">
        <f>SUMIFS(СВЦЭМ!$D$33:$D$776,СВЦЭМ!$A$33:$A$776,$A49,СВЦЭМ!$B$33:$B$776,G$47)+'СЕТ СН'!$G$11+СВЦЭМ!$D$10+'СЕТ СН'!$G$6-'СЕТ СН'!$G$23</f>
        <v>1033.66315945</v>
      </c>
      <c r="H49" s="36">
        <f>SUMIFS(СВЦЭМ!$D$33:$D$776,СВЦЭМ!$A$33:$A$776,$A49,СВЦЭМ!$B$33:$B$776,H$47)+'СЕТ СН'!$G$11+СВЦЭМ!$D$10+'СЕТ СН'!$G$6-'СЕТ СН'!$G$23</f>
        <v>982.01219692000006</v>
      </c>
      <c r="I49" s="36">
        <f>SUMIFS(СВЦЭМ!$D$33:$D$776,СВЦЭМ!$A$33:$A$776,$A49,СВЦЭМ!$B$33:$B$776,I$47)+'СЕТ СН'!$G$11+СВЦЭМ!$D$10+'СЕТ СН'!$G$6-'СЕТ СН'!$G$23</f>
        <v>914.88403560000006</v>
      </c>
      <c r="J49" s="36">
        <f>SUMIFS(СВЦЭМ!$D$33:$D$776,СВЦЭМ!$A$33:$A$776,$A49,СВЦЭМ!$B$33:$B$776,J$47)+'СЕТ СН'!$G$11+СВЦЭМ!$D$10+'СЕТ СН'!$G$6-'СЕТ СН'!$G$23</f>
        <v>867.36879906000001</v>
      </c>
      <c r="K49" s="36">
        <f>SUMIFS(СВЦЭМ!$D$33:$D$776,СВЦЭМ!$A$33:$A$776,$A49,СВЦЭМ!$B$33:$B$776,K$47)+'СЕТ СН'!$G$11+СВЦЭМ!$D$10+'СЕТ СН'!$G$6-'СЕТ СН'!$G$23</f>
        <v>832.03597793000006</v>
      </c>
      <c r="L49" s="36">
        <f>SUMIFS(СВЦЭМ!$D$33:$D$776,СВЦЭМ!$A$33:$A$776,$A49,СВЦЭМ!$B$33:$B$776,L$47)+'СЕТ СН'!$G$11+СВЦЭМ!$D$10+'СЕТ СН'!$G$6-'СЕТ СН'!$G$23</f>
        <v>818.35882114000003</v>
      </c>
      <c r="M49" s="36">
        <f>SUMIFS(СВЦЭМ!$D$33:$D$776,СВЦЭМ!$A$33:$A$776,$A49,СВЦЭМ!$B$33:$B$776,M$47)+'СЕТ СН'!$G$11+СВЦЭМ!$D$10+'СЕТ СН'!$G$6-'СЕТ СН'!$G$23</f>
        <v>822.77521764000005</v>
      </c>
      <c r="N49" s="36">
        <f>SUMIFS(СВЦЭМ!$D$33:$D$776,СВЦЭМ!$A$33:$A$776,$A49,СВЦЭМ!$B$33:$B$776,N$47)+'СЕТ СН'!$G$11+СВЦЭМ!$D$10+'СЕТ СН'!$G$6-'СЕТ СН'!$G$23</f>
        <v>840.91810012000008</v>
      </c>
      <c r="O49" s="36">
        <f>SUMIFS(СВЦЭМ!$D$33:$D$776,СВЦЭМ!$A$33:$A$776,$A49,СВЦЭМ!$B$33:$B$776,O$47)+'СЕТ СН'!$G$11+СВЦЭМ!$D$10+'СЕТ СН'!$G$6-'СЕТ СН'!$G$23</f>
        <v>836.84042850000003</v>
      </c>
      <c r="P49" s="36">
        <f>SUMIFS(СВЦЭМ!$D$33:$D$776,СВЦЭМ!$A$33:$A$776,$A49,СВЦЭМ!$B$33:$B$776,P$47)+'СЕТ СН'!$G$11+СВЦЭМ!$D$10+'СЕТ СН'!$G$6-'СЕТ СН'!$G$23</f>
        <v>840.76358929000003</v>
      </c>
      <c r="Q49" s="36">
        <f>SUMIFS(СВЦЭМ!$D$33:$D$776,СВЦЭМ!$A$33:$A$776,$A49,СВЦЭМ!$B$33:$B$776,Q$47)+'СЕТ СН'!$G$11+СВЦЭМ!$D$10+'СЕТ СН'!$G$6-'СЕТ СН'!$G$23</f>
        <v>828.9879338400001</v>
      </c>
      <c r="R49" s="36">
        <f>SUMIFS(СВЦЭМ!$D$33:$D$776,СВЦЭМ!$A$33:$A$776,$A49,СВЦЭМ!$B$33:$B$776,R$47)+'СЕТ СН'!$G$11+СВЦЭМ!$D$10+'СЕТ СН'!$G$6-'СЕТ СН'!$G$23</f>
        <v>778.46577414000012</v>
      </c>
      <c r="S49" s="36">
        <f>SUMIFS(СВЦЭМ!$D$33:$D$776,СВЦЭМ!$A$33:$A$776,$A49,СВЦЭМ!$B$33:$B$776,S$47)+'СЕТ СН'!$G$11+СВЦЭМ!$D$10+'СЕТ СН'!$G$6-'СЕТ СН'!$G$23</f>
        <v>776.75755642000001</v>
      </c>
      <c r="T49" s="36">
        <f>SUMIFS(СВЦЭМ!$D$33:$D$776,СВЦЭМ!$A$33:$A$776,$A49,СВЦЭМ!$B$33:$B$776,T$47)+'СЕТ СН'!$G$11+СВЦЭМ!$D$10+'СЕТ СН'!$G$6-'СЕТ СН'!$G$23</f>
        <v>769.5018888300001</v>
      </c>
      <c r="U49" s="36">
        <f>SUMIFS(СВЦЭМ!$D$33:$D$776,СВЦЭМ!$A$33:$A$776,$A49,СВЦЭМ!$B$33:$B$776,U$47)+'СЕТ СН'!$G$11+СВЦЭМ!$D$10+'СЕТ СН'!$G$6-'СЕТ СН'!$G$23</f>
        <v>764.2195367600001</v>
      </c>
      <c r="V49" s="36">
        <f>SUMIFS(СВЦЭМ!$D$33:$D$776,СВЦЭМ!$A$33:$A$776,$A49,СВЦЭМ!$B$33:$B$776,V$47)+'СЕТ СН'!$G$11+СВЦЭМ!$D$10+'СЕТ СН'!$G$6-'СЕТ СН'!$G$23</f>
        <v>762.77288259000011</v>
      </c>
      <c r="W49" s="36">
        <f>SUMIFS(СВЦЭМ!$D$33:$D$776,СВЦЭМ!$A$33:$A$776,$A49,СВЦЭМ!$B$33:$B$776,W$47)+'СЕТ СН'!$G$11+СВЦЭМ!$D$10+'СЕТ СН'!$G$6-'СЕТ СН'!$G$23</f>
        <v>758.21102320000011</v>
      </c>
      <c r="X49" s="36">
        <f>SUMIFS(СВЦЭМ!$D$33:$D$776,СВЦЭМ!$A$33:$A$776,$A49,СВЦЭМ!$B$33:$B$776,X$47)+'СЕТ СН'!$G$11+СВЦЭМ!$D$10+'СЕТ СН'!$G$6-'СЕТ СН'!$G$23</f>
        <v>801.75698761000012</v>
      </c>
      <c r="Y49" s="36">
        <f>SUMIFS(СВЦЭМ!$D$33:$D$776,СВЦЭМ!$A$33:$A$776,$A49,СВЦЭМ!$B$33:$B$776,Y$47)+'СЕТ СН'!$G$11+СВЦЭМ!$D$10+'СЕТ СН'!$G$6-'СЕТ СН'!$G$23</f>
        <v>819.02970507000009</v>
      </c>
    </row>
    <row r="50" spans="1:25" ht="15.75" x14ac:dyDescent="0.2">
      <c r="A50" s="35">
        <f t="shared" ref="A50:A78" si="1">A49+1</f>
        <v>43649</v>
      </c>
      <c r="B50" s="36">
        <f>SUMIFS(СВЦЭМ!$D$33:$D$776,СВЦЭМ!$A$33:$A$776,$A50,СВЦЭМ!$B$33:$B$776,B$47)+'СЕТ СН'!$G$11+СВЦЭМ!$D$10+'СЕТ СН'!$G$6-'СЕТ СН'!$G$23</f>
        <v>828.70611739000003</v>
      </c>
      <c r="C50" s="36">
        <f>SUMIFS(СВЦЭМ!$D$33:$D$776,СВЦЭМ!$A$33:$A$776,$A50,СВЦЭМ!$B$33:$B$776,C$47)+'СЕТ СН'!$G$11+СВЦЭМ!$D$10+'СЕТ СН'!$G$6-'СЕТ СН'!$G$23</f>
        <v>931.6928587000001</v>
      </c>
      <c r="D50" s="36">
        <f>SUMIFS(СВЦЭМ!$D$33:$D$776,СВЦЭМ!$A$33:$A$776,$A50,СВЦЭМ!$B$33:$B$776,D$47)+'СЕТ СН'!$G$11+СВЦЭМ!$D$10+'СЕТ СН'!$G$6-'СЕТ СН'!$G$23</f>
        <v>963.21437807000007</v>
      </c>
      <c r="E50" s="36">
        <f>SUMIFS(СВЦЭМ!$D$33:$D$776,СВЦЭМ!$A$33:$A$776,$A50,СВЦЭМ!$B$33:$B$776,E$47)+'СЕТ СН'!$G$11+СВЦЭМ!$D$10+'СЕТ СН'!$G$6-'СЕТ СН'!$G$23</f>
        <v>976.14617073000011</v>
      </c>
      <c r="F50" s="36">
        <f>SUMIFS(СВЦЭМ!$D$33:$D$776,СВЦЭМ!$A$33:$A$776,$A50,СВЦЭМ!$B$33:$B$776,F$47)+'СЕТ СН'!$G$11+СВЦЭМ!$D$10+'СЕТ СН'!$G$6-'СЕТ СН'!$G$23</f>
        <v>971.15695384000003</v>
      </c>
      <c r="G50" s="36">
        <f>SUMIFS(СВЦЭМ!$D$33:$D$776,СВЦЭМ!$A$33:$A$776,$A50,СВЦЭМ!$B$33:$B$776,G$47)+'СЕТ СН'!$G$11+СВЦЭМ!$D$10+'СЕТ СН'!$G$6-'СЕТ СН'!$G$23</f>
        <v>958.72548883000002</v>
      </c>
      <c r="H50" s="36">
        <f>SUMIFS(СВЦЭМ!$D$33:$D$776,СВЦЭМ!$A$33:$A$776,$A50,СВЦЭМ!$B$33:$B$776,H$47)+'СЕТ СН'!$G$11+СВЦЭМ!$D$10+'СЕТ СН'!$G$6-'СЕТ СН'!$G$23</f>
        <v>927.07021061000012</v>
      </c>
      <c r="I50" s="36">
        <f>SUMIFS(СВЦЭМ!$D$33:$D$776,СВЦЭМ!$A$33:$A$776,$A50,СВЦЭМ!$B$33:$B$776,I$47)+'СЕТ СН'!$G$11+СВЦЭМ!$D$10+'СЕТ СН'!$G$6-'СЕТ СН'!$G$23</f>
        <v>894.87334013000009</v>
      </c>
      <c r="J50" s="36">
        <f>SUMIFS(СВЦЭМ!$D$33:$D$776,СВЦЭМ!$A$33:$A$776,$A50,СВЦЭМ!$B$33:$B$776,J$47)+'СЕТ СН'!$G$11+СВЦЭМ!$D$10+'СЕТ СН'!$G$6-'СЕТ СН'!$G$23</f>
        <v>850.39454707000004</v>
      </c>
      <c r="K50" s="36">
        <f>SUMIFS(СВЦЭМ!$D$33:$D$776,СВЦЭМ!$A$33:$A$776,$A50,СВЦЭМ!$B$33:$B$776,K$47)+'СЕТ СН'!$G$11+СВЦЭМ!$D$10+'СЕТ СН'!$G$6-'СЕТ СН'!$G$23</f>
        <v>842.72609783000007</v>
      </c>
      <c r="L50" s="36">
        <f>SUMIFS(СВЦЭМ!$D$33:$D$776,СВЦЭМ!$A$33:$A$776,$A50,СВЦЭМ!$B$33:$B$776,L$47)+'СЕТ СН'!$G$11+СВЦЭМ!$D$10+'СЕТ СН'!$G$6-'СЕТ СН'!$G$23</f>
        <v>845.74538261000009</v>
      </c>
      <c r="M50" s="36">
        <f>SUMIFS(СВЦЭМ!$D$33:$D$776,СВЦЭМ!$A$33:$A$776,$A50,СВЦЭМ!$B$33:$B$776,M$47)+'СЕТ СН'!$G$11+СВЦЭМ!$D$10+'СЕТ СН'!$G$6-'СЕТ СН'!$G$23</f>
        <v>841.36626143000012</v>
      </c>
      <c r="N50" s="36">
        <f>SUMIFS(СВЦЭМ!$D$33:$D$776,СВЦЭМ!$A$33:$A$776,$A50,СВЦЭМ!$B$33:$B$776,N$47)+'СЕТ СН'!$G$11+СВЦЭМ!$D$10+'СЕТ СН'!$G$6-'СЕТ СН'!$G$23</f>
        <v>840.30223553000008</v>
      </c>
      <c r="O50" s="36">
        <f>SUMIFS(СВЦЭМ!$D$33:$D$776,СВЦЭМ!$A$33:$A$776,$A50,СВЦЭМ!$B$33:$B$776,O$47)+'СЕТ СН'!$G$11+СВЦЭМ!$D$10+'СЕТ СН'!$G$6-'СЕТ СН'!$G$23</f>
        <v>843.88052001000005</v>
      </c>
      <c r="P50" s="36">
        <f>SUMIFS(СВЦЭМ!$D$33:$D$776,СВЦЭМ!$A$33:$A$776,$A50,СВЦЭМ!$B$33:$B$776,P$47)+'СЕТ СН'!$G$11+СВЦЭМ!$D$10+'СЕТ СН'!$G$6-'СЕТ СН'!$G$23</f>
        <v>861.47944325000003</v>
      </c>
      <c r="Q50" s="36">
        <f>SUMIFS(СВЦЭМ!$D$33:$D$776,СВЦЭМ!$A$33:$A$776,$A50,СВЦЭМ!$B$33:$B$776,Q$47)+'СЕТ СН'!$G$11+СВЦЭМ!$D$10+'СЕТ СН'!$G$6-'СЕТ СН'!$G$23</f>
        <v>853.75561251000011</v>
      </c>
      <c r="R50" s="36">
        <f>SUMIFS(СВЦЭМ!$D$33:$D$776,СВЦЭМ!$A$33:$A$776,$A50,СВЦЭМ!$B$33:$B$776,R$47)+'СЕТ СН'!$G$11+СВЦЭМ!$D$10+'СЕТ СН'!$G$6-'СЕТ СН'!$G$23</f>
        <v>803.28087428000003</v>
      </c>
      <c r="S50" s="36">
        <f>SUMIFS(СВЦЭМ!$D$33:$D$776,СВЦЭМ!$A$33:$A$776,$A50,СВЦЭМ!$B$33:$B$776,S$47)+'СЕТ СН'!$G$11+СВЦЭМ!$D$10+'СЕТ СН'!$G$6-'СЕТ СН'!$G$23</f>
        <v>807.22172474000001</v>
      </c>
      <c r="T50" s="36">
        <f>SUMIFS(СВЦЭМ!$D$33:$D$776,СВЦЭМ!$A$33:$A$776,$A50,СВЦЭМ!$B$33:$B$776,T$47)+'СЕТ СН'!$G$11+СВЦЭМ!$D$10+'СЕТ СН'!$G$6-'СЕТ СН'!$G$23</f>
        <v>799.57426154000007</v>
      </c>
      <c r="U50" s="36">
        <f>SUMIFS(СВЦЭМ!$D$33:$D$776,СВЦЭМ!$A$33:$A$776,$A50,СВЦЭМ!$B$33:$B$776,U$47)+'СЕТ СН'!$G$11+СВЦЭМ!$D$10+'СЕТ СН'!$G$6-'СЕТ СН'!$G$23</f>
        <v>778.79203224000003</v>
      </c>
      <c r="V50" s="36">
        <f>SUMIFS(СВЦЭМ!$D$33:$D$776,СВЦЭМ!$A$33:$A$776,$A50,СВЦЭМ!$B$33:$B$776,V$47)+'СЕТ СН'!$G$11+СВЦЭМ!$D$10+'СЕТ СН'!$G$6-'СЕТ СН'!$G$23</f>
        <v>769.05406181000012</v>
      </c>
      <c r="W50" s="36">
        <f>SUMIFS(СВЦЭМ!$D$33:$D$776,СВЦЭМ!$A$33:$A$776,$A50,СВЦЭМ!$B$33:$B$776,W$47)+'СЕТ СН'!$G$11+СВЦЭМ!$D$10+'СЕТ СН'!$G$6-'СЕТ СН'!$G$23</f>
        <v>762.42264612000008</v>
      </c>
      <c r="X50" s="36">
        <f>SUMIFS(СВЦЭМ!$D$33:$D$776,СВЦЭМ!$A$33:$A$776,$A50,СВЦЭМ!$B$33:$B$776,X$47)+'СЕТ СН'!$G$11+СВЦЭМ!$D$10+'СЕТ СН'!$G$6-'СЕТ СН'!$G$23</f>
        <v>778.24982952000005</v>
      </c>
      <c r="Y50" s="36">
        <f>SUMIFS(СВЦЭМ!$D$33:$D$776,СВЦЭМ!$A$33:$A$776,$A50,СВЦЭМ!$B$33:$B$776,Y$47)+'СЕТ СН'!$G$11+СВЦЭМ!$D$10+'СЕТ СН'!$G$6-'СЕТ СН'!$G$23</f>
        <v>819.18307483000012</v>
      </c>
    </row>
    <row r="51" spans="1:25" ht="15.75" x14ac:dyDescent="0.2">
      <c r="A51" s="35">
        <f t="shared" si="1"/>
        <v>43650</v>
      </c>
      <c r="B51" s="36">
        <f>SUMIFS(СВЦЭМ!$D$33:$D$776,СВЦЭМ!$A$33:$A$776,$A51,СВЦЭМ!$B$33:$B$776,B$47)+'СЕТ СН'!$G$11+СВЦЭМ!$D$10+'СЕТ СН'!$G$6-'СЕТ СН'!$G$23</f>
        <v>879.10894038000004</v>
      </c>
      <c r="C51" s="36">
        <f>SUMIFS(СВЦЭМ!$D$33:$D$776,СВЦЭМ!$A$33:$A$776,$A51,СВЦЭМ!$B$33:$B$776,C$47)+'СЕТ СН'!$G$11+СВЦЭМ!$D$10+'СЕТ СН'!$G$6-'СЕТ СН'!$G$23</f>
        <v>997.94149516000004</v>
      </c>
      <c r="D51" s="36">
        <f>SUMIFS(СВЦЭМ!$D$33:$D$776,СВЦЭМ!$A$33:$A$776,$A51,СВЦЭМ!$B$33:$B$776,D$47)+'СЕТ СН'!$G$11+СВЦЭМ!$D$10+'СЕТ СН'!$G$6-'СЕТ СН'!$G$23</f>
        <v>1030.5562753300001</v>
      </c>
      <c r="E51" s="36">
        <f>SUMIFS(СВЦЭМ!$D$33:$D$776,СВЦЭМ!$A$33:$A$776,$A51,СВЦЭМ!$B$33:$B$776,E$47)+'СЕТ СН'!$G$11+СВЦЭМ!$D$10+'СЕТ СН'!$G$6-'СЕТ СН'!$G$23</f>
        <v>1092.6103238800001</v>
      </c>
      <c r="F51" s="36">
        <f>SUMIFS(СВЦЭМ!$D$33:$D$776,СВЦЭМ!$A$33:$A$776,$A51,СВЦЭМ!$B$33:$B$776,F$47)+'СЕТ СН'!$G$11+СВЦЭМ!$D$10+'СЕТ СН'!$G$6-'СЕТ СН'!$G$23</f>
        <v>1020.8943365700001</v>
      </c>
      <c r="G51" s="36">
        <f>SUMIFS(СВЦЭМ!$D$33:$D$776,СВЦЭМ!$A$33:$A$776,$A51,СВЦЭМ!$B$33:$B$776,G$47)+'СЕТ СН'!$G$11+СВЦЭМ!$D$10+'СЕТ СН'!$G$6-'СЕТ СН'!$G$23</f>
        <v>992.77743361000012</v>
      </c>
      <c r="H51" s="36">
        <f>SUMIFS(СВЦЭМ!$D$33:$D$776,СВЦЭМ!$A$33:$A$776,$A51,СВЦЭМ!$B$33:$B$776,H$47)+'СЕТ СН'!$G$11+СВЦЭМ!$D$10+'СЕТ СН'!$G$6-'СЕТ СН'!$G$23</f>
        <v>966.17329958000005</v>
      </c>
      <c r="I51" s="36">
        <f>SUMIFS(СВЦЭМ!$D$33:$D$776,СВЦЭМ!$A$33:$A$776,$A51,СВЦЭМ!$B$33:$B$776,I$47)+'СЕТ СН'!$G$11+СВЦЭМ!$D$10+'СЕТ СН'!$G$6-'СЕТ СН'!$G$23</f>
        <v>897.44660618000012</v>
      </c>
      <c r="J51" s="36">
        <f>SUMIFS(СВЦЭМ!$D$33:$D$776,СВЦЭМ!$A$33:$A$776,$A51,СВЦЭМ!$B$33:$B$776,J$47)+'СЕТ СН'!$G$11+СВЦЭМ!$D$10+'СЕТ СН'!$G$6-'СЕТ СН'!$G$23</f>
        <v>857.4099947200001</v>
      </c>
      <c r="K51" s="36">
        <f>SUMIFS(СВЦЭМ!$D$33:$D$776,СВЦЭМ!$A$33:$A$776,$A51,СВЦЭМ!$B$33:$B$776,K$47)+'СЕТ СН'!$G$11+СВЦЭМ!$D$10+'СЕТ СН'!$G$6-'СЕТ СН'!$G$23</f>
        <v>837.43127891000006</v>
      </c>
      <c r="L51" s="36">
        <f>SUMIFS(СВЦЭМ!$D$33:$D$776,СВЦЭМ!$A$33:$A$776,$A51,СВЦЭМ!$B$33:$B$776,L$47)+'СЕТ СН'!$G$11+СВЦЭМ!$D$10+'СЕТ СН'!$G$6-'СЕТ СН'!$G$23</f>
        <v>836.69755797000005</v>
      </c>
      <c r="M51" s="36">
        <f>SUMIFS(СВЦЭМ!$D$33:$D$776,СВЦЭМ!$A$33:$A$776,$A51,СВЦЭМ!$B$33:$B$776,M$47)+'СЕТ СН'!$G$11+СВЦЭМ!$D$10+'СЕТ СН'!$G$6-'СЕТ СН'!$G$23</f>
        <v>837.75871964000009</v>
      </c>
      <c r="N51" s="36">
        <f>SUMIFS(СВЦЭМ!$D$33:$D$776,СВЦЭМ!$A$33:$A$776,$A51,СВЦЭМ!$B$33:$B$776,N$47)+'СЕТ СН'!$G$11+СВЦЭМ!$D$10+'СЕТ СН'!$G$6-'СЕТ СН'!$G$23</f>
        <v>847.4239842400001</v>
      </c>
      <c r="O51" s="36">
        <f>SUMIFS(СВЦЭМ!$D$33:$D$776,СВЦЭМ!$A$33:$A$776,$A51,СВЦЭМ!$B$33:$B$776,O$47)+'СЕТ СН'!$G$11+СВЦЭМ!$D$10+'СЕТ СН'!$G$6-'СЕТ СН'!$G$23</f>
        <v>850.0634710600001</v>
      </c>
      <c r="P51" s="36">
        <f>SUMIFS(СВЦЭМ!$D$33:$D$776,СВЦЭМ!$A$33:$A$776,$A51,СВЦЭМ!$B$33:$B$776,P$47)+'СЕТ СН'!$G$11+СВЦЭМ!$D$10+'СЕТ СН'!$G$6-'СЕТ СН'!$G$23</f>
        <v>855.5722156600001</v>
      </c>
      <c r="Q51" s="36">
        <f>SUMIFS(СВЦЭМ!$D$33:$D$776,СВЦЭМ!$A$33:$A$776,$A51,СВЦЭМ!$B$33:$B$776,Q$47)+'СЕТ СН'!$G$11+СВЦЭМ!$D$10+'СЕТ СН'!$G$6-'СЕТ СН'!$G$23</f>
        <v>846.17414986000006</v>
      </c>
      <c r="R51" s="36">
        <f>SUMIFS(СВЦЭМ!$D$33:$D$776,СВЦЭМ!$A$33:$A$776,$A51,СВЦЭМ!$B$33:$B$776,R$47)+'СЕТ СН'!$G$11+СВЦЭМ!$D$10+'СЕТ СН'!$G$6-'СЕТ СН'!$G$23</f>
        <v>794.18144266000002</v>
      </c>
      <c r="S51" s="36">
        <f>SUMIFS(СВЦЭМ!$D$33:$D$776,СВЦЭМ!$A$33:$A$776,$A51,СВЦЭМ!$B$33:$B$776,S$47)+'СЕТ СН'!$G$11+СВЦЭМ!$D$10+'СЕТ СН'!$G$6-'СЕТ СН'!$G$23</f>
        <v>792.48287788000005</v>
      </c>
      <c r="T51" s="36">
        <f>SUMIFS(СВЦЭМ!$D$33:$D$776,СВЦЭМ!$A$33:$A$776,$A51,СВЦЭМ!$B$33:$B$776,T$47)+'СЕТ СН'!$G$11+СВЦЭМ!$D$10+'СЕТ СН'!$G$6-'СЕТ СН'!$G$23</f>
        <v>786.50840906000008</v>
      </c>
      <c r="U51" s="36">
        <f>SUMIFS(СВЦЭМ!$D$33:$D$776,СВЦЭМ!$A$33:$A$776,$A51,СВЦЭМ!$B$33:$B$776,U$47)+'СЕТ СН'!$G$11+СВЦЭМ!$D$10+'СЕТ СН'!$G$6-'СЕТ СН'!$G$23</f>
        <v>765.25404838000009</v>
      </c>
      <c r="V51" s="36">
        <f>SUMIFS(СВЦЭМ!$D$33:$D$776,СВЦЭМ!$A$33:$A$776,$A51,СВЦЭМ!$B$33:$B$776,V$47)+'СЕТ СН'!$G$11+СВЦЭМ!$D$10+'СЕТ СН'!$G$6-'СЕТ СН'!$G$23</f>
        <v>780.88450238000007</v>
      </c>
      <c r="W51" s="36">
        <f>SUMIFS(СВЦЭМ!$D$33:$D$776,СВЦЭМ!$A$33:$A$776,$A51,СВЦЭМ!$B$33:$B$776,W$47)+'СЕТ СН'!$G$11+СВЦЭМ!$D$10+'СЕТ СН'!$G$6-'СЕТ СН'!$G$23</f>
        <v>819.79850073000011</v>
      </c>
      <c r="X51" s="36">
        <f>SUMIFS(СВЦЭМ!$D$33:$D$776,СВЦЭМ!$A$33:$A$776,$A51,СВЦЭМ!$B$33:$B$776,X$47)+'СЕТ СН'!$G$11+СВЦЭМ!$D$10+'СЕТ СН'!$G$6-'СЕТ СН'!$G$23</f>
        <v>810.58843585000011</v>
      </c>
      <c r="Y51" s="36">
        <f>SUMIFS(СВЦЭМ!$D$33:$D$776,СВЦЭМ!$A$33:$A$776,$A51,СВЦЭМ!$B$33:$B$776,Y$47)+'СЕТ СН'!$G$11+СВЦЭМ!$D$10+'СЕТ СН'!$G$6-'СЕТ СН'!$G$23</f>
        <v>807.48956189000012</v>
      </c>
    </row>
    <row r="52" spans="1:25" ht="15.75" x14ac:dyDescent="0.2">
      <c r="A52" s="35">
        <f t="shared" si="1"/>
        <v>43651</v>
      </c>
      <c r="B52" s="36">
        <f>SUMIFS(СВЦЭМ!$D$33:$D$776,СВЦЭМ!$A$33:$A$776,$A52,СВЦЭМ!$B$33:$B$776,B$47)+'СЕТ СН'!$G$11+СВЦЭМ!$D$10+'СЕТ СН'!$G$6-'СЕТ СН'!$G$23</f>
        <v>800.4162649000001</v>
      </c>
      <c r="C52" s="36">
        <f>SUMIFS(СВЦЭМ!$D$33:$D$776,СВЦЭМ!$A$33:$A$776,$A52,СВЦЭМ!$B$33:$B$776,C$47)+'СЕТ СН'!$G$11+СВЦЭМ!$D$10+'СЕТ СН'!$G$6-'СЕТ СН'!$G$23</f>
        <v>905.56156342000008</v>
      </c>
      <c r="D52" s="36">
        <f>SUMIFS(СВЦЭМ!$D$33:$D$776,СВЦЭМ!$A$33:$A$776,$A52,СВЦЭМ!$B$33:$B$776,D$47)+'СЕТ СН'!$G$11+СВЦЭМ!$D$10+'СЕТ СН'!$G$6-'СЕТ СН'!$G$23</f>
        <v>940.3553108000001</v>
      </c>
      <c r="E52" s="36">
        <f>SUMIFS(СВЦЭМ!$D$33:$D$776,СВЦЭМ!$A$33:$A$776,$A52,СВЦЭМ!$B$33:$B$776,E$47)+'СЕТ СН'!$G$11+СВЦЭМ!$D$10+'СЕТ СН'!$G$6-'СЕТ СН'!$G$23</f>
        <v>937.00489183000002</v>
      </c>
      <c r="F52" s="36">
        <f>SUMIFS(СВЦЭМ!$D$33:$D$776,СВЦЭМ!$A$33:$A$776,$A52,СВЦЭМ!$B$33:$B$776,F$47)+'СЕТ СН'!$G$11+СВЦЭМ!$D$10+'СЕТ СН'!$G$6-'СЕТ СН'!$G$23</f>
        <v>933.80200442000012</v>
      </c>
      <c r="G52" s="36">
        <f>SUMIFS(СВЦЭМ!$D$33:$D$776,СВЦЭМ!$A$33:$A$776,$A52,СВЦЭМ!$B$33:$B$776,G$47)+'СЕТ СН'!$G$11+СВЦЭМ!$D$10+'СЕТ СН'!$G$6-'СЕТ СН'!$G$23</f>
        <v>928.6061610700001</v>
      </c>
      <c r="H52" s="36">
        <f>SUMIFS(СВЦЭМ!$D$33:$D$776,СВЦЭМ!$A$33:$A$776,$A52,СВЦЭМ!$B$33:$B$776,H$47)+'СЕТ СН'!$G$11+СВЦЭМ!$D$10+'СЕТ СН'!$G$6-'СЕТ СН'!$G$23</f>
        <v>893.24719367000012</v>
      </c>
      <c r="I52" s="36">
        <f>SUMIFS(СВЦЭМ!$D$33:$D$776,СВЦЭМ!$A$33:$A$776,$A52,СВЦЭМ!$B$33:$B$776,I$47)+'СЕТ СН'!$G$11+СВЦЭМ!$D$10+'СЕТ СН'!$G$6-'СЕТ СН'!$G$23</f>
        <v>844.76830112000005</v>
      </c>
      <c r="J52" s="36">
        <f>SUMIFS(СВЦЭМ!$D$33:$D$776,СВЦЭМ!$A$33:$A$776,$A52,СВЦЭМ!$B$33:$B$776,J$47)+'СЕТ СН'!$G$11+СВЦЭМ!$D$10+'СЕТ СН'!$G$6-'СЕТ СН'!$G$23</f>
        <v>824.51356025000007</v>
      </c>
      <c r="K52" s="36">
        <f>SUMIFS(СВЦЭМ!$D$33:$D$776,СВЦЭМ!$A$33:$A$776,$A52,СВЦЭМ!$B$33:$B$776,K$47)+'СЕТ СН'!$G$11+СВЦЭМ!$D$10+'СЕТ СН'!$G$6-'СЕТ СН'!$G$23</f>
        <v>820.22080018000008</v>
      </c>
      <c r="L52" s="36">
        <f>SUMIFS(СВЦЭМ!$D$33:$D$776,СВЦЭМ!$A$33:$A$776,$A52,СВЦЭМ!$B$33:$B$776,L$47)+'СЕТ СН'!$G$11+СВЦЭМ!$D$10+'СЕТ СН'!$G$6-'СЕТ СН'!$G$23</f>
        <v>833.36852321000003</v>
      </c>
      <c r="M52" s="36">
        <f>SUMIFS(СВЦЭМ!$D$33:$D$776,СВЦЭМ!$A$33:$A$776,$A52,СВЦЭМ!$B$33:$B$776,M$47)+'СЕТ СН'!$G$11+СВЦЭМ!$D$10+'СЕТ СН'!$G$6-'СЕТ СН'!$G$23</f>
        <v>831.08121002000007</v>
      </c>
      <c r="N52" s="36">
        <f>SUMIFS(СВЦЭМ!$D$33:$D$776,СВЦЭМ!$A$33:$A$776,$A52,СВЦЭМ!$B$33:$B$776,N$47)+'СЕТ СН'!$G$11+СВЦЭМ!$D$10+'СЕТ СН'!$G$6-'СЕТ СН'!$G$23</f>
        <v>824.89248175000012</v>
      </c>
      <c r="O52" s="36">
        <f>SUMIFS(СВЦЭМ!$D$33:$D$776,СВЦЭМ!$A$33:$A$776,$A52,СВЦЭМ!$B$33:$B$776,O$47)+'СЕТ СН'!$G$11+СВЦЭМ!$D$10+'СЕТ СН'!$G$6-'СЕТ СН'!$G$23</f>
        <v>833.45933055000012</v>
      </c>
      <c r="P52" s="36">
        <f>SUMIFS(СВЦЭМ!$D$33:$D$776,СВЦЭМ!$A$33:$A$776,$A52,СВЦЭМ!$B$33:$B$776,P$47)+'СЕТ СН'!$G$11+СВЦЭМ!$D$10+'СЕТ СН'!$G$6-'СЕТ СН'!$G$23</f>
        <v>829.48086564000005</v>
      </c>
      <c r="Q52" s="36">
        <f>SUMIFS(СВЦЭМ!$D$33:$D$776,СВЦЭМ!$A$33:$A$776,$A52,СВЦЭМ!$B$33:$B$776,Q$47)+'СЕТ СН'!$G$11+СВЦЭМ!$D$10+'СЕТ СН'!$G$6-'СЕТ СН'!$G$23</f>
        <v>815.41375097000002</v>
      </c>
      <c r="R52" s="36">
        <f>SUMIFS(СВЦЭМ!$D$33:$D$776,СВЦЭМ!$A$33:$A$776,$A52,СВЦЭМ!$B$33:$B$776,R$47)+'СЕТ СН'!$G$11+СВЦЭМ!$D$10+'СЕТ СН'!$G$6-'СЕТ СН'!$G$23</f>
        <v>717.81124019000003</v>
      </c>
      <c r="S52" s="36">
        <f>SUMIFS(СВЦЭМ!$D$33:$D$776,СВЦЭМ!$A$33:$A$776,$A52,СВЦЭМ!$B$33:$B$776,S$47)+'СЕТ СН'!$G$11+СВЦЭМ!$D$10+'СЕТ СН'!$G$6-'СЕТ СН'!$G$23</f>
        <v>704.66637985000011</v>
      </c>
      <c r="T52" s="36">
        <f>SUMIFS(СВЦЭМ!$D$33:$D$776,СВЦЭМ!$A$33:$A$776,$A52,СВЦЭМ!$B$33:$B$776,T$47)+'СЕТ СН'!$G$11+СВЦЭМ!$D$10+'СЕТ СН'!$G$6-'СЕТ СН'!$G$23</f>
        <v>706.55688819000011</v>
      </c>
      <c r="U52" s="36">
        <f>SUMIFS(СВЦЭМ!$D$33:$D$776,СВЦЭМ!$A$33:$A$776,$A52,СВЦЭМ!$B$33:$B$776,U$47)+'СЕТ СН'!$G$11+СВЦЭМ!$D$10+'СЕТ СН'!$G$6-'СЕТ СН'!$G$23</f>
        <v>704.91274479000003</v>
      </c>
      <c r="V52" s="36">
        <f>SUMIFS(СВЦЭМ!$D$33:$D$776,СВЦЭМ!$A$33:$A$776,$A52,СВЦЭМ!$B$33:$B$776,V$47)+'СЕТ СН'!$G$11+СВЦЭМ!$D$10+'СЕТ СН'!$G$6-'СЕТ СН'!$G$23</f>
        <v>703.54892996000012</v>
      </c>
      <c r="W52" s="36">
        <f>SUMIFS(СВЦЭМ!$D$33:$D$776,СВЦЭМ!$A$33:$A$776,$A52,СВЦЭМ!$B$33:$B$776,W$47)+'СЕТ СН'!$G$11+СВЦЭМ!$D$10+'СЕТ СН'!$G$6-'СЕТ СН'!$G$23</f>
        <v>697.24612560000014</v>
      </c>
      <c r="X52" s="36">
        <f>SUMIFS(СВЦЭМ!$D$33:$D$776,СВЦЭМ!$A$33:$A$776,$A52,СВЦЭМ!$B$33:$B$776,X$47)+'СЕТ СН'!$G$11+СВЦЭМ!$D$10+'СЕТ СН'!$G$6-'СЕТ СН'!$G$23</f>
        <v>689.25831898000001</v>
      </c>
      <c r="Y52" s="36">
        <f>SUMIFS(СВЦЭМ!$D$33:$D$776,СВЦЭМ!$A$33:$A$776,$A52,СВЦЭМ!$B$33:$B$776,Y$47)+'СЕТ СН'!$G$11+СВЦЭМ!$D$10+'СЕТ СН'!$G$6-'СЕТ СН'!$G$23</f>
        <v>712.24833521000005</v>
      </c>
    </row>
    <row r="53" spans="1:25" ht="15.75" x14ac:dyDescent="0.2">
      <c r="A53" s="35">
        <f t="shared" si="1"/>
        <v>43652</v>
      </c>
      <c r="B53" s="36">
        <f>SUMIFS(СВЦЭМ!$D$33:$D$776,СВЦЭМ!$A$33:$A$776,$A53,СВЦЭМ!$B$33:$B$776,B$47)+'СЕТ СН'!$G$11+СВЦЭМ!$D$10+'СЕТ СН'!$G$6-'СЕТ СН'!$G$23</f>
        <v>814.49523628000009</v>
      </c>
      <c r="C53" s="36">
        <f>SUMIFS(СВЦЭМ!$D$33:$D$776,СВЦЭМ!$A$33:$A$776,$A53,СВЦЭМ!$B$33:$B$776,C$47)+'СЕТ СН'!$G$11+СВЦЭМ!$D$10+'СЕТ СН'!$G$6-'СЕТ СН'!$G$23</f>
        <v>919.76284948000011</v>
      </c>
      <c r="D53" s="36">
        <f>SUMIFS(СВЦЭМ!$D$33:$D$776,СВЦЭМ!$A$33:$A$776,$A53,СВЦЭМ!$B$33:$B$776,D$47)+'СЕТ СН'!$G$11+СВЦЭМ!$D$10+'СЕТ СН'!$G$6-'СЕТ СН'!$G$23</f>
        <v>965.16255103000003</v>
      </c>
      <c r="E53" s="36">
        <f>SUMIFS(СВЦЭМ!$D$33:$D$776,СВЦЭМ!$A$33:$A$776,$A53,СВЦЭМ!$B$33:$B$776,E$47)+'СЕТ СН'!$G$11+СВЦЭМ!$D$10+'СЕТ СН'!$G$6-'СЕТ СН'!$G$23</f>
        <v>980.80601227000011</v>
      </c>
      <c r="F53" s="36">
        <f>SUMIFS(СВЦЭМ!$D$33:$D$776,СВЦЭМ!$A$33:$A$776,$A53,СВЦЭМ!$B$33:$B$776,F$47)+'СЕТ СН'!$G$11+СВЦЭМ!$D$10+'СЕТ СН'!$G$6-'СЕТ СН'!$G$23</f>
        <v>975.45037464000006</v>
      </c>
      <c r="G53" s="36">
        <f>SUMIFS(СВЦЭМ!$D$33:$D$776,СВЦЭМ!$A$33:$A$776,$A53,СВЦЭМ!$B$33:$B$776,G$47)+'СЕТ СН'!$G$11+СВЦЭМ!$D$10+'СЕТ СН'!$G$6-'СЕТ СН'!$G$23</f>
        <v>958.82188602000008</v>
      </c>
      <c r="H53" s="36">
        <f>SUMIFS(СВЦЭМ!$D$33:$D$776,СВЦЭМ!$A$33:$A$776,$A53,СВЦЭМ!$B$33:$B$776,H$47)+'СЕТ СН'!$G$11+СВЦЭМ!$D$10+'СЕТ СН'!$G$6-'СЕТ СН'!$G$23</f>
        <v>915.55896283000004</v>
      </c>
      <c r="I53" s="36">
        <f>SUMIFS(СВЦЭМ!$D$33:$D$776,СВЦЭМ!$A$33:$A$776,$A53,СВЦЭМ!$B$33:$B$776,I$47)+'СЕТ СН'!$G$11+СВЦЭМ!$D$10+'СЕТ СН'!$G$6-'СЕТ СН'!$G$23</f>
        <v>862.96268533000011</v>
      </c>
      <c r="J53" s="36">
        <f>SUMIFS(СВЦЭМ!$D$33:$D$776,СВЦЭМ!$A$33:$A$776,$A53,СВЦЭМ!$B$33:$B$776,J$47)+'СЕТ СН'!$G$11+СВЦЭМ!$D$10+'СЕТ СН'!$G$6-'СЕТ СН'!$G$23</f>
        <v>809.90782495000008</v>
      </c>
      <c r="K53" s="36">
        <f>SUMIFS(СВЦЭМ!$D$33:$D$776,СВЦЭМ!$A$33:$A$776,$A53,СВЦЭМ!$B$33:$B$776,K$47)+'СЕТ СН'!$G$11+СВЦЭМ!$D$10+'СЕТ СН'!$G$6-'СЕТ СН'!$G$23</f>
        <v>790.91823291000003</v>
      </c>
      <c r="L53" s="36">
        <f>SUMIFS(СВЦЭМ!$D$33:$D$776,СВЦЭМ!$A$33:$A$776,$A53,СВЦЭМ!$B$33:$B$776,L$47)+'СЕТ СН'!$G$11+СВЦЭМ!$D$10+'СЕТ СН'!$G$6-'СЕТ СН'!$G$23</f>
        <v>763.76978104000011</v>
      </c>
      <c r="M53" s="36">
        <f>SUMIFS(СВЦЭМ!$D$33:$D$776,СВЦЭМ!$A$33:$A$776,$A53,СВЦЭМ!$B$33:$B$776,M$47)+'СЕТ СН'!$G$11+СВЦЭМ!$D$10+'СЕТ СН'!$G$6-'СЕТ СН'!$G$23</f>
        <v>753.95940225000004</v>
      </c>
      <c r="N53" s="36">
        <f>SUMIFS(СВЦЭМ!$D$33:$D$776,СВЦЭМ!$A$33:$A$776,$A53,СВЦЭМ!$B$33:$B$776,N$47)+'СЕТ СН'!$G$11+СВЦЭМ!$D$10+'СЕТ СН'!$G$6-'СЕТ СН'!$G$23</f>
        <v>767.67850351000004</v>
      </c>
      <c r="O53" s="36">
        <f>SUMIFS(СВЦЭМ!$D$33:$D$776,СВЦЭМ!$A$33:$A$776,$A53,СВЦЭМ!$B$33:$B$776,O$47)+'СЕТ СН'!$G$11+СВЦЭМ!$D$10+'СЕТ СН'!$G$6-'СЕТ СН'!$G$23</f>
        <v>778.53080217000002</v>
      </c>
      <c r="P53" s="36">
        <f>SUMIFS(СВЦЭМ!$D$33:$D$776,СВЦЭМ!$A$33:$A$776,$A53,СВЦЭМ!$B$33:$B$776,P$47)+'СЕТ СН'!$G$11+СВЦЭМ!$D$10+'СЕТ СН'!$G$6-'СЕТ СН'!$G$23</f>
        <v>791.82049017000008</v>
      </c>
      <c r="Q53" s="36">
        <f>SUMIFS(СВЦЭМ!$D$33:$D$776,СВЦЭМ!$A$33:$A$776,$A53,СВЦЭМ!$B$33:$B$776,Q$47)+'СЕТ СН'!$G$11+СВЦЭМ!$D$10+'СЕТ СН'!$G$6-'СЕТ СН'!$G$23</f>
        <v>779.46992877000002</v>
      </c>
      <c r="R53" s="36">
        <f>SUMIFS(СВЦЭМ!$D$33:$D$776,СВЦЭМ!$A$33:$A$776,$A53,СВЦЭМ!$B$33:$B$776,R$47)+'СЕТ СН'!$G$11+СВЦЭМ!$D$10+'СЕТ СН'!$G$6-'СЕТ СН'!$G$23</f>
        <v>728.26972634000003</v>
      </c>
      <c r="S53" s="36">
        <f>SUMIFS(СВЦЭМ!$D$33:$D$776,СВЦЭМ!$A$33:$A$776,$A53,СВЦЭМ!$B$33:$B$776,S$47)+'СЕТ СН'!$G$11+СВЦЭМ!$D$10+'СЕТ СН'!$G$6-'СЕТ СН'!$G$23</f>
        <v>734.83294588000012</v>
      </c>
      <c r="T53" s="36">
        <f>SUMIFS(СВЦЭМ!$D$33:$D$776,СВЦЭМ!$A$33:$A$776,$A53,СВЦЭМ!$B$33:$B$776,T$47)+'СЕТ СН'!$G$11+СВЦЭМ!$D$10+'СЕТ СН'!$G$6-'СЕТ СН'!$G$23</f>
        <v>721.68794204000005</v>
      </c>
      <c r="U53" s="36">
        <f>SUMIFS(СВЦЭМ!$D$33:$D$776,СВЦЭМ!$A$33:$A$776,$A53,СВЦЭМ!$B$33:$B$776,U$47)+'СЕТ СН'!$G$11+СВЦЭМ!$D$10+'СЕТ СН'!$G$6-'СЕТ СН'!$G$23</f>
        <v>710.89874219000012</v>
      </c>
      <c r="V53" s="36">
        <f>SUMIFS(СВЦЭМ!$D$33:$D$776,СВЦЭМ!$A$33:$A$776,$A53,СВЦЭМ!$B$33:$B$776,V$47)+'СЕТ СН'!$G$11+СВЦЭМ!$D$10+'СЕТ СН'!$G$6-'СЕТ СН'!$G$23</f>
        <v>719.4765300900001</v>
      </c>
      <c r="W53" s="36">
        <f>SUMIFS(СВЦЭМ!$D$33:$D$776,СВЦЭМ!$A$33:$A$776,$A53,СВЦЭМ!$B$33:$B$776,W$47)+'СЕТ СН'!$G$11+СВЦЭМ!$D$10+'СЕТ СН'!$G$6-'СЕТ СН'!$G$23</f>
        <v>727.92366811000011</v>
      </c>
      <c r="X53" s="36">
        <f>SUMIFS(СВЦЭМ!$D$33:$D$776,СВЦЭМ!$A$33:$A$776,$A53,СВЦЭМ!$B$33:$B$776,X$47)+'СЕТ СН'!$G$11+СВЦЭМ!$D$10+'СЕТ СН'!$G$6-'СЕТ СН'!$G$23</f>
        <v>724.19392712000001</v>
      </c>
      <c r="Y53" s="36">
        <f>SUMIFS(СВЦЭМ!$D$33:$D$776,СВЦЭМ!$A$33:$A$776,$A53,СВЦЭМ!$B$33:$B$776,Y$47)+'СЕТ СН'!$G$11+СВЦЭМ!$D$10+'СЕТ СН'!$G$6-'СЕТ СН'!$G$23</f>
        <v>757.63304437000011</v>
      </c>
    </row>
    <row r="54" spans="1:25" ht="15.75" x14ac:dyDescent="0.2">
      <c r="A54" s="35">
        <f t="shared" si="1"/>
        <v>43653</v>
      </c>
      <c r="B54" s="36">
        <f>SUMIFS(СВЦЭМ!$D$33:$D$776,СВЦЭМ!$A$33:$A$776,$A54,СВЦЭМ!$B$33:$B$776,B$47)+'СЕТ СН'!$G$11+СВЦЭМ!$D$10+'СЕТ СН'!$G$6-'СЕТ СН'!$G$23</f>
        <v>839.94484068000008</v>
      </c>
      <c r="C54" s="36">
        <f>SUMIFS(СВЦЭМ!$D$33:$D$776,СВЦЭМ!$A$33:$A$776,$A54,СВЦЭМ!$B$33:$B$776,C$47)+'СЕТ СН'!$G$11+СВЦЭМ!$D$10+'СЕТ СН'!$G$6-'СЕТ СН'!$G$23</f>
        <v>955.57199372000002</v>
      </c>
      <c r="D54" s="36">
        <f>SUMIFS(СВЦЭМ!$D$33:$D$776,СВЦЭМ!$A$33:$A$776,$A54,СВЦЭМ!$B$33:$B$776,D$47)+'СЕТ СН'!$G$11+СВЦЭМ!$D$10+'СЕТ СН'!$G$6-'СЕТ СН'!$G$23</f>
        <v>983.14342307000004</v>
      </c>
      <c r="E54" s="36">
        <f>SUMIFS(СВЦЭМ!$D$33:$D$776,СВЦЭМ!$A$33:$A$776,$A54,СВЦЭМ!$B$33:$B$776,E$47)+'СЕТ СН'!$G$11+СВЦЭМ!$D$10+'СЕТ СН'!$G$6-'СЕТ СН'!$G$23</f>
        <v>1001.05063725</v>
      </c>
      <c r="F54" s="36">
        <f>SUMIFS(СВЦЭМ!$D$33:$D$776,СВЦЭМ!$A$33:$A$776,$A54,СВЦЭМ!$B$33:$B$776,F$47)+'СЕТ СН'!$G$11+СВЦЭМ!$D$10+'СЕТ СН'!$G$6-'СЕТ СН'!$G$23</f>
        <v>1011.75400217</v>
      </c>
      <c r="G54" s="36">
        <f>SUMIFS(СВЦЭМ!$D$33:$D$776,СВЦЭМ!$A$33:$A$776,$A54,СВЦЭМ!$B$33:$B$776,G$47)+'СЕТ СН'!$G$11+СВЦЭМ!$D$10+'СЕТ СН'!$G$6-'СЕТ СН'!$G$23</f>
        <v>1010.7778782800001</v>
      </c>
      <c r="H54" s="36">
        <f>SUMIFS(СВЦЭМ!$D$33:$D$776,СВЦЭМ!$A$33:$A$776,$A54,СВЦЭМ!$B$33:$B$776,H$47)+'СЕТ СН'!$G$11+СВЦЭМ!$D$10+'СЕТ СН'!$G$6-'СЕТ СН'!$G$23</f>
        <v>977.87863163000009</v>
      </c>
      <c r="I54" s="36">
        <f>SUMIFS(СВЦЭМ!$D$33:$D$776,СВЦЭМ!$A$33:$A$776,$A54,СВЦЭМ!$B$33:$B$776,I$47)+'СЕТ СН'!$G$11+СВЦЭМ!$D$10+'СЕТ СН'!$G$6-'СЕТ СН'!$G$23</f>
        <v>923.60816108000006</v>
      </c>
      <c r="J54" s="36">
        <f>SUMIFS(СВЦЭМ!$D$33:$D$776,СВЦЭМ!$A$33:$A$776,$A54,СВЦЭМ!$B$33:$B$776,J$47)+'СЕТ СН'!$G$11+СВЦЭМ!$D$10+'СЕТ СН'!$G$6-'СЕТ СН'!$G$23</f>
        <v>855.41305150000005</v>
      </c>
      <c r="K54" s="36">
        <f>SUMIFS(СВЦЭМ!$D$33:$D$776,СВЦЭМ!$A$33:$A$776,$A54,СВЦЭМ!$B$33:$B$776,K$47)+'СЕТ СН'!$G$11+СВЦЭМ!$D$10+'СЕТ СН'!$G$6-'СЕТ СН'!$G$23</f>
        <v>797.67248524000001</v>
      </c>
      <c r="L54" s="36">
        <f>SUMIFS(СВЦЭМ!$D$33:$D$776,СВЦЭМ!$A$33:$A$776,$A54,СВЦЭМ!$B$33:$B$776,L$47)+'СЕТ СН'!$G$11+СВЦЭМ!$D$10+'СЕТ СН'!$G$6-'СЕТ СН'!$G$23</f>
        <v>761.83740876000002</v>
      </c>
      <c r="M54" s="36">
        <f>SUMIFS(СВЦЭМ!$D$33:$D$776,СВЦЭМ!$A$33:$A$776,$A54,СВЦЭМ!$B$33:$B$776,M$47)+'СЕТ СН'!$G$11+СВЦЭМ!$D$10+'СЕТ СН'!$G$6-'СЕТ СН'!$G$23</f>
        <v>763.80346225000005</v>
      </c>
      <c r="N54" s="36">
        <f>SUMIFS(СВЦЭМ!$D$33:$D$776,СВЦЭМ!$A$33:$A$776,$A54,СВЦЭМ!$B$33:$B$776,N$47)+'СЕТ СН'!$G$11+СВЦЭМ!$D$10+'СЕТ СН'!$G$6-'СЕТ СН'!$G$23</f>
        <v>768.26560275000008</v>
      </c>
      <c r="O54" s="36">
        <f>SUMIFS(СВЦЭМ!$D$33:$D$776,СВЦЭМ!$A$33:$A$776,$A54,СВЦЭМ!$B$33:$B$776,O$47)+'СЕТ СН'!$G$11+СВЦЭМ!$D$10+'СЕТ СН'!$G$6-'СЕТ СН'!$G$23</f>
        <v>771.26943372000005</v>
      </c>
      <c r="P54" s="36">
        <f>SUMIFS(СВЦЭМ!$D$33:$D$776,СВЦЭМ!$A$33:$A$776,$A54,СВЦЭМ!$B$33:$B$776,P$47)+'СЕТ СН'!$G$11+СВЦЭМ!$D$10+'СЕТ СН'!$G$6-'СЕТ СН'!$G$23</f>
        <v>773.33515864000003</v>
      </c>
      <c r="Q54" s="36">
        <f>SUMIFS(СВЦЭМ!$D$33:$D$776,СВЦЭМ!$A$33:$A$776,$A54,СВЦЭМ!$B$33:$B$776,Q$47)+'СЕТ СН'!$G$11+СВЦЭМ!$D$10+'СЕТ СН'!$G$6-'СЕТ СН'!$G$23</f>
        <v>762.59277064000003</v>
      </c>
      <c r="R54" s="36">
        <f>SUMIFS(СВЦЭМ!$D$33:$D$776,СВЦЭМ!$A$33:$A$776,$A54,СВЦЭМ!$B$33:$B$776,R$47)+'СЕТ СН'!$G$11+СВЦЭМ!$D$10+'СЕТ СН'!$G$6-'СЕТ СН'!$G$23</f>
        <v>713.39101012000003</v>
      </c>
      <c r="S54" s="36">
        <f>SUMIFS(СВЦЭМ!$D$33:$D$776,СВЦЭМ!$A$33:$A$776,$A54,СВЦЭМ!$B$33:$B$776,S$47)+'СЕТ СН'!$G$11+СВЦЭМ!$D$10+'СЕТ СН'!$G$6-'СЕТ СН'!$G$23</f>
        <v>706.59362579000003</v>
      </c>
      <c r="T54" s="36">
        <f>SUMIFS(СВЦЭМ!$D$33:$D$776,СВЦЭМ!$A$33:$A$776,$A54,СВЦЭМ!$B$33:$B$776,T$47)+'СЕТ СН'!$G$11+СВЦЭМ!$D$10+'СЕТ СН'!$G$6-'СЕТ СН'!$G$23</f>
        <v>702.98561626000014</v>
      </c>
      <c r="U54" s="36">
        <f>SUMIFS(СВЦЭМ!$D$33:$D$776,СВЦЭМ!$A$33:$A$776,$A54,СВЦЭМ!$B$33:$B$776,U$47)+'СЕТ СН'!$G$11+СВЦЭМ!$D$10+'СЕТ СН'!$G$6-'СЕТ СН'!$G$23</f>
        <v>700.25771200000008</v>
      </c>
      <c r="V54" s="36">
        <f>SUMIFS(СВЦЭМ!$D$33:$D$776,СВЦЭМ!$A$33:$A$776,$A54,СВЦЭМ!$B$33:$B$776,V$47)+'СЕТ СН'!$G$11+СВЦЭМ!$D$10+'СЕТ СН'!$G$6-'СЕТ СН'!$G$23</f>
        <v>699.61389357000007</v>
      </c>
      <c r="W54" s="36">
        <f>SUMIFS(СВЦЭМ!$D$33:$D$776,СВЦЭМ!$A$33:$A$776,$A54,СВЦЭМ!$B$33:$B$776,W$47)+'СЕТ СН'!$G$11+СВЦЭМ!$D$10+'СЕТ СН'!$G$6-'СЕТ СН'!$G$23</f>
        <v>688.73855115000015</v>
      </c>
      <c r="X54" s="36">
        <f>SUMIFS(СВЦЭМ!$D$33:$D$776,СВЦЭМ!$A$33:$A$776,$A54,СВЦЭМ!$B$33:$B$776,X$47)+'СЕТ СН'!$G$11+СВЦЭМ!$D$10+'СЕТ СН'!$G$6-'СЕТ СН'!$G$23</f>
        <v>701.68933312000013</v>
      </c>
      <c r="Y54" s="36">
        <f>SUMIFS(СВЦЭМ!$D$33:$D$776,СВЦЭМ!$A$33:$A$776,$A54,СВЦЭМ!$B$33:$B$776,Y$47)+'СЕТ СН'!$G$11+СВЦЭМ!$D$10+'СЕТ СН'!$G$6-'СЕТ СН'!$G$23</f>
        <v>736.61129233000008</v>
      </c>
    </row>
    <row r="55" spans="1:25" ht="15.75" x14ac:dyDescent="0.2">
      <c r="A55" s="35">
        <f t="shared" si="1"/>
        <v>43654</v>
      </c>
      <c r="B55" s="36">
        <f>SUMIFS(СВЦЭМ!$D$33:$D$776,СВЦЭМ!$A$33:$A$776,$A55,СВЦЭМ!$B$33:$B$776,B$47)+'СЕТ СН'!$G$11+СВЦЭМ!$D$10+'СЕТ СН'!$G$6-'СЕТ СН'!$G$23</f>
        <v>838.81376171000011</v>
      </c>
      <c r="C55" s="36">
        <f>SUMIFS(СВЦЭМ!$D$33:$D$776,СВЦЭМ!$A$33:$A$776,$A55,СВЦЭМ!$B$33:$B$776,C$47)+'СЕТ СН'!$G$11+СВЦЭМ!$D$10+'СЕТ СН'!$G$6-'СЕТ СН'!$G$23</f>
        <v>935.84272070000009</v>
      </c>
      <c r="D55" s="36">
        <f>SUMIFS(СВЦЭМ!$D$33:$D$776,СВЦЭМ!$A$33:$A$776,$A55,СВЦЭМ!$B$33:$B$776,D$47)+'СЕТ СН'!$G$11+СВЦЭМ!$D$10+'СЕТ СН'!$G$6-'СЕТ СН'!$G$23</f>
        <v>965.02445748000002</v>
      </c>
      <c r="E55" s="36">
        <f>SUMIFS(СВЦЭМ!$D$33:$D$776,СВЦЭМ!$A$33:$A$776,$A55,СВЦЭМ!$B$33:$B$776,E$47)+'СЕТ СН'!$G$11+СВЦЭМ!$D$10+'СЕТ СН'!$G$6-'СЕТ СН'!$G$23</f>
        <v>986.75599311000008</v>
      </c>
      <c r="F55" s="36">
        <f>SUMIFS(СВЦЭМ!$D$33:$D$776,СВЦЭМ!$A$33:$A$776,$A55,СВЦЭМ!$B$33:$B$776,F$47)+'СЕТ СН'!$G$11+СВЦЭМ!$D$10+'СЕТ СН'!$G$6-'СЕТ СН'!$G$23</f>
        <v>989.9050394300001</v>
      </c>
      <c r="G55" s="36">
        <f>SUMIFS(СВЦЭМ!$D$33:$D$776,СВЦЭМ!$A$33:$A$776,$A55,СВЦЭМ!$B$33:$B$776,G$47)+'СЕТ СН'!$G$11+СВЦЭМ!$D$10+'СЕТ СН'!$G$6-'СЕТ СН'!$G$23</f>
        <v>973.01473054000007</v>
      </c>
      <c r="H55" s="36">
        <f>SUMIFS(СВЦЭМ!$D$33:$D$776,СВЦЭМ!$A$33:$A$776,$A55,СВЦЭМ!$B$33:$B$776,H$47)+'СЕТ СН'!$G$11+СВЦЭМ!$D$10+'СЕТ СН'!$G$6-'СЕТ СН'!$G$23</f>
        <v>921.74394392000011</v>
      </c>
      <c r="I55" s="36">
        <f>SUMIFS(СВЦЭМ!$D$33:$D$776,СВЦЭМ!$A$33:$A$776,$A55,СВЦЭМ!$B$33:$B$776,I$47)+'СЕТ СН'!$G$11+СВЦЭМ!$D$10+'СЕТ СН'!$G$6-'СЕТ СН'!$G$23</f>
        <v>884.40694856000005</v>
      </c>
      <c r="J55" s="36">
        <f>SUMIFS(СВЦЭМ!$D$33:$D$776,СВЦЭМ!$A$33:$A$776,$A55,СВЦЭМ!$B$33:$B$776,J$47)+'СЕТ СН'!$G$11+СВЦЭМ!$D$10+'СЕТ СН'!$G$6-'СЕТ СН'!$G$23</f>
        <v>867.03812263000009</v>
      </c>
      <c r="K55" s="36">
        <f>SUMIFS(СВЦЭМ!$D$33:$D$776,СВЦЭМ!$A$33:$A$776,$A55,СВЦЭМ!$B$33:$B$776,K$47)+'СЕТ СН'!$G$11+СВЦЭМ!$D$10+'СЕТ СН'!$G$6-'СЕТ СН'!$G$23</f>
        <v>865.82036403000006</v>
      </c>
      <c r="L55" s="36">
        <f>SUMIFS(СВЦЭМ!$D$33:$D$776,СВЦЭМ!$A$33:$A$776,$A55,СВЦЭМ!$B$33:$B$776,L$47)+'СЕТ СН'!$G$11+СВЦЭМ!$D$10+'СЕТ СН'!$G$6-'СЕТ СН'!$G$23</f>
        <v>865.24107334000007</v>
      </c>
      <c r="M55" s="36">
        <f>SUMIFS(СВЦЭМ!$D$33:$D$776,СВЦЭМ!$A$33:$A$776,$A55,СВЦЭМ!$B$33:$B$776,M$47)+'СЕТ СН'!$G$11+СВЦЭМ!$D$10+'СЕТ СН'!$G$6-'СЕТ СН'!$G$23</f>
        <v>829.68893517000004</v>
      </c>
      <c r="N55" s="36">
        <f>SUMIFS(СВЦЭМ!$D$33:$D$776,СВЦЭМ!$A$33:$A$776,$A55,СВЦЭМ!$B$33:$B$776,N$47)+'СЕТ СН'!$G$11+СВЦЭМ!$D$10+'СЕТ СН'!$G$6-'СЕТ СН'!$G$23</f>
        <v>828.16097377000006</v>
      </c>
      <c r="O55" s="36">
        <f>SUMIFS(СВЦЭМ!$D$33:$D$776,СВЦЭМ!$A$33:$A$776,$A55,СВЦЭМ!$B$33:$B$776,O$47)+'СЕТ СН'!$G$11+СВЦЭМ!$D$10+'СЕТ СН'!$G$6-'СЕТ СН'!$G$23</f>
        <v>817.14885661000005</v>
      </c>
      <c r="P55" s="36">
        <f>SUMIFS(СВЦЭМ!$D$33:$D$776,СВЦЭМ!$A$33:$A$776,$A55,СВЦЭМ!$B$33:$B$776,P$47)+'СЕТ СН'!$G$11+СВЦЭМ!$D$10+'СЕТ СН'!$G$6-'СЕТ СН'!$G$23</f>
        <v>783.40496428000006</v>
      </c>
      <c r="Q55" s="36">
        <f>SUMIFS(СВЦЭМ!$D$33:$D$776,СВЦЭМ!$A$33:$A$776,$A55,СВЦЭМ!$B$33:$B$776,Q$47)+'СЕТ СН'!$G$11+СВЦЭМ!$D$10+'СЕТ СН'!$G$6-'СЕТ СН'!$G$23</f>
        <v>759.25972782000008</v>
      </c>
      <c r="R55" s="36">
        <f>SUMIFS(СВЦЭМ!$D$33:$D$776,СВЦЭМ!$A$33:$A$776,$A55,СВЦЭМ!$B$33:$B$776,R$47)+'СЕТ СН'!$G$11+СВЦЭМ!$D$10+'СЕТ СН'!$G$6-'СЕТ СН'!$G$23</f>
        <v>717.89176565000002</v>
      </c>
      <c r="S55" s="36">
        <f>SUMIFS(СВЦЭМ!$D$33:$D$776,СВЦЭМ!$A$33:$A$776,$A55,СВЦЭМ!$B$33:$B$776,S$47)+'СЕТ СН'!$G$11+СВЦЭМ!$D$10+'СЕТ СН'!$G$6-'СЕТ СН'!$G$23</f>
        <v>726.43404006000003</v>
      </c>
      <c r="T55" s="36">
        <f>SUMIFS(СВЦЭМ!$D$33:$D$776,СВЦЭМ!$A$33:$A$776,$A55,СВЦЭМ!$B$33:$B$776,T$47)+'СЕТ СН'!$G$11+СВЦЭМ!$D$10+'СЕТ СН'!$G$6-'СЕТ СН'!$G$23</f>
        <v>727.43912797000007</v>
      </c>
      <c r="U55" s="36">
        <f>SUMIFS(СВЦЭМ!$D$33:$D$776,СВЦЭМ!$A$33:$A$776,$A55,СВЦЭМ!$B$33:$B$776,U$47)+'СЕТ СН'!$G$11+СВЦЭМ!$D$10+'СЕТ СН'!$G$6-'СЕТ СН'!$G$23</f>
        <v>720.6640881300001</v>
      </c>
      <c r="V55" s="36">
        <f>SUMIFS(СВЦЭМ!$D$33:$D$776,СВЦЭМ!$A$33:$A$776,$A55,СВЦЭМ!$B$33:$B$776,V$47)+'СЕТ СН'!$G$11+СВЦЭМ!$D$10+'СЕТ СН'!$G$6-'СЕТ СН'!$G$23</f>
        <v>743.20135855000012</v>
      </c>
      <c r="W55" s="36">
        <f>SUMIFS(СВЦЭМ!$D$33:$D$776,СВЦЭМ!$A$33:$A$776,$A55,СВЦЭМ!$B$33:$B$776,W$47)+'СЕТ СН'!$G$11+СВЦЭМ!$D$10+'СЕТ СН'!$G$6-'СЕТ СН'!$G$23</f>
        <v>768.79876044000002</v>
      </c>
      <c r="X55" s="36">
        <f>SUMIFS(СВЦЭМ!$D$33:$D$776,СВЦЭМ!$A$33:$A$776,$A55,СВЦЭМ!$B$33:$B$776,X$47)+'СЕТ СН'!$G$11+СВЦЭМ!$D$10+'СЕТ СН'!$G$6-'СЕТ СН'!$G$23</f>
        <v>783.40152408000006</v>
      </c>
      <c r="Y55" s="36">
        <f>SUMIFS(СВЦЭМ!$D$33:$D$776,СВЦЭМ!$A$33:$A$776,$A55,СВЦЭМ!$B$33:$B$776,Y$47)+'СЕТ СН'!$G$11+СВЦЭМ!$D$10+'СЕТ СН'!$G$6-'СЕТ СН'!$G$23</f>
        <v>804.81055122000009</v>
      </c>
    </row>
    <row r="56" spans="1:25" ht="15.75" x14ac:dyDescent="0.2">
      <c r="A56" s="35">
        <f t="shared" si="1"/>
        <v>43655</v>
      </c>
      <c r="B56" s="36">
        <f>SUMIFS(СВЦЭМ!$D$33:$D$776,СВЦЭМ!$A$33:$A$776,$A56,СВЦЭМ!$B$33:$B$776,B$47)+'СЕТ СН'!$G$11+СВЦЭМ!$D$10+'СЕТ СН'!$G$6-'СЕТ СН'!$G$23</f>
        <v>882.7296856800001</v>
      </c>
      <c r="C56" s="36">
        <f>SUMIFS(СВЦЭМ!$D$33:$D$776,СВЦЭМ!$A$33:$A$776,$A56,СВЦЭМ!$B$33:$B$776,C$47)+'СЕТ СН'!$G$11+СВЦЭМ!$D$10+'СЕТ СН'!$G$6-'СЕТ СН'!$G$23</f>
        <v>916.07694168000012</v>
      </c>
      <c r="D56" s="36">
        <f>SUMIFS(СВЦЭМ!$D$33:$D$776,СВЦЭМ!$A$33:$A$776,$A56,СВЦЭМ!$B$33:$B$776,D$47)+'СЕТ СН'!$G$11+СВЦЭМ!$D$10+'СЕТ СН'!$G$6-'СЕТ СН'!$G$23</f>
        <v>935.78480143000002</v>
      </c>
      <c r="E56" s="36">
        <f>SUMIFS(СВЦЭМ!$D$33:$D$776,СВЦЭМ!$A$33:$A$776,$A56,СВЦЭМ!$B$33:$B$776,E$47)+'СЕТ СН'!$G$11+СВЦЭМ!$D$10+'СЕТ СН'!$G$6-'СЕТ СН'!$G$23</f>
        <v>953.27437277000001</v>
      </c>
      <c r="F56" s="36">
        <f>SUMIFS(СВЦЭМ!$D$33:$D$776,СВЦЭМ!$A$33:$A$776,$A56,СВЦЭМ!$B$33:$B$776,F$47)+'СЕТ СН'!$G$11+СВЦЭМ!$D$10+'СЕТ СН'!$G$6-'СЕТ СН'!$G$23</f>
        <v>950.78414024000006</v>
      </c>
      <c r="G56" s="36">
        <f>SUMIFS(СВЦЭМ!$D$33:$D$776,СВЦЭМ!$A$33:$A$776,$A56,СВЦЭМ!$B$33:$B$776,G$47)+'СЕТ СН'!$G$11+СВЦЭМ!$D$10+'СЕТ СН'!$G$6-'СЕТ СН'!$G$23</f>
        <v>946.64536338000005</v>
      </c>
      <c r="H56" s="36">
        <f>SUMIFS(СВЦЭМ!$D$33:$D$776,СВЦЭМ!$A$33:$A$776,$A56,СВЦЭМ!$B$33:$B$776,H$47)+'СЕТ СН'!$G$11+СВЦЭМ!$D$10+'СЕТ СН'!$G$6-'СЕТ СН'!$G$23</f>
        <v>896.71325210000009</v>
      </c>
      <c r="I56" s="36">
        <f>SUMIFS(СВЦЭМ!$D$33:$D$776,СВЦЭМ!$A$33:$A$776,$A56,СВЦЭМ!$B$33:$B$776,I$47)+'СЕТ СН'!$G$11+СВЦЭМ!$D$10+'СЕТ СН'!$G$6-'СЕТ СН'!$G$23</f>
        <v>873.25251297000011</v>
      </c>
      <c r="J56" s="36">
        <f>SUMIFS(СВЦЭМ!$D$33:$D$776,СВЦЭМ!$A$33:$A$776,$A56,СВЦЭМ!$B$33:$B$776,J$47)+'СЕТ СН'!$G$11+СВЦЭМ!$D$10+'СЕТ СН'!$G$6-'СЕТ СН'!$G$23</f>
        <v>841.93264123000006</v>
      </c>
      <c r="K56" s="36">
        <f>SUMIFS(СВЦЭМ!$D$33:$D$776,СВЦЭМ!$A$33:$A$776,$A56,СВЦЭМ!$B$33:$B$776,K$47)+'СЕТ СН'!$G$11+СВЦЭМ!$D$10+'СЕТ СН'!$G$6-'СЕТ СН'!$G$23</f>
        <v>823.18198486000006</v>
      </c>
      <c r="L56" s="36">
        <f>SUMIFS(СВЦЭМ!$D$33:$D$776,СВЦЭМ!$A$33:$A$776,$A56,СВЦЭМ!$B$33:$B$776,L$47)+'СЕТ СН'!$G$11+СВЦЭМ!$D$10+'СЕТ СН'!$G$6-'СЕТ СН'!$G$23</f>
        <v>823.6909665500001</v>
      </c>
      <c r="M56" s="36">
        <f>SUMIFS(СВЦЭМ!$D$33:$D$776,СВЦЭМ!$A$33:$A$776,$A56,СВЦЭМ!$B$33:$B$776,M$47)+'СЕТ СН'!$G$11+СВЦЭМ!$D$10+'СЕТ СН'!$G$6-'СЕТ СН'!$G$23</f>
        <v>817.75181979000001</v>
      </c>
      <c r="N56" s="36">
        <f>SUMIFS(СВЦЭМ!$D$33:$D$776,СВЦЭМ!$A$33:$A$776,$A56,СВЦЭМ!$B$33:$B$776,N$47)+'СЕТ СН'!$G$11+СВЦЭМ!$D$10+'СЕТ СН'!$G$6-'СЕТ СН'!$G$23</f>
        <v>819.39650400000005</v>
      </c>
      <c r="O56" s="36">
        <f>SUMIFS(СВЦЭМ!$D$33:$D$776,СВЦЭМ!$A$33:$A$776,$A56,СВЦЭМ!$B$33:$B$776,O$47)+'СЕТ СН'!$G$11+СВЦЭМ!$D$10+'СЕТ СН'!$G$6-'СЕТ СН'!$G$23</f>
        <v>815.06062983000004</v>
      </c>
      <c r="P56" s="36">
        <f>SUMIFS(СВЦЭМ!$D$33:$D$776,СВЦЭМ!$A$33:$A$776,$A56,СВЦЭМ!$B$33:$B$776,P$47)+'СЕТ СН'!$G$11+СВЦЭМ!$D$10+'СЕТ СН'!$G$6-'СЕТ СН'!$G$23</f>
        <v>822.26775307000003</v>
      </c>
      <c r="Q56" s="36">
        <f>SUMIFS(СВЦЭМ!$D$33:$D$776,СВЦЭМ!$A$33:$A$776,$A56,СВЦЭМ!$B$33:$B$776,Q$47)+'СЕТ СН'!$G$11+СВЦЭМ!$D$10+'СЕТ СН'!$G$6-'СЕТ СН'!$G$23</f>
        <v>841.3434134900001</v>
      </c>
      <c r="R56" s="36">
        <f>SUMIFS(СВЦЭМ!$D$33:$D$776,СВЦЭМ!$A$33:$A$776,$A56,СВЦЭМ!$B$33:$B$776,R$47)+'СЕТ СН'!$G$11+СВЦЭМ!$D$10+'СЕТ СН'!$G$6-'СЕТ СН'!$G$23</f>
        <v>803.67232406000005</v>
      </c>
      <c r="S56" s="36">
        <f>SUMIFS(СВЦЭМ!$D$33:$D$776,СВЦЭМ!$A$33:$A$776,$A56,СВЦЭМ!$B$33:$B$776,S$47)+'СЕТ СН'!$G$11+СВЦЭМ!$D$10+'СЕТ СН'!$G$6-'СЕТ СН'!$G$23</f>
        <v>773.63799949000008</v>
      </c>
      <c r="T56" s="36">
        <f>SUMIFS(СВЦЭМ!$D$33:$D$776,СВЦЭМ!$A$33:$A$776,$A56,СВЦЭМ!$B$33:$B$776,T$47)+'СЕТ СН'!$G$11+СВЦЭМ!$D$10+'СЕТ СН'!$G$6-'СЕТ СН'!$G$23</f>
        <v>771.39408409000009</v>
      </c>
      <c r="U56" s="36">
        <f>SUMIFS(СВЦЭМ!$D$33:$D$776,СВЦЭМ!$A$33:$A$776,$A56,СВЦЭМ!$B$33:$B$776,U$47)+'СЕТ СН'!$G$11+СВЦЭМ!$D$10+'СЕТ СН'!$G$6-'СЕТ СН'!$G$23</f>
        <v>763.37970494000012</v>
      </c>
      <c r="V56" s="36">
        <f>SUMIFS(СВЦЭМ!$D$33:$D$776,СВЦЭМ!$A$33:$A$776,$A56,СВЦЭМ!$B$33:$B$776,V$47)+'СЕТ СН'!$G$11+СВЦЭМ!$D$10+'СЕТ СН'!$G$6-'СЕТ СН'!$G$23</f>
        <v>762.91985810000006</v>
      </c>
      <c r="W56" s="36">
        <f>SUMIFS(СВЦЭМ!$D$33:$D$776,СВЦЭМ!$A$33:$A$776,$A56,СВЦЭМ!$B$33:$B$776,W$47)+'СЕТ СН'!$G$11+СВЦЭМ!$D$10+'СЕТ СН'!$G$6-'СЕТ СН'!$G$23</f>
        <v>738.7546551800001</v>
      </c>
      <c r="X56" s="36">
        <f>SUMIFS(СВЦЭМ!$D$33:$D$776,СВЦЭМ!$A$33:$A$776,$A56,СВЦЭМ!$B$33:$B$776,X$47)+'СЕТ СН'!$G$11+СВЦЭМ!$D$10+'СЕТ СН'!$G$6-'СЕТ СН'!$G$23</f>
        <v>757.43541658000004</v>
      </c>
      <c r="Y56" s="36">
        <f>SUMIFS(СВЦЭМ!$D$33:$D$776,СВЦЭМ!$A$33:$A$776,$A56,СВЦЭМ!$B$33:$B$776,Y$47)+'СЕТ СН'!$G$11+СВЦЭМ!$D$10+'СЕТ СН'!$G$6-'СЕТ СН'!$G$23</f>
        <v>825.72428041000012</v>
      </c>
    </row>
    <row r="57" spans="1:25" ht="15.75" x14ac:dyDescent="0.2">
      <c r="A57" s="35">
        <f t="shared" si="1"/>
        <v>43656</v>
      </c>
      <c r="B57" s="36">
        <f>SUMIFS(СВЦЭМ!$D$33:$D$776,СВЦЭМ!$A$33:$A$776,$A57,СВЦЭМ!$B$33:$B$776,B$47)+'СЕТ СН'!$G$11+СВЦЭМ!$D$10+'СЕТ СН'!$G$6-'СЕТ СН'!$G$23</f>
        <v>896.18213406000007</v>
      </c>
      <c r="C57" s="36">
        <f>SUMIFS(СВЦЭМ!$D$33:$D$776,СВЦЭМ!$A$33:$A$776,$A57,СВЦЭМ!$B$33:$B$776,C$47)+'СЕТ СН'!$G$11+СВЦЭМ!$D$10+'СЕТ СН'!$G$6-'СЕТ СН'!$G$23</f>
        <v>926.75248256000009</v>
      </c>
      <c r="D57" s="36">
        <f>SUMIFS(СВЦЭМ!$D$33:$D$776,СВЦЭМ!$A$33:$A$776,$A57,СВЦЭМ!$B$33:$B$776,D$47)+'СЕТ СН'!$G$11+СВЦЭМ!$D$10+'СЕТ СН'!$G$6-'СЕТ СН'!$G$23</f>
        <v>938.93056730000012</v>
      </c>
      <c r="E57" s="36">
        <f>SUMIFS(СВЦЭМ!$D$33:$D$776,СВЦЭМ!$A$33:$A$776,$A57,СВЦЭМ!$B$33:$B$776,E$47)+'СЕТ СН'!$G$11+СВЦЭМ!$D$10+'СЕТ СН'!$G$6-'СЕТ СН'!$G$23</f>
        <v>957.12468144000002</v>
      </c>
      <c r="F57" s="36">
        <f>SUMIFS(СВЦЭМ!$D$33:$D$776,СВЦЭМ!$A$33:$A$776,$A57,СВЦЭМ!$B$33:$B$776,F$47)+'СЕТ СН'!$G$11+СВЦЭМ!$D$10+'СЕТ СН'!$G$6-'СЕТ СН'!$G$23</f>
        <v>946.34950966000008</v>
      </c>
      <c r="G57" s="36">
        <f>SUMIFS(СВЦЭМ!$D$33:$D$776,СВЦЭМ!$A$33:$A$776,$A57,СВЦЭМ!$B$33:$B$776,G$47)+'СЕТ СН'!$G$11+СВЦЭМ!$D$10+'СЕТ СН'!$G$6-'СЕТ СН'!$G$23</f>
        <v>955.80578570000011</v>
      </c>
      <c r="H57" s="36">
        <f>SUMIFS(СВЦЭМ!$D$33:$D$776,СВЦЭМ!$A$33:$A$776,$A57,СВЦЭМ!$B$33:$B$776,H$47)+'СЕТ СН'!$G$11+СВЦЭМ!$D$10+'СЕТ СН'!$G$6-'СЕТ СН'!$G$23</f>
        <v>925.08546891000003</v>
      </c>
      <c r="I57" s="36">
        <f>SUMIFS(СВЦЭМ!$D$33:$D$776,СВЦЭМ!$A$33:$A$776,$A57,СВЦЭМ!$B$33:$B$776,I$47)+'СЕТ СН'!$G$11+СВЦЭМ!$D$10+'СЕТ СН'!$G$6-'СЕТ СН'!$G$23</f>
        <v>889.0114397000001</v>
      </c>
      <c r="J57" s="36">
        <f>SUMIFS(СВЦЭМ!$D$33:$D$776,СВЦЭМ!$A$33:$A$776,$A57,СВЦЭМ!$B$33:$B$776,J$47)+'СЕТ СН'!$G$11+СВЦЭМ!$D$10+'СЕТ СН'!$G$6-'СЕТ СН'!$G$23</f>
        <v>867.34349684000006</v>
      </c>
      <c r="K57" s="36">
        <f>SUMIFS(СВЦЭМ!$D$33:$D$776,СВЦЭМ!$A$33:$A$776,$A57,СВЦЭМ!$B$33:$B$776,K$47)+'СЕТ СН'!$G$11+СВЦЭМ!$D$10+'СЕТ СН'!$G$6-'СЕТ СН'!$G$23</f>
        <v>855.63087302000008</v>
      </c>
      <c r="L57" s="36">
        <f>SUMIFS(СВЦЭМ!$D$33:$D$776,СВЦЭМ!$A$33:$A$776,$A57,СВЦЭМ!$B$33:$B$776,L$47)+'СЕТ СН'!$G$11+СВЦЭМ!$D$10+'СЕТ СН'!$G$6-'СЕТ СН'!$G$23</f>
        <v>853.3278741900001</v>
      </c>
      <c r="M57" s="36">
        <f>SUMIFS(СВЦЭМ!$D$33:$D$776,СВЦЭМ!$A$33:$A$776,$A57,СВЦЭМ!$B$33:$B$776,M$47)+'СЕТ СН'!$G$11+СВЦЭМ!$D$10+'СЕТ СН'!$G$6-'СЕТ СН'!$G$23</f>
        <v>835.72820657000011</v>
      </c>
      <c r="N57" s="36">
        <f>SUMIFS(СВЦЭМ!$D$33:$D$776,СВЦЭМ!$A$33:$A$776,$A57,СВЦЭМ!$B$33:$B$776,N$47)+'СЕТ СН'!$G$11+СВЦЭМ!$D$10+'СЕТ СН'!$G$6-'СЕТ СН'!$G$23</f>
        <v>829.91702587000009</v>
      </c>
      <c r="O57" s="36">
        <f>SUMIFS(СВЦЭМ!$D$33:$D$776,СВЦЭМ!$A$33:$A$776,$A57,СВЦЭМ!$B$33:$B$776,O$47)+'СЕТ СН'!$G$11+СВЦЭМ!$D$10+'СЕТ СН'!$G$6-'СЕТ СН'!$G$23</f>
        <v>825.52740782000012</v>
      </c>
      <c r="P57" s="36">
        <f>SUMIFS(СВЦЭМ!$D$33:$D$776,СВЦЭМ!$A$33:$A$776,$A57,СВЦЭМ!$B$33:$B$776,P$47)+'СЕТ СН'!$G$11+СВЦЭМ!$D$10+'СЕТ СН'!$G$6-'СЕТ СН'!$G$23</f>
        <v>822.19335511000008</v>
      </c>
      <c r="Q57" s="36">
        <f>SUMIFS(СВЦЭМ!$D$33:$D$776,СВЦЭМ!$A$33:$A$776,$A57,СВЦЭМ!$B$33:$B$776,Q$47)+'СЕТ СН'!$G$11+СВЦЭМ!$D$10+'СЕТ СН'!$G$6-'СЕТ СН'!$G$23</f>
        <v>830.71945567000012</v>
      </c>
      <c r="R57" s="36">
        <f>SUMIFS(СВЦЭМ!$D$33:$D$776,СВЦЭМ!$A$33:$A$776,$A57,СВЦЭМ!$B$33:$B$776,R$47)+'СЕТ СН'!$G$11+СВЦЭМ!$D$10+'СЕТ СН'!$G$6-'СЕТ СН'!$G$23</f>
        <v>783.15434476000007</v>
      </c>
      <c r="S57" s="36">
        <f>SUMIFS(СВЦЭМ!$D$33:$D$776,СВЦЭМ!$A$33:$A$776,$A57,СВЦЭМ!$B$33:$B$776,S$47)+'СЕТ СН'!$G$11+СВЦЭМ!$D$10+'СЕТ СН'!$G$6-'СЕТ СН'!$G$23</f>
        <v>764.3839329000001</v>
      </c>
      <c r="T57" s="36">
        <f>SUMIFS(СВЦЭМ!$D$33:$D$776,СВЦЭМ!$A$33:$A$776,$A57,СВЦЭМ!$B$33:$B$776,T$47)+'СЕТ СН'!$G$11+СВЦЭМ!$D$10+'СЕТ СН'!$G$6-'СЕТ СН'!$G$23</f>
        <v>763.93823973000008</v>
      </c>
      <c r="U57" s="36">
        <f>SUMIFS(СВЦЭМ!$D$33:$D$776,СВЦЭМ!$A$33:$A$776,$A57,СВЦЭМ!$B$33:$B$776,U$47)+'СЕТ СН'!$G$11+СВЦЭМ!$D$10+'СЕТ СН'!$G$6-'СЕТ СН'!$G$23</f>
        <v>761.60621003000006</v>
      </c>
      <c r="V57" s="36">
        <f>SUMIFS(СВЦЭМ!$D$33:$D$776,СВЦЭМ!$A$33:$A$776,$A57,СВЦЭМ!$B$33:$B$776,V$47)+'СЕТ СН'!$G$11+СВЦЭМ!$D$10+'СЕТ СН'!$G$6-'СЕТ СН'!$G$23</f>
        <v>757.24204902000008</v>
      </c>
      <c r="W57" s="36">
        <f>SUMIFS(СВЦЭМ!$D$33:$D$776,СВЦЭМ!$A$33:$A$776,$A57,СВЦЭМ!$B$33:$B$776,W$47)+'СЕТ СН'!$G$11+СВЦЭМ!$D$10+'СЕТ СН'!$G$6-'СЕТ СН'!$G$23</f>
        <v>741.73439400000007</v>
      </c>
      <c r="X57" s="36">
        <f>SUMIFS(СВЦЭМ!$D$33:$D$776,СВЦЭМ!$A$33:$A$776,$A57,СВЦЭМ!$B$33:$B$776,X$47)+'СЕТ СН'!$G$11+СВЦЭМ!$D$10+'СЕТ СН'!$G$6-'СЕТ СН'!$G$23</f>
        <v>747.85431224000001</v>
      </c>
      <c r="Y57" s="36">
        <f>SUMIFS(СВЦЭМ!$D$33:$D$776,СВЦЭМ!$A$33:$A$776,$A57,СВЦЭМ!$B$33:$B$776,Y$47)+'СЕТ СН'!$G$11+СВЦЭМ!$D$10+'СЕТ СН'!$G$6-'СЕТ СН'!$G$23</f>
        <v>840.45643372000006</v>
      </c>
    </row>
    <row r="58" spans="1:25" ht="15.75" x14ac:dyDescent="0.2">
      <c r="A58" s="35">
        <f t="shared" si="1"/>
        <v>43657</v>
      </c>
      <c r="B58" s="36">
        <f>SUMIFS(СВЦЭМ!$D$33:$D$776,СВЦЭМ!$A$33:$A$776,$A58,СВЦЭМ!$B$33:$B$776,B$47)+'СЕТ СН'!$G$11+СВЦЭМ!$D$10+'СЕТ СН'!$G$6-'СЕТ СН'!$G$23</f>
        <v>895.47948736000012</v>
      </c>
      <c r="C58" s="36">
        <f>SUMIFS(СВЦЭМ!$D$33:$D$776,СВЦЭМ!$A$33:$A$776,$A58,СВЦЭМ!$B$33:$B$776,C$47)+'СЕТ СН'!$G$11+СВЦЭМ!$D$10+'СЕТ СН'!$G$6-'СЕТ СН'!$G$23</f>
        <v>937.1618245200001</v>
      </c>
      <c r="D58" s="36">
        <f>SUMIFS(СВЦЭМ!$D$33:$D$776,СВЦЭМ!$A$33:$A$776,$A58,СВЦЭМ!$B$33:$B$776,D$47)+'СЕТ СН'!$G$11+СВЦЭМ!$D$10+'СЕТ СН'!$G$6-'СЕТ СН'!$G$23</f>
        <v>958.01703091000002</v>
      </c>
      <c r="E58" s="36">
        <f>SUMIFS(СВЦЭМ!$D$33:$D$776,СВЦЭМ!$A$33:$A$776,$A58,СВЦЭМ!$B$33:$B$776,E$47)+'СЕТ СН'!$G$11+СВЦЭМ!$D$10+'СЕТ СН'!$G$6-'СЕТ СН'!$G$23</f>
        <v>980.14177212000004</v>
      </c>
      <c r="F58" s="36">
        <f>SUMIFS(СВЦЭМ!$D$33:$D$776,СВЦЭМ!$A$33:$A$776,$A58,СВЦЭМ!$B$33:$B$776,F$47)+'СЕТ СН'!$G$11+СВЦЭМ!$D$10+'СЕТ СН'!$G$6-'СЕТ СН'!$G$23</f>
        <v>980.60369065000009</v>
      </c>
      <c r="G58" s="36">
        <f>SUMIFS(СВЦЭМ!$D$33:$D$776,СВЦЭМ!$A$33:$A$776,$A58,СВЦЭМ!$B$33:$B$776,G$47)+'СЕТ СН'!$G$11+СВЦЭМ!$D$10+'СЕТ СН'!$G$6-'СЕТ СН'!$G$23</f>
        <v>970.8242326400001</v>
      </c>
      <c r="H58" s="36">
        <f>SUMIFS(СВЦЭМ!$D$33:$D$776,СВЦЭМ!$A$33:$A$776,$A58,СВЦЭМ!$B$33:$B$776,H$47)+'СЕТ СН'!$G$11+СВЦЭМ!$D$10+'СЕТ СН'!$G$6-'СЕТ СН'!$G$23</f>
        <v>914.87046953000004</v>
      </c>
      <c r="I58" s="36">
        <f>SUMIFS(СВЦЭМ!$D$33:$D$776,СВЦЭМ!$A$33:$A$776,$A58,СВЦЭМ!$B$33:$B$776,I$47)+'СЕТ СН'!$G$11+СВЦЭМ!$D$10+'СЕТ СН'!$G$6-'СЕТ СН'!$G$23</f>
        <v>891.55099969000003</v>
      </c>
      <c r="J58" s="36">
        <f>SUMIFS(СВЦЭМ!$D$33:$D$776,СВЦЭМ!$A$33:$A$776,$A58,СВЦЭМ!$B$33:$B$776,J$47)+'СЕТ СН'!$G$11+СВЦЭМ!$D$10+'СЕТ СН'!$G$6-'СЕТ СН'!$G$23</f>
        <v>851.93985377000001</v>
      </c>
      <c r="K58" s="36">
        <f>SUMIFS(СВЦЭМ!$D$33:$D$776,СВЦЭМ!$A$33:$A$776,$A58,СВЦЭМ!$B$33:$B$776,K$47)+'СЕТ СН'!$G$11+СВЦЭМ!$D$10+'СЕТ СН'!$G$6-'СЕТ СН'!$G$23</f>
        <v>839.08708151000008</v>
      </c>
      <c r="L58" s="36">
        <f>SUMIFS(СВЦЭМ!$D$33:$D$776,СВЦЭМ!$A$33:$A$776,$A58,СВЦЭМ!$B$33:$B$776,L$47)+'СЕТ СН'!$G$11+СВЦЭМ!$D$10+'СЕТ СН'!$G$6-'СЕТ СН'!$G$23</f>
        <v>823.71125128000006</v>
      </c>
      <c r="M58" s="36">
        <f>SUMIFS(СВЦЭМ!$D$33:$D$776,СВЦЭМ!$A$33:$A$776,$A58,СВЦЭМ!$B$33:$B$776,M$47)+'СЕТ СН'!$G$11+СВЦЭМ!$D$10+'СЕТ СН'!$G$6-'СЕТ СН'!$G$23</f>
        <v>818.71639513000002</v>
      </c>
      <c r="N58" s="36">
        <f>SUMIFS(СВЦЭМ!$D$33:$D$776,СВЦЭМ!$A$33:$A$776,$A58,СВЦЭМ!$B$33:$B$776,N$47)+'СЕТ СН'!$G$11+СВЦЭМ!$D$10+'СЕТ СН'!$G$6-'СЕТ СН'!$G$23</f>
        <v>815.46892965000006</v>
      </c>
      <c r="O58" s="36">
        <f>SUMIFS(СВЦЭМ!$D$33:$D$776,СВЦЭМ!$A$33:$A$776,$A58,СВЦЭМ!$B$33:$B$776,O$47)+'СЕТ СН'!$G$11+СВЦЭМ!$D$10+'СЕТ СН'!$G$6-'СЕТ СН'!$G$23</f>
        <v>816.61593874000005</v>
      </c>
      <c r="P58" s="36">
        <f>SUMIFS(СВЦЭМ!$D$33:$D$776,СВЦЭМ!$A$33:$A$776,$A58,СВЦЭМ!$B$33:$B$776,P$47)+'СЕТ СН'!$G$11+СВЦЭМ!$D$10+'СЕТ СН'!$G$6-'СЕТ СН'!$G$23</f>
        <v>818.95141390000003</v>
      </c>
      <c r="Q58" s="36">
        <f>SUMIFS(СВЦЭМ!$D$33:$D$776,СВЦЭМ!$A$33:$A$776,$A58,СВЦЭМ!$B$33:$B$776,Q$47)+'СЕТ СН'!$G$11+СВЦЭМ!$D$10+'СЕТ СН'!$G$6-'СЕТ СН'!$G$23</f>
        <v>818.32797025000002</v>
      </c>
      <c r="R58" s="36">
        <f>SUMIFS(СВЦЭМ!$D$33:$D$776,СВЦЭМ!$A$33:$A$776,$A58,СВЦЭМ!$B$33:$B$776,R$47)+'СЕТ СН'!$G$11+СВЦЭМ!$D$10+'СЕТ СН'!$G$6-'СЕТ СН'!$G$23</f>
        <v>771.99358810000012</v>
      </c>
      <c r="S58" s="36">
        <f>SUMIFS(СВЦЭМ!$D$33:$D$776,СВЦЭМ!$A$33:$A$776,$A58,СВЦЭМ!$B$33:$B$776,S$47)+'СЕТ СН'!$G$11+СВЦЭМ!$D$10+'СЕТ СН'!$G$6-'СЕТ СН'!$G$23</f>
        <v>756.01617224000006</v>
      </c>
      <c r="T58" s="36">
        <f>SUMIFS(СВЦЭМ!$D$33:$D$776,СВЦЭМ!$A$33:$A$776,$A58,СВЦЭМ!$B$33:$B$776,T$47)+'СЕТ СН'!$G$11+СВЦЭМ!$D$10+'СЕТ СН'!$G$6-'СЕТ СН'!$G$23</f>
        <v>756.00635997000006</v>
      </c>
      <c r="U58" s="36">
        <f>SUMIFS(СВЦЭМ!$D$33:$D$776,СВЦЭМ!$A$33:$A$776,$A58,СВЦЭМ!$B$33:$B$776,U$47)+'СЕТ СН'!$G$11+СВЦЭМ!$D$10+'СЕТ СН'!$G$6-'СЕТ СН'!$G$23</f>
        <v>745.76538514000003</v>
      </c>
      <c r="V58" s="36">
        <f>SUMIFS(СВЦЭМ!$D$33:$D$776,СВЦЭМ!$A$33:$A$776,$A58,СВЦЭМ!$B$33:$B$776,V$47)+'СЕТ СН'!$G$11+СВЦЭМ!$D$10+'СЕТ СН'!$G$6-'СЕТ СН'!$G$23</f>
        <v>747.65253538000002</v>
      </c>
      <c r="W58" s="36">
        <f>SUMIFS(СВЦЭМ!$D$33:$D$776,СВЦЭМ!$A$33:$A$776,$A58,СВЦЭМ!$B$33:$B$776,W$47)+'СЕТ СН'!$G$11+СВЦЭМ!$D$10+'СЕТ СН'!$G$6-'СЕТ СН'!$G$23</f>
        <v>750.00154405000012</v>
      </c>
      <c r="X58" s="36">
        <f>SUMIFS(СВЦЭМ!$D$33:$D$776,СВЦЭМ!$A$33:$A$776,$A58,СВЦЭМ!$B$33:$B$776,X$47)+'СЕТ СН'!$G$11+СВЦЭМ!$D$10+'СЕТ СН'!$G$6-'СЕТ СН'!$G$23</f>
        <v>757.52306828000007</v>
      </c>
      <c r="Y58" s="36">
        <f>SUMIFS(СВЦЭМ!$D$33:$D$776,СВЦЭМ!$A$33:$A$776,$A58,СВЦЭМ!$B$33:$B$776,Y$47)+'СЕТ СН'!$G$11+СВЦЭМ!$D$10+'СЕТ СН'!$G$6-'СЕТ СН'!$G$23</f>
        <v>842.31232326000008</v>
      </c>
    </row>
    <row r="59" spans="1:25" ht="15.75" x14ac:dyDescent="0.2">
      <c r="A59" s="35">
        <f t="shared" si="1"/>
        <v>43658</v>
      </c>
      <c r="B59" s="36">
        <f>SUMIFS(СВЦЭМ!$D$33:$D$776,СВЦЭМ!$A$33:$A$776,$A59,СВЦЭМ!$B$33:$B$776,B$47)+'СЕТ СН'!$G$11+СВЦЭМ!$D$10+'СЕТ СН'!$G$6-'СЕТ СН'!$G$23</f>
        <v>886.69548627000006</v>
      </c>
      <c r="C59" s="36">
        <f>SUMIFS(СВЦЭМ!$D$33:$D$776,СВЦЭМ!$A$33:$A$776,$A59,СВЦЭМ!$B$33:$B$776,C$47)+'СЕТ СН'!$G$11+СВЦЭМ!$D$10+'СЕТ СН'!$G$6-'СЕТ СН'!$G$23</f>
        <v>922.81649275000007</v>
      </c>
      <c r="D59" s="36">
        <f>SUMIFS(СВЦЭМ!$D$33:$D$776,СВЦЭМ!$A$33:$A$776,$A59,СВЦЭМ!$B$33:$B$776,D$47)+'СЕТ СН'!$G$11+СВЦЭМ!$D$10+'СЕТ СН'!$G$6-'СЕТ СН'!$G$23</f>
        <v>943.27334069000005</v>
      </c>
      <c r="E59" s="36">
        <f>SUMIFS(СВЦЭМ!$D$33:$D$776,СВЦЭМ!$A$33:$A$776,$A59,СВЦЭМ!$B$33:$B$776,E$47)+'СЕТ СН'!$G$11+СВЦЭМ!$D$10+'СЕТ СН'!$G$6-'СЕТ СН'!$G$23</f>
        <v>957.97751859000005</v>
      </c>
      <c r="F59" s="36">
        <f>SUMIFS(СВЦЭМ!$D$33:$D$776,СВЦЭМ!$A$33:$A$776,$A59,СВЦЭМ!$B$33:$B$776,F$47)+'СЕТ СН'!$G$11+СВЦЭМ!$D$10+'СЕТ СН'!$G$6-'СЕТ СН'!$G$23</f>
        <v>951.83984656000007</v>
      </c>
      <c r="G59" s="36">
        <f>SUMIFS(СВЦЭМ!$D$33:$D$776,СВЦЭМ!$A$33:$A$776,$A59,СВЦЭМ!$B$33:$B$776,G$47)+'СЕТ СН'!$G$11+СВЦЭМ!$D$10+'СЕТ СН'!$G$6-'СЕТ СН'!$G$23</f>
        <v>949.86213344000009</v>
      </c>
      <c r="H59" s="36">
        <f>SUMIFS(СВЦЭМ!$D$33:$D$776,СВЦЭМ!$A$33:$A$776,$A59,СВЦЭМ!$B$33:$B$776,H$47)+'СЕТ СН'!$G$11+СВЦЭМ!$D$10+'СЕТ СН'!$G$6-'СЕТ СН'!$G$23</f>
        <v>920.1312319000001</v>
      </c>
      <c r="I59" s="36">
        <f>SUMIFS(СВЦЭМ!$D$33:$D$776,СВЦЭМ!$A$33:$A$776,$A59,СВЦЭМ!$B$33:$B$776,I$47)+'СЕТ СН'!$G$11+СВЦЭМ!$D$10+'СЕТ СН'!$G$6-'СЕТ СН'!$G$23</f>
        <v>896.49506005000012</v>
      </c>
      <c r="J59" s="36">
        <f>SUMIFS(СВЦЭМ!$D$33:$D$776,СВЦЭМ!$A$33:$A$776,$A59,СВЦЭМ!$B$33:$B$776,J$47)+'СЕТ СН'!$G$11+СВЦЭМ!$D$10+'СЕТ СН'!$G$6-'СЕТ СН'!$G$23</f>
        <v>858.71538022000004</v>
      </c>
      <c r="K59" s="36">
        <f>SUMIFS(СВЦЭМ!$D$33:$D$776,СВЦЭМ!$A$33:$A$776,$A59,СВЦЭМ!$B$33:$B$776,K$47)+'СЕТ СН'!$G$11+СВЦЭМ!$D$10+'СЕТ СН'!$G$6-'СЕТ СН'!$G$23</f>
        <v>824.33197630000006</v>
      </c>
      <c r="L59" s="36">
        <f>SUMIFS(СВЦЭМ!$D$33:$D$776,СВЦЭМ!$A$33:$A$776,$A59,СВЦЭМ!$B$33:$B$776,L$47)+'СЕТ СН'!$G$11+СВЦЭМ!$D$10+'СЕТ СН'!$G$6-'СЕТ СН'!$G$23</f>
        <v>819.64844360000006</v>
      </c>
      <c r="M59" s="36">
        <f>SUMIFS(СВЦЭМ!$D$33:$D$776,СВЦЭМ!$A$33:$A$776,$A59,СВЦЭМ!$B$33:$B$776,M$47)+'СЕТ СН'!$G$11+СВЦЭМ!$D$10+'СЕТ СН'!$G$6-'СЕТ СН'!$G$23</f>
        <v>826.05345088000001</v>
      </c>
      <c r="N59" s="36">
        <f>SUMIFS(СВЦЭМ!$D$33:$D$776,СВЦЭМ!$A$33:$A$776,$A59,СВЦЭМ!$B$33:$B$776,N$47)+'СЕТ СН'!$G$11+СВЦЭМ!$D$10+'СЕТ СН'!$G$6-'СЕТ СН'!$G$23</f>
        <v>833.0022846600001</v>
      </c>
      <c r="O59" s="36">
        <f>SUMIFS(СВЦЭМ!$D$33:$D$776,СВЦЭМ!$A$33:$A$776,$A59,СВЦЭМ!$B$33:$B$776,O$47)+'СЕТ СН'!$G$11+СВЦЭМ!$D$10+'СЕТ СН'!$G$6-'СЕТ СН'!$G$23</f>
        <v>832.0480262100001</v>
      </c>
      <c r="P59" s="36">
        <f>SUMIFS(СВЦЭМ!$D$33:$D$776,СВЦЭМ!$A$33:$A$776,$A59,СВЦЭМ!$B$33:$B$776,P$47)+'СЕТ СН'!$G$11+СВЦЭМ!$D$10+'СЕТ СН'!$G$6-'СЕТ СН'!$G$23</f>
        <v>834.88931073000003</v>
      </c>
      <c r="Q59" s="36">
        <f>SUMIFS(СВЦЭМ!$D$33:$D$776,СВЦЭМ!$A$33:$A$776,$A59,СВЦЭМ!$B$33:$B$776,Q$47)+'СЕТ СН'!$G$11+СВЦЭМ!$D$10+'СЕТ СН'!$G$6-'СЕТ СН'!$G$23</f>
        <v>842.0781566500001</v>
      </c>
      <c r="R59" s="36">
        <f>SUMIFS(СВЦЭМ!$D$33:$D$776,СВЦЭМ!$A$33:$A$776,$A59,СВЦЭМ!$B$33:$B$776,R$47)+'СЕТ СН'!$G$11+СВЦЭМ!$D$10+'СЕТ СН'!$G$6-'СЕТ СН'!$G$23</f>
        <v>790.54248060000009</v>
      </c>
      <c r="S59" s="36">
        <f>SUMIFS(СВЦЭМ!$D$33:$D$776,СВЦЭМ!$A$33:$A$776,$A59,СВЦЭМ!$B$33:$B$776,S$47)+'СЕТ СН'!$G$11+СВЦЭМ!$D$10+'СЕТ СН'!$G$6-'СЕТ СН'!$G$23</f>
        <v>773.98359055000003</v>
      </c>
      <c r="T59" s="36">
        <f>SUMIFS(СВЦЭМ!$D$33:$D$776,СВЦЭМ!$A$33:$A$776,$A59,СВЦЭМ!$B$33:$B$776,T$47)+'СЕТ СН'!$G$11+СВЦЭМ!$D$10+'СЕТ СН'!$G$6-'СЕТ СН'!$G$23</f>
        <v>767.00017194000009</v>
      </c>
      <c r="U59" s="36">
        <f>SUMIFS(СВЦЭМ!$D$33:$D$776,СВЦЭМ!$A$33:$A$776,$A59,СВЦЭМ!$B$33:$B$776,U$47)+'СЕТ СН'!$G$11+СВЦЭМ!$D$10+'СЕТ СН'!$G$6-'СЕТ СН'!$G$23</f>
        <v>757.70357916000012</v>
      </c>
      <c r="V59" s="36">
        <f>SUMIFS(СВЦЭМ!$D$33:$D$776,СВЦЭМ!$A$33:$A$776,$A59,СВЦЭМ!$B$33:$B$776,V$47)+'СЕТ СН'!$G$11+СВЦЭМ!$D$10+'СЕТ СН'!$G$6-'СЕТ СН'!$G$23</f>
        <v>741.34428201000003</v>
      </c>
      <c r="W59" s="36">
        <f>SUMIFS(СВЦЭМ!$D$33:$D$776,СВЦЭМ!$A$33:$A$776,$A59,СВЦЭМ!$B$33:$B$776,W$47)+'СЕТ СН'!$G$11+СВЦЭМ!$D$10+'СЕТ СН'!$G$6-'СЕТ СН'!$G$23</f>
        <v>725.42586628000004</v>
      </c>
      <c r="X59" s="36">
        <f>SUMIFS(СВЦЭМ!$D$33:$D$776,СВЦЭМ!$A$33:$A$776,$A59,СВЦЭМ!$B$33:$B$776,X$47)+'СЕТ СН'!$G$11+СВЦЭМ!$D$10+'СЕТ СН'!$G$6-'СЕТ СН'!$G$23</f>
        <v>705.93209260000003</v>
      </c>
      <c r="Y59" s="36">
        <f>SUMIFS(СВЦЭМ!$D$33:$D$776,СВЦЭМ!$A$33:$A$776,$A59,СВЦЭМ!$B$33:$B$776,Y$47)+'СЕТ СН'!$G$11+СВЦЭМ!$D$10+'СЕТ СН'!$G$6-'СЕТ СН'!$G$23</f>
        <v>787.92727029000002</v>
      </c>
    </row>
    <row r="60" spans="1:25" ht="15.75" x14ac:dyDescent="0.2">
      <c r="A60" s="35">
        <f t="shared" si="1"/>
        <v>43659</v>
      </c>
      <c r="B60" s="36">
        <f>SUMIFS(СВЦЭМ!$D$33:$D$776,СВЦЭМ!$A$33:$A$776,$A60,СВЦЭМ!$B$33:$B$776,B$47)+'СЕТ СН'!$G$11+СВЦЭМ!$D$10+'СЕТ СН'!$G$6-'СЕТ СН'!$G$23</f>
        <v>788.41003988000011</v>
      </c>
      <c r="C60" s="36">
        <f>SUMIFS(СВЦЭМ!$D$33:$D$776,СВЦЭМ!$A$33:$A$776,$A60,СВЦЭМ!$B$33:$B$776,C$47)+'СЕТ СН'!$G$11+СВЦЭМ!$D$10+'СЕТ СН'!$G$6-'СЕТ СН'!$G$23</f>
        <v>821.06435976000012</v>
      </c>
      <c r="D60" s="36">
        <f>SUMIFS(СВЦЭМ!$D$33:$D$776,СВЦЭМ!$A$33:$A$776,$A60,СВЦЭМ!$B$33:$B$776,D$47)+'СЕТ СН'!$G$11+СВЦЭМ!$D$10+'СЕТ СН'!$G$6-'СЕТ СН'!$G$23</f>
        <v>855.58476280000002</v>
      </c>
      <c r="E60" s="36">
        <f>SUMIFS(СВЦЭМ!$D$33:$D$776,СВЦЭМ!$A$33:$A$776,$A60,СВЦЭМ!$B$33:$B$776,E$47)+'СЕТ СН'!$G$11+СВЦЭМ!$D$10+'СЕТ СН'!$G$6-'СЕТ СН'!$G$23</f>
        <v>870.09522154000013</v>
      </c>
      <c r="F60" s="36">
        <f>SUMIFS(СВЦЭМ!$D$33:$D$776,СВЦЭМ!$A$33:$A$776,$A60,СВЦЭМ!$B$33:$B$776,F$47)+'СЕТ СН'!$G$11+СВЦЭМ!$D$10+'СЕТ СН'!$G$6-'СЕТ СН'!$G$23</f>
        <v>879.41190905000008</v>
      </c>
      <c r="G60" s="36">
        <f>SUMIFS(СВЦЭМ!$D$33:$D$776,СВЦЭМ!$A$33:$A$776,$A60,СВЦЭМ!$B$33:$B$776,G$47)+'СЕТ СН'!$G$11+СВЦЭМ!$D$10+'СЕТ СН'!$G$6-'СЕТ СН'!$G$23</f>
        <v>883.85444570000004</v>
      </c>
      <c r="H60" s="36">
        <f>SUMIFS(СВЦЭМ!$D$33:$D$776,СВЦЭМ!$A$33:$A$776,$A60,СВЦЭМ!$B$33:$B$776,H$47)+'СЕТ СН'!$G$11+СВЦЭМ!$D$10+'СЕТ СН'!$G$6-'СЕТ СН'!$G$23</f>
        <v>880.79594049000002</v>
      </c>
      <c r="I60" s="36">
        <f>SUMIFS(СВЦЭМ!$D$33:$D$776,СВЦЭМ!$A$33:$A$776,$A60,СВЦЭМ!$B$33:$B$776,I$47)+'СЕТ СН'!$G$11+СВЦЭМ!$D$10+'СЕТ СН'!$G$6-'СЕТ СН'!$G$23</f>
        <v>888.07997390000003</v>
      </c>
      <c r="J60" s="36">
        <f>SUMIFS(СВЦЭМ!$D$33:$D$776,СВЦЭМ!$A$33:$A$776,$A60,СВЦЭМ!$B$33:$B$776,J$47)+'СЕТ СН'!$G$11+СВЦЭМ!$D$10+'СЕТ СН'!$G$6-'СЕТ СН'!$G$23</f>
        <v>847.10272186000009</v>
      </c>
      <c r="K60" s="36">
        <f>SUMIFS(СВЦЭМ!$D$33:$D$776,СВЦЭМ!$A$33:$A$776,$A60,СВЦЭМ!$B$33:$B$776,K$47)+'СЕТ СН'!$G$11+СВЦЭМ!$D$10+'СЕТ СН'!$G$6-'СЕТ СН'!$G$23</f>
        <v>798.93703606000008</v>
      </c>
      <c r="L60" s="36">
        <f>SUMIFS(СВЦЭМ!$D$33:$D$776,СВЦЭМ!$A$33:$A$776,$A60,СВЦЭМ!$B$33:$B$776,L$47)+'СЕТ СН'!$G$11+СВЦЭМ!$D$10+'СЕТ СН'!$G$6-'СЕТ СН'!$G$23</f>
        <v>775.24044832000004</v>
      </c>
      <c r="M60" s="36">
        <f>SUMIFS(СВЦЭМ!$D$33:$D$776,СВЦЭМ!$A$33:$A$776,$A60,СВЦЭМ!$B$33:$B$776,M$47)+'СЕТ СН'!$G$11+СВЦЭМ!$D$10+'СЕТ СН'!$G$6-'СЕТ СН'!$G$23</f>
        <v>770.28242642000009</v>
      </c>
      <c r="N60" s="36">
        <f>SUMIFS(СВЦЭМ!$D$33:$D$776,СВЦЭМ!$A$33:$A$776,$A60,СВЦЭМ!$B$33:$B$776,N$47)+'СЕТ СН'!$G$11+СВЦЭМ!$D$10+'СЕТ СН'!$G$6-'СЕТ СН'!$G$23</f>
        <v>772.06238810000002</v>
      </c>
      <c r="O60" s="36">
        <f>SUMIFS(СВЦЭМ!$D$33:$D$776,СВЦЭМ!$A$33:$A$776,$A60,СВЦЭМ!$B$33:$B$776,O$47)+'СЕТ СН'!$G$11+СВЦЭМ!$D$10+'СЕТ СН'!$G$6-'СЕТ СН'!$G$23</f>
        <v>774.89909810000006</v>
      </c>
      <c r="P60" s="36">
        <f>SUMIFS(СВЦЭМ!$D$33:$D$776,СВЦЭМ!$A$33:$A$776,$A60,СВЦЭМ!$B$33:$B$776,P$47)+'СЕТ СН'!$G$11+СВЦЭМ!$D$10+'СЕТ СН'!$G$6-'СЕТ СН'!$G$23</f>
        <v>787.62428409000006</v>
      </c>
      <c r="Q60" s="36">
        <f>SUMIFS(СВЦЭМ!$D$33:$D$776,СВЦЭМ!$A$33:$A$776,$A60,СВЦЭМ!$B$33:$B$776,Q$47)+'СЕТ СН'!$G$11+СВЦЭМ!$D$10+'СЕТ СН'!$G$6-'СЕТ СН'!$G$23</f>
        <v>796.02875141000004</v>
      </c>
      <c r="R60" s="36">
        <f>SUMIFS(СВЦЭМ!$D$33:$D$776,СВЦЭМ!$A$33:$A$776,$A60,СВЦЭМ!$B$33:$B$776,R$47)+'СЕТ СН'!$G$11+СВЦЭМ!$D$10+'СЕТ СН'!$G$6-'СЕТ СН'!$G$23</f>
        <v>761.64175691000003</v>
      </c>
      <c r="S60" s="36">
        <f>SUMIFS(СВЦЭМ!$D$33:$D$776,СВЦЭМ!$A$33:$A$776,$A60,СВЦЭМ!$B$33:$B$776,S$47)+'СЕТ СН'!$G$11+СВЦЭМ!$D$10+'СЕТ СН'!$G$6-'СЕТ СН'!$G$23</f>
        <v>733.46978739000008</v>
      </c>
      <c r="T60" s="36">
        <f>SUMIFS(СВЦЭМ!$D$33:$D$776,СВЦЭМ!$A$33:$A$776,$A60,СВЦЭМ!$B$33:$B$776,T$47)+'СЕТ СН'!$G$11+СВЦЭМ!$D$10+'СЕТ СН'!$G$6-'СЕТ СН'!$G$23</f>
        <v>719.90093324000009</v>
      </c>
      <c r="U60" s="36">
        <f>SUMIFS(СВЦЭМ!$D$33:$D$776,СВЦЭМ!$A$33:$A$776,$A60,СВЦЭМ!$B$33:$B$776,U$47)+'СЕТ СН'!$G$11+СВЦЭМ!$D$10+'СЕТ СН'!$G$6-'СЕТ СН'!$G$23</f>
        <v>709.85300043000007</v>
      </c>
      <c r="V60" s="36">
        <f>SUMIFS(СВЦЭМ!$D$33:$D$776,СВЦЭМ!$A$33:$A$776,$A60,СВЦЭМ!$B$33:$B$776,V$47)+'СЕТ СН'!$G$11+СВЦЭМ!$D$10+'СЕТ СН'!$G$6-'СЕТ СН'!$G$23</f>
        <v>704.83011593000003</v>
      </c>
      <c r="W60" s="36">
        <f>SUMIFS(СВЦЭМ!$D$33:$D$776,СВЦЭМ!$A$33:$A$776,$A60,СВЦЭМ!$B$33:$B$776,W$47)+'СЕТ СН'!$G$11+СВЦЭМ!$D$10+'СЕТ СН'!$G$6-'СЕТ СН'!$G$23</f>
        <v>694.58831458000009</v>
      </c>
      <c r="X60" s="36">
        <f>SUMIFS(СВЦЭМ!$D$33:$D$776,СВЦЭМ!$A$33:$A$776,$A60,СВЦЭМ!$B$33:$B$776,X$47)+'СЕТ СН'!$G$11+СВЦЭМ!$D$10+'СЕТ СН'!$G$6-'СЕТ СН'!$G$23</f>
        <v>704.78455851000012</v>
      </c>
      <c r="Y60" s="36">
        <f>SUMIFS(СВЦЭМ!$D$33:$D$776,СВЦЭМ!$A$33:$A$776,$A60,СВЦЭМ!$B$33:$B$776,Y$47)+'СЕТ СН'!$G$11+СВЦЭМ!$D$10+'СЕТ СН'!$G$6-'СЕТ СН'!$G$23</f>
        <v>776.90085233000002</v>
      </c>
    </row>
    <row r="61" spans="1:25" ht="15.75" x14ac:dyDescent="0.2">
      <c r="A61" s="35">
        <f t="shared" si="1"/>
        <v>43660</v>
      </c>
      <c r="B61" s="36">
        <f>SUMIFS(СВЦЭМ!$D$33:$D$776,СВЦЭМ!$A$33:$A$776,$A61,СВЦЭМ!$B$33:$B$776,B$47)+'СЕТ СН'!$G$11+СВЦЭМ!$D$10+'СЕТ СН'!$G$6-'СЕТ СН'!$G$23</f>
        <v>827.34313744000008</v>
      </c>
      <c r="C61" s="36">
        <f>SUMIFS(СВЦЭМ!$D$33:$D$776,СВЦЭМ!$A$33:$A$776,$A61,СВЦЭМ!$B$33:$B$776,C$47)+'СЕТ СН'!$G$11+СВЦЭМ!$D$10+'СЕТ СН'!$G$6-'СЕТ СН'!$G$23</f>
        <v>872.67135667000002</v>
      </c>
      <c r="D61" s="36">
        <f>SUMIFS(СВЦЭМ!$D$33:$D$776,СВЦЭМ!$A$33:$A$776,$A61,СВЦЭМ!$B$33:$B$776,D$47)+'СЕТ СН'!$G$11+СВЦЭМ!$D$10+'СЕТ СН'!$G$6-'СЕТ СН'!$G$23</f>
        <v>910.5505499300001</v>
      </c>
      <c r="E61" s="36">
        <f>SUMIFS(СВЦЭМ!$D$33:$D$776,СВЦЭМ!$A$33:$A$776,$A61,СВЦЭМ!$B$33:$B$776,E$47)+'СЕТ СН'!$G$11+СВЦЭМ!$D$10+'СЕТ СН'!$G$6-'СЕТ СН'!$G$23</f>
        <v>922.59249537000005</v>
      </c>
      <c r="F61" s="36">
        <f>SUMIFS(СВЦЭМ!$D$33:$D$776,СВЦЭМ!$A$33:$A$776,$A61,СВЦЭМ!$B$33:$B$776,F$47)+'СЕТ СН'!$G$11+СВЦЭМ!$D$10+'СЕТ СН'!$G$6-'СЕТ СН'!$G$23</f>
        <v>924.97691639000004</v>
      </c>
      <c r="G61" s="36">
        <f>SUMIFS(СВЦЭМ!$D$33:$D$776,СВЦЭМ!$A$33:$A$776,$A61,СВЦЭМ!$B$33:$B$776,G$47)+'СЕТ СН'!$G$11+СВЦЭМ!$D$10+'СЕТ СН'!$G$6-'СЕТ СН'!$G$23</f>
        <v>923.72998153000003</v>
      </c>
      <c r="H61" s="36">
        <f>SUMIFS(СВЦЭМ!$D$33:$D$776,СВЦЭМ!$A$33:$A$776,$A61,СВЦЭМ!$B$33:$B$776,H$47)+'СЕТ СН'!$G$11+СВЦЭМ!$D$10+'СЕТ СН'!$G$6-'СЕТ СН'!$G$23</f>
        <v>902.90490662000002</v>
      </c>
      <c r="I61" s="36">
        <f>SUMIFS(СВЦЭМ!$D$33:$D$776,СВЦЭМ!$A$33:$A$776,$A61,СВЦЭМ!$B$33:$B$776,I$47)+'СЕТ СН'!$G$11+СВЦЭМ!$D$10+'СЕТ СН'!$G$6-'СЕТ СН'!$G$23</f>
        <v>870.68496133000008</v>
      </c>
      <c r="J61" s="36">
        <f>SUMIFS(СВЦЭМ!$D$33:$D$776,СВЦЭМ!$A$33:$A$776,$A61,СВЦЭМ!$B$33:$B$776,J$47)+'СЕТ СН'!$G$11+СВЦЭМ!$D$10+'СЕТ СН'!$G$6-'СЕТ СН'!$G$23</f>
        <v>815.39391610000007</v>
      </c>
      <c r="K61" s="36">
        <f>SUMIFS(СВЦЭМ!$D$33:$D$776,СВЦЭМ!$A$33:$A$776,$A61,СВЦЭМ!$B$33:$B$776,K$47)+'СЕТ СН'!$G$11+СВЦЭМ!$D$10+'СЕТ СН'!$G$6-'СЕТ СН'!$G$23</f>
        <v>770.45938237000007</v>
      </c>
      <c r="L61" s="36">
        <f>SUMIFS(СВЦЭМ!$D$33:$D$776,СВЦЭМ!$A$33:$A$776,$A61,СВЦЭМ!$B$33:$B$776,L$47)+'СЕТ СН'!$G$11+СВЦЭМ!$D$10+'СЕТ СН'!$G$6-'СЕТ СН'!$G$23</f>
        <v>751.80390848000002</v>
      </c>
      <c r="M61" s="36">
        <f>SUMIFS(СВЦЭМ!$D$33:$D$776,СВЦЭМ!$A$33:$A$776,$A61,СВЦЭМ!$B$33:$B$776,M$47)+'СЕТ СН'!$G$11+СВЦЭМ!$D$10+'СЕТ СН'!$G$6-'СЕТ СН'!$G$23</f>
        <v>742.88687750000008</v>
      </c>
      <c r="N61" s="36">
        <f>SUMIFS(СВЦЭМ!$D$33:$D$776,СВЦЭМ!$A$33:$A$776,$A61,СВЦЭМ!$B$33:$B$776,N$47)+'СЕТ СН'!$G$11+СВЦЭМ!$D$10+'СЕТ СН'!$G$6-'СЕТ СН'!$G$23</f>
        <v>742.91090319000011</v>
      </c>
      <c r="O61" s="36">
        <f>SUMIFS(СВЦЭМ!$D$33:$D$776,СВЦЭМ!$A$33:$A$776,$A61,СВЦЭМ!$B$33:$B$776,O$47)+'СЕТ СН'!$G$11+СВЦЭМ!$D$10+'СЕТ СН'!$G$6-'СЕТ СН'!$G$23</f>
        <v>755.25213887000007</v>
      </c>
      <c r="P61" s="36">
        <f>SUMIFS(СВЦЭМ!$D$33:$D$776,СВЦЭМ!$A$33:$A$776,$A61,СВЦЭМ!$B$33:$B$776,P$47)+'СЕТ СН'!$G$11+СВЦЭМ!$D$10+'СЕТ СН'!$G$6-'СЕТ СН'!$G$23</f>
        <v>769.12663176000012</v>
      </c>
      <c r="Q61" s="36">
        <f>SUMIFS(СВЦЭМ!$D$33:$D$776,СВЦЭМ!$A$33:$A$776,$A61,СВЦЭМ!$B$33:$B$776,Q$47)+'СЕТ СН'!$G$11+СВЦЭМ!$D$10+'СЕТ СН'!$G$6-'СЕТ СН'!$G$23</f>
        <v>780.24273902000004</v>
      </c>
      <c r="R61" s="36">
        <f>SUMIFS(СВЦЭМ!$D$33:$D$776,СВЦЭМ!$A$33:$A$776,$A61,СВЦЭМ!$B$33:$B$776,R$47)+'СЕТ СН'!$G$11+СВЦЭМ!$D$10+'СЕТ СН'!$G$6-'СЕТ СН'!$G$23</f>
        <v>742.34556063000002</v>
      </c>
      <c r="S61" s="36">
        <f>SUMIFS(СВЦЭМ!$D$33:$D$776,СВЦЭМ!$A$33:$A$776,$A61,СВЦЭМ!$B$33:$B$776,S$47)+'СЕТ СН'!$G$11+СВЦЭМ!$D$10+'СЕТ СН'!$G$6-'СЕТ СН'!$G$23</f>
        <v>720.62729121000007</v>
      </c>
      <c r="T61" s="36">
        <f>SUMIFS(СВЦЭМ!$D$33:$D$776,СВЦЭМ!$A$33:$A$776,$A61,СВЦЭМ!$B$33:$B$776,T$47)+'СЕТ СН'!$G$11+СВЦЭМ!$D$10+'СЕТ СН'!$G$6-'СЕТ СН'!$G$23</f>
        <v>716.41662923000001</v>
      </c>
      <c r="U61" s="36">
        <f>SUMIFS(СВЦЭМ!$D$33:$D$776,СВЦЭМ!$A$33:$A$776,$A61,СВЦЭМ!$B$33:$B$776,U$47)+'СЕТ СН'!$G$11+СВЦЭМ!$D$10+'СЕТ СН'!$G$6-'СЕТ СН'!$G$23</f>
        <v>703.04417705000014</v>
      </c>
      <c r="V61" s="36">
        <f>SUMIFS(СВЦЭМ!$D$33:$D$776,СВЦЭМ!$A$33:$A$776,$A61,СВЦЭМ!$B$33:$B$776,V$47)+'СЕТ СН'!$G$11+СВЦЭМ!$D$10+'СЕТ СН'!$G$6-'СЕТ СН'!$G$23</f>
        <v>693.09444114000007</v>
      </c>
      <c r="W61" s="36">
        <f>SUMIFS(СВЦЭМ!$D$33:$D$776,СВЦЭМ!$A$33:$A$776,$A61,СВЦЭМ!$B$33:$B$776,W$47)+'СЕТ СН'!$G$11+СВЦЭМ!$D$10+'СЕТ СН'!$G$6-'СЕТ СН'!$G$23</f>
        <v>688.78813955999999</v>
      </c>
      <c r="X61" s="36">
        <f>SUMIFS(СВЦЭМ!$D$33:$D$776,СВЦЭМ!$A$33:$A$776,$A61,СВЦЭМ!$B$33:$B$776,X$47)+'СЕТ СН'!$G$11+СВЦЭМ!$D$10+'СЕТ СН'!$G$6-'СЕТ СН'!$G$23</f>
        <v>700.09859133999998</v>
      </c>
      <c r="Y61" s="36">
        <f>SUMIFS(СВЦЭМ!$D$33:$D$776,СВЦЭМ!$A$33:$A$776,$A61,СВЦЭМ!$B$33:$B$776,Y$47)+'СЕТ СН'!$G$11+СВЦЭМ!$D$10+'СЕТ СН'!$G$6-'СЕТ СН'!$G$23</f>
        <v>781.56403121000005</v>
      </c>
    </row>
    <row r="62" spans="1:25" ht="15.75" x14ac:dyDescent="0.2">
      <c r="A62" s="35">
        <f t="shared" si="1"/>
        <v>43661</v>
      </c>
      <c r="B62" s="36">
        <f>SUMIFS(СВЦЭМ!$D$33:$D$776,СВЦЭМ!$A$33:$A$776,$A62,СВЦЭМ!$B$33:$B$776,B$47)+'СЕТ СН'!$G$11+СВЦЭМ!$D$10+'СЕТ СН'!$G$6-'СЕТ СН'!$G$23</f>
        <v>858.59970079000004</v>
      </c>
      <c r="C62" s="36">
        <f>SUMIFS(СВЦЭМ!$D$33:$D$776,СВЦЭМ!$A$33:$A$776,$A62,СВЦЭМ!$B$33:$B$776,C$47)+'СЕТ СН'!$G$11+СВЦЭМ!$D$10+'СЕТ СН'!$G$6-'СЕТ СН'!$G$23</f>
        <v>875.84209173000011</v>
      </c>
      <c r="D62" s="36">
        <f>SUMIFS(СВЦЭМ!$D$33:$D$776,СВЦЭМ!$A$33:$A$776,$A62,СВЦЭМ!$B$33:$B$776,D$47)+'СЕТ СН'!$G$11+СВЦЭМ!$D$10+'СЕТ СН'!$G$6-'СЕТ СН'!$G$23</f>
        <v>884.71837146000007</v>
      </c>
      <c r="E62" s="36">
        <f>SUMIFS(СВЦЭМ!$D$33:$D$776,СВЦЭМ!$A$33:$A$776,$A62,СВЦЭМ!$B$33:$B$776,E$47)+'СЕТ СН'!$G$11+СВЦЭМ!$D$10+'СЕТ СН'!$G$6-'СЕТ СН'!$G$23</f>
        <v>912.2129490100001</v>
      </c>
      <c r="F62" s="36">
        <f>SUMIFS(СВЦЭМ!$D$33:$D$776,СВЦЭМ!$A$33:$A$776,$A62,СВЦЭМ!$B$33:$B$776,F$47)+'СЕТ СН'!$G$11+СВЦЭМ!$D$10+'СЕТ СН'!$G$6-'СЕТ СН'!$G$23</f>
        <v>924.65475099000003</v>
      </c>
      <c r="G62" s="36">
        <f>SUMIFS(СВЦЭМ!$D$33:$D$776,СВЦЭМ!$A$33:$A$776,$A62,СВЦЭМ!$B$33:$B$776,G$47)+'СЕТ СН'!$G$11+СВЦЭМ!$D$10+'СЕТ СН'!$G$6-'СЕТ СН'!$G$23</f>
        <v>910.0785020400001</v>
      </c>
      <c r="H62" s="36">
        <f>SUMIFS(СВЦЭМ!$D$33:$D$776,СВЦЭМ!$A$33:$A$776,$A62,СВЦЭМ!$B$33:$B$776,H$47)+'СЕТ СН'!$G$11+СВЦЭМ!$D$10+'СЕТ СН'!$G$6-'СЕТ СН'!$G$23</f>
        <v>890.14870737000012</v>
      </c>
      <c r="I62" s="36">
        <f>SUMIFS(СВЦЭМ!$D$33:$D$776,СВЦЭМ!$A$33:$A$776,$A62,СВЦЭМ!$B$33:$B$776,I$47)+'СЕТ СН'!$G$11+СВЦЭМ!$D$10+'СЕТ СН'!$G$6-'СЕТ СН'!$G$23</f>
        <v>861.24792242000012</v>
      </c>
      <c r="J62" s="36">
        <f>SUMIFS(СВЦЭМ!$D$33:$D$776,СВЦЭМ!$A$33:$A$776,$A62,СВЦЭМ!$B$33:$B$776,J$47)+'СЕТ СН'!$G$11+СВЦЭМ!$D$10+'СЕТ СН'!$G$6-'СЕТ СН'!$G$23</f>
        <v>821.37159889000009</v>
      </c>
      <c r="K62" s="36">
        <f>SUMIFS(СВЦЭМ!$D$33:$D$776,СВЦЭМ!$A$33:$A$776,$A62,СВЦЭМ!$B$33:$B$776,K$47)+'СЕТ СН'!$G$11+СВЦЭМ!$D$10+'СЕТ СН'!$G$6-'СЕТ СН'!$G$23</f>
        <v>773.09616568000001</v>
      </c>
      <c r="L62" s="36">
        <f>SUMIFS(СВЦЭМ!$D$33:$D$776,СВЦЭМ!$A$33:$A$776,$A62,СВЦЭМ!$B$33:$B$776,L$47)+'СЕТ СН'!$G$11+СВЦЭМ!$D$10+'СЕТ СН'!$G$6-'СЕТ СН'!$G$23</f>
        <v>763.32891289000008</v>
      </c>
      <c r="M62" s="36">
        <f>SUMIFS(СВЦЭМ!$D$33:$D$776,СВЦЭМ!$A$33:$A$776,$A62,СВЦЭМ!$B$33:$B$776,M$47)+'СЕТ СН'!$G$11+СВЦЭМ!$D$10+'СЕТ СН'!$G$6-'СЕТ СН'!$G$23</f>
        <v>767.31999764000011</v>
      </c>
      <c r="N62" s="36">
        <f>SUMIFS(СВЦЭМ!$D$33:$D$776,СВЦЭМ!$A$33:$A$776,$A62,СВЦЭМ!$B$33:$B$776,N$47)+'СЕТ СН'!$G$11+СВЦЭМ!$D$10+'СЕТ СН'!$G$6-'СЕТ СН'!$G$23</f>
        <v>788.98941300000001</v>
      </c>
      <c r="O62" s="36">
        <f>SUMIFS(СВЦЭМ!$D$33:$D$776,СВЦЭМ!$A$33:$A$776,$A62,СВЦЭМ!$B$33:$B$776,O$47)+'СЕТ СН'!$G$11+СВЦЭМ!$D$10+'СЕТ СН'!$G$6-'СЕТ СН'!$G$23</f>
        <v>787.55630077000012</v>
      </c>
      <c r="P62" s="36">
        <f>SUMIFS(СВЦЭМ!$D$33:$D$776,СВЦЭМ!$A$33:$A$776,$A62,СВЦЭМ!$B$33:$B$776,P$47)+'СЕТ СН'!$G$11+СВЦЭМ!$D$10+'СЕТ СН'!$G$6-'СЕТ СН'!$G$23</f>
        <v>771.33991060000005</v>
      </c>
      <c r="Q62" s="36">
        <f>SUMIFS(СВЦЭМ!$D$33:$D$776,СВЦЭМ!$A$33:$A$776,$A62,СВЦЭМ!$B$33:$B$776,Q$47)+'СЕТ СН'!$G$11+СВЦЭМ!$D$10+'СЕТ СН'!$G$6-'СЕТ СН'!$G$23</f>
        <v>757.42874200000006</v>
      </c>
      <c r="R62" s="36">
        <f>SUMIFS(СВЦЭМ!$D$33:$D$776,СВЦЭМ!$A$33:$A$776,$A62,СВЦЭМ!$B$33:$B$776,R$47)+'СЕТ СН'!$G$11+СВЦЭМ!$D$10+'СЕТ СН'!$G$6-'СЕТ СН'!$G$23</f>
        <v>712.28934798000012</v>
      </c>
      <c r="S62" s="36">
        <f>SUMIFS(СВЦЭМ!$D$33:$D$776,СВЦЭМ!$A$33:$A$776,$A62,СВЦЭМ!$B$33:$B$776,S$47)+'СЕТ СН'!$G$11+СВЦЭМ!$D$10+'СЕТ СН'!$G$6-'СЕТ СН'!$G$23</f>
        <v>696.15581910000014</v>
      </c>
      <c r="T62" s="36">
        <f>SUMIFS(СВЦЭМ!$D$33:$D$776,СВЦЭМ!$A$33:$A$776,$A62,СВЦЭМ!$B$33:$B$776,T$47)+'СЕТ СН'!$G$11+СВЦЭМ!$D$10+'СЕТ СН'!$G$6-'СЕТ СН'!$G$23</f>
        <v>698.83861694000007</v>
      </c>
      <c r="U62" s="36">
        <f>SUMIFS(СВЦЭМ!$D$33:$D$776,СВЦЭМ!$A$33:$A$776,$A62,СВЦЭМ!$B$33:$B$776,U$47)+'СЕТ СН'!$G$11+СВЦЭМ!$D$10+'СЕТ СН'!$G$6-'СЕТ СН'!$G$23</f>
        <v>697.28448036000009</v>
      </c>
      <c r="V62" s="36">
        <f>SUMIFS(СВЦЭМ!$D$33:$D$776,СВЦЭМ!$A$33:$A$776,$A62,СВЦЭМ!$B$33:$B$776,V$47)+'СЕТ СН'!$G$11+СВЦЭМ!$D$10+'СЕТ СН'!$G$6-'СЕТ СН'!$G$23</f>
        <v>694.11409572000002</v>
      </c>
      <c r="W62" s="36">
        <f>SUMIFS(СВЦЭМ!$D$33:$D$776,СВЦЭМ!$A$33:$A$776,$A62,СВЦЭМ!$B$33:$B$776,W$47)+'СЕТ СН'!$G$11+СВЦЭМ!$D$10+'СЕТ СН'!$G$6-'СЕТ СН'!$G$23</f>
        <v>689.90615198</v>
      </c>
      <c r="X62" s="36">
        <f>SUMIFS(СВЦЭМ!$D$33:$D$776,СВЦЭМ!$A$33:$A$776,$A62,СВЦЭМ!$B$33:$B$776,X$47)+'СЕТ СН'!$G$11+СВЦЭМ!$D$10+'СЕТ СН'!$G$6-'СЕТ СН'!$G$23</f>
        <v>705.83182484000008</v>
      </c>
      <c r="Y62" s="36">
        <f>SUMIFS(СВЦЭМ!$D$33:$D$776,СВЦЭМ!$A$33:$A$776,$A62,СВЦЭМ!$B$33:$B$776,Y$47)+'СЕТ СН'!$G$11+СВЦЭМ!$D$10+'СЕТ СН'!$G$6-'СЕТ СН'!$G$23</f>
        <v>780.02207209000005</v>
      </c>
    </row>
    <row r="63" spans="1:25" ht="15.75" x14ac:dyDescent="0.2">
      <c r="A63" s="35">
        <f t="shared" si="1"/>
        <v>43662</v>
      </c>
      <c r="B63" s="36">
        <f>SUMIFS(СВЦЭМ!$D$33:$D$776,СВЦЭМ!$A$33:$A$776,$A63,СВЦЭМ!$B$33:$B$776,B$47)+'СЕТ СН'!$G$11+СВЦЭМ!$D$10+'СЕТ СН'!$G$6-'СЕТ СН'!$G$23</f>
        <v>875.58533522000005</v>
      </c>
      <c r="C63" s="36">
        <f>SUMIFS(СВЦЭМ!$D$33:$D$776,СВЦЭМ!$A$33:$A$776,$A63,СВЦЭМ!$B$33:$B$776,C$47)+'СЕТ СН'!$G$11+СВЦЭМ!$D$10+'СЕТ СН'!$G$6-'СЕТ СН'!$G$23</f>
        <v>897.80396411000004</v>
      </c>
      <c r="D63" s="36">
        <f>SUMIFS(СВЦЭМ!$D$33:$D$776,СВЦЭМ!$A$33:$A$776,$A63,СВЦЭМ!$B$33:$B$776,D$47)+'СЕТ СН'!$G$11+СВЦЭМ!$D$10+'СЕТ СН'!$G$6-'СЕТ СН'!$G$23</f>
        <v>883.29527585000005</v>
      </c>
      <c r="E63" s="36">
        <f>SUMIFS(СВЦЭМ!$D$33:$D$776,СВЦЭМ!$A$33:$A$776,$A63,СВЦЭМ!$B$33:$B$776,E$47)+'СЕТ СН'!$G$11+СВЦЭМ!$D$10+'СЕТ СН'!$G$6-'СЕТ СН'!$G$23</f>
        <v>873.12361153000006</v>
      </c>
      <c r="F63" s="36">
        <f>SUMIFS(СВЦЭМ!$D$33:$D$776,СВЦЭМ!$A$33:$A$776,$A63,СВЦЭМ!$B$33:$B$776,F$47)+'СЕТ СН'!$G$11+СВЦЭМ!$D$10+'СЕТ СН'!$G$6-'СЕТ СН'!$G$23</f>
        <v>884.99693349000006</v>
      </c>
      <c r="G63" s="36">
        <f>SUMIFS(СВЦЭМ!$D$33:$D$776,СВЦЭМ!$A$33:$A$776,$A63,СВЦЭМ!$B$33:$B$776,G$47)+'СЕТ СН'!$G$11+СВЦЭМ!$D$10+'СЕТ СН'!$G$6-'СЕТ СН'!$G$23</f>
        <v>883.81551940000008</v>
      </c>
      <c r="H63" s="36">
        <f>SUMIFS(СВЦЭМ!$D$33:$D$776,СВЦЭМ!$A$33:$A$776,$A63,СВЦЭМ!$B$33:$B$776,H$47)+'СЕТ СН'!$G$11+СВЦЭМ!$D$10+'СЕТ СН'!$G$6-'СЕТ СН'!$G$23</f>
        <v>888.23628709000002</v>
      </c>
      <c r="I63" s="36">
        <f>SUMIFS(СВЦЭМ!$D$33:$D$776,СВЦЭМ!$A$33:$A$776,$A63,СВЦЭМ!$B$33:$B$776,I$47)+'СЕТ СН'!$G$11+СВЦЭМ!$D$10+'СЕТ СН'!$G$6-'СЕТ СН'!$G$23</f>
        <v>872.21530367000003</v>
      </c>
      <c r="J63" s="36">
        <f>SUMIFS(СВЦЭМ!$D$33:$D$776,СВЦЭМ!$A$33:$A$776,$A63,СВЦЭМ!$B$33:$B$776,J$47)+'СЕТ СН'!$G$11+СВЦЭМ!$D$10+'СЕТ СН'!$G$6-'СЕТ СН'!$G$23</f>
        <v>837.71303341000009</v>
      </c>
      <c r="K63" s="36">
        <f>SUMIFS(СВЦЭМ!$D$33:$D$776,СВЦЭМ!$A$33:$A$776,$A63,СВЦЭМ!$B$33:$B$776,K$47)+'СЕТ СН'!$G$11+СВЦЭМ!$D$10+'СЕТ СН'!$G$6-'СЕТ СН'!$G$23</f>
        <v>801.67391295000004</v>
      </c>
      <c r="L63" s="36">
        <f>SUMIFS(СВЦЭМ!$D$33:$D$776,СВЦЭМ!$A$33:$A$776,$A63,СВЦЭМ!$B$33:$B$776,L$47)+'СЕТ СН'!$G$11+СВЦЭМ!$D$10+'СЕТ СН'!$G$6-'СЕТ СН'!$G$23</f>
        <v>786.90792598000007</v>
      </c>
      <c r="M63" s="36">
        <f>SUMIFS(СВЦЭМ!$D$33:$D$776,СВЦЭМ!$A$33:$A$776,$A63,СВЦЭМ!$B$33:$B$776,M$47)+'СЕТ СН'!$G$11+СВЦЭМ!$D$10+'СЕТ СН'!$G$6-'СЕТ СН'!$G$23</f>
        <v>783.98521660000006</v>
      </c>
      <c r="N63" s="36">
        <f>SUMIFS(СВЦЭМ!$D$33:$D$776,СВЦЭМ!$A$33:$A$776,$A63,СВЦЭМ!$B$33:$B$776,N$47)+'СЕТ СН'!$G$11+СВЦЭМ!$D$10+'СЕТ СН'!$G$6-'СЕТ СН'!$G$23</f>
        <v>781.35500737000007</v>
      </c>
      <c r="O63" s="36">
        <f>SUMIFS(СВЦЭМ!$D$33:$D$776,СВЦЭМ!$A$33:$A$776,$A63,СВЦЭМ!$B$33:$B$776,O$47)+'СЕТ СН'!$G$11+СВЦЭМ!$D$10+'СЕТ СН'!$G$6-'СЕТ СН'!$G$23</f>
        <v>782.21782226000005</v>
      </c>
      <c r="P63" s="36">
        <f>SUMIFS(СВЦЭМ!$D$33:$D$776,СВЦЭМ!$A$33:$A$776,$A63,СВЦЭМ!$B$33:$B$776,P$47)+'СЕТ СН'!$G$11+СВЦЭМ!$D$10+'СЕТ СН'!$G$6-'СЕТ СН'!$G$23</f>
        <v>782.43884767000009</v>
      </c>
      <c r="Q63" s="36">
        <f>SUMIFS(СВЦЭМ!$D$33:$D$776,СВЦЭМ!$A$33:$A$776,$A63,СВЦЭМ!$B$33:$B$776,Q$47)+'СЕТ СН'!$G$11+СВЦЭМ!$D$10+'СЕТ СН'!$G$6-'СЕТ СН'!$G$23</f>
        <v>783.20898458000011</v>
      </c>
      <c r="R63" s="36">
        <f>SUMIFS(СВЦЭМ!$D$33:$D$776,СВЦЭМ!$A$33:$A$776,$A63,СВЦЭМ!$B$33:$B$776,R$47)+'СЕТ СН'!$G$11+СВЦЭМ!$D$10+'СЕТ СН'!$G$6-'СЕТ СН'!$G$23</f>
        <v>744.82047725000007</v>
      </c>
      <c r="S63" s="36">
        <f>SUMIFS(СВЦЭМ!$D$33:$D$776,СВЦЭМ!$A$33:$A$776,$A63,СВЦЭМ!$B$33:$B$776,S$47)+'СЕТ СН'!$G$11+СВЦЭМ!$D$10+'СЕТ СН'!$G$6-'СЕТ СН'!$G$23</f>
        <v>730.98383408000007</v>
      </c>
      <c r="T63" s="36">
        <f>SUMIFS(СВЦЭМ!$D$33:$D$776,СВЦЭМ!$A$33:$A$776,$A63,СВЦЭМ!$B$33:$B$776,T$47)+'СЕТ СН'!$G$11+СВЦЭМ!$D$10+'СЕТ СН'!$G$6-'СЕТ СН'!$G$23</f>
        <v>732.74375777000012</v>
      </c>
      <c r="U63" s="36">
        <f>SUMIFS(СВЦЭМ!$D$33:$D$776,СВЦЭМ!$A$33:$A$776,$A63,СВЦЭМ!$B$33:$B$776,U$47)+'СЕТ СН'!$G$11+СВЦЭМ!$D$10+'СЕТ СН'!$G$6-'СЕТ СН'!$G$23</f>
        <v>728.9035333700001</v>
      </c>
      <c r="V63" s="36">
        <f>SUMIFS(СВЦЭМ!$D$33:$D$776,СВЦЭМ!$A$33:$A$776,$A63,СВЦЭМ!$B$33:$B$776,V$47)+'СЕТ СН'!$G$11+СВЦЭМ!$D$10+'СЕТ СН'!$G$6-'СЕТ СН'!$G$23</f>
        <v>729.50316807000002</v>
      </c>
      <c r="W63" s="36">
        <f>SUMIFS(СВЦЭМ!$D$33:$D$776,СВЦЭМ!$A$33:$A$776,$A63,СВЦЭМ!$B$33:$B$776,W$47)+'СЕТ СН'!$G$11+СВЦЭМ!$D$10+'СЕТ СН'!$G$6-'СЕТ СН'!$G$23</f>
        <v>719.51735838000002</v>
      </c>
      <c r="X63" s="36">
        <f>SUMIFS(СВЦЭМ!$D$33:$D$776,СВЦЭМ!$A$33:$A$776,$A63,СВЦЭМ!$B$33:$B$776,X$47)+'СЕТ СН'!$G$11+СВЦЭМ!$D$10+'СЕТ СН'!$G$6-'СЕТ СН'!$G$23</f>
        <v>737.34925508000003</v>
      </c>
      <c r="Y63" s="36">
        <f>SUMIFS(СВЦЭМ!$D$33:$D$776,СВЦЭМ!$A$33:$A$776,$A63,СВЦЭМ!$B$33:$B$776,Y$47)+'СЕТ СН'!$G$11+СВЦЭМ!$D$10+'СЕТ СН'!$G$6-'СЕТ СН'!$G$23</f>
        <v>785.55135000000007</v>
      </c>
    </row>
    <row r="64" spans="1:25" ht="15.75" x14ac:dyDescent="0.2">
      <c r="A64" s="35">
        <f t="shared" si="1"/>
        <v>43663</v>
      </c>
      <c r="B64" s="36">
        <f>SUMIFS(СВЦЭМ!$D$33:$D$776,СВЦЭМ!$A$33:$A$776,$A64,СВЦЭМ!$B$33:$B$776,B$47)+'СЕТ СН'!$G$11+СВЦЭМ!$D$10+'СЕТ СН'!$G$6-'СЕТ СН'!$G$23</f>
        <v>869.97787707000009</v>
      </c>
      <c r="C64" s="36">
        <f>SUMIFS(СВЦЭМ!$D$33:$D$776,СВЦЭМ!$A$33:$A$776,$A64,СВЦЭМ!$B$33:$B$776,C$47)+'СЕТ СН'!$G$11+СВЦЭМ!$D$10+'СЕТ СН'!$G$6-'СЕТ СН'!$G$23</f>
        <v>895.92737531000012</v>
      </c>
      <c r="D64" s="36">
        <f>SUMIFS(СВЦЭМ!$D$33:$D$776,СВЦЭМ!$A$33:$A$776,$A64,СВЦЭМ!$B$33:$B$776,D$47)+'СЕТ СН'!$G$11+СВЦЭМ!$D$10+'СЕТ СН'!$G$6-'СЕТ СН'!$G$23</f>
        <v>923.21433215000002</v>
      </c>
      <c r="E64" s="36">
        <f>SUMIFS(СВЦЭМ!$D$33:$D$776,СВЦЭМ!$A$33:$A$776,$A64,СВЦЭМ!$B$33:$B$776,E$47)+'СЕТ СН'!$G$11+СВЦЭМ!$D$10+'СЕТ СН'!$G$6-'СЕТ СН'!$G$23</f>
        <v>933.30551316000003</v>
      </c>
      <c r="F64" s="36">
        <f>SUMIFS(СВЦЭМ!$D$33:$D$776,СВЦЭМ!$A$33:$A$776,$A64,СВЦЭМ!$B$33:$B$776,F$47)+'СЕТ СН'!$G$11+СВЦЭМ!$D$10+'СЕТ СН'!$G$6-'СЕТ СН'!$G$23</f>
        <v>925.80945025000005</v>
      </c>
      <c r="G64" s="36">
        <f>SUMIFS(СВЦЭМ!$D$33:$D$776,СВЦЭМ!$A$33:$A$776,$A64,СВЦЭМ!$B$33:$B$776,G$47)+'СЕТ СН'!$G$11+СВЦЭМ!$D$10+'СЕТ СН'!$G$6-'СЕТ СН'!$G$23</f>
        <v>919.88475315000005</v>
      </c>
      <c r="H64" s="36">
        <f>SUMIFS(СВЦЭМ!$D$33:$D$776,СВЦЭМ!$A$33:$A$776,$A64,СВЦЭМ!$B$33:$B$776,H$47)+'СЕТ СН'!$G$11+СВЦЭМ!$D$10+'СЕТ СН'!$G$6-'СЕТ СН'!$G$23</f>
        <v>891.76096937000011</v>
      </c>
      <c r="I64" s="36">
        <f>SUMIFS(СВЦЭМ!$D$33:$D$776,СВЦЭМ!$A$33:$A$776,$A64,СВЦЭМ!$B$33:$B$776,I$47)+'СЕТ СН'!$G$11+СВЦЭМ!$D$10+'СЕТ СН'!$G$6-'СЕТ СН'!$G$23</f>
        <v>860.98586111000009</v>
      </c>
      <c r="J64" s="36">
        <f>SUMIFS(СВЦЭМ!$D$33:$D$776,СВЦЭМ!$A$33:$A$776,$A64,СВЦЭМ!$B$33:$B$776,J$47)+'СЕТ СН'!$G$11+СВЦЭМ!$D$10+'СЕТ СН'!$G$6-'СЕТ СН'!$G$23</f>
        <v>839.83376542000008</v>
      </c>
      <c r="K64" s="36">
        <f>SUMIFS(СВЦЭМ!$D$33:$D$776,СВЦЭМ!$A$33:$A$776,$A64,СВЦЭМ!$B$33:$B$776,K$47)+'СЕТ СН'!$G$11+СВЦЭМ!$D$10+'СЕТ СН'!$G$6-'СЕТ СН'!$G$23</f>
        <v>804.89316066000004</v>
      </c>
      <c r="L64" s="36">
        <f>SUMIFS(СВЦЭМ!$D$33:$D$776,СВЦЭМ!$A$33:$A$776,$A64,СВЦЭМ!$B$33:$B$776,L$47)+'СЕТ СН'!$G$11+СВЦЭМ!$D$10+'СЕТ СН'!$G$6-'СЕТ СН'!$G$23</f>
        <v>800.68038058000002</v>
      </c>
      <c r="M64" s="36">
        <f>SUMIFS(СВЦЭМ!$D$33:$D$776,СВЦЭМ!$A$33:$A$776,$A64,СВЦЭМ!$B$33:$B$776,M$47)+'СЕТ СН'!$G$11+СВЦЭМ!$D$10+'СЕТ СН'!$G$6-'СЕТ СН'!$G$23</f>
        <v>803.1792629900001</v>
      </c>
      <c r="N64" s="36">
        <f>SUMIFS(СВЦЭМ!$D$33:$D$776,СВЦЭМ!$A$33:$A$776,$A64,СВЦЭМ!$B$33:$B$776,N$47)+'СЕТ СН'!$G$11+СВЦЭМ!$D$10+'СЕТ СН'!$G$6-'СЕТ СН'!$G$23</f>
        <v>804.43108054000004</v>
      </c>
      <c r="O64" s="36">
        <f>SUMIFS(СВЦЭМ!$D$33:$D$776,СВЦЭМ!$A$33:$A$776,$A64,СВЦЭМ!$B$33:$B$776,O$47)+'СЕТ СН'!$G$11+СВЦЭМ!$D$10+'СЕТ СН'!$G$6-'СЕТ СН'!$G$23</f>
        <v>804.71111896000002</v>
      </c>
      <c r="P64" s="36">
        <f>SUMIFS(СВЦЭМ!$D$33:$D$776,СВЦЭМ!$A$33:$A$776,$A64,СВЦЭМ!$B$33:$B$776,P$47)+'СЕТ СН'!$G$11+СВЦЭМ!$D$10+'СЕТ СН'!$G$6-'СЕТ СН'!$G$23</f>
        <v>803.9268982000001</v>
      </c>
      <c r="Q64" s="36">
        <f>SUMIFS(СВЦЭМ!$D$33:$D$776,СВЦЭМ!$A$33:$A$776,$A64,СВЦЭМ!$B$33:$B$776,Q$47)+'СЕТ СН'!$G$11+СВЦЭМ!$D$10+'СЕТ СН'!$G$6-'СЕТ СН'!$G$23</f>
        <v>805.39439237000011</v>
      </c>
      <c r="R64" s="36">
        <f>SUMIFS(СВЦЭМ!$D$33:$D$776,СВЦЭМ!$A$33:$A$776,$A64,СВЦЭМ!$B$33:$B$776,R$47)+'СЕТ СН'!$G$11+СВЦЭМ!$D$10+'СЕТ СН'!$G$6-'СЕТ СН'!$G$23</f>
        <v>762.66760834000002</v>
      </c>
      <c r="S64" s="36">
        <f>SUMIFS(СВЦЭМ!$D$33:$D$776,СВЦЭМ!$A$33:$A$776,$A64,СВЦЭМ!$B$33:$B$776,S$47)+'СЕТ СН'!$G$11+СВЦЭМ!$D$10+'СЕТ СН'!$G$6-'СЕТ СН'!$G$23</f>
        <v>743.43203325000002</v>
      </c>
      <c r="T64" s="36">
        <f>SUMIFS(СВЦЭМ!$D$33:$D$776,СВЦЭМ!$A$33:$A$776,$A64,СВЦЭМ!$B$33:$B$776,T$47)+'СЕТ СН'!$G$11+СВЦЭМ!$D$10+'СЕТ СН'!$G$6-'СЕТ СН'!$G$23</f>
        <v>745.50136409000004</v>
      </c>
      <c r="U64" s="36">
        <f>SUMIFS(СВЦЭМ!$D$33:$D$776,СВЦЭМ!$A$33:$A$776,$A64,СВЦЭМ!$B$33:$B$776,U$47)+'СЕТ СН'!$G$11+СВЦЭМ!$D$10+'СЕТ СН'!$G$6-'СЕТ СН'!$G$23</f>
        <v>739.15000810000004</v>
      </c>
      <c r="V64" s="36">
        <f>SUMIFS(СВЦЭМ!$D$33:$D$776,СВЦЭМ!$A$33:$A$776,$A64,СВЦЭМ!$B$33:$B$776,V$47)+'СЕТ СН'!$G$11+СВЦЭМ!$D$10+'СЕТ СН'!$G$6-'СЕТ СН'!$G$23</f>
        <v>743.09640021000007</v>
      </c>
      <c r="W64" s="36">
        <f>SUMIFS(СВЦЭМ!$D$33:$D$776,СВЦЭМ!$A$33:$A$776,$A64,СВЦЭМ!$B$33:$B$776,W$47)+'СЕТ СН'!$G$11+СВЦЭМ!$D$10+'СЕТ СН'!$G$6-'СЕТ СН'!$G$23</f>
        <v>742.6491706600001</v>
      </c>
      <c r="X64" s="36">
        <f>SUMIFS(СВЦЭМ!$D$33:$D$776,СВЦЭМ!$A$33:$A$776,$A64,СВЦЭМ!$B$33:$B$776,X$47)+'СЕТ СН'!$G$11+СВЦЭМ!$D$10+'СЕТ СН'!$G$6-'СЕТ СН'!$G$23</f>
        <v>716.48071514000003</v>
      </c>
      <c r="Y64" s="36">
        <f>SUMIFS(СВЦЭМ!$D$33:$D$776,СВЦЭМ!$A$33:$A$776,$A64,СВЦЭМ!$B$33:$B$776,Y$47)+'СЕТ СН'!$G$11+СВЦЭМ!$D$10+'СЕТ СН'!$G$6-'СЕТ СН'!$G$23</f>
        <v>741.98905109000009</v>
      </c>
    </row>
    <row r="65" spans="1:26" ht="15.75" x14ac:dyDescent="0.2">
      <c r="A65" s="35">
        <f t="shared" si="1"/>
        <v>43664</v>
      </c>
      <c r="B65" s="36">
        <f>SUMIFS(СВЦЭМ!$D$33:$D$776,СВЦЭМ!$A$33:$A$776,$A65,СВЦЭМ!$B$33:$B$776,B$47)+'СЕТ СН'!$G$11+СВЦЭМ!$D$10+'СЕТ СН'!$G$6-'СЕТ СН'!$G$23</f>
        <v>823.54701449000004</v>
      </c>
      <c r="C65" s="36">
        <f>SUMIFS(СВЦЭМ!$D$33:$D$776,СВЦЭМ!$A$33:$A$776,$A65,СВЦЭМ!$B$33:$B$776,C$47)+'СЕТ СН'!$G$11+СВЦЭМ!$D$10+'СЕТ СН'!$G$6-'СЕТ СН'!$G$23</f>
        <v>822.69188825000003</v>
      </c>
      <c r="D65" s="36">
        <f>SUMIFS(СВЦЭМ!$D$33:$D$776,СВЦЭМ!$A$33:$A$776,$A65,СВЦЭМ!$B$33:$B$776,D$47)+'СЕТ СН'!$G$11+СВЦЭМ!$D$10+'СЕТ СН'!$G$6-'СЕТ СН'!$G$23</f>
        <v>833.51961159000007</v>
      </c>
      <c r="E65" s="36">
        <f>SUMIFS(СВЦЭМ!$D$33:$D$776,СВЦЭМ!$A$33:$A$776,$A65,СВЦЭМ!$B$33:$B$776,E$47)+'СЕТ СН'!$G$11+СВЦЭМ!$D$10+'СЕТ СН'!$G$6-'СЕТ СН'!$G$23</f>
        <v>866.36609278000003</v>
      </c>
      <c r="F65" s="36">
        <f>SUMIFS(СВЦЭМ!$D$33:$D$776,СВЦЭМ!$A$33:$A$776,$A65,СВЦЭМ!$B$33:$B$776,F$47)+'СЕТ СН'!$G$11+СВЦЭМ!$D$10+'СЕТ СН'!$G$6-'СЕТ СН'!$G$23</f>
        <v>904.40155464000009</v>
      </c>
      <c r="G65" s="36">
        <f>SUMIFS(СВЦЭМ!$D$33:$D$776,СВЦЭМ!$A$33:$A$776,$A65,СВЦЭМ!$B$33:$B$776,G$47)+'СЕТ СН'!$G$11+СВЦЭМ!$D$10+'СЕТ СН'!$G$6-'СЕТ СН'!$G$23</f>
        <v>943.35171749000006</v>
      </c>
      <c r="H65" s="36">
        <f>SUMIFS(СВЦЭМ!$D$33:$D$776,СВЦЭМ!$A$33:$A$776,$A65,СВЦЭМ!$B$33:$B$776,H$47)+'СЕТ СН'!$G$11+СВЦЭМ!$D$10+'СЕТ СН'!$G$6-'СЕТ СН'!$G$23</f>
        <v>918.20054257000004</v>
      </c>
      <c r="I65" s="36">
        <f>SUMIFS(СВЦЭМ!$D$33:$D$776,СВЦЭМ!$A$33:$A$776,$A65,СВЦЭМ!$B$33:$B$776,I$47)+'СЕТ СН'!$G$11+СВЦЭМ!$D$10+'СЕТ СН'!$G$6-'СЕТ СН'!$G$23</f>
        <v>885.72242738000011</v>
      </c>
      <c r="J65" s="36">
        <f>SUMIFS(СВЦЭМ!$D$33:$D$776,СВЦЭМ!$A$33:$A$776,$A65,СВЦЭМ!$B$33:$B$776,J$47)+'СЕТ СН'!$G$11+СВЦЭМ!$D$10+'СЕТ СН'!$G$6-'СЕТ СН'!$G$23</f>
        <v>875.52165141000012</v>
      </c>
      <c r="K65" s="36">
        <f>SUMIFS(СВЦЭМ!$D$33:$D$776,СВЦЭМ!$A$33:$A$776,$A65,СВЦЭМ!$B$33:$B$776,K$47)+'СЕТ СН'!$G$11+СВЦЭМ!$D$10+'СЕТ СН'!$G$6-'СЕТ СН'!$G$23</f>
        <v>842.95060407000005</v>
      </c>
      <c r="L65" s="36">
        <f>SUMIFS(СВЦЭМ!$D$33:$D$776,СВЦЭМ!$A$33:$A$776,$A65,СВЦЭМ!$B$33:$B$776,L$47)+'СЕТ СН'!$G$11+СВЦЭМ!$D$10+'СЕТ СН'!$G$6-'СЕТ СН'!$G$23</f>
        <v>837.82968879000009</v>
      </c>
      <c r="M65" s="36">
        <f>SUMIFS(СВЦЭМ!$D$33:$D$776,СВЦЭМ!$A$33:$A$776,$A65,СВЦЭМ!$B$33:$B$776,M$47)+'СЕТ СН'!$G$11+СВЦЭМ!$D$10+'СЕТ СН'!$G$6-'СЕТ СН'!$G$23</f>
        <v>836.60690918000012</v>
      </c>
      <c r="N65" s="36">
        <f>SUMIFS(СВЦЭМ!$D$33:$D$776,СВЦЭМ!$A$33:$A$776,$A65,СВЦЭМ!$B$33:$B$776,N$47)+'СЕТ СН'!$G$11+СВЦЭМ!$D$10+'СЕТ СН'!$G$6-'СЕТ СН'!$G$23</f>
        <v>849.05206228000009</v>
      </c>
      <c r="O65" s="36">
        <f>SUMIFS(СВЦЭМ!$D$33:$D$776,СВЦЭМ!$A$33:$A$776,$A65,СВЦЭМ!$B$33:$B$776,O$47)+'СЕТ СН'!$G$11+СВЦЭМ!$D$10+'СЕТ СН'!$G$6-'СЕТ СН'!$G$23</f>
        <v>855.47556099000008</v>
      </c>
      <c r="P65" s="36">
        <f>SUMIFS(СВЦЭМ!$D$33:$D$776,СВЦЭМ!$A$33:$A$776,$A65,СВЦЭМ!$B$33:$B$776,P$47)+'СЕТ СН'!$G$11+СВЦЭМ!$D$10+'СЕТ СН'!$G$6-'СЕТ СН'!$G$23</f>
        <v>868.63059417000011</v>
      </c>
      <c r="Q65" s="36">
        <f>SUMIFS(СВЦЭМ!$D$33:$D$776,СВЦЭМ!$A$33:$A$776,$A65,СВЦЭМ!$B$33:$B$776,Q$47)+'СЕТ СН'!$G$11+СВЦЭМ!$D$10+'СЕТ СН'!$G$6-'СЕТ СН'!$G$23</f>
        <v>875.75855586000011</v>
      </c>
      <c r="R65" s="36">
        <f>SUMIFS(СВЦЭМ!$D$33:$D$776,СВЦЭМ!$A$33:$A$776,$A65,СВЦЭМ!$B$33:$B$776,R$47)+'СЕТ СН'!$G$11+СВЦЭМ!$D$10+'СЕТ СН'!$G$6-'СЕТ СН'!$G$23</f>
        <v>794.41971279000006</v>
      </c>
      <c r="S65" s="36">
        <f>SUMIFS(СВЦЭМ!$D$33:$D$776,СВЦЭМ!$A$33:$A$776,$A65,СВЦЭМ!$B$33:$B$776,S$47)+'СЕТ СН'!$G$11+СВЦЭМ!$D$10+'СЕТ СН'!$G$6-'СЕТ СН'!$G$23</f>
        <v>715.34240377000003</v>
      </c>
      <c r="T65" s="36">
        <f>SUMIFS(СВЦЭМ!$D$33:$D$776,СВЦЭМ!$A$33:$A$776,$A65,СВЦЭМ!$B$33:$B$776,T$47)+'СЕТ СН'!$G$11+СВЦЭМ!$D$10+'СЕТ СН'!$G$6-'СЕТ СН'!$G$23</f>
        <v>714.80400888000008</v>
      </c>
      <c r="U65" s="36">
        <f>SUMIFS(СВЦЭМ!$D$33:$D$776,СВЦЭМ!$A$33:$A$776,$A65,СВЦЭМ!$B$33:$B$776,U$47)+'СЕТ СН'!$G$11+СВЦЭМ!$D$10+'СЕТ СН'!$G$6-'СЕТ СН'!$G$23</f>
        <v>698.78415182000003</v>
      </c>
      <c r="V65" s="36">
        <f>SUMIFS(СВЦЭМ!$D$33:$D$776,СВЦЭМ!$A$33:$A$776,$A65,СВЦЭМ!$B$33:$B$776,V$47)+'СЕТ СН'!$G$11+СВЦЭМ!$D$10+'СЕТ СН'!$G$6-'СЕТ СН'!$G$23</f>
        <v>702.09038266000005</v>
      </c>
      <c r="W65" s="36">
        <f>SUMIFS(СВЦЭМ!$D$33:$D$776,СВЦЭМ!$A$33:$A$776,$A65,СВЦЭМ!$B$33:$B$776,W$47)+'СЕТ СН'!$G$11+СВЦЭМ!$D$10+'СЕТ СН'!$G$6-'СЕТ СН'!$G$23</f>
        <v>700.27519415000006</v>
      </c>
      <c r="X65" s="36">
        <f>SUMIFS(СВЦЭМ!$D$33:$D$776,СВЦЭМ!$A$33:$A$776,$A65,СВЦЭМ!$B$33:$B$776,X$47)+'СЕТ СН'!$G$11+СВЦЭМ!$D$10+'СЕТ СН'!$G$6-'СЕТ СН'!$G$23</f>
        <v>715.30273906000002</v>
      </c>
      <c r="Y65" s="36">
        <f>SUMIFS(СВЦЭМ!$D$33:$D$776,СВЦЭМ!$A$33:$A$776,$A65,СВЦЭМ!$B$33:$B$776,Y$47)+'СЕТ СН'!$G$11+СВЦЭМ!$D$10+'СЕТ СН'!$G$6-'СЕТ СН'!$G$23</f>
        <v>777.04164663000006</v>
      </c>
    </row>
    <row r="66" spans="1:26" ht="15.75" x14ac:dyDescent="0.2">
      <c r="A66" s="35">
        <f t="shared" si="1"/>
        <v>43665</v>
      </c>
      <c r="B66" s="36">
        <f>SUMIFS(СВЦЭМ!$D$33:$D$776,СВЦЭМ!$A$33:$A$776,$A66,СВЦЭМ!$B$33:$B$776,B$47)+'СЕТ СН'!$G$11+СВЦЭМ!$D$10+'СЕТ СН'!$G$6-'СЕТ СН'!$G$23</f>
        <v>847.2849735100001</v>
      </c>
      <c r="C66" s="36">
        <f>SUMIFS(СВЦЭМ!$D$33:$D$776,СВЦЭМ!$A$33:$A$776,$A66,СВЦЭМ!$B$33:$B$776,C$47)+'СЕТ СН'!$G$11+СВЦЭМ!$D$10+'СЕТ СН'!$G$6-'СЕТ СН'!$G$23</f>
        <v>847.26697375000003</v>
      </c>
      <c r="D66" s="36">
        <f>SUMIFS(СВЦЭМ!$D$33:$D$776,СВЦЭМ!$A$33:$A$776,$A66,СВЦЭМ!$B$33:$B$776,D$47)+'СЕТ СН'!$G$11+СВЦЭМ!$D$10+'СЕТ СН'!$G$6-'СЕТ СН'!$G$23</f>
        <v>875.92068702000006</v>
      </c>
      <c r="E66" s="36">
        <f>SUMIFS(СВЦЭМ!$D$33:$D$776,СВЦЭМ!$A$33:$A$776,$A66,СВЦЭМ!$B$33:$B$776,E$47)+'СЕТ СН'!$G$11+СВЦЭМ!$D$10+'СЕТ СН'!$G$6-'СЕТ СН'!$G$23</f>
        <v>895.15164707000008</v>
      </c>
      <c r="F66" s="36">
        <f>SUMIFS(СВЦЭМ!$D$33:$D$776,СВЦЭМ!$A$33:$A$776,$A66,СВЦЭМ!$B$33:$B$776,F$47)+'СЕТ СН'!$G$11+СВЦЭМ!$D$10+'СЕТ СН'!$G$6-'СЕТ СН'!$G$23</f>
        <v>893.79443972000001</v>
      </c>
      <c r="G66" s="36">
        <f>SUMIFS(СВЦЭМ!$D$33:$D$776,СВЦЭМ!$A$33:$A$776,$A66,СВЦЭМ!$B$33:$B$776,G$47)+'СЕТ СН'!$G$11+СВЦЭМ!$D$10+'СЕТ СН'!$G$6-'СЕТ СН'!$G$23</f>
        <v>888.47676153000009</v>
      </c>
      <c r="H66" s="36">
        <f>SUMIFS(СВЦЭМ!$D$33:$D$776,СВЦЭМ!$A$33:$A$776,$A66,СВЦЭМ!$B$33:$B$776,H$47)+'СЕТ СН'!$G$11+СВЦЭМ!$D$10+'СЕТ СН'!$G$6-'СЕТ СН'!$G$23</f>
        <v>851.76545150000004</v>
      </c>
      <c r="I66" s="36">
        <f>SUMIFS(СВЦЭМ!$D$33:$D$776,СВЦЭМ!$A$33:$A$776,$A66,СВЦЭМ!$B$33:$B$776,I$47)+'СЕТ СН'!$G$11+СВЦЭМ!$D$10+'СЕТ СН'!$G$6-'СЕТ СН'!$G$23</f>
        <v>821.39697879000005</v>
      </c>
      <c r="J66" s="36">
        <f>SUMIFS(СВЦЭМ!$D$33:$D$776,СВЦЭМ!$A$33:$A$776,$A66,СВЦЭМ!$B$33:$B$776,J$47)+'СЕТ СН'!$G$11+СВЦЭМ!$D$10+'СЕТ СН'!$G$6-'СЕТ СН'!$G$23</f>
        <v>819.27711925000006</v>
      </c>
      <c r="K66" s="36">
        <f>SUMIFS(СВЦЭМ!$D$33:$D$776,СВЦЭМ!$A$33:$A$776,$A66,СВЦЭМ!$B$33:$B$776,K$47)+'СЕТ СН'!$G$11+СВЦЭМ!$D$10+'СЕТ СН'!$G$6-'СЕТ СН'!$G$23</f>
        <v>793.43827762000012</v>
      </c>
      <c r="L66" s="36">
        <f>SUMIFS(СВЦЭМ!$D$33:$D$776,СВЦЭМ!$A$33:$A$776,$A66,СВЦЭМ!$B$33:$B$776,L$47)+'СЕТ СН'!$G$11+СВЦЭМ!$D$10+'СЕТ СН'!$G$6-'СЕТ СН'!$G$23</f>
        <v>771.67640532000007</v>
      </c>
      <c r="M66" s="36">
        <f>SUMIFS(СВЦЭМ!$D$33:$D$776,СВЦЭМ!$A$33:$A$776,$A66,СВЦЭМ!$B$33:$B$776,M$47)+'СЕТ СН'!$G$11+СВЦЭМ!$D$10+'СЕТ СН'!$G$6-'СЕТ СН'!$G$23</f>
        <v>777.68898292000006</v>
      </c>
      <c r="N66" s="36">
        <f>SUMIFS(СВЦЭМ!$D$33:$D$776,СВЦЭМ!$A$33:$A$776,$A66,СВЦЭМ!$B$33:$B$776,N$47)+'СЕТ СН'!$G$11+СВЦЭМ!$D$10+'СЕТ СН'!$G$6-'СЕТ СН'!$G$23</f>
        <v>784.49123745000009</v>
      </c>
      <c r="O66" s="36">
        <f>SUMIFS(СВЦЭМ!$D$33:$D$776,СВЦЭМ!$A$33:$A$776,$A66,СВЦЭМ!$B$33:$B$776,O$47)+'СЕТ СН'!$G$11+СВЦЭМ!$D$10+'СЕТ СН'!$G$6-'СЕТ СН'!$G$23</f>
        <v>787.03692774000012</v>
      </c>
      <c r="P66" s="36">
        <f>SUMIFS(СВЦЭМ!$D$33:$D$776,СВЦЭМ!$A$33:$A$776,$A66,СВЦЭМ!$B$33:$B$776,P$47)+'СЕТ СН'!$G$11+СВЦЭМ!$D$10+'СЕТ СН'!$G$6-'СЕТ СН'!$G$23</f>
        <v>794.30210494000005</v>
      </c>
      <c r="Q66" s="36">
        <f>SUMIFS(СВЦЭМ!$D$33:$D$776,СВЦЭМ!$A$33:$A$776,$A66,СВЦЭМ!$B$33:$B$776,Q$47)+'СЕТ СН'!$G$11+СВЦЭМ!$D$10+'СЕТ СН'!$G$6-'СЕТ СН'!$G$23</f>
        <v>797.18369292000011</v>
      </c>
      <c r="R66" s="36">
        <f>SUMIFS(СВЦЭМ!$D$33:$D$776,СВЦЭМ!$A$33:$A$776,$A66,СВЦЭМ!$B$33:$B$776,R$47)+'СЕТ СН'!$G$11+СВЦЭМ!$D$10+'СЕТ СН'!$G$6-'СЕТ СН'!$G$23</f>
        <v>753.16540120000002</v>
      </c>
      <c r="S66" s="36">
        <f>SUMIFS(СВЦЭМ!$D$33:$D$776,СВЦЭМ!$A$33:$A$776,$A66,СВЦЭМ!$B$33:$B$776,S$47)+'СЕТ СН'!$G$11+СВЦЭМ!$D$10+'СЕТ СН'!$G$6-'СЕТ СН'!$G$23</f>
        <v>735.25546871000006</v>
      </c>
      <c r="T66" s="36">
        <f>SUMIFS(СВЦЭМ!$D$33:$D$776,СВЦЭМ!$A$33:$A$776,$A66,СВЦЭМ!$B$33:$B$776,T$47)+'СЕТ СН'!$G$11+СВЦЭМ!$D$10+'СЕТ СН'!$G$6-'СЕТ СН'!$G$23</f>
        <v>726.81906343000003</v>
      </c>
      <c r="U66" s="36">
        <f>SUMIFS(СВЦЭМ!$D$33:$D$776,СВЦЭМ!$A$33:$A$776,$A66,СВЦЭМ!$B$33:$B$776,U$47)+'СЕТ СН'!$G$11+СВЦЭМ!$D$10+'СЕТ СН'!$G$6-'СЕТ СН'!$G$23</f>
        <v>720.98804374000008</v>
      </c>
      <c r="V66" s="36">
        <f>SUMIFS(СВЦЭМ!$D$33:$D$776,СВЦЭМ!$A$33:$A$776,$A66,СВЦЭМ!$B$33:$B$776,V$47)+'СЕТ СН'!$G$11+СВЦЭМ!$D$10+'СЕТ СН'!$G$6-'СЕТ СН'!$G$23</f>
        <v>726.69588738000004</v>
      </c>
      <c r="W66" s="36">
        <f>SUMIFS(СВЦЭМ!$D$33:$D$776,СВЦЭМ!$A$33:$A$776,$A66,СВЦЭМ!$B$33:$B$776,W$47)+'СЕТ СН'!$G$11+СВЦЭМ!$D$10+'СЕТ СН'!$G$6-'СЕТ СН'!$G$23</f>
        <v>723.40065600000003</v>
      </c>
      <c r="X66" s="36">
        <f>SUMIFS(СВЦЭМ!$D$33:$D$776,СВЦЭМ!$A$33:$A$776,$A66,СВЦЭМ!$B$33:$B$776,X$47)+'СЕТ СН'!$G$11+СВЦЭМ!$D$10+'СЕТ СН'!$G$6-'СЕТ СН'!$G$23</f>
        <v>721.68980121000004</v>
      </c>
      <c r="Y66" s="36">
        <f>SUMIFS(СВЦЭМ!$D$33:$D$776,СВЦЭМ!$A$33:$A$776,$A66,СВЦЭМ!$B$33:$B$776,Y$47)+'СЕТ СН'!$G$11+СВЦЭМ!$D$10+'СЕТ СН'!$G$6-'СЕТ СН'!$G$23</f>
        <v>740.79899163000005</v>
      </c>
    </row>
    <row r="67" spans="1:26" ht="15.75" x14ac:dyDescent="0.2">
      <c r="A67" s="35">
        <f t="shared" si="1"/>
        <v>43666</v>
      </c>
      <c r="B67" s="36">
        <f>SUMIFS(СВЦЭМ!$D$33:$D$776,СВЦЭМ!$A$33:$A$776,$A67,СВЦЭМ!$B$33:$B$776,B$47)+'СЕТ СН'!$G$11+СВЦЭМ!$D$10+'СЕТ СН'!$G$6-'СЕТ СН'!$G$23</f>
        <v>770.03848747000006</v>
      </c>
      <c r="C67" s="36">
        <f>SUMIFS(СВЦЭМ!$D$33:$D$776,СВЦЭМ!$A$33:$A$776,$A67,СВЦЭМ!$B$33:$B$776,C$47)+'СЕТ СН'!$G$11+СВЦЭМ!$D$10+'СЕТ СН'!$G$6-'СЕТ СН'!$G$23</f>
        <v>775.45985529000006</v>
      </c>
      <c r="D67" s="36">
        <f>SUMIFS(СВЦЭМ!$D$33:$D$776,СВЦЭМ!$A$33:$A$776,$A67,СВЦЭМ!$B$33:$B$776,D$47)+'СЕТ СН'!$G$11+СВЦЭМ!$D$10+'СЕТ СН'!$G$6-'СЕТ СН'!$G$23</f>
        <v>778.99607350000008</v>
      </c>
      <c r="E67" s="36">
        <f>SUMIFS(СВЦЭМ!$D$33:$D$776,СВЦЭМ!$A$33:$A$776,$A67,СВЦЭМ!$B$33:$B$776,E$47)+'СЕТ СН'!$G$11+СВЦЭМ!$D$10+'СЕТ СН'!$G$6-'СЕТ СН'!$G$23</f>
        <v>788.30681834000006</v>
      </c>
      <c r="F67" s="36">
        <f>SUMIFS(СВЦЭМ!$D$33:$D$776,СВЦЭМ!$A$33:$A$776,$A67,СВЦЭМ!$B$33:$B$776,F$47)+'СЕТ СН'!$G$11+СВЦЭМ!$D$10+'СЕТ СН'!$G$6-'СЕТ СН'!$G$23</f>
        <v>793.66868015000011</v>
      </c>
      <c r="G67" s="36">
        <f>SUMIFS(СВЦЭМ!$D$33:$D$776,СВЦЭМ!$A$33:$A$776,$A67,СВЦЭМ!$B$33:$B$776,G$47)+'СЕТ СН'!$G$11+СВЦЭМ!$D$10+'СЕТ СН'!$G$6-'СЕТ СН'!$G$23</f>
        <v>802.95466363000003</v>
      </c>
      <c r="H67" s="36">
        <f>SUMIFS(СВЦЭМ!$D$33:$D$776,СВЦЭМ!$A$33:$A$776,$A67,СВЦЭМ!$B$33:$B$776,H$47)+'СЕТ СН'!$G$11+СВЦЭМ!$D$10+'СЕТ СН'!$G$6-'СЕТ СН'!$G$23</f>
        <v>790.0510357500001</v>
      </c>
      <c r="I67" s="36">
        <f>SUMIFS(СВЦЭМ!$D$33:$D$776,СВЦЭМ!$A$33:$A$776,$A67,СВЦЭМ!$B$33:$B$776,I$47)+'СЕТ СН'!$G$11+СВЦЭМ!$D$10+'СЕТ СН'!$G$6-'СЕТ СН'!$G$23</f>
        <v>783.33268219000001</v>
      </c>
      <c r="J67" s="36">
        <f>SUMIFS(СВЦЭМ!$D$33:$D$776,СВЦЭМ!$A$33:$A$776,$A67,СВЦЭМ!$B$33:$B$776,J$47)+'СЕТ СН'!$G$11+СВЦЭМ!$D$10+'СЕТ СН'!$G$6-'СЕТ СН'!$G$23</f>
        <v>762.50256458000001</v>
      </c>
      <c r="K67" s="36">
        <f>SUMIFS(СВЦЭМ!$D$33:$D$776,СВЦЭМ!$A$33:$A$776,$A67,СВЦЭМ!$B$33:$B$776,K$47)+'СЕТ СН'!$G$11+СВЦЭМ!$D$10+'СЕТ СН'!$G$6-'СЕТ СН'!$G$23</f>
        <v>758.54789872000003</v>
      </c>
      <c r="L67" s="36">
        <f>SUMIFS(СВЦЭМ!$D$33:$D$776,СВЦЭМ!$A$33:$A$776,$A67,СВЦЭМ!$B$33:$B$776,L$47)+'СЕТ СН'!$G$11+СВЦЭМ!$D$10+'СЕТ СН'!$G$6-'СЕТ СН'!$G$23</f>
        <v>748.9572161000001</v>
      </c>
      <c r="M67" s="36">
        <f>SUMIFS(СВЦЭМ!$D$33:$D$776,СВЦЭМ!$A$33:$A$776,$A67,СВЦЭМ!$B$33:$B$776,M$47)+'СЕТ СН'!$G$11+СВЦЭМ!$D$10+'СЕТ СН'!$G$6-'СЕТ СН'!$G$23</f>
        <v>739.38438286000007</v>
      </c>
      <c r="N67" s="36">
        <f>SUMIFS(СВЦЭМ!$D$33:$D$776,СВЦЭМ!$A$33:$A$776,$A67,СВЦЭМ!$B$33:$B$776,N$47)+'СЕТ СН'!$G$11+СВЦЭМ!$D$10+'СЕТ СН'!$G$6-'СЕТ СН'!$G$23</f>
        <v>747.1403005200001</v>
      </c>
      <c r="O67" s="36">
        <f>SUMIFS(СВЦЭМ!$D$33:$D$776,СВЦЭМ!$A$33:$A$776,$A67,СВЦЭМ!$B$33:$B$776,O$47)+'СЕТ СН'!$G$11+СВЦЭМ!$D$10+'СЕТ СН'!$G$6-'СЕТ СН'!$G$23</f>
        <v>761.10277249000012</v>
      </c>
      <c r="P67" s="36">
        <f>SUMIFS(СВЦЭМ!$D$33:$D$776,СВЦЭМ!$A$33:$A$776,$A67,СВЦЭМ!$B$33:$B$776,P$47)+'СЕТ СН'!$G$11+СВЦЭМ!$D$10+'СЕТ СН'!$G$6-'СЕТ СН'!$G$23</f>
        <v>773.12795682000012</v>
      </c>
      <c r="Q67" s="36">
        <f>SUMIFS(СВЦЭМ!$D$33:$D$776,СВЦЭМ!$A$33:$A$776,$A67,СВЦЭМ!$B$33:$B$776,Q$47)+'СЕТ СН'!$G$11+СВЦЭМ!$D$10+'СЕТ СН'!$G$6-'СЕТ СН'!$G$23</f>
        <v>766.19488763000004</v>
      </c>
      <c r="R67" s="36">
        <f>SUMIFS(СВЦЭМ!$D$33:$D$776,СВЦЭМ!$A$33:$A$776,$A67,СВЦЭМ!$B$33:$B$776,R$47)+'СЕТ СН'!$G$11+СВЦЭМ!$D$10+'СЕТ СН'!$G$6-'СЕТ СН'!$G$23</f>
        <v>726.25443175000009</v>
      </c>
      <c r="S67" s="36">
        <f>SUMIFS(СВЦЭМ!$D$33:$D$776,СВЦЭМ!$A$33:$A$776,$A67,СВЦЭМ!$B$33:$B$776,S$47)+'СЕТ СН'!$G$11+СВЦЭМ!$D$10+'СЕТ СН'!$G$6-'СЕТ СН'!$G$23</f>
        <v>700.77163181000014</v>
      </c>
      <c r="T67" s="36">
        <f>SUMIFS(СВЦЭМ!$D$33:$D$776,СВЦЭМ!$A$33:$A$776,$A67,СВЦЭМ!$B$33:$B$776,T$47)+'СЕТ СН'!$G$11+СВЦЭМ!$D$10+'СЕТ СН'!$G$6-'СЕТ СН'!$G$23</f>
        <v>692.91673338999999</v>
      </c>
      <c r="U67" s="36">
        <f>SUMIFS(СВЦЭМ!$D$33:$D$776,СВЦЭМ!$A$33:$A$776,$A67,СВЦЭМ!$B$33:$B$776,U$47)+'СЕТ СН'!$G$11+СВЦЭМ!$D$10+'СЕТ СН'!$G$6-'СЕТ СН'!$G$23</f>
        <v>678.80286783000008</v>
      </c>
      <c r="V67" s="36">
        <f>SUMIFS(СВЦЭМ!$D$33:$D$776,СВЦЭМ!$A$33:$A$776,$A67,СВЦЭМ!$B$33:$B$776,V$47)+'СЕТ СН'!$G$11+СВЦЭМ!$D$10+'СЕТ СН'!$G$6-'СЕТ СН'!$G$23</f>
        <v>669.82144132000008</v>
      </c>
      <c r="W67" s="36">
        <f>SUMIFS(СВЦЭМ!$D$33:$D$776,СВЦЭМ!$A$33:$A$776,$A67,СВЦЭМ!$B$33:$B$776,W$47)+'СЕТ СН'!$G$11+СВЦЭМ!$D$10+'СЕТ СН'!$G$6-'СЕТ СН'!$G$23</f>
        <v>672.62008391000006</v>
      </c>
      <c r="X67" s="36">
        <f>SUMIFS(СВЦЭМ!$D$33:$D$776,СВЦЭМ!$A$33:$A$776,$A67,СВЦЭМ!$B$33:$B$776,X$47)+'СЕТ СН'!$G$11+СВЦЭМ!$D$10+'СЕТ СН'!$G$6-'СЕТ СН'!$G$23</f>
        <v>681.11522797000009</v>
      </c>
      <c r="Y67" s="36">
        <f>SUMIFS(СВЦЭМ!$D$33:$D$776,СВЦЭМ!$A$33:$A$776,$A67,СВЦЭМ!$B$33:$B$776,Y$47)+'СЕТ СН'!$G$11+СВЦЭМ!$D$10+'СЕТ СН'!$G$6-'СЕТ СН'!$G$23</f>
        <v>755.16896895000002</v>
      </c>
    </row>
    <row r="68" spans="1:26" ht="15.75" x14ac:dyDescent="0.2">
      <c r="A68" s="35">
        <f t="shared" si="1"/>
        <v>43667</v>
      </c>
      <c r="B68" s="36">
        <f>SUMIFS(СВЦЭМ!$D$33:$D$776,СВЦЭМ!$A$33:$A$776,$A68,СВЦЭМ!$B$33:$B$776,B$47)+'СЕТ СН'!$G$11+СВЦЭМ!$D$10+'СЕТ СН'!$G$6-'СЕТ СН'!$G$23</f>
        <v>773.99717263000002</v>
      </c>
      <c r="C68" s="36">
        <f>SUMIFS(СВЦЭМ!$D$33:$D$776,СВЦЭМ!$A$33:$A$776,$A68,СВЦЭМ!$B$33:$B$776,C$47)+'СЕТ СН'!$G$11+СВЦЭМ!$D$10+'СЕТ СН'!$G$6-'СЕТ СН'!$G$23</f>
        <v>803.23628838000002</v>
      </c>
      <c r="D68" s="36">
        <f>SUMIFS(СВЦЭМ!$D$33:$D$776,СВЦЭМ!$A$33:$A$776,$A68,СВЦЭМ!$B$33:$B$776,D$47)+'СЕТ СН'!$G$11+СВЦЭМ!$D$10+'СЕТ СН'!$G$6-'СЕТ СН'!$G$23</f>
        <v>825.2814798500001</v>
      </c>
      <c r="E68" s="36">
        <f>SUMIFS(СВЦЭМ!$D$33:$D$776,СВЦЭМ!$A$33:$A$776,$A68,СВЦЭМ!$B$33:$B$776,E$47)+'СЕТ СН'!$G$11+СВЦЭМ!$D$10+'СЕТ СН'!$G$6-'СЕТ СН'!$G$23</f>
        <v>828.27941290000012</v>
      </c>
      <c r="F68" s="36">
        <f>SUMIFS(СВЦЭМ!$D$33:$D$776,СВЦЭМ!$A$33:$A$776,$A68,СВЦЭМ!$B$33:$B$776,F$47)+'СЕТ СН'!$G$11+СВЦЭМ!$D$10+'СЕТ СН'!$G$6-'СЕТ СН'!$G$23</f>
        <v>811.3327678500001</v>
      </c>
      <c r="G68" s="36">
        <f>SUMIFS(СВЦЭМ!$D$33:$D$776,СВЦЭМ!$A$33:$A$776,$A68,СВЦЭМ!$B$33:$B$776,G$47)+'СЕТ СН'!$G$11+СВЦЭМ!$D$10+'СЕТ СН'!$G$6-'СЕТ СН'!$G$23</f>
        <v>820.83901217000005</v>
      </c>
      <c r="H68" s="36">
        <f>SUMIFS(СВЦЭМ!$D$33:$D$776,СВЦЭМ!$A$33:$A$776,$A68,СВЦЭМ!$B$33:$B$776,H$47)+'СЕТ СН'!$G$11+СВЦЭМ!$D$10+'СЕТ СН'!$G$6-'СЕТ СН'!$G$23</f>
        <v>817.88927687000012</v>
      </c>
      <c r="I68" s="36">
        <f>SUMIFS(СВЦЭМ!$D$33:$D$776,СВЦЭМ!$A$33:$A$776,$A68,СВЦЭМ!$B$33:$B$776,I$47)+'СЕТ СН'!$G$11+СВЦЭМ!$D$10+'СЕТ СН'!$G$6-'СЕТ СН'!$G$23</f>
        <v>817.58513968000011</v>
      </c>
      <c r="J68" s="36">
        <f>SUMIFS(СВЦЭМ!$D$33:$D$776,СВЦЭМ!$A$33:$A$776,$A68,СВЦЭМ!$B$33:$B$776,J$47)+'СЕТ СН'!$G$11+СВЦЭМ!$D$10+'СЕТ СН'!$G$6-'СЕТ СН'!$G$23</f>
        <v>796.56251694000002</v>
      </c>
      <c r="K68" s="36">
        <f>SUMIFS(СВЦЭМ!$D$33:$D$776,СВЦЭМ!$A$33:$A$776,$A68,СВЦЭМ!$B$33:$B$776,K$47)+'СЕТ СН'!$G$11+СВЦЭМ!$D$10+'СЕТ СН'!$G$6-'СЕТ СН'!$G$23</f>
        <v>762.90782731000002</v>
      </c>
      <c r="L68" s="36">
        <f>SUMIFS(СВЦЭМ!$D$33:$D$776,СВЦЭМ!$A$33:$A$776,$A68,СВЦЭМ!$B$33:$B$776,L$47)+'СЕТ СН'!$G$11+СВЦЭМ!$D$10+'СЕТ СН'!$G$6-'СЕТ СН'!$G$23</f>
        <v>742.41586388000007</v>
      </c>
      <c r="M68" s="36">
        <f>SUMIFS(СВЦЭМ!$D$33:$D$776,СВЦЭМ!$A$33:$A$776,$A68,СВЦЭМ!$B$33:$B$776,M$47)+'СЕТ СН'!$G$11+СВЦЭМ!$D$10+'СЕТ СН'!$G$6-'СЕТ СН'!$G$23</f>
        <v>729.09824515000003</v>
      </c>
      <c r="N68" s="36">
        <f>SUMIFS(СВЦЭМ!$D$33:$D$776,СВЦЭМ!$A$33:$A$776,$A68,СВЦЭМ!$B$33:$B$776,N$47)+'СЕТ СН'!$G$11+СВЦЭМ!$D$10+'СЕТ СН'!$G$6-'СЕТ СН'!$G$23</f>
        <v>730.83130087000006</v>
      </c>
      <c r="O68" s="36">
        <f>SUMIFS(СВЦЭМ!$D$33:$D$776,СВЦЭМ!$A$33:$A$776,$A68,СВЦЭМ!$B$33:$B$776,O$47)+'СЕТ СН'!$G$11+СВЦЭМ!$D$10+'СЕТ СН'!$G$6-'СЕТ СН'!$G$23</f>
        <v>739.08759596000004</v>
      </c>
      <c r="P68" s="36">
        <f>SUMIFS(СВЦЭМ!$D$33:$D$776,СВЦЭМ!$A$33:$A$776,$A68,СВЦЭМ!$B$33:$B$776,P$47)+'СЕТ СН'!$G$11+СВЦЭМ!$D$10+'СЕТ СН'!$G$6-'СЕТ СН'!$G$23</f>
        <v>745.65374480000003</v>
      </c>
      <c r="Q68" s="36">
        <f>SUMIFS(СВЦЭМ!$D$33:$D$776,СВЦЭМ!$A$33:$A$776,$A68,СВЦЭМ!$B$33:$B$776,Q$47)+'СЕТ СН'!$G$11+СВЦЭМ!$D$10+'СЕТ СН'!$G$6-'СЕТ СН'!$G$23</f>
        <v>742.18281887000012</v>
      </c>
      <c r="R68" s="36">
        <f>SUMIFS(СВЦЭМ!$D$33:$D$776,СВЦЭМ!$A$33:$A$776,$A68,СВЦЭМ!$B$33:$B$776,R$47)+'СЕТ СН'!$G$11+СВЦЭМ!$D$10+'СЕТ СН'!$G$6-'СЕТ СН'!$G$23</f>
        <v>693.56328202000009</v>
      </c>
      <c r="S68" s="36">
        <f>SUMIFS(СВЦЭМ!$D$33:$D$776,СВЦЭМ!$A$33:$A$776,$A68,СВЦЭМ!$B$33:$B$776,S$47)+'СЕТ СН'!$G$11+СВЦЭМ!$D$10+'СЕТ СН'!$G$6-'СЕТ СН'!$G$23</f>
        <v>663.10356630000001</v>
      </c>
      <c r="T68" s="36">
        <f>SUMIFS(СВЦЭМ!$D$33:$D$776,СВЦЭМ!$A$33:$A$776,$A68,СВЦЭМ!$B$33:$B$776,T$47)+'СЕТ СН'!$G$11+СВЦЭМ!$D$10+'СЕТ СН'!$G$6-'СЕТ СН'!$G$23</f>
        <v>664.69084096000006</v>
      </c>
      <c r="U68" s="36">
        <f>SUMIFS(СВЦЭМ!$D$33:$D$776,СВЦЭМ!$A$33:$A$776,$A68,СВЦЭМ!$B$33:$B$776,U$47)+'СЕТ СН'!$G$11+СВЦЭМ!$D$10+'СЕТ СН'!$G$6-'СЕТ СН'!$G$23</f>
        <v>649.93290530000002</v>
      </c>
      <c r="V68" s="36">
        <f>SUMIFS(СВЦЭМ!$D$33:$D$776,СВЦЭМ!$A$33:$A$776,$A68,СВЦЭМ!$B$33:$B$776,V$47)+'СЕТ СН'!$G$11+СВЦЭМ!$D$10+'СЕТ СН'!$G$6-'СЕТ СН'!$G$23</f>
        <v>637.46405241000002</v>
      </c>
      <c r="W68" s="36">
        <f>SUMIFS(СВЦЭМ!$D$33:$D$776,СВЦЭМ!$A$33:$A$776,$A68,СВЦЭМ!$B$33:$B$776,W$47)+'СЕТ СН'!$G$11+СВЦЭМ!$D$10+'СЕТ СН'!$G$6-'СЕТ СН'!$G$23</f>
        <v>652.41493050000008</v>
      </c>
      <c r="X68" s="36">
        <f>SUMIFS(СВЦЭМ!$D$33:$D$776,СВЦЭМ!$A$33:$A$776,$A68,СВЦЭМ!$B$33:$B$776,X$47)+'СЕТ СН'!$G$11+СВЦЭМ!$D$10+'СЕТ СН'!$G$6-'СЕТ СН'!$G$23</f>
        <v>667.74813336000011</v>
      </c>
      <c r="Y68" s="36">
        <f>SUMIFS(СВЦЭМ!$D$33:$D$776,СВЦЭМ!$A$33:$A$776,$A68,СВЦЭМ!$B$33:$B$776,Y$47)+'СЕТ СН'!$G$11+СВЦЭМ!$D$10+'СЕТ СН'!$G$6-'СЕТ СН'!$G$23</f>
        <v>744.1820934000001</v>
      </c>
    </row>
    <row r="69" spans="1:26" ht="15.75" x14ac:dyDescent="0.2">
      <c r="A69" s="35">
        <f t="shared" si="1"/>
        <v>43668</v>
      </c>
      <c r="B69" s="36">
        <f>SUMIFS(СВЦЭМ!$D$33:$D$776,СВЦЭМ!$A$33:$A$776,$A69,СВЦЭМ!$B$33:$B$776,B$47)+'СЕТ СН'!$G$11+СВЦЭМ!$D$10+'СЕТ СН'!$G$6-'СЕТ СН'!$G$23</f>
        <v>772.65826606000007</v>
      </c>
      <c r="C69" s="36">
        <f>SUMIFS(СВЦЭМ!$D$33:$D$776,СВЦЭМ!$A$33:$A$776,$A69,СВЦЭМ!$B$33:$B$776,C$47)+'СЕТ СН'!$G$11+СВЦЭМ!$D$10+'СЕТ СН'!$G$6-'СЕТ СН'!$G$23</f>
        <v>822.48731569000006</v>
      </c>
      <c r="D69" s="36">
        <f>SUMIFS(СВЦЭМ!$D$33:$D$776,СВЦЭМ!$A$33:$A$776,$A69,СВЦЭМ!$B$33:$B$776,D$47)+'СЕТ СН'!$G$11+СВЦЭМ!$D$10+'СЕТ СН'!$G$6-'СЕТ СН'!$G$23</f>
        <v>847.81619448000004</v>
      </c>
      <c r="E69" s="36">
        <f>SUMIFS(СВЦЭМ!$D$33:$D$776,СВЦЭМ!$A$33:$A$776,$A69,СВЦЭМ!$B$33:$B$776,E$47)+'СЕТ СН'!$G$11+СВЦЭМ!$D$10+'СЕТ СН'!$G$6-'СЕТ СН'!$G$23</f>
        <v>850.49847574000012</v>
      </c>
      <c r="F69" s="36">
        <f>SUMIFS(СВЦЭМ!$D$33:$D$776,СВЦЭМ!$A$33:$A$776,$A69,СВЦЭМ!$B$33:$B$776,F$47)+'СЕТ СН'!$G$11+СВЦЭМ!$D$10+'СЕТ СН'!$G$6-'СЕТ СН'!$G$23</f>
        <v>844.44072529000005</v>
      </c>
      <c r="G69" s="36">
        <f>SUMIFS(СВЦЭМ!$D$33:$D$776,СВЦЭМ!$A$33:$A$776,$A69,СВЦЭМ!$B$33:$B$776,G$47)+'СЕТ СН'!$G$11+СВЦЭМ!$D$10+'СЕТ СН'!$G$6-'СЕТ СН'!$G$23</f>
        <v>829.48339923000003</v>
      </c>
      <c r="H69" s="36">
        <f>SUMIFS(СВЦЭМ!$D$33:$D$776,СВЦЭМ!$A$33:$A$776,$A69,СВЦЭМ!$B$33:$B$776,H$47)+'СЕТ СН'!$G$11+СВЦЭМ!$D$10+'СЕТ СН'!$G$6-'СЕТ СН'!$G$23</f>
        <v>799.31321628000012</v>
      </c>
      <c r="I69" s="36">
        <f>SUMIFS(СВЦЭМ!$D$33:$D$776,СВЦЭМ!$A$33:$A$776,$A69,СВЦЭМ!$B$33:$B$776,I$47)+'СЕТ СН'!$G$11+СВЦЭМ!$D$10+'СЕТ СН'!$G$6-'СЕТ СН'!$G$23</f>
        <v>787.41980515000012</v>
      </c>
      <c r="J69" s="36">
        <f>SUMIFS(СВЦЭМ!$D$33:$D$776,СВЦЭМ!$A$33:$A$776,$A69,СВЦЭМ!$B$33:$B$776,J$47)+'СЕТ СН'!$G$11+СВЦЭМ!$D$10+'СЕТ СН'!$G$6-'СЕТ СН'!$G$23</f>
        <v>793.6726945800001</v>
      </c>
      <c r="K69" s="36">
        <f>SUMIFS(СВЦЭМ!$D$33:$D$776,СВЦЭМ!$A$33:$A$776,$A69,СВЦЭМ!$B$33:$B$776,K$47)+'СЕТ СН'!$G$11+СВЦЭМ!$D$10+'СЕТ СН'!$G$6-'СЕТ СН'!$G$23</f>
        <v>800.43262035000009</v>
      </c>
      <c r="L69" s="36">
        <f>SUMIFS(СВЦЭМ!$D$33:$D$776,СВЦЭМ!$A$33:$A$776,$A69,СВЦЭМ!$B$33:$B$776,L$47)+'СЕТ СН'!$G$11+СВЦЭМ!$D$10+'СЕТ СН'!$G$6-'СЕТ СН'!$G$23</f>
        <v>798.09938004000003</v>
      </c>
      <c r="M69" s="36">
        <f>SUMIFS(СВЦЭМ!$D$33:$D$776,СВЦЭМ!$A$33:$A$776,$A69,СВЦЭМ!$B$33:$B$776,M$47)+'СЕТ СН'!$G$11+СВЦЭМ!$D$10+'СЕТ СН'!$G$6-'СЕТ СН'!$G$23</f>
        <v>788.22791032000009</v>
      </c>
      <c r="N69" s="36">
        <f>SUMIFS(СВЦЭМ!$D$33:$D$776,СВЦЭМ!$A$33:$A$776,$A69,СВЦЭМ!$B$33:$B$776,N$47)+'СЕТ СН'!$G$11+СВЦЭМ!$D$10+'СЕТ СН'!$G$6-'СЕТ СН'!$G$23</f>
        <v>780.88577992000012</v>
      </c>
      <c r="O69" s="36">
        <f>SUMIFS(СВЦЭМ!$D$33:$D$776,СВЦЭМ!$A$33:$A$776,$A69,СВЦЭМ!$B$33:$B$776,O$47)+'СЕТ СН'!$G$11+СВЦЭМ!$D$10+'СЕТ СН'!$G$6-'СЕТ СН'!$G$23</f>
        <v>781.8060670000001</v>
      </c>
      <c r="P69" s="36">
        <f>SUMIFS(СВЦЭМ!$D$33:$D$776,СВЦЭМ!$A$33:$A$776,$A69,СВЦЭМ!$B$33:$B$776,P$47)+'СЕТ СН'!$G$11+СВЦЭМ!$D$10+'СЕТ СН'!$G$6-'СЕТ СН'!$G$23</f>
        <v>790.71837555000002</v>
      </c>
      <c r="Q69" s="36">
        <f>SUMIFS(СВЦЭМ!$D$33:$D$776,СВЦЭМ!$A$33:$A$776,$A69,СВЦЭМ!$B$33:$B$776,Q$47)+'СЕТ СН'!$G$11+СВЦЭМ!$D$10+'СЕТ СН'!$G$6-'СЕТ СН'!$G$23</f>
        <v>799.77412703000005</v>
      </c>
      <c r="R69" s="36">
        <f>SUMIFS(СВЦЭМ!$D$33:$D$776,СВЦЭМ!$A$33:$A$776,$A69,СВЦЭМ!$B$33:$B$776,R$47)+'СЕТ СН'!$G$11+СВЦЭМ!$D$10+'СЕТ СН'!$G$6-'СЕТ СН'!$G$23</f>
        <v>746.5224530800001</v>
      </c>
      <c r="S69" s="36">
        <f>SUMIFS(СВЦЭМ!$D$33:$D$776,СВЦЭМ!$A$33:$A$776,$A69,СВЦЭМ!$B$33:$B$776,S$47)+'СЕТ СН'!$G$11+СВЦЭМ!$D$10+'СЕТ СН'!$G$6-'СЕТ СН'!$G$23</f>
        <v>719.19434148000005</v>
      </c>
      <c r="T69" s="36">
        <f>SUMIFS(СВЦЭМ!$D$33:$D$776,СВЦЭМ!$A$33:$A$776,$A69,СВЦЭМ!$B$33:$B$776,T$47)+'СЕТ СН'!$G$11+СВЦЭМ!$D$10+'СЕТ СН'!$G$6-'СЕТ СН'!$G$23</f>
        <v>719.23750811000002</v>
      </c>
      <c r="U69" s="36">
        <f>SUMIFS(СВЦЭМ!$D$33:$D$776,СВЦЭМ!$A$33:$A$776,$A69,СВЦЭМ!$B$33:$B$776,U$47)+'СЕТ СН'!$G$11+СВЦЭМ!$D$10+'СЕТ СН'!$G$6-'СЕТ СН'!$G$23</f>
        <v>716.7177089700001</v>
      </c>
      <c r="V69" s="36">
        <f>SUMIFS(СВЦЭМ!$D$33:$D$776,СВЦЭМ!$A$33:$A$776,$A69,СВЦЭМ!$B$33:$B$776,V$47)+'СЕТ СН'!$G$11+СВЦЭМ!$D$10+'СЕТ СН'!$G$6-'СЕТ СН'!$G$23</f>
        <v>713.96963420000009</v>
      </c>
      <c r="W69" s="36">
        <f>SUMIFS(СВЦЭМ!$D$33:$D$776,СВЦЭМ!$A$33:$A$776,$A69,СВЦЭМ!$B$33:$B$776,W$47)+'СЕТ СН'!$G$11+СВЦЭМ!$D$10+'СЕТ СН'!$G$6-'СЕТ СН'!$G$23</f>
        <v>727.75984013000004</v>
      </c>
      <c r="X69" s="36">
        <f>SUMIFS(СВЦЭМ!$D$33:$D$776,СВЦЭМ!$A$33:$A$776,$A69,СВЦЭМ!$B$33:$B$776,X$47)+'СЕТ СН'!$G$11+СВЦЭМ!$D$10+'СЕТ СН'!$G$6-'СЕТ СН'!$G$23</f>
        <v>753.57732404000012</v>
      </c>
      <c r="Y69" s="36">
        <f>SUMIFS(СВЦЭМ!$D$33:$D$776,СВЦЭМ!$A$33:$A$776,$A69,СВЦЭМ!$B$33:$B$776,Y$47)+'СЕТ СН'!$G$11+СВЦЭМ!$D$10+'СЕТ СН'!$G$6-'СЕТ СН'!$G$23</f>
        <v>858.32877790000009</v>
      </c>
    </row>
    <row r="70" spans="1:26" ht="15.75" x14ac:dyDescent="0.2">
      <c r="A70" s="35">
        <f t="shared" si="1"/>
        <v>43669</v>
      </c>
      <c r="B70" s="36">
        <f>SUMIFS(СВЦЭМ!$D$33:$D$776,СВЦЭМ!$A$33:$A$776,$A70,СВЦЭМ!$B$33:$B$776,B$47)+'СЕТ СН'!$G$11+СВЦЭМ!$D$10+'СЕТ СН'!$G$6-'СЕТ СН'!$G$23</f>
        <v>864.35085315000003</v>
      </c>
      <c r="C70" s="36">
        <f>SUMIFS(СВЦЭМ!$D$33:$D$776,СВЦЭМ!$A$33:$A$776,$A70,СВЦЭМ!$B$33:$B$776,C$47)+'СЕТ СН'!$G$11+СВЦЭМ!$D$10+'СЕТ СН'!$G$6-'СЕТ СН'!$G$23</f>
        <v>909.12372775000006</v>
      </c>
      <c r="D70" s="36">
        <f>SUMIFS(СВЦЭМ!$D$33:$D$776,СВЦЭМ!$A$33:$A$776,$A70,СВЦЭМ!$B$33:$B$776,D$47)+'СЕТ СН'!$G$11+СВЦЭМ!$D$10+'СЕТ СН'!$G$6-'СЕТ СН'!$G$23</f>
        <v>939.08526945000006</v>
      </c>
      <c r="E70" s="36">
        <f>SUMIFS(СВЦЭМ!$D$33:$D$776,СВЦЭМ!$A$33:$A$776,$A70,СВЦЭМ!$B$33:$B$776,E$47)+'СЕТ СН'!$G$11+СВЦЭМ!$D$10+'СЕТ СН'!$G$6-'СЕТ СН'!$G$23</f>
        <v>954.23307617000012</v>
      </c>
      <c r="F70" s="36">
        <f>SUMIFS(СВЦЭМ!$D$33:$D$776,СВЦЭМ!$A$33:$A$776,$A70,СВЦЭМ!$B$33:$B$776,F$47)+'СЕТ СН'!$G$11+СВЦЭМ!$D$10+'СЕТ СН'!$G$6-'СЕТ СН'!$G$23</f>
        <v>953.48487878000003</v>
      </c>
      <c r="G70" s="36">
        <f>SUMIFS(СВЦЭМ!$D$33:$D$776,СВЦЭМ!$A$33:$A$776,$A70,СВЦЭМ!$B$33:$B$776,G$47)+'СЕТ СН'!$G$11+СВЦЭМ!$D$10+'СЕТ СН'!$G$6-'СЕТ СН'!$G$23</f>
        <v>938.94520633000002</v>
      </c>
      <c r="H70" s="36">
        <f>SUMIFS(СВЦЭМ!$D$33:$D$776,СВЦЭМ!$A$33:$A$776,$A70,СВЦЭМ!$B$33:$B$776,H$47)+'СЕТ СН'!$G$11+СВЦЭМ!$D$10+'СЕТ СН'!$G$6-'СЕТ СН'!$G$23</f>
        <v>897.23061163000011</v>
      </c>
      <c r="I70" s="36">
        <f>SUMIFS(СВЦЭМ!$D$33:$D$776,СВЦЭМ!$A$33:$A$776,$A70,СВЦЭМ!$B$33:$B$776,I$47)+'СЕТ СН'!$G$11+СВЦЭМ!$D$10+'СЕТ СН'!$G$6-'СЕТ СН'!$G$23</f>
        <v>852.06290456000011</v>
      </c>
      <c r="J70" s="36">
        <f>SUMIFS(СВЦЭМ!$D$33:$D$776,СВЦЭМ!$A$33:$A$776,$A70,СВЦЭМ!$B$33:$B$776,J$47)+'СЕТ СН'!$G$11+СВЦЭМ!$D$10+'СЕТ СН'!$G$6-'СЕТ СН'!$G$23</f>
        <v>836.0420397800001</v>
      </c>
      <c r="K70" s="36">
        <f>SUMIFS(СВЦЭМ!$D$33:$D$776,СВЦЭМ!$A$33:$A$776,$A70,СВЦЭМ!$B$33:$B$776,K$47)+'СЕТ СН'!$G$11+СВЦЭМ!$D$10+'СЕТ СН'!$G$6-'СЕТ СН'!$G$23</f>
        <v>773.94620593000002</v>
      </c>
      <c r="L70" s="36">
        <f>SUMIFS(СВЦЭМ!$D$33:$D$776,СВЦЭМ!$A$33:$A$776,$A70,СВЦЭМ!$B$33:$B$776,L$47)+'СЕТ СН'!$G$11+СВЦЭМ!$D$10+'СЕТ СН'!$G$6-'СЕТ СН'!$G$23</f>
        <v>778.64338600000008</v>
      </c>
      <c r="M70" s="36">
        <f>SUMIFS(СВЦЭМ!$D$33:$D$776,СВЦЭМ!$A$33:$A$776,$A70,СВЦЭМ!$B$33:$B$776,M$47)+'СЕТ СН'!$G$11+СВЦЭМ!$D$10+'СЕТ СН'!$G$6-'СЕТ СН'!$G$23</f>
        <v>784.62049285000012</v>
      </c>
      <c r="N70" s="36">
        <f>SUMIFS(СВЦЭМ!$D$33:$D$776,СВЦЭМ!$A$33:$A$776,$A70,СВЦЭМ!$B$33:$B$776,N$47)+'СЕТ СН'!$G$11+СВЦЭМ!$D$10+'СЕТ СН'!$G$6-'СЕТ СН'!$G$23</f>
        <v>793.66127339000002</v>
      </c>
      <c r="O70" s="36">
        <f>SUMIFS(СВЦЭМ!$D$33:$D$776,СВЦЭМ!$A$33:$A$776,$A70,СВЦЭМ!$B$33:$B$776,O$47)+'СЕТ СН'!$G$11+СВЦЭМ!$D$10+'СЕТ СН'!$G$6-'СЕТ СН'!$G$23</f>
        <v>805.50272530000007</v>
      </c>
      <c r="P70" s="36">
        <f>SUMIFS(СВЦЭМ!$D$33:$D$776,СВЦЭМ!$A$33:$A$776,$A70,СВЦЭМ!$B$33:$B$776,P$47)+'СЕТ СН'!$G$11+СВЦЭМ!$D$10+'СЕТ СН'!$G$6-'СЕТ СН'!$G$23</f>
        <v>808.98144504000004</v>
      </c>
      <c r="Q70" s="36">
        <f>SUMIFS(СВЦЭМ!$D$33:$D$776,СВЦЭМ!$A$33:$A$776,$A70,СВЦЭМ!$B$33:$B$776,Q$47)+'СЕТ СН'!$G$11+СВЦЭМ!$D$10+'СЕТ СН'!$G$6-'СЕТ СН'!$G$23</f>
        <v>812.06760085000008</v>
      </c>
      <c r="R70" s="36">
        <f>SUMIFS(СВЦЭМ!$D$33:$D$776,СВЦЭМ!$A$33:$A$776,$A70,СВЦЭМ!$B$33:$B$776,R$47)+'СЕТ СН'!$G$11+СВЦЭМ!$D$10+'СЕТ СН'!$G$6-'СЕТ СН'!$G$23</f>
        <v>759.5061140900001</v>
      </c>
      <c r="S70" s="36">
        <f>SUMIFS(СВЦЭМ!$D$33:$D$776,СВЦЭМ!$A$33:$A$776,$A70,СВЦЭМ!$B$33:$B$776,S$47)+'СЕТ СН'!$G$11+СВЦЭМ!$D$10+'СЕТ СН'!$G$6-'СЕТ СН'!$G$23</f>
        <v>724.85873564000008</v>
      </c>
      <c r="T70" s="36">
        <f>SUMIFS(СВЦЭМ!$D$33:$D$776,СВЦЭМ!$A$33:$A$776,$A70,СВЦЭМ!$B$33:$B$776,T$47)+'СЕТ СН'!$G$11+СВЦЭМ!$D$10+'СЕТ СН'!$G$6-'СЕТ СН'!$G$23</f>
        <v>728.07499365000012</v>
      </c>
      <c r="U70" s="36">
        <f>SUMIFS(СВЦЭМ!$D$33:$D$776,СВЦЭМ!$A$33:$A$776,$A70,СВЦЭМ!$B$33:$B$776,U$47)+'СЕТ СН'!$G$11+СВЦЭМ!$D$10+'СЕТ СН'!$G$6-'СЕТ СН'!$G$23</f>
        <v>723.24583067000003</v>
      </c>
      <c r="V70" s="36">
        <f>SUMIFS(СВЦЭМ!$D$33:$D$776,СВЦЭМ!$A$33:$A$776,$A70,СВЦЭМ!$B$33:$B$776,V$47)+'СЕТ СН'!$G$11+СВЦЭМ!$D$10+'СЕТ СН'!$G$6-'СЕТ СН'!$G$23</f>
        <v>727.10351049000008</v>
      </c>
      <c r="W70" s="36">
        <f>SUMIFS(СВЦЭМ!$D$33:$D$776,СВЦЭМ!$A$33:$A$776,$A70,СВЦЭМ!$B$33:$B$776,W$47)+'СЕТ СН'!$G$11+СВЦЭМ!$D$10+'СЕТ СН'!$G$6-'СЕТ СН'!$G$23</f>
        <v>726.10052629000006</v>
      </c>
      <c r="X70" s="36">
        <f>SUMIFS(СВЦЭМ!$D$33:$D$776,СВЦЭМ!$A$33:$A$776,$A70,СВЦЭМ!$B$33:$B$776,X$47)+'СЕТ СН'!$G$11+СВЦЭМ!$D$10+'СЕТ СН'!$G$6-'СЕТ СН'!$G$23</f>
        <v>726.46613509000008</v>
      </c>
      <c r="Y70" s="36">
        <f>SUMIFS(СВЦЭМ!$D$33:$D$776,СВЦЭМ!$A$33:$A$776,$A70,СВЦЭМ!$B$33:$B$776,Y$47)+'СЕТ СН'!$G$11+СВЦЭМ!$D$10+'СЕТ СН'!$G$6-'СЕТ СН'!$G$23</f>
        <v>767.28433312000004</v>
      </c>
    </row>
    <row r="71" spans="1:26" ht="15.75" x14ac:dyDescent="0.2">
      <c r="A71" s="35">
        <f t="shared" si="1"/>
        <v>43670</v>
      </c>
      <c r="B71" s="36">
        <f>SUMIFS(СВЦЭМ!$D$33:$D$776,СВЦЭМ!$A$33:$A$776,$A71,СВЦЭМ!$B$33:$B$776,B$47)+'СЕТ СН'!$G$11+СВЦЭМ!$D$10+'СЕТ СН'!$G$6-'СЕТ СН'!$G$23</f>
        <v>808.21514533000004</v>
      </c>
      <c r="C71" s="36">
        <f>SUMIFS(СВЦЭМ!$D$33:$D$776,СВЦЭМ!$A$33:$A$776,$A71,СВЦЭМ!$B$33:$B$776,C$47)+'СЕТ СН'!$G$11+СВЦЭМ!$D$10+'СЕТ СН'!$G$6-'СЕТ СН'!$G$23</f>
        <v>840.61751215000004</v>
      </c>
      <c r="D71" s="36">
        <f>SUMIFS(СВЦЭМ!$D$33:$D$776,СВЦЭМ!$A$33:$A$776,$A71,СВЦЭМ!$B$33:$B$776,D$47)+'СЕТ СН'!$G$11+СВЦЭМ!$D$10+'СЕТ СН'!$G$6-'СЕТ СН'!$G$23</f>
        <v>865.77952864000008</v>
      </c>
      <c r="E71" s="36">
        <f>SUMIFS(СВЦЭМ!$D$33:$D$776,СВЦЭМ!$A$33:$A$776,$A71,СВЦЭМ!$B$33:$B$776,E$47)+'СЕТ СН'!$G$11+СВЦЭМ!$D$10+'СЕТ СН'!$G$6-'СЕТ СН'!$G$23</f>
        <v>886.30757060000008</v>
      </c>
      <c r="F71" s="36">
        <f>SUMIFS(СВЦЭМ!$D$33:$D$776,СВЦЭМ!$A$33:$A$776,$A71,СВЦЭМ!$B$33:$B$776,F$47)+'СЕТ СН'!$G$11+СВЦЭМ!$D$10+'СЕТ СН'!$G$6-'СЕТ СН'!$G$23</f>
        <v>880.00534091000009</v>
      </c>
      <c r="G71" s="36">
        <f>SUMIFS(СВЦЭМ!$D$33:$D$776,СВЦЭМ!$A$33:$A$776,$A71,СВЦЭМ!$B$33:$B$776,G$47)+'СЕТ СН'!$G$11+СВЦЭМ!$D$10+'СЕТ СН'!$G$6-'СЕТ СН'!$G$23</f>
        <v>876.76252498000008</v>
      </c>
      <c r="H71" s="36">
        <f>SUMIFS(СВЦЭМ!$D$33:$D$776,СВЦЭМ!$A$33:$A$776,$A71,СВЦЭМ!$B$33:$B$776,H$47)+'СЕТ СН'!$G$11+СВЦЭМ!$D$10+'СЕТ СН'!$G$6-'СЕТ СН'!$G$23</f>
        <v>850.88732391000008</v>
      </c>
      <c r="I71" s="36">
        <f>SUMIFS(СВЦЭМ!$D$33:$D$776,СВЦЭМ!$A$33:$A$776,$A71,СВЦЭМ!$B$33:$B$776,I$47)+'СЕТ СН'!$G$11+СВЦЭМ!$D$10+'СЕТ СН'!$G$6-'СЕТ СН'!$G$23</f>
        <v>826.84796758000005</v>
      </c>
      <c r="J71" s="36">
        <f>SUMIFS(СВЦЭМ!$D$33:$D$776,СВЦЭМ!$A$33:$A$776,$A71,СВЦЭМ!$B$33:$B$776,J$47)+'СЕТ СН'!$G$11+СВЦЭМ!$D$10+'СЕТ СН'!$G$6-'СЕТ СН'!$G$23</f>
        <v>815.29296944000009</v>
      </c>
      <c r="K71" s="36">
        <f>SUMIFS(СВЦЭМ!$D$33:$D$776,СВЦЭМ!$A$33:$A$776,$A71,СВЦЭМ!$B$33:$B$776,K$47)+'СЕТ СН'!$G$11+СВЦЭМ!$D$10+'СЕТ СН'!$G$6-'СЕТ СН'!$G$23</f>
        <v>811.85882202000005</v>
      </c>
      <c r="L71" s="36">
        <f>SUMIFS(СВЦЭМ!$D$33:$D$776,СВЦЭМ!$A$33:$A$776,$A71,СВЦЭМ!$B$33:$B$776,L$47)+'СЕТ СН'!$G$11+СВЦЭМ!$D$10+'СЕТ СН'!$G$6-'СЕТ СН'!$G$23</f>
        <v>818.48701943000003</v>
      </c>
      <c r="M71" s="36">
        <f>SUMIFS(СВЦЭМ!$D$33:$D$776,СВЦЭМ!$A$33:$A$776,$A71,СВЦЭМ!$B$33:$B$776,M$47)+'СЕТ СН'!$G$11+СВЦЭМ!$D$10+'СЕТ СН'!$G$6-'СЕТ СН'!$G$23</f>
        <v>830.79729734000011</v>
      </c>
      <c r="N71" s="36">
        <f>SUMIFS(СВЦЭМ!$D$33:$D$776,СВЦЭМ!$A$33:$A$776,$A71,СВЦЭМ!$B$33:$B$776,N$47)+'СЕТ СН'!$G$11+СВЦЭМ!$D$10+'СЕТ СН'!$G$6-'СЕТ СН'!$G$23</f>
        <v>832.22395125000003</v>
      </c>
      <c r="O71" s="36">
        <f>SUMIFS(СВЦЭМ!$D$33:$D$776,СВЦЭМ!$A$33:$A$776,$A71,СВЦЭМ!$B$33:$B$776,O$47)+'СЕТ СН'!$G$11+СВЦЭМ!$D$10+'СЕТ СН'!$G$6-'СЕТ СН'!$G$23</f>
        <v>838.37666879000005</v>
      </c>
      <c r="P71" s="36">
        <f>SUMIFS(СВЦЭМ!$D$33:$D$776,СВЦЭМ!$A$33:$A$776,$A71,СВЦЭМ!$B$33:$B$776,P$47)+'СЕТ СН'!$G$11+СВЦЭМ!$D$10+'СЕТ СН'!$G$6-'СЕТ СН'!$G$23</f>
        <v>841.68434838000007</v>
      </c>
      <c r="Q71" s="36">
        <f>SUMIFS(СВЦЭМ!$D$33:$D$776,СВЦЭМ!$A$33:$A$776,$A71,СВЦЭМ!$B$33:$B$776,Q$47)+'СЕТ СН'!$G$11+СВЦЭМ!$D$10+'СЕТ СН'!$G$6-'СЕТ СН'!$G$23</f>
        <v>847.29431662000002</v>
      </c>
      <c r="R71" s="36">
        <f>SUMIFS(СВЦЭМ!$D$33:$D$776,СВЦЭМ!$A$33:$A$776,$A71,СВЦЭМ!$B$33:$B$776,R$47)+'СЕТ СН'!$G$11+СВЦЭМ!$D$10+'СЕТ СН'!$G$6-'СЕТ СН'!$G$23</f>
        <v>783.51853517000006</v>
      </c>
      <c r="S71" s="36">
        <f>SUMIFS(СВЦЭМ!$D$33:$D$776,СВЦЭМ!$A$33:$A$776,$A71,СВЦЭМ!$B$33:$B$776,S$47)+'СЕТ СН'!$G$11+СВЦЭМ!$D$10+'СЕТ СН'!$G$6-'СЕТ СН'!$G$23</f>
        <v>770.03555082000003</v>
      </c>
      <c r="T71" s="36">
        <f>SUMIFS(СВЦЭМ!$D$33:$D$776,СВЦЭМ!$A$33:$A$776,$A71,СВЦЭМ!$B$33:$B$776,T$47)+'СЕТ СН'!$G$11+СВЦЭМ!$D$10+'СЕТ СН'!$G$6-'СЕТ СН'!$G$23</f>
        <v>776.42038709000008</v>
      </c>
      <c r="U71" s="36">
        <f>SUMIFS(СВЦЭМ!$D$33:$D$776,СВЦЭМ!$A$33:$A$776,$A71,СВЦЭМ!$B$33:$B$776,U$47)+'СЕТ СН'!$G$11+СВЦЭМ!$D$10+'СЕТ СН'!$G$6-'СЕТ СН'!$G$23</f>
        <v>764.73106710000002</v>
      </c>
      <c r="V71" s="36">
        <f>SUMIFS(СВЦЭМ!$D$33:$D$776,СВЦЭМ!$A$33:$A$776,$A71,СВЦЭМ!$B$33:$B$776,V$47)+'СЕТ СН'!$G$11+СВЦЭМ!$D$10+'СЕТ СН'!$G$6-'СЕТ СН'!$G$23</f>
        <v>768.48288575000004</v>
      </c>
      <c r="W71" s="36">
        <f>SUMIFS(СВЦЭМ!$D$33:$D$776,СВЦЭМ!$A$33:$A$776,$A71,СВЦЭМ!$B$33:$B$776,W$47)+'СЕТ СН'!$G$11+СВЦЭМ!$D$10+'СЕТ СН'!$G$6-'СЕТ СН'!$G$23</f>
        <v>782.88903348000008</v>
      </c>
      <c r="X71" s="36">
        <f>SUMIFS(СВЦЭМ!$D$33:$D$776,СВЦЭМ!$A$33:$A$776,$A71,СВЦЭМ!$B$33:$B$776,X$47)+'СЕТ СН'!$G$11+СВЦЭМ!$D$10+'СЕТ СН'!$G$6-'СЕТ СН'!$G$23</f>
        <v>762.0075403300001</v>
      </c>
      <c r="Y71" s="36">
        <f>SUMIFS(СВЦЭМ!$D$33:$D$776,СВЦЭМ!$A$33:$A$776,$A71,СВЦЭМ!$B$33:$B$776,Y$47)+'СЕТ СН'!$G$11+СВЦЭМ!$D$10+'СЕТ СН'!$G$6-'СЕТ СН'!$G$23</f>
        <v>804.61772860000008</v>
      </c>
    </row>
    <row r="72" spans="1:26" ht="15.75" x14ac:dyDescent="0.2">
      <c r="A72" s="35">
        <f t="shared" si="1"/>
        <v>43671</v>
      </c>
      <c r="B72" s="36">
        <f>SUMIFS(СВЦЭМ!$D$33:$D$776,СВЦЭМ!$A$33:$A$776,$A72,СВЦЭМ!$B$33:$B$776,B$47)+'СЕТ СН'!$G$11+СВЦЭМ!$D$10+'СЕТ СН'!$G$6-'СЕТ СН'!$G$23</f>
        <v>877.25066247000007</v>
      </c>
      <c r="C72" s="36">
        <f>SUMIFS(СВЦЭМ!$D$33:$D$776,СВЦЭМ!$A$33:$A$776,$A72,СВЦЭМ!$B$33:$B$776,C$47)+'СЕТ СН'!$G$11+СВЦЭМ!$D$10+'СЕТ СН'!$G$6-'СЕТ СН'!$G$23</f>
        <v>903.35111484000004</v>
      </c>
      <c r="D72" s="36">
        <f>SUMIFS(СВЦЭМ!$D$33:$D$776,СВЦЭМ!$A$33:$A$776,$A72,СВЦЭМ!$B$33:$B$776,D$47)+'СЕТ СН'!$G$11+СВЦЭМ!$D$10+'СЕТ СН'!$G$6-'СЕТ СН'!$G$23</f>
        <v>878.2994547400001</v>
      </c>
      <c r="E72" s="36">
        <f>SUMIFS(СВЦЭМ!$D$33:$D$776,СВЦЭМ!$A$33:$A$776,$A72,СВЦЭМ!$B$33:$B$776,E$47)+'СЕТ СН'!$G$11+СВЦЭМ!$D$10+'СЕТ СН'!$G$6-'СЕТ СН'!$G$23</f>
        <v>873.33961408000005</v>
      </c>
      <c r="F72" s="36">
        <f>SUMIFS(СВЦЭМ!$D$33:$D$776,СВЦЭМ!$A$33:$A$776,$A72,СВЦЭМ!$B$33:$B$776,F$47)+'СЕТ СН'!$G$11+СВЦЭМ!$D$10+'СЕТ СН'!$G$6-'СЕТ СН'!$G$23</f>
        <v>854.89294540000003</v>
      </c>
      <c r="G72" s="36">
        <f>SUMIFS(СВЦЭМ!$D$33:$D$776,СВЦЭМ!$A$33:$A$776,$A72,СВЦЭМ!$B$33:$B$776,G$47)+'СЕТ СН'!$G$11+СВЦЭМ!$D$10+'СЕТ СН'!$G$6-'СЕТ СН'!$G$23</f>
        <v>869.84747890000006</v>
      </c>
      <c r="H72" s="36">
        <f>SUMIFS(СВЦЭМ!$D$33:$D$776,СВЦЭМ!$A$33:$A$776,$A72,СВЦЭМ!$B$33:$B$776,H$47)+'СЕТ СН'!$G$11+СВЦЭМ!$D$10+'СЕТ СН'!$G$6-'СЕТ СН'!$G$23</f>
        <v>893.95767970000009</v>
      </c>
      <c r="I72" s="36">
        <f>SUMIFS(СВЦЭМ!$D$33:$D$776,СВЦЭМ!$A$33:$A$776,$A72,СВЦЭМ!$B$33:$B$776,I$47)+'СЕТ СН'!$G$11+СВЦЭМ!$D$10+'СЕТ СН'!$G$6-'СЕТ СН'!$G$23</f>
        <v>933.20560662000003</v>
      </c>
      <c r="J72" s="36">
        <f>SUMIFS(СВЦЭМ!$D$33:$D$776,СВЦЭМ!$A$33:$A$776,$A72,СВЦЭМ!$B$33:$B$776,J$47)+'СЕТ СН'!$G$11+СВЦЭМ!$D$10+'СЕТ СН'!$G$6-'СЕТ СН'!$G$23</f>
        <v>944.24267316000009</v>
      </c>
      <c r="K72" s="36">
        <f>SUMIFS(СВЦЭМ!$D$33:$D$776,СВЦЭМ!$A$33:$A$776,$A72,СВЦЭМ!$B$33:$B$776,K$47)+'СЕТ СН'!$G$11+СВЦЭМ!$D$10+'СЕТ СН'!$G$6-'СЕТ СН'!$G$23</f>
        <v>918.76691709000011</v>
      </c>
      <c r="L72" s="36">
        <f>SUMIFS(СВЦЭМ!$D$33:$D$776,СВЦЭМ!$A$33:$A$776,$A72,СВЦЭМ!$B$33:$B$776,L$47)+'СЕТ СН'!$G$11+СВЦЭМ!$D$10+'СЕТ СН'!$G$6-'СЕТ СН'!$G$23</f>
        <v>907.42375769000012</v>
      </c>
      <c r="M72" s="36">
        <f>SUMIFS(СВЦЭМ!$D$33:$D$776,СВЦЭМ!$A$33:$A$776,$A72,СВЦЭМ!$B$33:$B$776,M$47)+'СЕТ СН'!$G$11+СВЦЭМ!$D$10+'СЕТ СН'!$G$6-'СЕТ СН'!$G$23</f>
        <v>904.83381153000005</v>
      </c>
      <c r="N72" s="36">
        <f>SUMIFS(СВЦЭМ!$D$33:$D$776,СВЦЭМ!$A$33:$A$776,$A72,СВЦЭМ!$B$33:$B$776,N$47)+'СЕТ СН'!$G$11+СВЦЭМ!$D$10+'СЕТ СН'!$G$6-'СЕТ СН'!$G$23</f>
        <v>907.96390653000003</v>
      </c>
      <c r="O72" s="36">
        <f>SUMIFS(СВЦЭМ!$D$33:$D$776,СВЦЭМ!$A$33:$A$776,$A72,СВЦЭМ!$B$33:$B$776,O$47)+'СЕТ СН'!$G$11+СВЦЭМ!$D$10+'СЕТ СН'!$G$6-'СЕТ СН'!$G$23</f>
        <v>904.27326060000007</v>
      </c>
      <c r="P72" s="36">
        <f>SUMIFS(СВЦЭМ!$D$33:$D$776,СВЦЭМ!$A$33:$A$776,$A72,СВЦЭМ!$B$33:$B$776,P$47)+'СЕТ СН'!$G$11+СВЦЭМ!$D$10+'СЕТ СН'!$G$6-'СЕТ СН'!$G$23</f>
        <v>911.00839105000011</v>
      </c>
      <c r="Q72" s="36">
        <f>SUMIFS(СВЦЭМ!$D$33:$D$776,СВЦЭМ!$A$33:$A$776,$A72,СВЦЭМ!$B$33:$B$776,Q$47)+'СЕТ СН'!$G$11+СВЦЭМ!$D$10+'СЕТ СН'!$G$6-'СЕТ СН'!$G$23</f>
        <v>922.07657187000007</v>
      </c>
      <c r="R72" s="36">
        <f>SUMIFS(СВЦЭМ!$D$33:$D$776,СВЦЭМ!$A$33:$A$776,$A72,СВЦЭМ!$B$33:$B$776,R$47)+'СЕТ СН'!$G$11+СВЦЭМ!$D$10+'СЕТ СН'!$G$6-'СЕТ СН'!$G$23</f>
        <v>869.50770025000008</v>
      </c>
      <c r="S72" s="36">
        <f>SUMIFS(СВЦЭМ!$D$33:$D$776,СВЦЭМ!$A$33:$A$776,$A72,СВЦЭМ!$B$33:$B$776,S$47)+'СЕТ СН'!$G$11+СВЦЭМ!$D$10+'СЕТ СН'!$G$6-'СЕТ СН'!$G$23</f>
        <v>842.25319591000004</v>
      </c>
      <c r="T72" s="36">
        <f>SUMIFS(СВЦЭМ!$D$33:$D$776,СВЦЭМ!$A$33:$A$776,$A72,СВЦЭМ!$B$33:$B$776,T$47)+'СЕТ СН'!$G$11+СВЦЭМ!$D$10+'СЕТ СН'!$G$6-'СЕТ СН'!$G$23</f>
        <v>837.53770811000004</v>
      </c>
      <c r="U72" s="36">
        <f>SUMIFS(СВЦЭМ!$D$33:$D$776,СВЦЭМ!$A$33:$A$776,$A72,СВЦЭМ!$B$33:$B$776,U$47)+'СЕТ СН'!$G$11+СВЦЭМ!$D$10+'СЕТ СН'!$G$6-'СЕТ СН'!$G$23</f>
        <v>830.43701467000005</v>
      </c>
      <c r="V72" s="36">
        <f>SUMIFS(СВЦЭМ!$D$33:$D$776,СВЦЭМ!$A$33:$A$776,$A72,СВЦЭМ!$B$33:$B$776,V$47)+'СЕТ СН'!$G$11+СВЦЭМ!$D$10+'СЕТ СН'!$G$6-'СЕТ СН'!$G$23</f>
        <v>824.02667008000003</v>
      </c>
      <c r="W72" s="36">
        <f>SUMIFS(СВЦЭМ!$D$33:$D$776,СВЦЭМ!$A$33:$A$776,$A72,СВЦЭМ!$B$33:$B$776,W$47)+'СЕТ СН'!$G$11+СВЦЭМ!$D$10+'СЕТ СН'!$G$6-'СЕТ СН'!$G$23</f>
        <v>814.61467374000006</v>
      </c>
      <c r="X72" s="36">
        <f>SUMIFS(СВЦЭМ!$D$33:$D$776,СВЦЭМ!$A$33:$A$776,$A72,СВЦЭМ!$B$33:$B$776,X$47)+'СЕТ СН'!$G$11+СВЦЭМ!$D$10+'СЕТ СН'!$G$6-'СЕТ СН'!$G$23</f>
        <v>813.66675133000012</v>
      </c>
      <c r="Y72" s="36">
        <f>SUMIFS(СВЦЭМ!$D$33:$D$776,СВЦЭМ!$A$33:$A$776,$A72,СВЦЭМ!$B$33:$B$776,Y$47)+'СЕТ СН'!$G$11+СВЦЭМ!$D$10+'СЕТ СН'!$G$6-'СЕТ СН'!$G$23</f>
        <v>851.31802165000011</v>
      </c>
    </row>
    <row r="73" spans="1:26" ht="15.75" x14ac:dyDescent="0.2">
      <c r="A73" s="35">
        <f t="shared" si="1"/>
        <v>43672</v>
      </c>
      <c r="B73" s="36">
        <f>SUMIFS(СВЦЭМ!$D$33:$D$776,СВЦЭМ!$A$33:$A$776,$A73,СВЦЭМ!$B$33:$B$776,B$47)+'СЕТ СН'!$G$11+СВЦЭМ!$D$10+'СЕТ СН'!$G$6-'СЕТ СН'!$G$23</f>
        <v>888.60740601000009</v>
      </c>
      <c r="C73" s="36">
        <f>SUMIFS(СВЦЭМ!$D$33:$D$776,СВЦЭМ!$A$33:$A$776,$A73,СВЦЭМ!$B$33:$B$776,C$47)+'СЕТ СН'!$G$11+СВЦЭМ!$D$10+'СЕТ СН'!$G$6-'СЕТ СН'!$G$23</f>
        <v>921.73537646000011</v>
      </c>
      <c r="D73" s="36">
        <f>SUMIFS(СВЦЭМ!$D$33:$D$776,СВЦЭМ!$A$33:$A$776,$A73,СВЦЭМ!$B$33:$B$776,D$47)+'СЕТ СН'!$G$11+СВЦЭМ!$D$10+'СЕТ СН'!$G$6-'СЕТ СН'!$G$23</f>
        <v>955.05173857000011</v>
      </c>
      <c r="E73" s="36">
        <f>SUMIFS(СВЦЭМ!$D$33:$D$776,СВЦЭМ!$A$33:$A$776,$A73,СВЦЭМ!$B$33:$B$776,E$47)+'СЕТ СН'!$G$11+СВЦЭМ!$D$10+'СЕТ СН'!$G$6-'СЕТ СН'!$G$23</f>
        <v>958.20237642000006</v>
      </c>
      <c r="F73" s="36">
        <f>SUMIFS(СВЦЭМ!$D$33:$D$776,СВЦЭМ!$A$33:$A$776,$A73,СВЦЭМ!$B$33:$B$776,F$47)+'СЕТ СН'!$G$11+СВЦЭМ!$D$10+'СЕТ СН'!$G$6-'СЕТ СН'!$G$23</f>
        <v>959.29345217000002</v>
      </c>
      <c r="G73" s="36">
        <f>SUMIFS(СВЦЭМ!$D$33:$D$776,СВЦЭМ!$A$33:$A$776,$A73,СВЦЭМ!$B$33:$B$776,G$47)+'СЕТ СН'!$G$11+СВЦЭМ!$D$10+'СЕТ СН'!$G$6-'СЕТ СН'!$G$23</f>
        <v>952.98754419000011</v>
      </c>
      <c r="H73" s="36">
        <f>SUMIFS(СВЦЭМ!$D$33:$D$776,СВЦЭМ!$A$33:$A$776,$A73,СВЦЭМ!$B$33:$B$776,H$47)+'СЕТ СН'!$G$11+СВЦЭМ!$D$10+'СЕТ СН'!$G$6-'СЕТ СН'!$G$23</f>
        <v>895.35570747000008</v>
      </c>
      <c r="I73" s="36">
        <f>SUMIFS(СВЦЭМ!$D$33:$D$776,СВЦЭМ!$A$33:$A$776,$A73,СВЦЭМ!$B$33:$B$776,I$47)+'СЕТ СН'!$G$11+СВЦЭМ!$D$10+'СЕТ СН'!$G$6-'СЕТ СН'!$G$23</f>
        <v>868.44055412000012</v>
      </c>
      <c r="J73" s="36">
        <f>SUMIFS(СВЦЭМ!$D$33:$D$776,СВЦЭМ!$A$33:$A$776,$A73,СВЦЭМ!$B$33:$B$776,J$47)+'СЕТ СН'!$G$11+СВЦЭМ!$D$10+'СЕТ СН'!$G$6-'СЕТ СН'!$G$23</f>
        <v>830.03092938000009</v>
      </c>
      <c r="K73" s="36">
        <f>SUMIFS(СВЦЭМ!$D$33:$D$776,СВЦЭМ!$A$33:$A$776,$A73,СВЦЭМ!$B$33:$B$776,K$47)+'СЕТ СН'!$G$11+СВЦЭМ!$D$10+'СЕТ СН'!$G$6-'СЕТ СН'!$G$23</f>
        <v>810.42491108000002</v>
      </c>
      <c r="L73" s="36">
        <f>SUMIFS(СВЦЭМ!$D$33:$D$776,СВЦЭМ!$A$33:$A$776,$A73,СВЦЭМ!$B$33:$B$776,L$47)+'СЕТ СН'!$G$11+СВЦЭМ!$D$10+'СЕТ СН'!$G$6-'СЕТ СН'!$G$23</f>
        <v>816.45617883000011</v>
      </c>
      <c r="M73" s="36">
        <f>SUMIFS(СВЦЭМ!$D$33:$D$776,СВЦЭМ!$A$33:$A$776,$A73,СВЦЭМ!$B$33:$B$776,M$47)+'СЕТ СН'!$G$11+СВЦЭМ!$D$10+'СЕТ СН'!$G$6-'СЕТ СН'!$G$23</f>
        <v>819.57682897000007</v>
      </c>
      <c r="N73" s="36">
        <f>SUMIFS(СВЦЭМ!$D$33:$D$776,СВЦЭМ!$A$33:$A$776,$A73,СВЦЭМ!$B$33:$B$776,N$47)+'СЕТ СН'!$G$11+СВЦЭМ!$D$10+'СЕТ СН'!$G$6-'СЕТ СН'!$G$23</f>
        <v>824.58489176000012</v>
      </c>
      <c r="O73" s="36">
        <f>SUMIFS(СВЦЭМ!$D$33:$D$776,СВЦЭМ!$A$33:$A$776,$A73,СВЦЭМ!$B$33:$B$776,O$47)+'СЕТ СН'!$G$11+СВЦЭМ!$D$10+'СЕТ СН'!$G$6-'СЕТ СН'!$G$23</f>
        <v>821.57408286000009</v>
      </c>
      <c r="P73" s="36">
        <f>SUMIFS(СВЦЭМ!$D$33:$D$776,СВЦЭМ!$A$33:$A$776,$A73,СВЦЭМ!$B$33:$B$776,P$47)+'СЕТ СН'!$G$11+СВЦЭМ!$D$10+'СЕТ СН'!$G$6-'СЕТ СН'!$G$23</f>
        <v>824.24708995000003</v>
      </c>
      <c r="Q73" s="36">
        <f>SUMIFS(СВЦЭМ!$D$33:$D$776,СВЦЭМ!$A$33:$A$776,$A73,СВЦЭМ!$B$33:$B$776,Q$47)+'СЕТ СН'!$G$11+СВЦЭМ!$D$10+'СЕТ СН'!$G$6-'СЕТ СН'!$G$23</f>
        <v>825.99438000000009</v>
      </c>
      <c r="R73" s="36">
        <f>SUMIFS(СВЦЭМ!$D$33:$D$776,СВЦЭМ!$A$33:$A$776,$A73,СВЦЭМ!$B$33:$B$776,R$47)+'СЕТ СН'!$G$11+СВЦЭМ!$D$10+'СЕТ СН'!$G$6-'СЕТ СН'!$G$23</f>
        <v>777.07705983000005</v>
      </c>
      <c r="S73" s="36">
        <f>SUMIFS(СВЦЭМ!$D$33:$D$776,СВЦЭМ!$A$33:$A$776,$A73,СВЦЭМ!$B$33:$B$776,S$47)+'СЕТ СН'!$G$11+СВЦЭМ!$D$10+'СЕТ СН'!$G$6-'СЕТ СН'!$G$23</f>
        <v>738.63273441000001</v>
      </c>
      <c r="T73" s="36">
        <f>SUMIFS(СВЦЭМ!$D$33:$D$776,СВЦЭМ!$A$33:$A$776,$A73,СВЦЭМ!$B$33:$B$776,T$47)+'СЕТ СН'!$G$11+СВЦЭМ!$D$10+'СЕТ СН'!$G$6-'СЕТ СН'!$G$23</f>
        <v>735.42262228000004</v>
      </c>
      <c r="U73" s="36">
        <f>SUMIFS(СВЦЭМ!$D$33:$D$776,СВЦЭМ!$A$33:$A$776,$A73,СВЦЭМ!$B$33:$B$776,U$47)+'СЕТ СН'!$G$11+СВЦЭМ!$D$10+'СЕТ СН'!$G$6-'СЕТ СН'!$G$23</f>
        <v>738.66567567000004</v>
      </c>
      <c r="V73" s="36">
        <f>SUMIFS(СВЦЭМ!$D$33:$D$776,СВЦЭМ!$A$33:$A$776,$A73,СВЦЭМ!$B$33:$B$776,V$47)+'СЕТ СН'!$G$11+СВЦЭМ!$D$10+'СЕТ СН'!$G$6-'СЕТ СН'!$G$23</f>
        <v>730.01020962000007</v>
      </c>
      <c r="W73" s="36">
        <f>SUMIFS(СВЦЭМ!$D$33:$D$776,СВЦЭМ!$A$33:$A$776,$A73,СВЦЭМ!$B$33:$B$776,W$47)+'СЕТ СН'!$G$11+СВЦЭМ!$D$10+'СЕТ СН'!$G$6-'СЕТ СН'!$G$23</f>
        <v>720.09249287000011</v>
      </c>
      <c r="X73" s="36">
        <f>SUMIFS(СВЦЭМ!$D$33:$D$776,СВЦЭМ!$A$33:$A$776,$A73,СВЦЭМ!$B$33:$B$776,X$47)+'СЕТ СН'!$G$11+СВЦЭМ!$D$10+'СЕТ СН'!$G$6-'СЕТ СН'!$G$23</f>
        <v>736.79054708000012</v>
      </c>
      <c r="Y73" s="36">
        <f>SUMIFS(СВЦЭМ!$D$33:$D$776,СВЦЭМ!$A$33:$A$776,$A73,СВЦЭМ!$B$33:$B$776,Y$47)+'СЕТ СН'!$G$11+СВЦЭМ!$D$10+'СЕТ СН'!$G$6-'СЕТ СН'!$G$23</f>
        <v>768.44906050000009</v>
      </c>
    </row>
    <row r="74" spans="1:26" ht="15.75" x14ac:dyDescent="0.2">
      <c r="A74" s="35">
        <f t="shared" si="1"/>
        <v>43673</v>
      </c>
      <c r="B74" s="36">
        <f>SUMIFS(СВЦЭМ!$D$33:$D$776,СВЦЭМ!$A$33:$A$776,$A74,СВЦЭМ!$B$33:$B$776,B$47)+'СЕТ СН'!$G$11+СВЦЭМ!$D$10+'СЕТ СН'!$G$6-'СЕТ СН'!$G$23</f>
        <v>740.97487949000003</v>
      </c>
      <c r="C74" s="36">
        <f>SUMIFS(СВЦЭМ!$D$33:$D$776,СВЦЭМ!$A$33:$A$776,$A74,СВЦЭМ!$B$33:$B$776,C$47)+'СЕТ СН'!$G$11+СВЦЭМ!$D$10+'СЕТ СН'!$G$6-'СЕТ СН'!$G$23</f>
        <v>759.5521821100001</v>
      </c>
      <c r="D74" s="36">
        <f>SUMIFS(СВЦЭМ!$D$33:$D$776,СВЦЭМ!$A$33:$A$776,$A74,СВЦЭМ!$B$33:$B$776,D$47)+'СЕТ СН'!$G$11+СВЦЭМ!$D$10+'СЕТ СН'!$G$6-'СЕТ СН'!$G$23</f>
        <v>770.03176507000012</v>
      </c>
      <c r="E74" s="36">
        <f>SUMIFS(СВЦЭМ!$D$33:$D$776,СВЦЭМ!$A$33:$A$776,$A74,СВЦЭМ!$B$33:$B$776,E$47)+'СЕТ СН'!$G$11+СВЦЭМ!$D$10+'СЕТ СН'!$G$6-'СЕТ СН'!$G$23</f>
        <v>776.9832478400001</v>
      </c>
      <c r="F74" s="36">
        <f>SUMIFS(СВЦЭМ!$D$33:$D$776,СВЦЭМ!$A$33:$A$776,$A74,СВЦЭМ!$B$33:$B$776,F$47)+'СЕТ СН'!$G$11+СВЦЭМ!$D$10+'СЕТ СН'!$G$6-'СЕТ СН'!$G$23</f>
        <v>782.54184334000001</v>
      </c>
      <c r="G74" s="36">
        <f>SUMIFS(СВЦЭМ!$D$33:$D$776,СВЦЭМ!$A$33:$A$776,$A74,СВЦЭМ!$B$33:$B$776,G$47)+'СЕТ СН'!$G$11+СВЦЭМ!$D$10+'СЕТ СН'!$G$6-'СЕТ СН'!$G$23</f>
        <v>818.65758854000012</v>
      </c>
      <c r="H74" s="36">
        <f>SUMIFS(СВЦЭМ!$D$33:$D$776,СВЦЭМ!$A$33:$A$776,$A74,СВЦЭМ!$B$33:$B$776,H$47)+'СЕТ СН'!$G$11+СВЦЭМ!$D$10+'СЕТ СН'!$G$6-'СЕТ СН'!$G$23</f>
        <v>844.50146185000006</v>
      </c>
      <c r="I74" s="36">
        <f>SUMIFS(СВЦЭМ!$D$33:$D$776,СВЦЭМ!$A$33:$A$776,$A74,СВЦЭМ!$B$33:$B$776,I$47)+'СЕТ СН'!$G$11+СВЦЭМ!$D$10+'СЕТ СН'!$G$6-'СЕТ СН'!$G$23</f>
        <v>828.1314802500001</v>
      </c>
      <c r="J74" s="36">
        <f>SUMIFS(СВЦЭМ!$D$33:$D$776,СВЦЭМ!$A$33:$A$776,$A74,СВЦЭМ!$B$33:$B$776,J$47)+'СЕТ СН'!$G$11+СВЦЭМ!$D$10+'СЕТ СН'!$G$6-'СЕТ СН'!$G$23</f>
        <v>830.96253386000012</v>
      </c>
      <c r="K74" s="36">
        <f>SUMIFS(СВЦЭМ!$D$33:$D$776,СВЦЭМ!$A$33:$A$776,$A74,СВЦЭМ!$B$33:$B$776,K$47)+'СЕТ СН'!$G$11+СВЦЭМ!$D$10+'СЕТ СН'!$G$6-'СЕТ СН'!$G$23</f>
        <v>795.31518060000008</v>
      </c>
      <c r="L74" s="36">
        <f>SUMIFS(СВЦЭМ!$D$33:$D$776,СВЦЭМ!$A$33:$A$776,$A74,СВЦЭМ!$B$33:$B$776,L$47)+'СЕТ СН'!$G$11+СВЦЭМ!$D$10+'СЕТ СН'!$G$6-'СЕТ СН'!$G$23</f>
        <v>805.24078122000003</v>
      </c>
      <c r="M74" s="36">
        <f>SUMIFS(СВЦЭМ!$D$33:$D$776,СВЦЭМ!$A$33:$A$776,$A74,СВЦЭМ!$B$33:$B$776,M$47)+'СЕТ СН'!$G$11+СВЦЭМ!$D$10+'СЕТ СН'!$G$6-'СЕТ СН'!$G$23</f>
        <v>803.45642559000009</v>
      </c>
      <c r="N74" s="36">
        <f>SUMIFS(СВЦЭМ!$D$33:$D$776,СВЦЭМ!$A$33:$A$776,$A74,СВЦЭМ!$B$33:$B$776,N$47)+'СЕТ СН'!$G$11+СВЦЭМ!$D$10+'СЕТ СН'!$G$6-'СЕТ СН'!$G$23</f>
        <v>796.55906553000011</v>
      </c>
      <c r="O74" s="36">
        <f>SUMIFS(СВЦЭМ!$D$33:$D$776,СВЦЭМ!$A$33:$A$776,$A74,СВЦЭМ!$B$33:$B$776,O$47)+'СЕТ СН'!$G$11+СВЦЭМ!$D$10+'СЕТ СН'!$G$6-'СЕТ СН'!$G$23</f>
        <v>795.74208049000003</v>
      </c>
      <c r="P74" s="36">
        <f>SUMIFS(СВЦЭМ!$D$33:$D$776,СВЦЭМ!$A$33:$A$776,$A74,СВЦЭМ!$B$33:$B$776,P$47)+'СЕТ СН'!$G$11+СВЦЭМ!$D$10+'СЕТ СН'!$G$6-'СЕТ СН'!$G$23</f>
        <v>800.07986240000002</v>
      </c>
      <c r="Q74" s="36">
        <f>SUMIFS(СВЦЭМ!$D$33:$D$776,СВЦЭМ!$A$33:$A$776,$A74,СВЦЭМ!$B$33:$B$776,Q$47)+'СЕТ СН'!$G$11+СВЦЭМ!$D$10+'СЕТ СН'!$G$6-'СЕТ СН'!$G$23</f>
        <v>792.38776504000009</v>
      </c>
      <c r="R74" s="36">
        <f>SUMIFS(СВЦЭМ!$D$33:$D$776,СВЦЭМ!$A$33:$A$776,$A74,СВЦЭМ!$B$33:$B$776,R$47)+'СЕТ СН'!$G$11+СВЦЭМ!$D$10+'СЕТ СН'!$G$6-'СЕТ СН'!$G$23</f>
        <v>755.3051933700001</v>
      </c>
      <c r="S74" s="36">
        <f>SUMIFS(СВЦЭМ!$D$33:$D$776,СВЦЭМ!$A$33:$A$776,$A74,СВЦЭМ!$B$33:$B$776,S$47)+'СЕТ СН'!$G$11+СВЦЭМ!$D$10+'СЕТ СН'!$G$6-'СЕТ СН'!$G$23</f>
        <v>741.22568773000012</v>
      </c>
      <c r="T74" s="36">
        <f>SUMIFS(СВЦЭМ!$D$33:$D$776,СВЦЭМ!$A$33:$A$776,$A74,СВЦЭМ!$B$33:$B$776,T$47)+'СЕТ СН'!$G$11+СВЦЭМ!$D$10+'СЕТ СН'!$G$6-'СЕТ СН'!$G$23</f>
        <v>732.62124653000012</v>
      </c>
      <c r="U74" s="36">
        <f>SUMIFS(СВЦЭМ!$D$33:$D$776,СВЦЭМ!$A$33:$A$776,$A74,СВЦЭМ!$B$33:$B$776,U$47)+'СЕТ СН'!$G$11+СВЦЭМ!$D$10+'СЕТ СН'!$G$6-'СЕТ СН'!$G$23</f>
        <v>721.0374305900001</v>
      </c>
      <c r="V74" s="36">
        <f>SUMIFS(СВЦЭМ!$D$33:$D$776,СВЦЭМ!$A$33:$A$776,$A74,СВЦЭМ!$B$33:$B$776,V$47)+'СЕТ СН'!$G$11+СВЦЭМ!$D$10+'СЕТ СН'!$G$6-'СЕТ СН'!$G$23</f>
        <v>719.49406970000007</v>
      </c>
      <c r="W74" s="36">
        <f>SUMIFS(СВЦЭМ!$D$33:$D$776,СВЦЭМ!$A$33:$A$776,$A74,СВЦЭМ!$B$33:$B$776,W$47)+'СЕТ СН'!$G$11+СВЦЭМ!$D$10+'СЕТ СН'!$G$6-'СЕТ СН'!$G$23</f>
        <v>730.87801530000002</v>
      </c>
      <c r="X74" s="36">
        <f>SUMIFS(СВЦЭМ!$D$33:$D$776,СВЦЭМ!$A$33:$A$776,$A74,СВЦЭМ!$B$33:$B$776,X$47)+'СЕТ СН'!$G$11+СВЦЭМ!$D$10+'СЕТ СН'!$G$6-'СЕТ СН'!$G$23</f>
        <v>721.73568007000006</v>
      </c>
      <c r="Y74" s="36">
        <f>SUMIFS(СВЦЭМ!$D$33:$D$776,СВЦЭМ!$A$33:$A$776,$A74,СВЦЭМ!$B$33:$B$776,Y$47)+'СЕТ СН'!$G$11+СВЦЭМ!$D$10+'СЕТ СН'!$G$6-'СЕТ СН'!$G$23</f>
        <v>774.54837136000003</v>
      </c>
    </row>
    <row r="75" spans="1:26" ht="15.75" x14ac:dyDescent="0.2">
      <c r="A75" s="35">
        <f t="shared" si="1"/>
        <v>43674</v>
      </c>
      <c r="B75" s="36">
        <f>SUMIFS(СВЦЭМ!$D$33:$D$776,СВЦЭМ!$A$33:$A$776,$A75,СВЦЭМ!$B$33:$B$776,B$47)+'СЕТ СН'!$G$11+СВЦЭМ!$D$10+'СЕТ СН'!$G$6-'СЕТ СН'!$G$23</f>
        <v>756.17139541000006</v>
      </c>
      <c r="C75" s="36">
        <f>SUMIFS(СВЦЭМ!$D$33:$D$776,СВЦЭМ!$A$33:$A$776,$A75,СВЦЭМ!$B$33:$B$776,C$47)+'СЕТ СН'!$G$11+СВЦЭМ!$D$10+'СЕТ СН'!$G$6-'СЕТ СН'!$G$23</f>
        <v>789.48961257000008</v>
      </c>
      <c r="D75" s="36">
        <f>SUMIFS(СВЦЭМ!$D$33:$D$776,СВЦЭМ!$A$33:$A$776,$A75,СВЦЭМ!$B$33:$B$776,D$47)+'СЕТ СН'!$G$11+СВЦЭМ!$D$10+'СЕТ СН'!$G$6-'СЕТ СН'!$G$23</f>
        <v>806.41800405000004</v>
      </c>
      <c r="E75" s="36">
        <f>SUMIFS(СВЦЭМ!$D$33:$D$776,СВЦЭМ!$A$33:$A$776,$A75,СВЦЭМ!$B$33:$B$776,E$47)+'СЕТ СН'!$G$11+СВЦЭМ!$D$10+'СЕТ СН'!$G$6-'СЕТ СН'!$G$23</f>
        <v>818.4063131800001</v>
      </c>
      <c r="F75" s="36">
        <f>SUMIFS(СВЦЭМ!$D$33:$D$776,СВЦЭМ!$A$33:$A$776,$A75,СВЦЭМ!$B$33:$B$776,F$47)+'СЕТ СН'!$G$11+СВЦЭМ!$D$10+'СЕТ СН'!$G$6-'СЕТ СН'!$G$23</f>
        <v>824.19067652000012</v>
      </c>
      <c r="G75" s="36">
        <f>SUMIFS(СВЦЭМ!$D$33:$D$776,СВЦЭМ!$A$33:$A$776,$A75,СВЦЭМ!$B$33:$B$776,G$47)+'СЕТ СН'!$G$11+СВЦЭМ!$D$10+'СЕТ СН'!$G$6-'СЕТ СН'!$G$23</f>
        <v>814.77614630000005</v>
      </c>
      <c r="H75" s="36">
        <f>SUMIFS(СВЦЭМ!$D$33:$D$776,СВЦЭМ!$A$33:$A$776,$A75,СВЦЭМ!$B$33:$B$776,H$47)+'СЕТ СН'!$G$11+СВЦЭМ!$D$10+'СЕТ СН'!$G$6-'СЕТ СН'!$G$23</f>
        <v>806.61152212000002</v>
      </c>
      <c r="I75" s="36">
        <f>SUMIFS(СВЦЭМ!$D$33:$D$776,СВЦЭМ!$A$33:$A$776,$A75,СВЦЭМ!$B$33:$B$776,I$47)+'СЕТ СН'!$G$11+СВЦЭМ!$D$10+'СЕТ СН'!$G$6-'СЕТ СН'!$G$23</f>
        <v>800.91885868000008</v>
      </c>
      <c r="J75" s="36">
        <f>SUMIFS(СВЦЭМ!$D$33:$D$776,СВЦЭМ!$A$33:$A$776,$A75,СВЦЭМ!$B$33:$B$776,J$47)+'СЕТ СН'!$G$11+СВЦЭМ!$D$10+'СЕТ СН'!$G$6-'СЕТ СН'!$G$23</f>
        <v>808.00885406000009</v>
      </c>
      <c r="K75" s="36">
        <f>SUMIFS(СВЦЭМ!$D$33:$D$776,СВЦЭМ!$A$33:$A$776,$A75,СВЦЭМ!$B$33:$B$776,K$47)+'СЕТ СН'!$G$11+СВЦЭМ!$D$10+'СЕТ СН'!$G$6-'СЕТ СН'!$G$23</f>
        <v>790.46430912000005</v>
      </c>
      <c r="L75" s="36">
        <f>SUMIFS(СВЦЭМ!$D$33:$D$776,СВЦЭМ!$A$33:$A$776,$A75,СВЦЭМ!$B$33:$B$776,L$47)+'СЕТ СН'!$G$11+СВЦЭМ!$D$10+'СЕТ СН'!$G$6-'СЕТ СН'!$G$23</f>
        <v>812.56453118000002</v>
      </c>
      <c r="M75" s="36">
        <f>SUMIFS(СВЦЭМ!$D$33:$D$776,СВЦЭМ!$A$33:$A$776,$A75,СВЦЭМ!$B$33:$B$776,M$47)+'СЕТ СН'!$G$11+СВЦЭМ!$D$10+'СЕТ СН'!$G$6-'СЕТ СН'!$G$23</f>
        <v>789.93185360000007</v>
      </c>
      <c r="N75" s="36">
        <f>SUMIFS(СВЦЭМ!$D$33:$D$776,СВЦЭМ!$A$33:$A$776,$A75,СВЦЭМ!$B$33:$B$776,N$47)+'СЕТ СН'!$G$11+СВЦЭМ!$D$10+'СЕТ СН'!$G$6-'СЕТ СН'!$G$23</f>
        <v>787.41135519000011</v>
      </c>
      <c r="O75" s="36">
        <f>SUMIFS(СВЦЭМ!$D$33:$D$776,СВЦЭМ!$A$33:$A$776,$A75,СВЦЭМ!$B$33:$B$776,O$47)+'СЕТ СН'!$G$11+СВЦЭМ!$D$10+'СЕТ СН'!$G$6-'СЕТ СН'!$G$23</f>
        <v>785.82615898000006</v>
      </c>
      <c r="P75" s="36">
        <f>SUMIFS(СВЦЭМ!$D$33:$D$776,СВЦЭМ!$A$33:$A$776,$A75,СВЦЭМ!$B$33:$B$776,P$47)+'СЕТ СН'!$G$11+СВЦЭМ!$D$10+'СЕТ СН'!$G$6-'СЕТ СН'!$G$23</f>
        <v>787.9299775400001</v>
      </c>
      <c r="Q75" s="36">
        <f>SUMIFS(СВЦЭМ!$D$33:$D$776,СВЦЭМ!$A$33:$A$776,$A75,СВЦЭМ!$B$33:$B$776,Q$47)+'СЕТ СН'!$G$11+СВЦЭМ!$D$10+'СЕТ СН'!$G$6-'СЕТ СН'!$G$23</f>
        <v>782.52968868000005</v>
      </c>
      <c r="R75" s="36">
        <f>SUMIFS(СВЦЭМ!$D$33:$D$776,СВЦЭМ!$A$33:$A$776,$A75,СВЦЭМ!$B$33:$B$776,R$47)+'СЕТ СН'!$G$11+СВЦЭМ!$D$10+'СЕТ СН'!$G$6-'СЕТ СН'!$G$23</f>
        <v>742.76267976000008</v>
      </c>
      <c r="S75" s="36">
        <f>SUMIFS(СВЦЭМ!$D$33:$D$776,СВЦЭМ!$A$33:$A$776,$A75,СВЦЭМ!$B$33:$B$776,S$47)+'СЕТ СН'!$G$11+СВЦЭМ!$D$10+'СЕТ СН'!$G$6-'СЕТ СН'!$G$23</f>
        <v>748.45459281000012</v>
      </c>
      <c r="T75" s="36">
        <f>SUMIFS(СВЦЭМ!$D$33:$D$776,СВЦЭМ!$A$33:$A$776,$A75,СВЦЭМ!$B$33:$B$776,T$47)+'СЕТ СН'!$G$11+СВЦЭМ!$D$10+'СЕТ СН'!$G$6-'СЕТ СН'!$G$23</f>
        <v>744.7532438400001</v>
      </c>
      <c r="U75" s="36">
        <f>SUMIFS(СВЦЭМ!$D$33:$D$776,СВЦЭМ!$A$33:$A$776,$A75,СВЦЭМ!$B$33:$B$776,U$47)+'СЕТ СН'!$G$11+СВЦЭМ!$D$10+'СЕТ СН'!$G$6-'СЕТ СН'!$G$23</f>
        <v>736.05936284000006</v>
      </c>
      <c r="V75" s="36">
        <f>SUMIFS(СВЦЭМ!$D$33:$D$776,СВЦЭМ!$A$33:$A$776,$A75,СВЦЭМ!$B$33:$B$776,V$47)+'СЕТ СН'!$G$11+СВЦЭМ!$D$10+'СЕТ СН'!$G$6-'СЕТ СН'!$G$23</f>
        <v>730.91124146000004</v>
      </c>
      <c r="W75" s="36">
        <f>SUMIFS(СВЦЭМ!$D$33:$D$776,СВЦЭМ!$A$33:$A$776,$A75,СВЦЭМ!$B$33:$B$776,W$47)+'СЕТ СН'!$G$11+СВЦЭМ!$D$10+'СЕТ СН'!$G$6-'СЕТ СН'!$G$23</f>
        <v>744.4386873200001</v>
      </c>
      <c r="X75" s="36">
        <f>SUMIFS(СВЦЭМ!$D$33:$D$776,СВЦЭМ!$A$33:$A$776,$A75,СВЦЭМ!$B$33:$B$776,X$47)+'СЕТ СН'!$G$11+СВЦЭМ!$D$10+'СЕТ СН'!$G$6-'СЕТ СН'!$G$23</f>
        <v>723.05973743000004</v>
      </c>
      <c r="Y75" s="36">
        <f>SUMIFS(СВЦЭМ!$D$33:$D$776,СВЦЭМ!$A$33:$A$776,$A75,СВЦЭМ!$B$33:$B$776,Y$47)+'СЕТ СН'!$G$11+СВЦЭМ!$D$10+'СЕТ СН'!$G$6-'СЕТ СН'!$G$23</f>
        <v>747.1946194300001</v>
      </c>
    </row>
    <row r="76" spans="1:26" ht="15.75" x14ac:dyDescent="0.2">
      <c r="A76" s="35">
        <f t="shared" si="1"/>
        <v>43675</v>
      </c>
      <c r="B76" s="36">
        <f>SUMIFS(СВЦЭМ!$D$33:$D$776,СВЦЭМ!$A$33:$A$776,$A76,СВЦЭМ!$B$33:$B$776,B$47)+'СЕТ СН'!$G$11+СВЦЭМ!$D$10+'СЕТ СН'!$G$6-'СЕТ СН'!$G$23</f>
        <v>797.75837688000001</v>
      </c>
      <c r="C76" s="36">
        <f>SUMIFS(СВЦЭМ!$D$33:$D$776,СВЦЭМ!$A$33:$A$776,$A76,СВЦЭМ!$B$33:$B$776,C$47)+'СЕТ СН'!$G$11+СВЦЭМ!$D$10+'СЕТ СН'!$G$6-'СЕТ СН'!$G$23</f>
        <v>807.54259944000012</v>
      </c>
      <c r="D76" s="36">
        <f>SUMIFS(СВЦЭМ!$D$33:$D$776,СВЦЭМ!$A$33:$A$776,$A76,СВЦЭМ!$B$33:$B$776,D$47)+'СЕТ СН'!$G$11+СВЦЭМ!$D$10+'СЕТ СН'!$G$6-'СЕТ СН'!$G$23</f>
        <v>808.10375232000001</v>
      </c>
      <c r="E76" s="36">
        <f>SUMIFS(СВЦЭМ!$D$33:$D$776,СВЦЭМ!$A$33:$A$776,$A76,СВЦЭМ!$B$33:$B$776,E$47)+'СЕТ СН'!$G$11+СВЦЭМ!$D$10+'СЕТ СН'!$G$6-'СЕТ СН'!$G$23</f>
        <v>818.17033445000004</v>
      </c>
      <c r="F76" s="36">
        <f>SUMIFS(СВЦЭМ!$D$33:$D$776,СВЦЭМ!$A$33:$A$776,$A76,СВЦЭМ!$B$33:$B$776,F$47)+'СЕТ СН'!$G$11+СВЦЭМ!$D$10+'СЕТ СН'!$G$6-'СЕТ СН'!$G$23</f>
        <v>842.18095611000012</v>
      </c>
      <c r="G76" s="36">
        <f>SUMIFS(СВЦЭМ!$D$33:$D$776,СВЦЭМ!$A$33:$A$776,$A76,СВЦЭМ!$B$33:$B$776,G$47)+'СЕТ СН'!$G$11+СВЦЭМ!$D$10+'СЕТ СН'!$G$6-'СЕТ СН'!$G$23</f>
        <v>821.71241800000007</v>
      </c>
      <c r="H76" s="36">
        <f>SUMIFS(СВЦЭМ!$D$33:$D$776,СВЦЭМ!$A$33:$A$776,$A76,СВЦЭМ!$B$33:$B$776,H$47)+'СЕТ СН'!$G$11+СВЦЭМ!$D$10+'СЕТ СН'!$G$6-'СЕТ СН'!$G$23</f>
        <v>797.47712153000009</v>
      </c>
      <c r="I76" s="36">
        <f>SUMIFS(СВЦЭМ!$D$33:$D$776,СВЦЭМ!$A$33:$A$776,$A76,СВЦЭМ!$B$33:$B$776,I$47)+'СЕТ СН'!$G$11+СВЦЭМ!$D$10+'СЕТ СН'!$G$6-'СЕТ СН'!$G$23</f>
        <v>793.24232593000011</v>
      </c>
      <c r="J76" s="36">
        <f>SUMIFS(СВЦЭМ!$D$33:$D$776,СВЦЭМ!$A$33:$A$776,$A76,СВЦЭМ!$B$33:$B$776,J$47)+'СЕТ СН'!$G$11+СВЦЭМ!$D$10+'СЕТ СН'!$G$6-'СЕТ СН'!$G$23</f>
        <v>756.38659277000011</v>
      </c>
      <c r="K76" s="36">
        <f>SUMIFS(СВЦЭМ!$D$33:$D$776,СВЦЭМ!$A$33:$A$776,$A76,СВЦЭМ!$B$33:$B$776,K$47)+'СЕТ СН'!$G$11+СВЦЭМ!$D$10+'СЕТ СН'!$G$6-'СЕТ СН'!$G$23</f>
        <v>752.30153308000001</v>
      </c>
      <c r="L76" s="36">
        <f>SUMIFS(СВЦЭМ!$D$33:$D$776,СВЦЭМ!$A$33:$A$776,$A76,СВЦЭМ!$B$33:$B$776,L$47)+'СЕТ СН'!$G$11+СВЦЭМ!$D$10+'СЕТ СН'!$G$6-'СЕТ СН'!$G$23</f>
        <v>754.51202812000008</v>
      </c>
      <c r="M76" s="36">
        <f>SUMIFS(СВЦЭМ!$D$33:$D$776,СВЦЭМ!$A$33:$A$776,$A76,СВЦЭМ!$B$33:$B$776,M$47)+'СЕТ СН'!$G$11+СВЦЭМ!$D$10+'СЕТ СН'!$G$6-'СЕТ СН'!$G$23</f>
        <v>755.66112753000004</v>
      </c>
      <c r="N76" s="36">
        <f>SUMIFS(СВЦЭМ!$D$33:$D$776,СВЦЭМ!$A$33:$A$776,$A76,СВЦЭМ!$B$33:$B$776,N$47)+'СЕТ СН'!$G$11+СВЦЭМ!$D$10+'СЕТ СН'!$G$6-'СЕТ СН'!$G$23</f>
        <v>746.47663050000006</v>
      </c>
      <c r="O76" s="36">
        <f>SUMIFS(СВЦЭМ!$D$33:$D$776,СВЦЭМ!$A$33:$A$776,$A76,СВЦЭМ!$B$33:$B$776,O$47)+'СЕТ СН'!$G$11+СВЦЭМ!$D$10+'СЕТ СН'!$G$6-'СЕТ СН'!$G$23</f>
        <v>752.87689777000003</v>
      </c>
      <c r="P76" s="36">
        <f>SUMIFS(СВЦЭМ!$D$33:$D$776,СВЦЭМ!$A$33:$A$776,$A76,СВЦЭМ!$B$33:$B$776,P$47)+'СЕТ СН'!$G$11+СВЦЭМ!$D$10+'СЕТ СН'!$G$6-'СЕТ СН'!$G$23</f>
        <v>755.77426018000006</v>
      </c>
      <c r="Q76" s="36">
        <f>SUMIFS(СВЦЭМ!$D$33:$D$776,СВЦЭМ!$A$33:$A$776,$A76,СВЦЭМ!$B$33:$B$776,Q$47)+'СЕТ СН'!$G$11+СВЦЭМ!$D$10+'СЕТ СН'!$G$6-'СЕТ СН'!$G$23</f>
        <v>752.63197398000011</v>
      </c>
      <c r="R76" s="36">
        <f>SUMIFS(СВЦЭМ!$D$33:$D$776,СВЦЭМ!$A$33:$A$776,$A76,СВЦЭМ!$B$33:$B$776,R$47)+'СЕТ СН'!$G$11+СВЦЭМ!$D$10+'СЕТ СН'!$G$6-'СЕТ СН'!$G$23</f>
        <v>708.0994580900001</v>
      </c>
      <c r="S76" s="36">
        <f>SUMIFS(СВЦЭМ!$D$33:$D$776,СВЦЭМ!$A$33:$A$776,$A76,СВЦЭМ!$B$33:$B$776,S$47)+'СЕТ СН'!$G$11+СВЦЭМ!$D$10+'СЕТ СН'!$G$6-'СЕТ СН'!$G$23</f>
        <v>686.43672408000009</v>
      </c>
      <c r="T76" s="36">
        <f>SUMIFS(СВЦЭМ!$D$33:$D$776,СВЦЭМ!$A$33:$A$776,$A76,СВЦЭМ!$B$33:$B$776,T$47)+'СЕТ СН'!$G$11+СВЦЭМ!$D$10+'СЕТ СН'!$G$6-'СЕТ СН'!$G$23</f>
        <v>689.22458286000006</v>
      </c>
      <c r="U76" s="36">
        <f>SUMIFS(СВЦЭМ!$D$33:$D$776,СВЦЭМ!$A$33:$A$776,$A76,СВЦЭМ!$B$33:$B$776,U$47)+'СЕТ СН'!$G$11+СВЦЭМ!$D$10+'СЕТ СН'!$G$6-'СЕТ СН'!$G$23</f>
        <v>688.39709797</v>
      </c>
      <c r="V76" s="36">
        <f>SUMIFS(СВЦЭМ!$D$33:$D$776,СВЦЭМ!$A$33:$A$776,$A76,СВЦЭМ!$B$33:$B$776,V$47)+'СЕТ СН'!$G$11+СВЦЭМ!$D$10+'СЕТ СН'!$G$6-'СЕТ СН'!$G$23</f>
        <v>690.54139942000006</v>
      </c>
      <c r="W76" s="36">
        <f>SUMIFS(СВЦЭМ!$D$33:$D$776,СВЦЭМ!$A$33:$A$776,$A76,СВЦЭМ!$B$33:$B$776,W$47)+'СЕТ СН'!$G$11+СВЦЭМ!$D$10+'СЕТ СН'!$G$6-'СЕТ СН'!$G$23</f>
        <v>689.18678259000012</v>
      </c>
      <c r="X76" s="36">
        <f>SUMIFS(СВЦЭМ!$D$33:$D$776,СВЦЭМ!$A$33:$A$776,$A76,СВЦЭМ!$B$33:$B$776,X$47)+'СЕТ СН'!$G$11+СВЦЭМ!$D$10+'СЕТ СН'!$G$6-'СЕТ СН'!$G$23</f>
        <v>685.18788921000009</v>
      </c>
      <c r="Y76" s="36">
        <f>SUMIFS(СВЦЭМ!$D$33:$D$776,СВЦЭМ!$A$33:$A$776,$A76,СВЦЭМ!$B$33:$B$776,Y$47)+'СЕТ СН'!$G$11+СВЦЭМ!$D$10+'СЕТ СН'!$G$6-'СЕТ СН'!$G$23</f>
        <v>762.08857791000003</v>
      </c>
    </row>
    <row r="77" spans="1:26" ht="15.75" x14ac:dyDescent="0.2">
      <c r="A77" s="35">
        <f t="shared" si="1"/>
        <v>43676</v>
      </c>
      <c r="B77" s="36">
        <f>SUMIFS(СВЦЭМ!$D$33:$D$776,СВЦЭМ!$A$33:$A$776,$A77,СВЦЭМ!$B$33:$B$776,B$47)+'СЕТ СН'!$G$11+СВЦЭМ!$D$10+'СЕТ СН'!$G$6-'СЕТ СН'!$G$23</f>
        <v>819.81992547000004</v>
      </c>
      <c r="C77" s="36">
        <f>SUMIFS(СВЦЭМ!$D$33:$D$776,СВЦЭМ!$A$33:$A$776,$A77,СВЦЭМ!$B$33:$B$776,C$47)+'СЕТ СН'!$G$11+СВЦЭМ!$D$10+'СЕТ СН'!$G$6-'СЕТ СН'!$G$23</f>
        <v>823.69186980000006</v>
      </c>
      <c r="D77" s="36">
        <f>SUMIFS(СВЦЭМ!$D$33:$D$776,СВЦЭМ!$A$33:$A$776,$A77,СВЦЭМ!$B$33:$B$776,D$47)+'СЕТ СН'!$G$11+СВЦЭМ!$D$10+'СЕТ СН'!$G$6-'СЕТ СН'!$G$23</f>
        <v>823.04101408000008</v>
      </c>
      <c r="E77" s="36">
        <f>SUMIFS(СВЦЭМ!$D$33:$D$776,СВЦЭМ!$A$33:$A$776,$A77,СВЦЭМ!$B$33:$B$776,E$47)+'СЕТ СН'!$G$11+СВЦЭМ!$D$10+'СЕТ СН'!$G$6-'СЕТ СН'!$G$23</f>
        <v>848.1957839800001</v>
      </c>
      <c r="F77" s="36">
        <f>SUMIFS(СВЦЭМ!$D$33:$D$776,СВЦЭМ!$A$33:$A$776,$A77,СВЦЭМ!$B$33:$B$776,F$47)+'СЕТ СН'!$G$11+СВЦЭМ!$D$10+'СЕТ СН'!$G$6-'СЕТ СН'!$G$23</f>
        <v>853.7306308200001</v>
      </c>
      <c r="G77" s="36">
        <f>SUMIFS(СВЦЭМ!$D$33:$D$776,СВЦЭМ!$A$33:$A$776,$A77,СВЦЭМ!$B$33:$B$776,G$47)+'СЕТ СН'!$G$11+СВЦЭМ!$D$10+'СЕТ СН'!$G$6-'СЕТ СН'!$G$23</f>
        <v>842.17640033000009</v>
      </c>
      <c r="H77" s="36">
        <f>SUMIFS(СВЦЭМ!$D$33:$D$776,СВЦЭМ!$A$33:$A$776,$A77,СВЦЭМ!$B$33:$B$776,H$47)+'СЕТ СН'!$G$11+СВЦЭМ!$D$10+'СЕТ СН'!$G$6-'СЕТ СН'!$G$23</f>
        <v>840.63266981000004</v>
      </c>
      <c r="I77" s="36">
        <f>SUMIFS(СВЦЭМ!$D$33:$D$776,СВЦЭМ!$A$33:$A$776,$A77,СВЦЭМ!$B$33:$B$776,I$47)+'СЕТ СН'!$G$11+СВЦЭМ!$D$10+'СЕТ СН'!$G$6-'СЕТ СН'!$G$23</f>
        <v>785.19005698000012</v>
      </c>
      <c r="J77" s="36">
        <f>SUMIFS(СВЦЭМ!$D$33:$D$776,СВЦЭМ!$A$33:$A$776,$A77,СВЦЭМ!$B$33:$B$776,J$47)+'СЕТ СН'!$G$11+СВЦЭМ!$D$10+'СЕТ СН'!$G$6-'СЕТ СН'!$G$23</f>
        <v>752.89487311000005</v>
      </c>
      <c r="K77" s="36">
        <f>SUMIFS(СВЦЭМ!$D$33:$D$776,СВЦЭМ!$A$33:$A$776,$A77,СВЦЭМ!$B$33:$B$776,K$47)+'СЕТ СН'!$G$11+СВЦЭМ!$D$10+'СЕТ СН'!$G$6-'СЕТ СН'!$G$23</f>
        <v>780.59306619000006</v>
      </c>
      <c r="L77" s="36">
        <f>SUMIFS(СВЦЭМ!$D$33:$D$776,СВЦЭМ!$A$33:$A$776,$A77,СВЦЭМ!$B$33:$B$776,L$47)+'СЕТ СН'!$G$11+СВЦЭМ!$D$10+'СЕТ СН'!$G$6-'СЕТ СН'!$G$23</f>
        <v>786.41609154000002</v>
      </c>
      <c r="M77" s="36">
        <f>SUMIFS(СВЦЭМ!$D$33:$D$776,СВЦЭМ!$A$33:$A$776,$A77,СВЦЭМ!$B$33:$B$776,M$47)+'СЕТ СН'!$G$11+СВЦЭМ!$D$10+'СЕТ СН'!$G$6-'СЕТ СН'!$G$23</f>
        <v>785.51293771000007</v>
      </c>
      <c r="N77" s="36">
        <f>SUMIFS(СВЦЭМ!$D$33:$D$776,СВЦЭМ!$A$33:$A$776,$A77,СВЦЭМ!$B$33:$B$776,N$47)+'СЕТ СН'!$G$11+СВЦЭМ!$D$10+'СЕТ СН'!$G$6-'СЕТ СН'!$G$23</f>
        <v>782.28881726000009</v>
      </c>
      <c r="O77" s="36">
        <f>SUMIFS(СВЦЭМ!$D$33:$D$776,СВЦЭМ!$A$33:$A$776,$A77,СВЦЭМ!$B$33:$B$776,O$47)+'СЕТ СН'!$G$11+СВЦЭМ!$D$10+'СЕТ СН'!$G$6-'СЕТ СН'!$G$23</f>
        <v>785.56813569000008</v>
      </c>
      <c r="P77" s="36">
        <f>SUMIFS(СВЦЭМ!$D$33:$D$776,СВЦЭМ!$A$33:$A$776,$A77,СВЦЭМ!$B$33:$B$776,P$47)+'СЕТ СН'!$G$11+СВЦЭМ!$D$10+'СЕТ СН'!$G$6-'СЕТ СН'!$G$23</f>
        <v>795.98341768000012</v>
      </c>
      <c r="Q77" s="36">
        <f>SUMIFS(СВЦЭМ!$D$33:$D$776,СВЦЭМ!$A$33:$A$776,$A77,СВЦЭМ!$B$33:$B$776,Q$47)+'СЕТ СН'!$G$11+СВЦЭМ!$D$10+'СЕТ СН'!$G$6-'СЕТ СН'!$G$23</f>
        <v>794.8185566300001</v>
      </c>
      <c r="R77" s="36">
        <f>SUMIFS(СВЦЭМ!$D$33:$D$776,СВЦЭМ!$A$33:$A$776,$A77,СВЦЭМ!$B$33:$B$776,R$47)+'СЕТ СН'!$G$11+СВЦЭМ!$D$10+'СЕТ СН'!$G$6-'СЕТ СН'!$G$23</f>
        <v>739.9639794200001</v>
      </c>
      <c r="S77" s="36">
        <f>SUMIFS(СВЦЭМ!$D$33:$D$776,СВЦЭМ!$A$33:$A$776,$A77,СВЦЭМ!$B$33:$B$776,S$47)+'СЕТ СН'!$G$11+СВЦЭМ!$D$10+'СЕТ СН'!$G$6-'СЕТ СН'!$G$23</f>
        <v>710.98502603000009</v>
      </c>
      <c r="T77" s="36">
        <f>SUMIFS(СВЦЭМ!$D$33:$D$776,СВЦЭМ!$A$33:$A$776,$A77,СВЦЭМ!$B$33:$B$776,T$47)+'СЕТ СН'!$G$11+СВЦЭМ!$D$10+'СЕТ СН'!$G$6-'СЕТ СН'!$G$23</f>
        <v>712.44927608000012</v>
      </c>
      <c r="U77" s="36">
        <f>SUMIFS(СВЦЭМ!$D$33:$D$776,СВЦЭМ!$A$33:$A$776,$A77,СВЦЭМ!$B$33:$B$776,U$47)+'СЕТ СН'!$G$11+СВЦЭМ!$D$10+'СЕТ СН'!$G$6-'СЕТ СН'!$G$23</f>
        <v>706.35904077000009</v>
      </c>
      <c r="V77" s="36">
        <f>SUMIFS(СВЦЭМ!$D$33:$D$776,СВЦЭМ!$A$33:$A$776,$A77,СВЦЭМ!$B$33:$B$776,V$47)+'СЕТ СН'!$G$11+СВЦЭМ!$D$10+'СЕТ СН'!$G$6-'СЕТ СН'!$G$23</f>
        <v>680.9635116500001</v>
      </c>
      <c r="W77" s="36">
        <f>SUMIFS(СВЦЭМ!$D$33:$D$776,СВЦЭМ!$A$33:$A$776,$A77,СВЦЭМ!$B$33:$B$776,W$47)+'СЕТ СН'!$G$11+СВЦЭМ!$D$10+'СЕТ СН'!$G$6-'СЕТ СН'!$G$23</f>
        <v>668.17515051000009</v>
      </c>
      <c r="X77" s="36">
        <f>SUMIFS(СВЦЭМ!$D$33:$D$776,СВЦЭМ!$A$33:$A$776,$A77,СВЦЭМ!$B$33:$B$776,X$47)+'СЕТ СН'!$G$11+СВЦЭМ!$D$10+'СЕТ СН'!$G$6-'СЕТ СН'!$G$23</f>
        <v>665.96282573000008</v>
      </c>
      <c r="Y77" s="36">
        <f>SUMIFS(СВЦЭМ!$D$33:$D$776,СВЦЭМ!$A$33:$A$776,$A77,СВЦЭМ!$B$33:$B$776,Y$47)+'СЕТ СН'!$G$11+СВЦЭМ!$D$10+'СЕТ СН'!$G$6-'СЕТ СН'!$G$23</f>
        <v>729.13649557000008</v>
      </c>
    </row>
    <row r="78" spans="1:26" ht="15.75" x14ac:dyDescent="0.2">
      <c r="A78" s="35">
        <f t="shared" si="1"/>
        <v>43677</v>
      </c>
      <c r="B78" s="36">
        <f>SUMIFS(СВЦЭМ!$D$33:$D$776,СВЦЭМ!$A$33:$A$776,$A78,СВЦЭМ!$B$33:$B$776,B$47)+'СЕТ СН'!$G$11+СВЦЭМ!$D$10+'СЕТ СН'!$G$6-'СЕТ СН'!$G$23</f>
        <v>832.40356989000009</v>
      </c>
      <c r="C78" s="36">
        <f>SUMIFS(СВЦЭМ!$D$33:$D$776,СВЦЭМ!$A$33:$A$776,$A78,СВЦЭМ!$B$33:$B$776,C$47)+'СЕТ СН'!$G$11+СВЦЭМ!$D$10+'СЕТ СН'!$G$6-'СЕТ СН'!$G$23</f>
        <v>833.96735649000004</v>
      </c>
      <c r="D78" s="36">
        <f>SUMIFS(СВЦЭМ!$D$33:$D$776,СВЦЭМ!$A$33:$A$776,$A78,СВЦЭМ!$B$33:$B$776,D$47)+'СЕТ СН'!$G$11+СВЦЭМ!$D$10+'СЕТ СН'!$G$6-'СЕТ СН'!$G$23</f>
        <v>843.1029824200001</v>
      </c>
      <c r="E78" s="36">
        <f>SUMIFS(СВЦЭМ!$D$33:$D$776,СВЦЭМ!$A$33:$A$776,$A78,СВЦЭМ!$B$33:$B$776,E$47)+'СЕТ СН'!$G$11+СВЦЭМ!$D$10+'СЕТ СН'!$G$6-'СЕТ СН'!$G$23</f>
        <v>850.92830138000011</v>
      </c>
      <c r="F78" s="36">
        <f>SUMIFS(СВЦЭМ!$D$33:$D$776,СВЦЭМ!$A$33:$A$776,$A78,СВЦЭМ!$B$33:$B$776,F$47)+'СЕТ СН'!$G$11+СВЦЭМ!$D$10+'СЕТ СН'!$G$6-'СЕТ СН'!$G$23</f>
        <v>854.21683235000012</v>
      </c>
      <c r="G78" s="36">
        <f>SUMIFS(СВЦЭМ!$D$33:$D$776,СВЦЭМ!$A$33:$A$776,$A78,СВЦЭМ!$B$33:$B$776,G$47)+'СЕТ СН'!$G$11+СВЦЭМ!$D$10+'СЕТ СН'!$G$6-'СЕТ СН'!$G$23</f>
        <v>836.65737981000007</v>
      </c>
      <c r="H78" s="36">
        <f>SUMIFS(СВЦЭМ!$D$33:$D$776,СВЦЭМ!$A$33:$A$776,$A78,СВЦЭМ!$B$33:$B$776,H$47)+'СЕТ СН'!$G$11+СВЦЭМ!$D$10+'СЕТ СН'!$G$6-'СЕТ СН'!$G$23</f>
        <v>824.85929634000001</v>
      </c>
      <c r="I78" s="36">
        <f>SUMIFS(СВЦЭМ!$D$33:$D$776,СВЦЭМ!$A$33:$A$776,$A78,СВЦЭМ!$B$33:$B$776,I$47)+'СЕТ СН'!$G$11+СВЦЭМ!$D$10+'СЕТ СН'!$G$6-'СЕТ СН'!$G$23</f>
        <v>809.6663146300001</v>
      </c>
      <c r="J78" s="36">
        <f>SUMIFS(СВЦЭМ!$D$33:$D$776,СВЦЭМ!$A$33:$A$776,$A78,СВЦЭМ!$B$33:$B$776,J$47)+'СЕТ СН'!$G$11+СВЦЭМ!$D$10+'СЕТ СН'!$G$6-'СЕТ СН'!$G$23</f>
        <v>805.89037898000004</v>
      </c>
      <c r="K78" s="36">
        <f>SUMIFS(СВЦЭМ!$D$33:$D$776,СВЦЭМ!$A$33:$A$776,$A78,СВЦЭМ!$B$33:$B$776,K$47)+'СЕТ СН'!$G$11+СВЦЭМ!$D$10+'СЕТ СН'!$G$6-'СЕТ СН'!$G$23</f>
        <v>810.97769105000009</v>
      </c>
      <c r="L78" s="36">
        <f>SUMIFS(СВЦЭМ!$D$33:$D$776,СВЦЭМ!$A$33:$A$776,$A78,СВЦЭМ!$B$33:$B$776,L$47)+'СЕТ СН'!$G$11+СВЦЭМ!$D$10+'СЕТ СН'!$G$6-'СЕТ СН'!$G$23</f>
        <v>812.15110660000005</v>
      </c>
      <c r="M78" s="36">
        <f>SUMIFS(СВЦЭМ!$D$33:$D$776,СВЦЭМ!$A$33:$A$776,$A78,СВЦЭМ!$B$33:$B$776,M$47)+'СЕТ СН'!$G$11+СВЦЭМ!$D$10+'СЕТ СН'!$G$6-'СЕТ СН'!$G$23</f>
        <v>808.16415514000005</v>
      </c>
      <c r="N78" s="36">
        <f>SUMIFS(СВЦЭМ!$D$33:$D$776,СВЦЭМ!$A$33:$A$776,$A78,СВЦЭМ!$B$33:$B$776,N$47)+'СЕТ СН'!$G$11+СВЦЭМ!$D$10+'СЕТ СН'!$G$6-'СЕТ СН'!$G$23</f>
        <v>805.98631924000006</v>
      </c>
      <c r="O78" s="36">
        <f>SUMIFS(СВЦЭМ!$D$33:$D$776,СВЦЭМ!$A$33:$A$776,$A78,СВЦЭМ!$B$33:$B$776,O$47)+'СЕТ СН'!$G$11+СВЦЭМ!$D$10+'СЕТ СН'!$G$6-'СЕТ СН'!$G$23</f>
        <v>813.09601052000005</v>
      </c>
      <c r="P78" s="36">
        <f>SUMIFS(СВЦЭМ!$D$33:$D$776,СВЦЭМ!$A$33:$A$776,$A78,СВЦЭМ!$B$33:$B$776,P$47)+'СЕТ СН'!$G$11+СВЦЭМ!$D$10+'СЕТ СН'!$G$6-'СЕТ СН'!$G$23</f>
        <v>819.9992914500001</v>
      </c>
      <c r="Q78" s="36">
        <f>SUMIFS(СВЦЭМ!$D$33:$D$776,СВЦЭМ!$A$33:$A$776,$A78,СВЦЭМ!$B$33:$B$776,Q$47)+'СЕТ СН'!$G$11+СВЦЭМ!$D$10+'СЕТ СН'!$G$6-'СЕТ СН'!$G$23</f>
        <v>825.49082750000002</v>
      </c>
      <c r="R78" s="36">
        <f>SUMIFS(СВЦЭМ!$D$33:$D$776,СВЦЭМ!$A$33:$A$776,$A78,СВЦЭМ!$B$33:$B$776,R$47)+'СЕТ СН'!$G$11+СВЦЭМ!$D$10+'СЕТ СН'!$G$6-'СЕТ СН'!$G$23</f>
        <v>772.7185085000001</v>
      </c>
      <c r="S78" s="36">
        <f>SUMIFS(СВЦЭМ!$D$33:$D$776,СВЦЭМ!$A$33:$A$776,$A78,СВЦЭМ!$B$33:$B$776,S$47)+'СЕТ СН'!$G$11+СВЦЭМ!$D$10+'СЕТ СН'!$G$6-'СЕТ СН'!$G$23</f>
        <v>744.14657334000003</v>
      </c>
      <c r="T78" s="36">
        <f>SUMIFS(СВЦЭМ!$D$33:$D$776,СВЦЭМ!$A$33:$A$776,$A78,СВЦЭМ!$B$33:$B$776,T$47)+'СЕТ СН'!$G$11+СВЦЭМ!$D$10+'СЕТ СН'!$G$6-'СЕТ СН'!$G$23</f>
        <v>733.62607897000009</v>
      </c>
      <c r="U78" s="36">
        <f>SUMIFS(СВЦЭМ!$D$33:$D$776,СВЦЭМ!$A$33:$A$776,$A78,СВЦЭМ!$B$33:$B$776,U$47)+'СЕТ СН'!$G$11+СВЦЭМ!$D$10+'СЕТ СН'!$G$6-'СЕТ СН'!$G$23</f>
        <v>799.83018111000001</v>
      </c>
      <c r="V78" s="36">
        <f>SUMIFS(СВЦЭМ!$D$33:$D$776,СВЦЭМ!$A$33:$A$776,$A78,СВЦЭМ!$B$33:$B$776,V$47)+'СЕТ СН'!$G$11+СВЦЭМ!$D$10+'СЕТ СН'!$G$6-'СЕТ СН'!$G$23</f>
        <v>724.02662382000005</v>
      </c>
      <c r="W78" s="36">
        <f>SUMIFS(СВЦЭМ!$D$33:$D$776,СВЦЭМ!$A$33:$A$776,$A78,СВЦЭМ!$B$33:$B$776,W$47)+'СЕТ СН'!$G$11+СВЦЭМ!$D$10+'СЕТ СН'!$G$6-'СЕТ СН'!$G$23</f>
        <v>726.24243022000007</v>
      </c>
      <c r="X78" s="36">
        <f>SUMIFS(СВЦЭМ!$D$33:$D$776,СВЦЭМ!$A$33:$A$776,$A78,СВЦЭМ!$B$33:$B$776,X$47)+'СЕТ СН'!$G$11+СВЦЭМ!$D$10+'СЕТ СН'!$G$6-'СЕТ СН'!$G$23</f>
        <v>712.08206339000003</v>
      </c>
      <c r="Y78" s="36">
        <f>SUMIFS(СВЦЭМ!$D$33:$D$776,СВЦЭМ!$A$33:$A$776,$A78,СВЦЭМ!$B$33:$B$776,Y$47)+'СЕТ СН'!$G$11+СВЦЭМ!$D$10+'СЕТ СН'!$G$6-'СЕТ СН'!$G$23</f>
        <v>752.73562559000004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01.07.2019</v>
      </c>
      <c r="B84" s="36">
        <f>SUMIFS(СВЦЭМ!$D$33:$D$776,СВЦЭМ!$A$33:$A$776,$A84,СВЦЭМ!$B$33:$B$776,B$83)+'СЕТ СН'!$H$11+СВЦЭМ!$D$10+'СЕТ СН'!$H$6-'СЕТ СН'!$H$23</f>
        <v>860.38031204000004</v>
      </c>
      <c r="C84" s="36">
        <f>SUMIFS(СВЦЭМ!$D$33:$D$776,СВЦЭМ!$A$33:$A$776,$A84,СВЦЭМ!$B$33:$B$776,C$83)+'СЕТ СН'!$H$11+СВЦЭМ!$D$10+'СЕТ СН'!$H$6-'СЕТ СН'!$H$23</f>
        <v>959.94001415000002</v>
      </c>
      <c r="D84" s="36">
        <f>SUMIFS(СВЦЭМ!$D$33:$D$776,СВЦЭМ!$A$33:$A$776,$A84,СВЦЭМ!$B$33:$B$776,D$83)+'СЕТ СН'!$H$11+СВЦЭМ!$D$10+'СЕТ СН'!$H$6-'СЕТ СН'!$H$23</f>
        <v>990.20138271999997</v>
      </c>
      <c r="E84" s="36">
        <f>SUMIFS(СВЦЭМ!$D$33:$D$776,СВЦЭМ!$A$33:$A$776,$A84,СВЦЭМ!$B$33:$B$776,E$83)+'СЕТ СН'!$H$11+СВЦЭМ!$D$10+'СЕТ СН'!$H$6-'СЕТ СН'!$H$23</f>
        <v>1014.46429761</v>
      </c>
      <c r="F84" s="36">
        <f>SUMIFS(СВЦЭМ!$D$33:$D$776,СВЦЭМ!$A$33:$A$776,$A84,СВЦЭМ!$B$33:$B$776,F$83)+'СЕТ СН'!$H$11+СВЦЭМ!$D$10+'СЕТ СН'!$H$6-'СЕТ СН'!$H$23</f>
        <v>1017.89916229</v>
      </c>
      <c r="G84" s="36">
        <f>SUMIFS(СВЦЭМ!$D$33:$D$776,СВЦЭМ!$A$33:$A$776,$A84,СВЦЭМ!$B$33:$B$776,G$83)+'СЕТ СН'!$H$11+СВЦЭМ!$D$10+'СЕТ СН'!$H$6-'СЕТ СН'!$H$23</f>
        <v>1000.50104445</v>
      </c>
      <c r="H84" s="36">
        <f>SUMIFS(СВЦЭМ!$D$33:$D$776,СВЦЭМ!$A$33:$A$776,$A84,СВЦЭМ!$B$33:$B$776,H$83)+'СЕТ СН'!$H$11+СВЦЭМ!$D$10+'СЕТ СН'!$H$6-'СЕТ СН'!$H$23</f>
        <v>944.93763365000007</v>
      </c>
      <c r="I84" s="36">
        <f>SUMIFS(СВЦЭМ!$D$33:$D$776,СВЦЭМ!$A$33:$A$776,$A84,СВЦЭМ!$B$33:$B$776,I$83)+'СЕТ СН'!$H$11+СВЦЭМ!$D$10+'СЕТ СН'!$H$6-'СЕТ СН'!$H$23</f>
        <v>885.82138845999998</v>
      </c>
      <c r="J84" s="36">
        <f>SUMIFS(СВЦЭМ!$D$33:$D$776,СВЦЭМ!$A$33:$A$776,$A84,СВЦЭМ!$B$33:$B$776,J$83)+'СЕТ СН'!$H$11+СВЦЭМ!$D$10+'СЕТ СН'!$H$6-'СЕТ СН'!$H$23</f>
        <v>876.34449231999997</v>
      </c>
      <c r="K84" s="36">
        <f>SUMIFS(СВЦЭМ!$D$33:$D$776,СВЦЭМ!$A$33:$A$776,$A84,СВЦЭМ!$B$33:$B$776,K$83)+'СЕТ СН'!$H$11+СВЦЭМ!$D$10+'СЕТ СН'!$H$6-'СЕТ СН'!$H$23</f>
        <v>880.04753346999996</v>
      </c>
      <c r="L84" s="36">
        <f>SUMIFS(СВЦЭМ!$D$33:$D$776,СВЦЭМ!$A$33:$A$776,$A84,СВЦЭМ!$B$33:$B$776,L$83)+'СЕТ СН'!$H$11+СВЦЭМ!$D$10+'СЕТ СН'!$H$6-'СЕТ СН'!$H$23</f>
        <v>884.76937352000004</v>
      </c>
      <c r="M84" s="36">
        <f>SUMIFS(СВЦЭМ!$D$33:$D$776,СВЦЭМ!$A$33:$A$776,$A84,СВЦЭМ!$B$33:$B$776,M$83)+'СЕТ СН'!$H$11+СВЦЭМ!$D$10+'СЕТ СН'!$H$6-'СЕТ СН'!$H$23</f>
        <v>870.60941496999999</v>
      </c>
      <c r="N84" s="36">
        <f>SUMIFS(СВЦЭМ!$D$33:$D$776,СВЦЭМ!$A$33:$A$776,$A84,СВЦЭМ!$B$33:$B$776,N$83)+'СЕТ СН'!$H$11+СВЦЭМ!$D$10+'СЕТ СН'!$H$6-'СЕТ СН'!$H$23</f>
        <v>859.14078789000007</v>
      </c>
      <c r="O84" s="36">
        <f>SUMIFS(СВЦЭМ!$D$33:$D$776,СВЦЭМ!$A$33:$A$776,$A84,СВЦЭМ!$B$33:$B$776,O$83)+'СЕТ СН'!$H$11+СВЦЭМ!$D$10+'СЕТ СН'!$H$6-'СЕТ СН'!$H$23</f>
        <v>863.00011410000002</v>
      </c>
      <c r="P84" s="36">
        <f>SUMIFS(СВЦЭМ!$D$33:$D$776,СВЦЭМ!$A$33:$A$776,$A84,СВЦЭМ!$B$33:$B$776,P$83)+'СЕТ СН'!$H$11+СВЦЭМ!$D$10+'СЕТ СН'!$H$6-'СЕТ СН'!$H$23</f>
        <v>863.62196348999998</v>
      </c>
      <c r="Q84" s="36">
        <f>SUMIFS(СВЦЭМ!$D$33:$D$776,СВЦЭМ!$A$33:$A$776,$A84,СВЦЭМ!$B$33:$B$776,Q$83)+'СЕТ СН'!$H$11+СВЦЭМ!$D$10+'СЕТ СН'!$H$6-'СЕТ СН'!$H$23</f>
        <v>846.36447168000007</v>
      </c>
      <c r="R84" s="36">
        <f>SUMIFS(СВЦЭМ!$D$33:$D$776,СВЦЭМ!$A$33:$A$776,$A84,СВЦЭМ!$B$33:$B$776,R$83)+'СЕТ СН'!$H$11+СВЦЭМ!$D$10+'СЕТ СН'!$H$6-'СЕТ СН'!$H$23</f>
        <v>791.82173664000004</v>
      </c>
      <c r="S84" s="36">
        <f>SUMIFS(СВЦЭМ!$D$33:$D$776,СВЦЭМ!$A$33:$A$776,$A84,СВЦЭМ!$B$33:$B$776,S$83)+'СЕТ СН'!$H$11+СВЦЭМ!$D$10+'СЕТ СН'!$H$6-'СЕТ СН'!$H$23</f>
        <v>790.22478703000002</v>
      </c>
      <c r="T84" s="36">
        <f>SUMIFS(СВЦЭМ!$D$33:$D$776,СВЦЭМ!$A$33:$A$776,$A84,СВЦЭМ!$B$33:$B$776,T$83)+'СЕТ СН'!$H$11+СВЦЭМ!$D$10+'СЕТ СН'!$H$6-'СЕТ СН'!$H$23</f>
        <v>792.13748034000002</v>
      </c>
      <c r="U84" s="36">
        <f>SUMIFS(СВЦЭМ!$D$33:$D$776,СВЦЭМ!$A$33:$A$776,$A84,СВЦЭМ!$B$33:$B$776,U$83)+'СЕТ СН'!$H$11+СВЦЭМ!$D$10+'СЕТ СН'!$H$6-'СЕТ СН'!$H$23</f>
        <v>786.39426877000005</v>
      </c>
      <c r="V84" s="36">
        <f>SUMIFS(СВЦЭМ!$D$33:$D$776,СВЦЭМ!$A$33:$A$776,$A84,СВЦЭМ!$B$33:$B$776,V$83)+'СЕТ СН'!$H$11+СВЦЭМ!$D$10+'СЕТ СН'!$H$6-'СЕТ СН'!$H$23</f>
        <v>789.74059296000007</v>
      </c>
      <c r="W84" s="36">
        <f>SUMIFS(СВЦЭМ!$D$33:$D$776,СВЦЭМ!$A$33:$A$776,$A84,СВЦЭМ!$B$33:$B$776,W$83)+'СЕТ СН'!$H$11+СВЦЭМ!$D$10+'СЕТ СН'!$H$6-'СЕТ СН'!$H$23</f>
        <v>813.15873461000001</v>
      </c>
      <c r="X84" s="36">
        <f>SUMIFS(СВЦЭМ!$D$33:$D$776,СВЦЭМ!$A$33:$A$776,$A84,СВЦЭМ!$B$33:$B$776,X$83)+'СЕТ СН'!$H$11+СВЦЭМ!$D$10+'СЕТ СН'!$H$6-'СЕТ СН'!$H$23</f>
        <v>785.61806276000004</v>
      </c>
      <c r="Y84" s="36">
        <f>SUMIFS(СВЦЭМ!$D$33:$D$776,СВЦЭМ!$A$33:$A$776,$A84,СВЦЭМ!$B$33:$B$776,Y$83)+'СЕТ СН'!$H$11+СВЦЭМ!$D$10+'СЕТ СН'!$H$6-'СЕТ СН'!$H$23</f>
        <v>785.69535816999996</v>
      </c>
      <c r="AA84" s="45"/>
    </row>
    <row r="85" spans="1:27" ht="15.75" x14ac:dyDescent="0.2">
      <c r="A85" s="35">
        <f>A84+1</f>
        <v>43648</v>
      </c>
      <c r="B85" s="36">
        <f>SUMIFS(СВЦЭМ!$D$33:$D$776,СВЦЭМ!$A$33:$A$776,$A85,СВЦЭМ!$B$33:$B$776,B$83)+'СЕТ СН'!$H$11+СВЦЭМ!$D$10+'СЕТ СН'!$H$6-'СЕТ СН'!$H$23</f>
        <v>943.44904898000004</v>
      </c>
      <c r="C85" s="36">
        <f>SUMIFS(СВЦЭМ!$D$33:$D$776,СВЦЭМ!$A$33:$A$776,$A85,СВЦЭМ!$B$33:$B$776,C$83)+'СЕТ СН'!$H$11+СВЦЭМ!$D$10+'СЕТ СН'!$H$6-'СЕТ СН'!$H$23</f>
        <v>1057.11285888</v>
      </c>
      <c r="D85" s="36">
        <f>SUMIFS(СВЦЭМ!$D$33:$D$776,СВЦЭМ!$A$33:$A$776,$A85,СВЦЭМ!$B$33:$B$776,D$83)+'СЕТ СН'!$H$11+СВЦЭМ!$D$10+'СЕТ СН'!$H$6-'СЕТ СН'!$H$23</f>
        <v>1066.52475484</v>
      </c>
      <c r="E85" s="36">
        <f>SUMIFS(СВЦЭМ!$D$33:$D$776,СВЦЭМ!$A$33:$A$776,$A85,СВЦЭМ!$B$33:$B$776,E$83)+'СЕТ СН'!$H$11+СВЦЭМ!$D$10+'СЕТ СН'!$H$6-'СЕТ СН'!$H$23</f>
        <v>1100.4656514400001</v>
      </c>
      <c r="F85" s="36">
        <f>SUMIFS(СВЦЭМ!$D$33:$D$776,СВЦЭМ!$A$33:$A$776,$A85,СВЦЭМ!$B$33:$B$776,F$83)+'СЕТ СН'!$H$11+СВЦЭМ!$D$10+'СЕТ СН'!$H$6-'СЕТ СН'!$H$23</f>
        <v>1097.5224216300001</v>
      </c>
      <c r="G85" s="36">
        <f>SUMIFS(СВЦЭМ!$D$33:$D$776,СВЦЭМ!$A$33:$A$776,$A85,СВЦЭМ!$B$33:$B$776,G$83)+'СЕТ СН'!$H$11+СВЦЭМ!$D$10+'СЕТ СН'!$H$6-'СЕТ СН'!$H$23</f>
        <v>1082.09315945</v>
      </c>
      <c r="H85" s="36">
        <f>SUMIFS(СВЦЭМ!$D$33:$D$776,СВЦЭМ!$A$33:$A$776,$A85,СВЦЭМ!$B$33:$B$776,H$83)+'СЕТ СН'!$H$11+СВЦЭМ!$D$10+'СЕТ СН'!$H$6-'СЕТ СН'!$H$23</f>
        <v>1030.44219692</v>
      </c>
      <c r="I85" s="36">
        <f>SUMIFS(СВЦЭМ!$D$33:$D$776,СВЦЭМ!$A$33:$A$776,$A85,СВЦЭМ!$B$33:$B$776,I$83)+'СЕТ СН'!$H$11+СВЦЭМ!$D$10+'СЕТ СН'!$H$6-'СЕТ СН'!$H$23</f>
        <v>963.31403560000001</v>
      </c>
      <c r="J85" s="36">
        <f>SUMIFS(СВЦЭМ!$D$33:$D$776,СВЦЭМ!$A$33:$A$776,$A85,СВЦЭМ!$B$33:$B$776,J$83)+'СЕТ СН'!$H$11+СВЦЭМ!$D$10+'СЕТ СН'!$H$6-'СЕТ СН'!$H$23</f>
        <v>915.79879905999996</v>
      </c>
      <c r="K85" s="36">
        <f>SUMIFS(СВЦЭМ!$D$33:$D$776,СВЦЭМ!$A$33:$A$776,$A85,СВЦЭМ!$B$33:$B$776,K$83)+'СЕТ СН'!$H$11+СВЦЭМ!$D$10+'СЕТ СН'!$H$6-'СЕТ СН'!$H$23</f>
        <v>880.46597793000001</v>
      </c>
      <c r="L85" s="36">
        <f>SUMIFS(СВЦЭМ!$D$33:$D$776,СВЦЭМ!$A$33:$A$776,$A85,СВЦЭМ!$B$33:$B$776,L$83)+'СЕТ СН'!$H$11+СВЦЭМ!$D$10+'СЕТ СН'!$H$6-'СЕТ СН'!$H$23</f>
        <v>866.78882113999998</v>
      </c>
      <c r="M85" s="36">
        <f>SUMIFS(СВЦЭМ!$D$33:$D$776,СВЦЭМ!$A$33:$A$776,$A85,СВЦЭМ!$B$33:$B$776,M$83)+'СЕТ СН'!$H$11+СВЦЭМ!$D$10+'СЕТ СН'!$H$6-'СЕТ СН'!$H$23</f>
        <v>871.20521764</v>
      </c>
      <c r="N85" s="36">
        <f>SUMIFS(СВЦЭМ!$D$33:$D$776,СВЦЭМ!$A$33:$A$776,$A85,СВЦЭМ!$B$33:$B$776,N$83)+'СЕТ СН'!$H$11+СВЦЭМ!$D$10+'СЕТ СН'!$H$6-'СЕТ СН'!$H$23</f>
        <v>889.34810012000003</v>
      </c>
      <c r="O85" s="36">
        <f>SUMIFS(СВЦЭМ!$D$33:$D$776,СВЦЭМ!$A$33:$A$776,$A85,СВЦЭМ!$B$33:$B$776,O$83)+'СЕТ СН'!$H$11+СВЦЭМ!$D$10+'СЕТ СН'!$H$6-'СЕТ СН'!$H$23</f>
        <v>885.27042849999998</v>
      </c>
      <c r="P85" s="36">
        <f>SUMIFS(СВЦЭМ!$D$33:$D$776,СВЦЭМ!$A$33:$A$776,$A85,СВЦЭМ!$B$33:$B$776,P$83)+'СЕТ СН'!$H$11+СВЦЭМ!$D$10+'СЕТ СН'!$H$6-'СЕТ СН'!$H$23</f>
        <v>889.19358928999998</v>
      </c>
      <c r="Q85" s="36">
        <f>SUMIFS(СВЦЭМ!$D$33:$D$776,СВЦЭМ!$A$33:$A$776,$A85,СВЦЭМ!$B$33:$B$776,Q$83)+'СЕТ СН'!$H$11+СВЦЭМ!$D$10+'СЕТ СН'!$H$6-'СЕТ СН'!$H$23</f>
        <v>877.41793384000005</v>
      </c>
      <c r="R85" s="36">
        <f>SUMIFS(СВЦЭМ!$D$33:$D$776,СВЦЭМ!$A$33:$A$776,$A85,СВЦЭМ!$B$33:$B$776,R$83)+'СЕТ СН'!$H$11+СВЦЭМ!$D$10+'СЕТ СН'!$H$6-'СЕТ СН'!$H$23</f>
        <v>826.89577414000007</v>
      </c>
      <c r="S85" s="36">
        <f>SUMIFS(СВЦЭМ!$D$33:$D$776,СВЦЭМ!$A$33:$A$776,$A85,СВЦЭМ!$B$33:$B$776,S$83)+'СЕТ СН'!$H$11+СВЦЭМ!$D$10+'СЕТ СН'!$H$6-'СЕТ СН'!$H$23</f>
        <v>825.18755641999996</v>
      </c>
      <c r="T85" s="36">
        <f>SUMIFS(СВЦЭМ!$D$33:$D$776,СВЦЭМ!$A$33:$A$776,$A85,СВЦЭМ!$B$33:$B$776,T$83)+'СЕТ СН'!$H$11+СВЦЭМ!$D$10+'СЕТ СН'!$H$6-'СЕТ СН'!$H$23</f>
        <v>817.93188883000005</v>
      </c>
      <c r="U85" s="36">
        <f>SUMIFS(СВЦЭМ!$D$33:$D$776,СВЦЭМ!$A$33:$A$776,$A85,СВЦЭМ!$B$33:$B$776,U$83)+'СЕТ СН'!$H$11+СВЦЭМ!$D$10+'СЕТ СН'!$H$6-'СЕТ СН'!$H$23</f>
        <v>812.64953676000005</v>
      </c>
      <c r="V85" s="36">
        <f>SUMIFS(СВЦЭМ!$D$33:$D$776,СВЦЭМ!$A$33:$A$776,$A85,СВЦЭМ!$B$33:$B$776,V$83)+'СЕТ СН'!$H$11+СВЦЭМ!$D$10+'СЕТ СН'!$H$6-'СЕТ СН'!$H$23</f>
        <v>811.20288259000006</v>
      </c>
      <c r="W85" s="36">
        <f>SUMIFS(СВЦЭМ!$D$33:$D$776,СВЦЭМ!$A$33:$A$776,$A85,СВЦЭМ!$B$33:$B$776,W$83)+'СЕТ СН'!$H$11+СВЦЭМ!$D$10+'СЕТ СН'!$H$6-'СЕТ СН'!$H$23</f>
        <v>806.64102320000006</v>
      </c>
      <c r="X85" s="36">
        <f>SUMIFS(СВЦЭМ!$D$33:$D$776,СВЦЭМ!$A$33:$A$776,$A85,СВЦЭМ!$B$33:$B$776,X$83)+'СЕТ СН'!$H$11+СВЦЭМ!$D$10+'СЕТ СН'!$H$6-'СЕТ СН'!$H$23</f>
        <v>850.18698761000007</v>
      </c>
      <c r="Y85" s="36">
        <f>SUMIFS(СВЦЭМ!$D$33:$D$776,СВЦЭМ!$A$33:$A$776,$A85,СВЦЭМ!$B$33:$B$776,Y$83)+'СЕТ СН'!$H$11+СВЦЭМ!$D$10+'СЕТ СН'!$H$6-'СЕТ СН'!$H$23</f>
        <v>867.45970507000004</v>
      </c>
    </row>
    <row r="86" spans="1:27" ht="15.75" x14ac:dyDescent="0.2">
      <c r="A86" s="35">
        <f t="shared" ref="A86:A114" si="2">A85+1</f>
        <v>43649</v>
      </c>
      <c r="B86" s="36">
        <f>SUMIFS(СВЦЭМ!$D$33:$D$776,СВЦЭМ!$A$33:$A$776,$A86,СВЦЭМ!$B$33:$B$776,B$83)+'СЕТ СН'!$H$11+СВЦЭМ!$D$10+'СЕТ СН'!$H$6-'СЕТ СН'!$H$23</f>
        <v>877.13611738999998</v>
      </c>
      <c r="C86" s="36">
        <f>SUMIFS(СВЦЭМ!$D$33:$D$776,СВЦЭМ!$A$33:$A$776,$A86,СВЦЭМ!$B$33:$B$776,C$83)+'СЕТ СН'!$H$11+СВЦЭМ!$D$10+'СЕТ СН'!$H$6-'СЕТ СН'!$H$23</f>
        <v>980.12285870000005</v>
      </c>
      <c r="D86" s="36">
        <f>SUMIFS(СВЦЭМ!$D$33:$D$776,СВЦЭМ!$A$33:$A$776,$A86,СВЦЭМ!$B$33:$B$776,D$83)+'СЕТ СН'!$H$11+СВЦЭМ!$D$10+'СЕТ СН'!$H$6-'СЕТ СН'!$H$23</f>
        <v>1011.64437807</v>
      </c>
      <c r="E86" s="36">
        <f>SUMIFS(СВЦЭМ!$D$33:$D$776,СВЦЭМ!$A$33:$A$776,$A86,СВЦЭМ!$B$33:$B$776,E$83)+'СЕТ СН'!$H$11+СВЦЭМ!$D$10+'СЕТ СН'!$H$6-'СЕТ СН'!$H$23</f>
        <v>1024.5761707300001</v>
      </c>
      <c r="F86" s="36">
        <f>SUMIFS(СВЦЭМ!$D$33:$D$776,СВЦЭМ!$A$33:$A$776,$A86,СВЦЭМ!$B$33:$B$776,F$83)+'СЕТ СН'!$H$11+СВЦЭМ!$D$10+'СЕТ СН'!$H$6-'СЕТ СН'!$H$23</f>
        <v>1019.58695384</v>
      </c>
      <c r="G86" s="36">
        <f>SUMIFS(СВЦЭМ!$D$33:$D$776,СВЦЭМ!$A$33:$A$776,$A86,СВЦЭМ!$B$33:$B$776,G$83)+'СЕТ СН'!$H$11+СВЦЭМ!$D$10+'СЕТ СН'!$H$6-'СЕТ СН'!$H$23</f>
        <v>1007.15548883</v>
      </c>
      <c r="H86" s="36">
        <f>SUMIFS(СВЦЭМ!$D$33:$D$776,СВЦЭМ!$A$33:$A$776,$A86,СВЦЭМ!$B$33:$B$776,H$83)+'СЕТ СН'!$H$11+СВЦЭМ!$D$10+'СЕТ СН'!$H$6-'СЕТ СН'!$H$23</f>
        <v>975.50021061000007</v>
      </c>
      <c r="I86" s="36">
        <f>SUMIFS(СВЦЭМ!$D$33:$D$776,СВЦЭМ!$A$33:$A$776,$A86,СВЦЭМ!$B$33:$B$776,I$83)+'СЕТ СН'!$H$11+СВЦЭМ!$D$10+'СЕТ СН'!$H$6-'СЕТ СН'!$H$23</f>
        <v>943.30334013000004</v>
      </c>
      <c r="J86" s="36">
        <f>SUMIFS(СВЦЭМ!$D$33:$D$776,СВЦЭМ!$A$33:$A$776,$A86,СВЦЭМ!$B$33:$B$776,J$83)+'СЕТ СН'!$H$11+СВЦЭМ!$D$10+'СЕТ СН'!$H$6-'СЕТ СН'!$H$23</f>
        <v>898.82454706999999</v>
      </c>
      <c r="K86" s="36">
        <f>SUMIFS(СВЦЭМ!$D$33:$D$776,СВЦЭМ!$A$33:$A$776,$A86,СВЦЭМ!$B$33:$B$776,K$83)+'СЕТ СН'!$H$11+СВЦЭМ!$D$10+'СЕТ СН'!$H$6-'СЕТ СН'!$H$23</f>
        <v>891.15609783000002</v>
      </c>
      <c r="L86" s="36">
        <f>SUMIFS(СВЦЭМ!$D$33:$D$776,СВЦЭМ!$A$33:$A$776,$A86,СВЦЭМ!$B$33:$B$776,L$83)+'СЕТ СН'!$H$11+СВЦЭМ!$D$10+'СЕТ СН'!$H$6-'СЕТ СН'!$H$23</f>
        <v>894.17538261000004</v>
      </c>
      <c r="M86" s="36">
        <f>SUMIFS(СВЦЭМ!$D$33:$D$776,СВЦЭМ!$A$33:$A$776,$A86,СВЦЭМ!$B$33:$B$776,M$83)+'СЕТ СН'!$H$11+СВЦЭМ!$D$10+'СЕТ СН'!$H$6-'СЕТ СН'!$H$23</f>
        <v>889.79626143000007</v>
      </c>
      <c r="N86" s="36">
        <f>SUMIFS(СВЦЭМ!$D$33:$D$776,СВЦЭМ!$A$33:$A$776,$A86,СВЦЭМ!$B$33:$B$776,N$83)+'СЕТ СН'!$H$11+СВЦЭМ!$D$10+'СЕТ СН'!$H$6-'СЕТ СН'!$H$23</f>
        <v>888.73223553000003</v>
      </c>
      <c r="O86" s="36">
        <f>SUMIFS(СВЦЭМ!$D$33:$D$776,СВЦЭМ!$A$33:$A$776,$A86,СВЦЭМ!$B$33:$B$776,O$83)+'СЕТ СН'!$H$11+СВЦЭМ!$D$10+'СЕТ СН'!$H$6-'СЕТ СН'!$H$23</f>
        <v>892.31052001</v>
      </c>
      <c r="P86" s="36">
        <f>SUMIFS(СВЦЭМ!$D$33:$D$776,СВЦЭМ!$A$33:$A$776,$A86,СВЦЭМ!$B$33:$B$776,P$83)+'СЕТ СН'!$H$11+СВЦЭМ!$D$10+'СЕТ СН'!$H$6-'СЕТ СН'!$H$23</f>
        <v>909.90944324999998</v>
      </c>
      <c r="Q86" s="36">
        <f>SUMIFS(СВЦЭМ!$D$33:$D$776,СВЦЭМ!$A$33:$A$776,$A86,СВЦЭМ!$B$33:$B$776,Q$83)+'СЕТ СН'!$H$11+СВЦЭМ!$D$10+'СЕТ СН'!$H$6-'СЕТ СН'!$H$23</f>
        <v>902.18561251000006</v>
      </c>
      <c r="R86" s="36">
        <f>SUMIFS(СВЦЭМ!$D$33:$D$776,СВЦЭМ!$A$33:$A$776,$A86,СВЦЭМ!$B$33:$B$776,R$83)+'СЕТ СН'!$H$11+СВЦЭМ!$D$10+'СЕТ СН'!$H$6-'СЕТ СН'!$H$23</f>
        <v>851.71087427999998</v>
      </c>
      <c r="S86" s="36">
        <f>SUMIFS(СВЦЭМ!$D$33:$D$776,СВЦЭМ!$A$33:$A$776,$A86,СВЦЭМ!$B$33:$B$776,S$83)+'СЕТ СН'!$H$11+СВЦЭМ!$D$10+'СЕТ СН'!$H$6-'СЕТ СН'!$H$23</f>
        <v>855.65172473999996</v>
      </c>
      <c r="T86" s="36">
        <f>SUMIFS(СВЦЭМ!$D$33:$D$776,СВЦЭМ!$A$33:$A$776,$A86,СВЦЭМ!$B$33:$B$776,T$83)+'СЕТ СН'!$H$11+СВЦЭМ!$D$10+'СЕТ СН'!$H$6-'СЕТ СН'!$H$23</f>
        <v>848.00426154000002</v>
      </c>
      <c r="U86" s="36">
        <f>SUMIFS(СВЦЭМ!$D$33:$D$776,СВЦЭМ!$A$33:$A$776,$A86,СВЦЭМ!$B$33:$B$776,U$83)+'СЕТ СН'!$H$11+СВЦЭМ!$D$10+'СЕТ СН'!$H$6-'СЕТ СН'!$H$23</f>
        <v>827.22203223999998</v>
      </c>
      <c r="V86" s="36">
        <f>SUMIFS(СВЦЭМ!$D$33:$D$776,СВЦЭМ!$A$33:$A$776,$A86,СВЦЭМ!$B$33:$B$776,V$83)+'СЕТ СН'!$H$11+СВЦЭМ!$D$10+'СЕТ СН'!$H$6-'СЕТ СН'!$H$23</f>
        <v>817.48406181000007</v>
      </c>
      <c r="W86" s="36">
        <f>SUMIFS(СВЦЭМ!$D$33:$D$776,СВЦЭМ!$A$33:$A$776,$A86,СВЦЭМ!$B$33:$B$776,W$83)+'СЕТ СН'!$H$11+СВЦЭМ!$D$10+'СЕТ СН'!$H$6-'СЕТ СН'!$H$23</f>
        <v>810.85264612000003</v>
      </c>
      <c r="X86" s="36">
        <f>SUMIFS(СВЦЭМ!$D$33:$D$776,СВЦЭМ!$A$33:$A$776,$A86,СВЦЭМ!$B$33:$B$776,X$83)+'СЕТ СН'!$H$11+СВЦЭМ!$D$10+'СЕТ СН'!$H$6-'СЕТ СН'!$H$23</f>
        <v>826.67982952</v>
      </c>
      <c r="Y86" s="36">
        <f>SUMIFS(СВЦЭМ!$D$33:$D$776,СВЦЭМ!$A$33:$A$776,$A86,СВЦЭМ!$B$33:$B$776,Y$83)+'СЕТ СН'!$H$11+СВЦЭМ!$D$10+'СЕТ СН'!$H$6-'СЕТ СН'!$H$23</f>
        <v>867.61307483000007</v>
      </c>
    </row>
    <row r="87" spans="1:27" ht="15.75" x14ac:dyDescent="0.2">
      <c r="A87" s="35">
        <f t="shared" si="2"/>
        <v>43650</v>
      </c>
      <c r="B87" s="36">
        <f>SUMIFS(СВЦЭМ!$D$33:$D$776,СВЦЭМ!$A$33:$A$776,$A87,СВЦЭМ!$B$33:$B$776,B$83)+'СЕТ СН'!$H$11+СВЦЭМ!$D$10+'СЕТ СН'!$H$6-'СЕТ СН'!$H$23</f>
        <v>927.53894037999999</v>
      </c>
      <c r="C87" s="36">
        <f>SUMIFS(СВЦЭМ!$D$33:$D$776,СВЦЭМ!$A$33:$A$776,$A87,СВЦЭМ!$B$33:$B$776,C$83)+'СЕТ СН'!$H$11+СВЦЭМ!$D$10+'СЕТ СН'!$H$6-'СЕТ СН'!$H$23</f>
        <v>1046.37149516</v>
      </c>
      <c r="D87" s="36">
        <f>SUMIFS(СВЦЭМ!$D$33:$D$776,СВЦЭМ!$A$33:$A$776,$A87,СВЦЭМ!$B$33:$B$776,D$83)+'СЕТ СН'!$H$11+СВЦЭМ!$D$10+'СЕТ СН'!$H$6-'СЕТ СН'!$H$23</f>
        <v>1078.9862753300001</v>
      </c>
      <c r="E87" s="36">
        <f>SUMIFS(СВЦЭМ!$D$33:$D$776,СВЦЭМ!$A$33:$A$776,$A87,СВЦЭМ!$B$33:$B$776,E$83)+'СЕТ СН'!$H$11+СВЦЭМ!$D$10+'СЕТ СН'!$H$6-'СЕТ СН'!$H$23</f>
        <v>1141.0403238800002</v>
      </c>
      <c r="F87" s="36">
        <f>SUMIFS(СВЦЭМ!$D$33:$D$776,СВЦЭМ!$A$33:$A$776,$A87,СВЦЭМ!$B$33:$B$776,F$83)+'СЕТ СН'!$H$11+СВЦЭМ!$D$10+'СЕТ СН'!$H$6-'СЕТ СН'!$H$23</f>
        <v>1069.32433657</v>
      </c>
      <c r="G87" s="36">
        <f>SUMIFS(СВЦЭМ!$D$33:$D$776,СВЦЭМ!$A$33:$A$776,$A87,СВЦЭМ!$B$33:$B$776,G$83)+'СЕТ СН'!$H$11+СВЦЭМ!$D$10+'СЕТ СН'!$H$6-'СЕТ СН'!$H$23</f>
        <v>1041.2074336100002</v>
      </c>
      <c r="H87" s="36">
        <f>SUMIFS(СВЦЭМ!$D$33:$D$776,СВЦЭМ!$A$33:$A$776,$A87,СВЦЭМ!$B$33:$B$776,H$83)+'СЕТ СН'!$H$11+СВЦЭМ!$D$10+'СЕТ СН'!$H$6-'СЕТ СН'!$H$23</f>
        <v>1014.60329958</v>
      </c>
      <c r="I87" s="36">
        <f>SUMIFS(СВЦЭМ!$D$33:$D$776,СВЦЭМ!$A$33:$A$776,$A87,СВЦЭМ!$B$33:$B$776,I$83)+'СЕТ СН'!$H$11+СВЦЭМ!$D$10+'СЕТ СН'!$H$6-'СЕТ СН'!$H$23</f>
        <v>945.87660618000007</v>
      </c>
      <c r="J87" s="36">
        <f>SUMIFS(СВЦЭМ!$D$33:$D$776,СВЦЭМ!$A$33:$A$776,$A87,СВЦЭМ!$B$33:$B$776,J$83)+'СЕТ СН'!$H$11+СВЦЭМ!$D$10+'СЕТ СН'!$H$6-'СЕТ СН'!$H$23</f>
        <v>905.83999472000005</v>
      </c>
      <c r="K87" s="36">
        <f>SUMIFS(СВЦЭМ!$D$33:$D$776,СВЦЭМ!$A$33:$A$776,$A87,СВЦЭМ!$B$33:$B$776,K$83)+'СЕТ СН'!$H$11+СВЦЭМ!$D$10+'СЕТ СН'!$H$6-'СЕТ СН'!$H$23</f>
        <v>885.86127891000001</v>
      </c>
      <c r="L87" s="36">
        <f>SUMIFS(СВЦЭМ!$D$33:$D$776,СВЦЭМ!$A$33:$A$776,$A87,СВЦЭМ!$B$33:$B$776,L$83)+'СЕТ СН'!$H$11+СВЦЭМ!$D$10+'СЕТ СН'!$H$6-'СЕТ СН'!$H$23</f>
        <v>885.12755797</v>
      </c>
      <c r="M87" s="36">
        <f>SUMIFS(СВЦЭМ!$D$33:$D$776,СВЦЭМ!$A$33:$A$776,$A87,СВЦЭМ!$B$33:$B$776,M$83)+'СЕТ СН'!$H$11+СВЦЭМ!$D$10+'СЕТ СН'!$H$6-'СЕТ СН'!$H$23</f>
        <v>886.18871964000004</v>
      </c>
      <c r="N87" s="36">
        <f>SUMIFS(СВЦЭМ!$D$33:$D$776,СВЦЭМ!$A$33:$A$776,$A87,СВЦЭМ!$B$33:$B$776,N$83)+'СЕТ СН'!$H$11+СВЦЭМ!$D$10+'СЕТ СН'!$H$6-'СЕТ СН'!$H$23</f>
        <v>895.85398424000005</v>
      </c>
      <c r="O87" s="36">
        <f>SUMIFS(СВЦЭМ!$D$33:$D$776,СВЦЭМ!$A$33:$A$776,$A87,СВЦЭМ!$B$33:$B$776,O$83)+'СЕТ СН'!$H$11+СВЦЭМ!$D$10+'СЕТ СН'!$H$6-'СЕТ СН'!$H$23</f>
        <v>898.49347106000005</v>
      </c>
      <c r="P87" s="36">
        <f>SUMIFS(СВЦЭМ!$D$33:$D$776,СВЦЭМ!$A$33:$A$776,$A87,СВЦЭМ!$B$33:$B$776,P$83)+'СЕТ СН'!$H$11+СВЦЭМ!$D$10+'СЕТ СН'!$H$6-'СЕТ СН'!$H$23</f>
        <v>904.00221566000005</v>
      </c>
      <c r="Q87" s="36">
        <f>SUMIFS(СВЦЭМ!$D$33:$D$776,СВЦЭМ!$A$33:$A$776,$A87,СВЦЭМ!$B$33:$B$776,Q$83)+'СЕТ СН'!$H$11+СВЦЭМ!$D$10+'СЕТ СН'!$H$6-'СЕТ СН'!$H$23</f>
        <v>894.60414986000001</v>
      </c>
      <c r="R87" s="36">
        <f>SUMIFS(СВЦЭМ!$D$33:$D$776,СВЦЭМ!$A$33:$A$776,$A87,СВЦЭМ!$B$33:$B$776,R$83)+'СЕТ СН'!$H$11+СВЦЭМ!$D$10+'СЕТ СН'!$H$6-'СЕТ СН'!$H$23</f>
        <v>842.61144265999997</v>
      </c>
      <c r="S87" s="36">
        <f>SUMIFS(СВЦЭМ!$D$33:$D$776,СВЦЭМ!$A$33:$A$776,$A87,СВЦЭМ!$B$33:$B$776,S$83)+'СЕТ СН'!$H$11+СВЦЭМ!$D$10+'СЕТ СН'!$H$6-'СЕТ СН'!$H$23</f>
        <v>840.91287788</v>
      </c>
      <c r="T87" s="36">
        <f>SUMIFS(СВЦЭМ!$D$33:$D$776,СВЦЭМ!$A$33:$A$776,$A87,СВЦЭМ!$B$33:$B$776,T$83)+'СЕТ СН'!$H$11+СВЦЭМ!$D$10+'СЕТ СН'!$H$6-'СЕТ СН'!$H$23</f>
        <v>834.93840906000003</v>
      </c>
      <c r="U87" s="36">
        <f>SUMIFS(СВЦЭМ!$D$33:$D$776,СВЦЭМ!$A$33:$A$776,$A87,СВЦЭМ!$B$33:$B$776,U$83)+'СЕТ СН'!$H$11+СВЦЭМ!$D$10+'СЕТ СН'!$H$6-'СЕТ СН'!$H$23</f>
        <v>813.68404838000004</v>
      </c>
      <c r="V87" s="36">
        <f>SUMIFS(СВЦЭМ!$D$33:$D$776,СВЦЭМ!$A$33:$A$776,$A87,СВЦЭМ!$B$33:$B$776,V$83)+'СЕТ СН'!$H$11+СВЦЭМ!$D$10+'СЕТ СН'!$H$6-'СЕТ СН'!$H$23</f>
        <v>829.31450238000002</v>
      </c>
      <c r="W87" s="36">
        <f>SUMIFS(СВЦЭМ!$D$33:$D$776,СВЦЭМ!$A$33:$A$776,$A87,СВЦЭМ!$B$33:$B$776,W$83)+'СЕТ СН'!$H$11+СВЦЭМ!$D$10+'СЕТ СН'!$H$6-'СЕТ СН'!$H$23</f>
        <v>868.22850073000006</v>
      </c>
      <c r="X87" s="36">
        <f>SUMIFS(СВЦЭМ!$D$33:$D$776,СВЦЭМ!$A$33:$A$776,$A87,СВЦЭМ!$B$33:$B$776,X$83)+'СЕТ СН'!$H$11+СВЦЭМ!$D$10+'СЕТ СН'!$H$6-'СЕТ СН'!$H$23</f>
        <v>859.01843585000006</v>
      </c>
      <c r="Y87" s="36">
        <f>SUMIFS(СВЦЭМ!$D$33:$D$776,СВЦЭМ!$A$33:$A$776,$A87,СВЦЭМ!$B$33:$B$776,Y$83)+'СЕТ СН'!$H$11+СВЦЭМ!$D$10+'СЕТ СН'!$H$6-'СЕТ СН'!$H$23</f>
        <v>855.91956189000007</v>
      </c>
    </row>
    <row r="88" spans="1:27" ht="15.75" x14ac:dyDescent="0.2">
      <c r="A88" s="35">
        <f t="shared" si="2"/>
        <v>43651</v>
      </c>
      <c r="B88" s="36">
        <f>SUMIFS(СВЦЭМ!$D$33:$D$776,СВЦЭМ!$A$33:$A$776,$A88,СВЦЭМ!$B$33:$B$776,B$83)+'СЕТ СН'!$H$11+СВЦЭМ!$D$10+'СЕТ СН'!$H$6-'СЕТ СН'!$H$23</f>
        <v>848.84626490000005</v>
      </c>
      <c r="C88" s="36">
        <f>SUMIFS(СВЦЭМ!$D$33:$D$776,СВЦЭМ!$A$33:$A$776,$A88,СВЦЭМ!$B$33:$B$776,C$83)+'СЕТ СН'!$H$11+СВЦЭМ!$D$10+'СЕТ СН'!$H$6-'СЕТ СН'!$H$23</f>
        <v>953.99156342000003</v>
      </c>
      <c r="D88" s="36">
        <f>SUMIFS(СВЦЭМ!$D$33:$D$776,СВЦЭМ!$A$33:$A$776,$A88,СВЦЭМ!$B$33:$B$776,D$83)+'СЕТ СН'!$H$11+СВЦЭМ!$D$10+'СЕТ СН'!$H$6-'СЕТ СН'!$H$23</f>
        <v>988.78531080000005</v>
      </c>
      <c r="E88" s="36">
        <f>SUMIFS(СВЦЭМ!$D$33:$D$776,СВЦЭМ!$A$33:$A$776,$A88,СВЦЭМ!$B$33:$B$776,E$83)+'СЕТ СН'!$H$11+СВЦЭМ!$D$10+'СЕТ СН'!$H$6-'СЕТ СН'!$H$23</f>
        <v>985.43489182999997</v>
      </c>
      <c r="F88" s="36">
        <f>SUMIFS(СВЦЭМ!$D$33:$D$776,СВЦЭМ!$A$33:$A$776,$A88,СВЦЭМ!$B$33:$B$776,F$83)+'СЕТ СН'!$H$11+СВЦЭМ!$D$10+'СЕТ СН'!$H$6-'СЕТ СН'!$H$23</f>
        <v>982.23200442000007</v>
      </c>
      <c r="G88" s="36">
        <f>SUMIFS(СВЦЭМ!$D$33:$D$776,СВЦЭМ!$A$33:$A$776,$A88,СВЦЭМ!$B$33:$B$776,G$83)+'СЕТ СН'!$H$11+СВЦЭМ!$D$10+'СЕТ СН'!$H$6-'СЕТ СН'!$H$23</f>
        <v>977.03616107000005</v>
      </c>
      <c r="H88" s="36">
        <f>SUMIFS(СВЦЭМ!$D$33:$D$776,СВЦЭМ!$A$33:$A$776,$A88,СВЦЭМ!$B$33:$B$776,H$83)+'СЕТ СН'!$H$11+СВЦЭМ!$D$10+'СЕТ СН'!$H$6-'СЕТ СН'!$H$23</f>
        <v>941.67719367000007</v>
      </c>
      <c r="I88" s="36">
        <f>SUMIFS(СВЦЭМ!$D$33:$D$776,СВЦЭМ!$A$33:$A$776,$A88,СВЦЭМ!$B$33:$B$776,I$83)+'СЕТ СН'!$H$11+СВЦЭМ!$D$10+'СЕТ СН'!$H$6-'СЕТ СН'!$H$23</f>
        <v>893.19830112</v>
      </c>
      <c r="J88" s="36">
        <f>SUMIFS(СВЦЭМ!$D$33:$D$776,СВЦЭМ!$A$33:$A$776,$A88,СВЦЭМ!$B$33:$B$776,J$83)+'СЕТ СН'!$H$11+СВЦЭМ!$D$10+'СЕТ СН'!$H$6-'СЕТ СН'!$H$23</f>
        <v>872.94356025000002</v>
      </c>
      <c r="K88" s="36">
        <f>SUMIFS(СВЦЭМ!$D$33:$D$776,СВЦЭМ!$A$33:$A$776,$A88,СВЦЭМ!$B$33:$B$776,K$83)+'СЕТ СН'!$H$11+СВЦЭМ!$D$10+'СЕТ СН'!$H$6-'СЕТ СН'!$H$23</f>
        <v>868.65080018000003</v>
      </c>
      <c r="L88" s="36">
        <f>SUMIFS(СВЦЭМ!$D$33:$D$776,СВЦЭМ!$A$33:$A$776,$A88,СВЦЭМ!$B$33:$B$776,L$83)+'СЕТ СН'!$H$11+СВЦЭМ!$D$10+'СЕТ СН'!$H$6-'СЕТ СН'!$H$23</f>
        <v>881.79852320999998</v>
      </c>
      <c r="M88" s="36">
        <f>SUMIFS(СВЦЭМ!$D$33:$D$776,СВЦЭМ!$A$33:$A$776,$A88,СВЦЭМ!$B$33:$B$776,M$83)+'СЕТ СН'!$H$11+СВЦЭМ!$D$10+'СЕТ СН'!$H$6-'СЕТ СН'!$H$23</f>
        <v>879.51121002000002</v>
      </c>
      <c r="N88" s="36">
        <f>SUMIFS(СВЦЭМ!$D$33:$D$776,СВЦЭМ!$A$33:$A$776,$A88,СВЦЭМ!$B$33:$B$776,N$83)+'СЕТ СН'!$H$11+СВЦЭМ!$D$10+'СЕТ СН'!$H$6-'СЕТ СН'!$H$23</f>
        <v>873.32248175000007</v>
      </c>
      <c r="O88" s="36">
        <f>SUMIFS(СВЦЭМ!$D$33:$D$776,СВЦЭМ!$A$33:$A$776,$A88,СВЦЭМ!$B$33:$B$776,O$83)+'СЕТ СН'!$H$11+СВЦЭМ!$D$10+'СЕТ СН'!$H$6-'СЕТ СН'!$H$23</f>
        <v>881.88933055000007</v>
      </c>
      <c r="P88" s="36">
        <f>SUMIFS(СВЦЭМ!$D$33:$D$776,СВЦЭМ!$A$33:$A$776,$A88,СВЦЭМ!$B$33:$B$776,P$83)+'СЕТ СН'!$H$11+СВЦЭМ!$D$10+'СЕТ СН'!$H$6-'СЕТ СН'!$H$23</f>
        <v>877.91086564</v>
      </c>
      <c r="Q88" s="36">
        <f>SUMIFS(СВЦЭМ!$D$33:$D$776,СВЦЭМ!$A$33:$A$776,$A88,СВЦЭМ!$B$33:$B$776,Q$83)+'СЕТ СН'!$H$11+СВЦЭМ!$D$10+'СЕТ СН'!$H$6-'СЕТ СН'!$H$23</f>
        <v>863.84375096999997</v>
      </c>
      <c r="R88" s="36">
        <f>SUMIFS(СВЦЭМ!$D$33:$D$776,СВЦЭМ!$A$33:$A$776,$A88,СВЦЭМ!$B$33:$B$776,R$83)+'СЕТ СН'!$H$11+СВЦЭМ!$D$10+'СЕТ СН'!$H$6-'СЕТ СН'!$H$23</f>
        <v>766.24124018999998</v>
      </c>
      <c r="S88" s="36">
        <f>SUMIFS(СВЦЭМ!$D$33:$D$776,СВЦЭМ!$A$33:$A$776,$A88,СВЦЭМ!$B$33:$B$776,S$83)+'СЕТ СН'!$H$11+СВЦЭМ!$D$10+'СЕТ СН'!$H$6-'СЕТ СН'!$H$23</f>
        <v>753.09637985000006</v>
      </c>
      <c r="T88" s="36">
        <f>SUMIFS(СВЦЭМ!$D$33:$D$776,СВЦЭМ!$A$33:$A$776,$A88,СВЦЭМ!$B$33:$B$776,T$83)+'СЕТ СН'!$H$11+СВЦЭМ!$D$10+'СЕТ СН'!$H$6-'СЕТ СН'!$H$23</f>
        <v>754.98688819000006</v>
      </c>
      <c r="U88" s="36">
        <f>SUMIFS(СВЦЭМ!$D$33:$D$776,СВЦЭМ!$A$33:$A$776,$A88,СВЦЭМ!$B$33:$B$776,U$83)+'СЕТ СН'!$H$11+СВЦЭМ!$D$10+'СЕТ СН'!$H$6-'СЕТ СН'!$H$23</f>
        <v>753.34274478999998</v>
      </c>
      <c r="V88" s="36">
        <f>SUMIFS(СВЦЭМ!$D$33:$D$776,СВЦЭМ!$A$33:$A$776,$A88,СВЦЭМ!$B$33:$B$776,V$83)+'СЕТ СН'!$H$11+СВЦЭМ!$D$10+'СЕТ СН'!$H$6-'СЕТ СН'!$H$23</f>
        <v>751.97892996000007</v>
      </c>
      <c r="W88" s="36">
        <f>SUMIFS(СВЦЭМ!$D$33:$D$776,СВЦЭМ!$A$33:$A$776,$A88,СВЦЭМ!$B$33:$B$776,W$83)+'СЕТ СН'!$H$11+СВЦЭМ!$D$10+'СЕТ СН'!$H$6-'СЕТ СН'!$H$23</f>
        <v>745.67612560000009</v>
      </c>
      <c r="X88" s="36">
        <f>SUMIFS(СВЦЭМ!$D$33:$D$776,СВЦЭМ!$A$33:$A$776,$A88,СВЦЭМ!$B$33:$B$776,X$83)+'СЕТ СН'!$H$11+СВЦЭМ!$D$10+'СЕТ СН'!$H$6-'СЕТ СН'!$H$23</f>
        <v>737.68831897999996</v>
      </c>
      <c r="Y88" s="36">
        <f>SUMIFS(СВЦЭМ!$D$33:$D$776,СВЦЭМ!$A$33:$A$776,$A88,СВЦЭМ!$B$33:$B$776,Y$83)+'СЕТ СН'!$H$11+СВЦЭМ!$D$10+'СЕТ СН'!$H$6-'СЕТ СН'!$H$23</f>
        <v>760.67833521</v>
      </c>
    </row>
    <row r="89" spans="1:27" ht="15.75" x14ac:dyDescent="0.2">
      <c r="A89" s="35">
        <f t="shared" si="2"/>
        <v>43652</v>
      </c>
      <c r="B89" s="36">
        <f>SUMIFS(СВЦЭМ!$D$33:$D$776,СВЦЭМ!$A$33:$A$776,$A89,СВЦЭМ!$B$33:$B$776,B$83)+'СЕТ СН'!$H$11+СВЦЭМ!$D$10+'СЕТ СН'!$H$6-'СЕТ СН'!$H$23</f>
        <v>862.92523628000004</v>
      </c>
      <c r="C89" s="36">
        <f>SUMIFS(СВЦЭМ!$D$33:$D$776,СВЦЭМ!$A$33:$A$776,$A89,СВЦЭМ!$B$33:$B$776,C$83)+'СЕТ СН'!$H$11+СВЦЭМ!$D$10+'СЕТ СН'!$H$6-'СЕТ СН'!$H$23</f>
        <v>968.19284948000006</v>
      </c>
      <c r="D89" s="36">
        <f>SUMIFS(СВЦЭМ!$D$33:$D$776,СВЦЭМ!$A$33:$A$776,$A89,СВЦЭМ!$B$33:$B$776,D$83)+'СЕТ СН'!$H$11+СВЦЭМ!$D$10+'СЕТ СН'!$H$6-'СЕТ СН'!$H$23</f>
        <v>1013.59255103</v>
      </c>
      <c r="E89" s="36">
        <f>SUMIFS(СВЦЭМ!$D$33:$D$776,СВЦЭМ!$A$33:$A$776,$A89,СВЦЭМ!$B$33:$B$776,E$83)+'СЕТ СН'!$H$11+СВЦЭМ!$D$10+'СЕТ СН'!$H$6-'СЕТ СН'!$H$23</f>
        <v>1029.2360122700002</v>
      </c>
      <c r="F89" s="36">
        <f>SUMIFS(СВЦЭМ!$D$33:$D$776,СВЦЭМ!$A$33:$A$776,$A89,СВЦЭМ!$B$33:$B$776,F$83)+'СЕТ СН'!$H$11+СВЦЭМ!$D$10+'СЕТ СН'!$H$6-'СЕТ СН'!$H$23</f>
        <v>1023.88037464</v>
      </c>
      <c r="G89" s="36">
        <f>SUMIFS(СВЦЭМ!$D$33:$D$776,СВЦЭМ!$A$33:$A$776,$A89,СВЦЭМ!$B$33:$B$776,G$83)+'СЕТ СН'!$H$11+СВЦЭМ!$D$10+'СЕТ СН'!$H$6-'СЕТ СН'!$H$23</f>
        <v>1007.25188602</v>
      </c>
      <c r="H89" s="36">
        <f>SUMIFS(СВЦЭМ!$D$33:$D$776,СВЦЭМ!$A$33:$A$776,$A89,СВЦЭМ!$B$33:$B$776,H$83)+'СЕТ СН'!$H$11+СВЦЭМ!$D$10+'СЕТ СН'!$H$6-'СЕТ СН'!$H$23</f>
        <v>963.98896282999999</v>
      </c>
      <c r="I89" s="36">
        <f>SUMIFS(СВЦЭМ!$D$33:$D$776,СВЦЭМ!$A$33:$A$776,$A89,СВЦЭМ!$B$33:$B$776,I$83)+'СЕТ СН'!$H$11+СВЦЭМ!$D$10+'СЕТ СН'!$H$6-'СЕТ СН'!$H$23</f>
        <v>911.39268533000006</v>
      </c>
      <c r="J89" s="36">
        <f>SUMIFS(СВЦЭМ!$D$33:$D$776,СВЦЭМ!$A$33:$A$776,$A89,СВЦЭМ!$B$33:$B$776,J$83)+'СЕТ СН'!$H$11+СВЦЭМ!$D$10+'СЕТ СН'!$H$6-'СЕТ СН'!$H$23</f>
        <v>858.33782495000003</v>
      </c>
      <c r="K89" s="36">
        <f>SUMIFS(СВЦЭМ!$D$33:$D$776,СВЦЭМ!$A$33:$A$776,$A89,СВЦЭМ!$B$33:$B$776,K$83)+'СЕТ СН'!$H$11+СВЦЭМ!$D$10+'СЕТ СН'!$H$6-'СЕТ СН'!$H$23</f>
        <v>839.34823290999998</v>
      </c>
      <c r="L89" s="36">
        <f>SUMIFS(СВЦЭМ!$D$33:$D$776,СВЦЭМ!$A$33:$A$776,$A89,СВЦЭМ!$B$33:$B$776,L$83)+'СЕТ СН'!$H$11+СВЦЭМ!$D$10+'СЕТ СН'!$H$6-'СЕТ СН'!$H$23</f>
        <v>812.19978104000006</v>
      </c>
      <c r="M89" s="36">
        <f>SUMIFS(СВЦЭМ!$D$33:$D$776,СВЦЭМ!$A$33:$A$776,$A89,СВЦЭМ!$B$33:$B$776,M$83)+'СЕТ СН'!$H$11+СВЦЭМ!$D$10+'СЕТ СН'!$H$6-'СЕТ СН'!$H$23</f>
        <v>802.38940224999999</v>
      </c>
      <c r="N89" s="36">
        <f>SUMIFS(СВЦЭМ!$D$33:$D$776,СВЦЭМ!$A$33:$A$776,$A89,СВЦЭМ!$B$33:$B$776,N$83)+'СЕТ СН'!$H$11+СВЦЭМ!$D$10+'СЕТ СН'!$H$6-'СЕТ СН'!$H$23</f>
        <v>816.10850350999999</v>
      </c>
      <c r="O89" s="36">
        <f>SUMIFS(СВЦЭМ!$D$33:$D$776,СВЦЭМ!$A$33:$A$776,$A89,СВЦЭМ!$B$33:$B$776,O$83)+'СЕТ СН'!$H$11+СВЦЭМ!$D$10+'СЕТ СН'!$H$6-'СЕТ СН'!$H$23</f>
        <v>826.96080216999997</v>
      </c>
      <c r="P89" s="36">
        <f>SUMIFS(СВЦЭМ!$D$33:$D$776,СВЦЭМ!$A$33:$A$776,$A89,СВЦЭМ!$B$33:$B$776,P$83)+'СЕТ СН'!$H$11+СВЦЭМ!$D$10+'СЕТ СН'!$H$6-'СЕТ СН'!$H$23</f>
        <v>840.25049017000003</v>
      </c>
      <c r="Q89" s="36">
        <f>SUMIFS(СВЦЭМ!$D$33:$D$776,СВЦЭМ!$A$33:$A$776,$A89,СВЦЭМ!$B$33:$B$776,Q$83)+'СЕТ СН'!$H$11+СВЦЭМ!$D$10+'СЕТ СН'!$H$6-'СЕТ СН'!$H$23</f>
        <v>827.89992876999997</v>
      </c>
      <c r="R89" s="36">
        <f>SUMIFS(СВЦЭМ!$D$33:$D$776,СВЦЭМ!$A$33:$A$776,$A89,СВЦЭМ!$B$33:$B$776,R$83)+'СЕТ СН'!$H$11+СВЦЭМ!$D$10+'СЕТ СН'!$H$6-'СЕТ СН'!$H$23</f>
        <v>776.69972633999998</v>
      </c>
      <c r="S89" s="36">
        <f>SUMIFS(СВЦЭМ!$D$33:$D$776,СВЦЭМ!$A$33:$A$776,$A89,СВЦЭМ!$B$33:$B$776,S$83)+'СЕТ СН'!$H$11+СВЦЭМ!$D$10+'СЕТ СН'!$H$6-'СЕТ СН'!$H$23</f>
        <v>783.26294588000007</v>
      </c>
      <c r="T89" s="36">
        <f>SUMIFS(СВЦЭМ!$D$33:$D$776,СВЦЭМ!$A$33:$A$776,$A89,СВЦЭМ!$B$33:$B$776,T$83)+'СЕТ СН'!$H$11+СВЦЭМ!$D$10+'СЕТ СН'!$H$6-'СЕТ СН'!$H$23</f>
        <v>770.11794204</v>
      </c>
      <c r="U89" s="36">
        <f>SUMIFS(СВЦЭМ!$D$33:$D$776,СВЦЭМ!$A$33:$A$776,$A89,СВЦЭМ!$B$33:$B$776,U$83)+'СЕТ СН'!$H$11+СВЦЭМ!$D$10+'СЕТ СН'!$H$6-'СЕТ СН'!$H$23</f>
        <v>759.32874219000007</v>
      </c>
      <c r="V89" s="36">
        <f>SUMIFS(СВЦЭМ!$D$33:$D$776,СВЦЭМ!$A$33:$A$776,$A89,СВЦЭМ!$B$33:$B$776,V$83)+'СЕТ СН'!$H$11+СВЦЭМ!$D$10+'СЕТ СН'!$H$6-'СЕТ СН'!$H$23</f>
        <v>767.90653009000005</v>
      </c>
      <c r="W89" s="36">
        <f>SUMIFS(СВЦЭМ!$D$33:$D$776,СВЦЭМ!$A$33:$A$776,$A89,СВЦЭМ!$B$33:$B$776,W$83)+'СЕТ СН'!$H$11+СВЦЭМ!$D$10+'СЕТ СН'!$H$6-'СЕТ СН'!$H$23</f>
        <v>776.35366811000006</v>
      </c>
      <c r="X89" s="36">
        <f>SUMIFS(СВЦЭМ!$D$33:$D$776,СВЦЭМ!$A$33:$A$776,$A89,СВЦЭМ!$B$33:$B$776,X$83)+'СЕТ СН'!$H$11+СВЦЭМ!$D$10+'СЕТ СН'!$H$6-'СЕТ СН'!$H$23</f>
        <v>772.62392711999996</v>
      </c>
      <c r="Y89" s="36">
        <f>SUMIFS(СВЦЭМ!$D$33:$D$776,СВЦЭМ!$A$33:$A$776,$A89,СВЦЭМ!$B$33:$B$776,Y$83)+'СЕТ СН'!$H$11+СВЦЭМ!$D$10+'СЕТ СН'!$H$6-'СЕТ СН'!$H$23</f>
        <v>806.06304437000006</v>
      </c>
    </row>
    <row r="90" spans="1:27" ht="15.75" x14ac:dyDescent="0.2">
      <c r="A90" s="35">
        <f t="shared" si="2"/>
        <v>43653</v>
      </c>
      <c r="B90" s="36">
        <f>SUMIFS(СВЦЭМ!$D$33:$D$776,СВЦЭМ!$A$33:$A$776,$A90,СВЦЭМ!$B$33:$B$776,B$83)+'СЕТ СН'!$H$11+СВЦЭМ!$D$10+'СЕТ СН'!$H$6-'СЕТ СН'!$H$23</f>
        <v>888.37484068000003</v>
      </c>
      <c r="C90" s="36">
        <f>SUMIFS(СВЦЭМ!$D$33:$D$776,СВЦЭМ!$A$33:$A$776,$A90,СВЦЭМ!$B$33:$B$776,C$83)+'СЕТ СН'!$H$11+СВЦЭМ!$D$10+'СЕТ СН'!$H$6-'СЕТ СН'!$H$23</f>
        <v>1004.00199372</v>
      </c>
      <c r="D90" s="36">
        <f>SUMIFS(СВЦЭМ!$D$33:$D$776,СВЦЭМ!$A$33:$A$776,$A90,СВЦЭМ!$B$33:$B$776,D$83)+'СЕТ СН'!$H$11+СВЦЭМ!$D$10+'СЕТ СН'!$H$6-'СЕТ СН'!$H$23</f>
        <v>1031.57342307</v>
      </c>
      <c r="E90" s="36">
        <f>SUMIFS(СВЦЭМ!$D$33:$D$776,СВЦЭМ!$A$33:$A$776,$A90,СВЦЭМ!$B$33:$B$776,E$83)+'СЕТ СН'!$H$11+СВЦЭМ!$D$10+'СЕТ СН'!$H$6-'СЕТ СН'!$H$23</f>
        <v>1049.48063725</v>
      </c>
      <c r="F90" s="36">
        <f>SUMIFS(СВЦЭМ!$D$33:$D$776,СВЦЭМ!$A$33:$A$776,$A90,СВЦЭМ!$B$33:$B$776,F$83)+'СЕТ СН'!$H$11+СВЦЭМ!$D$10+'СЕТ СН'!$H$6-'СЕТ СН'!$H$23</f>
        <v>1060.18400217</v>
      </c>
      <c r="G90" s="36">
        <f>SUMIFS(СВЦЭМ!$D$33:$D$776,СВЦЭМ!$A$33:$A$776,$A90,СВЦЭМ!$B$33:$B$776,G$83)+'СЕТ СН'!$H$11+СВЦЭМ!$D$10+'СЕТ СН'!$H$6-'СЕТ СН'!$H$23</f>
        <v>1059.2078782800002</v>
      </c>
      <c r="H90" s="36">
        <f>SUMIFS(СВЦЭМ!$D$33:$D$776,СВЦЭМ!$A$33:$A$776,$A90,СВЦЭМ!$B$33:$B$776,H$83)+'СЕТ СН'!$H$11+СВЦЭМ!$D$10+'СЕТ СН'!$H$6-'СЕТ СН'!$H$23</f>
        <v>1026.30863163</v>
      </c>
      <c r="I90" s="36">
        <f>SUMIFS(СВЦЭМ!$D$33:$D$776,СВЦЭМ!$A$33:$A$776,$A90,СВЦЭМ!$B$33:$B$776,I$83)+'СЕТ СН'!$H$11+СВЦЭМ!$D$10+'СЕТ СН'!$H$6-'СЕТ СН'!$H$23</f>
        <v>972.03816108000001</v>
      </c>
      <c r="J90" s="36">
        <f>SUMIFS(СВЦЭМ!$D$33:$D$776,СВЦЭМ!$A$33:$A$776,$A90,СВЦЭМ!$B$33:$B$776,J$83)+'СЕТ СН'!$H$11+СВЦЭМ!$D$10+'СЕТ СН'!$H$6-'СЕТ СН'!$H$23</f>
        <v>903.8430515</v>
      </c>
      <c r="K90" s="36">
        <f>SUMIFS(СВЦЭМ!$D$33:$D$776,СВЦЭМ!$A$33:$A$776,$A90,СВЦЭМ!$B$33:$B$776,K$83)+'СЕТ СН'!$H$11+СВЦЭМ!$D$10+'СЕТ СН'!$H$6-'СЕТ СН'!$H$23</f>
        <v>846.10248523999996</v>
      </c>
      <c r="L90" s="36">
        <f>SUMIFS(СВЦЭМ!$D$33:$D$776,СВЦЭМ!$A$33:$A$776,$A90,СВЦЭМ!$B$33:$B$776,L$83)+'СЕТ СН'!$H$11+СВЦЭМ!$D$10+'СЕТ СН'!$H$6-'СЕТ СН'!$H$23</f>
        <v>810.26740875999997</v>
      </c>
      <c r="M90" s="36">
        <f>SUMIFS(СВЦЭМ!$D$33:$D$776,СВЦЭМ!$A$33:$A$776,$A90,СВЦЭМ!$B$33:$B$776,M$83)+'СЕТ СН'!$H$11+СВЦЭМ!$D$10+'СЕТ СН'!$H$6-'СЕТ СН'!$H$23</f>
        <v>812.23346225</v>
      </c>
      <c r="N90" s="36">
        <f>SUMIFS(СВЦЭМ!$D$33:$D$776,СВЦЭМ!$A$33:$A$776,$A90,СВЦЭМ!$B$33:$B$776,N$83)+'СЕТ СН'!$H$11+СВЦЭМ!$D$10+'СЕТ СН'!$H$6-'СЕТ СН'!$H$23</f>
        <v>816.69560275000003</v>
      </c>
      <c r="O90" s="36">
        <f>SUMIFS(СВЦЭМ!$D$33:$D$776,СВЦЭМ!$A$33:$A$776,$A90,СВЦЭМ!$B$33:$B$776,O$83)+'СЕТ СН'!$H$11+СВЦЭМ!$D$10+'СЕТ СН'!$H$6-'СЕТ СН'!$H$23</f>
        <v>819.69943372</v>
      </c>
      <c r="P90" s="36">
        <f>SUMIFS(СВЦЭМ!$D$33:$D$776,СВЦЭМ!$A$33:$A$776,$A90,СВЦЭМ!$B$33:$B$776,P$83)+'СЕТ СН'!$H$11+СВЦЭМ!$D$10+'СЕТ СН'!$H$6-'СЕТ СН'!$H$23</f>
        <v>821.76515863999998</v>
      </c>
      <c r="Q90" s="36">
        <f>SUMIFS(СВЦЭМ!$D$33:$D$776,СВЦЭМ!$A$33:$A$776,$A90,СВЦЭМ!$B$33:$B$776,Q$83)+'СЕТ СН'!$H$11+СВЦЭМ!$D$10+'СЕТ СН'!$H$6-'СЕТ СН'!$H$23</f>
        <v>811.02277063999998</v>
      </c>
      <c r="R90" s="36">
        <f>SUMIFS(СВЦЭМ!$D$33:$D$776,СВЦЭМ!$A$33:$A$776,$A90,СВЦЭМ!$B$33:$B$776,R$83)+'СЕТ СН'!$H$11+СВЦЭМ!$D$10+'СЕТ СН'!$H$6-'СЕТ СН'!$H$23</f>
        <v>761.82101011999998</v>
      </c>
      <c r="S90" s="36">
        <f>SUMIFS(СВЦЭМ!$D$33:$D$776,СВЦЭМ!$A$33:$A$776,$A90,СВЦЭМ!$B$33:$B$776,S$83)+'СЕТ СН'!$H$11+СВЦЭМ!$D$10+'СЕТ СН'!$H$6-'СЕТ СН'!$H$23</f>
        <v>755.02362578999998</v>
      </c>
      <c r="T90" s="36">
        <f>SUMIFS(СВЦЭМ!$D$33:$D$776,СВЦЭМ!$A$33:$A$776,$A90,СВЦЭМ!$B$33:$B$776,T$83)+'СЕТ СН'!$H$11+СВЦЭМ!$D$10+'СЕТ СН'!$H$6-'СЕТ СН'!$H$23</f>
        <v>751.41561626000009</v>
      </c>
      <c r="U90" s="36">
        <f>SUMIFS(СВЦЭМ!$D$33:$D$776,СВЦЭМ!$A$33:$A$776,$A90,СВЦЭМ!$B$33:$B$776,U$83)+'СЕТ СН'!$H$11+СВЦЭМ!$D$10+'СЕТ СН'!$H$6-'СЕТ СН'!$H$23</f>
        <v>748.68771200000003</v>
      </c>
      <c r="V90" s="36">
        <f>SUMIFS(СВЦЭМ!$D$33:$D$776,СВЦЭМ!$A$33:$A$776,$A90,СВЦЭМ!$B$33:$B$776,V$83)+'СЕТ СН'!$H$11+СВЦЭМ!$D$10+'СЕТ СН'!$H$6-'СЕТ СН'!$H$23</f>
        <v>748.04389357000002</v>
      </c>
      <c r="W90" s="36">
        <f>SUMIFS(СВЦЭМ!$D$33:$D$776,СВЦЭМ!$A$33:$A$776,$A90,СВЦЭМ!$B$33:$B$776,W$83)+'СЕТ СН'!$H$11+СВЦЭМ!$D$10+'СЕТ СН'!$H$6-'СЕТ СН'!$H$23</f>
        <v>737.1685511500001</v>
      </c>
      <c r="X90" s="36">
        <f>SUMIFS(СВЦЭМ!$D$33:$D$776,СВЦЭМ!$A$33:$A$776,$A90,СВЦЭМ!$B$33:$B$776,X$83)+'СЕТ СН'!$H$11+СВЦЭМ!$D$10+'СЕТ СН'!$H$6-'СЕТ СН'!$H$23</f>
        <v>750.11933312000008</v>
      </c>
      <c r="Y90" s="36">
        <f>SUMIFS(СВЦЭМ!$D$33:$D$776,СВЦЭМ!$A$33:$A$776,$A90,СВЦЭМ!$B$33:$B$776,Y$83)+'СЕТ СН'!$H$11+СВЦЭМ!$D$10+'СЕТ СН'!$H$6-'СЕТ СН'!$H$23</f>
        <v>785.04129233000003</v>
      </c>
    </row>
    <row r="91" spans="1:27" ht="15.75" x14ac:dyDescent="0.2">
      <c r="A91" s="35">
        <f t="shared" si="2"/>
        <v>43654</v>
      </c>
      <c r="B91" s="36">
        <f>SUMIFS(СВЦЭМ!$D$33:$D$776,СВЦЭМ!$A$33:$A$776,$A91,СВЦЭМ!$B$33:$B$776,B$83)+'СЕТ СН'!$H$11+СВЦЭМ!$D$10+'СЕТ СН'!$H$6-'СЕТ СН'!$H$23</f>
        <v>887.24376171000006</v>
      </c>
      <c r="C91" s="36">
        <f>SUMIFS(СВЦЭМ!$D$33:$D$776,СВЦЭМ!$A$33:$A$776,$A91,СВЦЭМ!$B$33:$B$776,C$83)+'СЕТ СН'!$H$11+СВЦЭМ!$D$10+'СЕТ СН'!$H$6-'СЕТ СН'!$H$23</f>
        <v>984.27272070000004</v>
      </c>
      <c r="D91" s="36">
        <f>SUMIFS(СВЦЭМ!$D$33:$D$776,СВЦЭМ!$A$33:$A$776,$A91,СВЦЭМ!$B$33:$B$776,D$83)+'СЕТ СН'!$H$11+СВЦЭМ!$D$10+'СЕТ СН'!$H$6-'СЕТ СН'!$H$23</f>
        <v>1013.45445748</v>
      </c>
      <c r="E91" s="36">
        <f>SUMIFS(СВЦЭМ!$D$33:$D$776,СВЦЭМ!$A$33:$A$776,$A91,СВЦЭМ!$B$33:$B$776,E$83)+'СЕТ СН'!$H$11+СВЦЭМ!$D$10+'СЕТ СН'!$H$6-'СЕТ СН'!$H$23</f>
        <v>1035.18599311</v>
      </c>
      <c r="F91" s="36">
        <f>SUMIFS(СВЦЭМ!$D$33:$D$776,СВЦЭМ!$A$33:$A$776,$A91,СВЦЭМ!$B$33:$B$776,F$83)+'СЕТ СН'!$H$11+СВЦЭМ!$D$10+'СЕТ СН'!$H$6-'СЕТ СН'!$H$23</f>
        <v>1038.3350394300001</v>
      </c>
      <c r="G91" s="36">
        <f>SUMIFS(СВЦЭМ!$D$33:$D$776,СВЦЭМ!$A$33:$A$776,$A91,СВЦЭМ!$B$33:$B$776,G$83)+'СЕТ СН'!$H$11+СВЦЭМ!$D$10+'СЕТ СН'!$H$6-'СЕТ СН'!$H$23</f>
        <v>1021.44473054</v>
      </c>
      <c r="H91" s="36">
        <f>SUMIFS(СВЦЭМ!$D$33:$D$776,СВЦЭМ!$A$33:$A$776,$A91,СВЦЭМ!$B$33:$B$776,H$83)+'СЕТ СН'!$H$11+СВЦЭМ!$D$10+'СЕТ СН'!$H$6-'СЕТ СН'!$H$23</f>
        <v>970.17394392000006</v>
      </c>
      <c r="I91" s="36">
        <f>SUMIFS(СВЦЭМ!$D$33:$D$776,СВЦЭМ!$A$33:$A$776,$A91,СВЦЭМ!$B$33:$B$776,I$83)+'СЕТ СН'!$H$11+СВЦЭМ!$D$10+'СЕТ СН'!$H$6-'СЕТ СН'!$H$23</f>
        <v>932.83694856</v>
      </c>
      <c r="J91" s="36">
        <f>SUMIFS(СВЦЭМ!$D$33:$D$776,СВЦЭМ!$A$33:$A$776,$A91,СВЦЭМ!$B$33:$B$776,J$83)+'СЕТ СН'!$H$11+СВЦЭМ!$D$10+'СЕТ СН'!$H$6-'СЕТ СН'!$H$23</f>
        <v>915.46812263000004</v>
      </c>
      <c r="K91" s="36">
        <f>SUMIFS(СВЦЭМ!$D$33:$D$776,СВЦЭМ!$A$33:$A$776,$A91,СВЦЭМ!$B$33:$B$776,K$83)+'СЕТ СН'!$H$11+СВЦЭМ!$D$10+'СЕТ СН'!$H$6-'СЕТ СН'!$H$23</f>
        <v>914.25036403000001</v>
      </c>
      <c r="L91" s="36">
        <f>SUMIFS(СВЦЭМ!$D$33:$D$776,СВЦЭМ!$A$33:$A$776,$A91,СВЦЭМ!$B$33:$B$776,L$83)+'СЕТ СН'!$H$11+СВЦЭМ!$D$10+'СЕТ СН'!$H$6-'СЕТ СН'!$H$23</f>
        <v>913.67107334000002</v>
      </c>
      <c r="M91" s="36">
        <f>SUMIFS(СВЦЭМ!$D$33:$D$776,СВЦЭМ!$A$33:$A$776,$A91,СВЦЭМ!$B$33:$B$776,M$83)+'СЕТ СН'!$H$11+СВЦЭМ!$D$10+'СЕТ СН'!$H$6-'СЕТ СН'!$H$23</f>
        <v>878.11893516999999</v>
      </c>
      <c r="N91" s="36">
        <f>SUMIFS(СВЦЭМ!$D$33:$D$776,СВЦЭМ!$A$33:$A$776,$A91,СВЦЭМ!$B$33:$B$776,N$83)+'СЕТ СН'!$H$11+СВЦЭМ!$D$10+'СЕТ СН'!$H$6-'СЕТ СН'!$H$23</f>
        <v>876.59097377000001</v>
      </c>
      <c r="O91" s="36">
        <f>SUMIFS(СВЦЭМ!$D$33:$D$776,СВЦЭМ!$A$33:$A$776,$A91,СВЦЭМ!$B$33:$B$776,O$83)+'СЕТ СН'!$H$11+СВЦЭМ!$D$10+'СЕТ СН'!$H$6-'СЕТ СН'!$H$23</f>
        <v>865.57885661</v>
      </c>
      <c r="P91" s="36">
        <f>SUMIFS(СВЦЭМ!$D$33:$D$776,СВЦЭМ!$A$33:$A$776,$A91,СВЦЭМ!$B$33:$B$776,P$83)+'СЕТ СН'!$H$11+СВЦЭМ!$D$10+'СЕТ СН'!$H$6-'СЕТ СН'!$H$23</f>
        <v>831.83496428000001</v>
      </c>
      <c r="Q91" s="36">
        <f>SUMIFS(СВЦЭМ!$D$33:$D$776,СВЦЭМ!$A$33:$A$776,$A91,СВЦЭМ!$B$33:$B$776,Q$83)+'СЕТ СН'!$H$11+СВЦЭМ!$D$10+'СЕТ СН'!$H$6-'СЕТ СН'!$H$23</f>
        <v>807.68972782000003</v>
      </c>
      <c r="R91" s="36">
        <f>SUMIFS(СВЦЭМ!$D$33:$D$776,СВЦЭМ!$A$33:$A$776,$A91,СВЦЭМ!$B$33:$B$776,R$83)+'СЕТ СН'!$H$11+СВЦЭМ!$D$10+'СЕТ СН'!$H$6-'СЕТ СН'!$H$23</f>
        <v>766.32176564999997</v>
      </c>
      <c r="S91" s="36">
        <f>SUMIFS(СВЦЭМ!$D$33:$D$776,СВЦЭМ!$A$33:$A$776,$A91,СВЦЭМ!$B$33:$B$776,S$83)+'СЕТ СН'!$H$11+СВЦЭМ!$D$10+'СЕТ СН'!$H$6-'СЕТ СН'!$H$23</f>
        <v>774.86404005999998</v>
      </c>
      <c r="T91" s="36">
        <f>SUMIFS(СВЦЭМ!$D$33:$D$776,СВЦЭМ!$A$33:$A$776,$A91,СВЦЭМ!$B$33:$B$776,T$83)+'СЕТ СН'!$H$11+СВЦЭМ!$D$10+'СЕТ СН'!$H$6-'СЕТ СН'!$H$23</f>
        <v>775.86912797000002</v>
      </c>
      <c r="U91" s="36">
        <f>SUMIFS(СВЦЭМ!$D$33:$D$776,СВЦЭМ!$A$33:$A$776,$A91,СВЦЭМ!$B$33:$B$776,U$83)+'СЕТ СН'!$H$11+СВЦЭМ!$D$10+'СЕТ СН'!$H$6-'СЕТ СН'!$H$23</f>
        <v>769.09408813000005</v>
      </c>
      <c r="V91" s="36">
        <f>SUMIFS(СВЦЭМ!$D$33:$D$776,СВЦЭМ!$A$33:$A$776,$A91,СВЦЭМ!$B$33:$B$776,V$83)+'СЕТ СН'!$H$11+СВЦЭМ!$D$10+'СЕТ СН'!$H$6-'СЕТ СН'!$H$23</f>
        <v>791.63135855000007</v>
      </c>
      <c r="W91" s="36">
        <f>SUMIFS(СВЦЭМ!$D$33:$D$776,СВЦЭМ!$A$33:$A$776,$A91,СВЦЭМ!$B$33:$B$776,W$83)+'СЕТ СН'!$H$11+СВЦЭМ!$D$10+'СЕТ СН'!$H$6-'СЕТ СН'!$H$23</f>
        <v>817.22876043999997</v>
      </c>
      <c r="X91" s="36">
        <f>SUMIFS(СВЦЭМ!$D$33:$D$776,СВЦЭМ!$A$33:$A$776,$A91,СВЦЭМ!$B$33:$B$776,X$83)+'СЕТ СН'!$H$11+СВЦЭМ!$D$10+'СЕТ СН'!$H$6-'СЕТ СН'!$H$23</f>
        <v>831.83152408000001</v>
      </c>
      <c r="Y91" s="36">
        <f>SUMIFS(СВЦЭМ!$D$33:$D$776,СВЦЭМ!$A$33:$A$776,$A91,СВЦЭМ!$B$33:$B$776,Y$83)+'СЕТ СН'!$H$11+СВЦЭМ!$D$10+'СЕТ СН'!$H$6-'СЕТ СН'!$H$23</f>
        <v>853.24055122000004</v>
      </c>
    </row>
    <row r="92" spans="1:27" ht="15.75" x14ac:dyDescent="0.2">
      <c r="A92" s="35">
        <f t="shared" si="2"/>
        <v>43655</v>
      </c>
      <c r="B92" s="36">
        <f>SUMIFS(СВЦЭМ!$D$33:$D$776,СВЦЭМ!$A$33:$A$776,$A92,СВЦЭМ!$B$33:$B$776,B$83)+'СЕТ СН'!$H$11+СВЦЭМ!$D$10+'СЕТ СН'!$H$6-'СЕТ СН'!$H$23</f>
        <v>931.15968568000005</v>
      </c>
      <c r="C92" s="36">
        <f>SUMIFS(СВЦЭМ!$D$33:$D$776,СВЦЭМ!$A$33:$A$776,$A92,СВЦЭМ!$B$33:$B$776,C$83)+'СЕТ СН'!$H$11+СВЦЭМ!$D$10+'СЕТ СН'!$H$6-'СЕТ СН'!$H$23</f>
        <v>964.50694168000007</v>
      </c>
      <c r="D92" s="36">
        <f>SUMIFS(СВЦЭМ!$D$33:$D$776,СВЦЭМ!$A$33:$A$776,$A92,СВЦЭМ!$B$33:$B$776,D$83)+'СЕТ СН'!$H$11+СВЦЭМ!$D$10+'СЕТ СН'!$H$6-'СЕТ СН'!$H$23</f>
        <v>984.21480142999997</v>
      </c>
      <c r="E92" s="36">
        <f>SUMIFS(СВЦЭМ!$D$33:$D$776,СВЦЭМ!$A$33:$A$776,$A92,СВЦЭМ!$B$33:$B$776,E$83)+'СЕТ СН'!$H$11+СВЦЭМ!$D$10+'СЕТ СН'!$H$6-'СЕТ СН'!$H$23</f>
        <v>1001.70437277</v>
      </c>
      <c r="F92" s="36">
        <f>SUMIFS(СВЦЭМ!$D$33:$D$776,СВЦЭМ!$A$33:$A$776,$A92,СВЦЭМ!$B$33:$B$776,F$83)+'СЕТ СН'!$H$11+СВЦЭМ!$D$10+'СЕТ СН'!$H$6-'СЕТ СН'!$H$23</f>
        <v>999.21414024000001</v>
      </c>
      <c r="G92" s="36">
        <f>SUMIFS(СВЦЭМ!$D$33:$D$776,СВЦЭМ!$A$33:$A$776,$A92,СВЦЭМ!$B$33:$B$776,G$83)+'СЕТ СН'!$H$11+СВЦЭМ!$D$10+'СЕТ СН'!$H$6-'СЕТ СН'!$H$23</f>
        <v>995.07536338</v>
      </c>
      <c r="H92" s="36">
        <f>SUMIFS(СВЦЭМ!$D$33:$D$776,СВЦЭМ!$A$33:$A$776,$A92,СВЦЭМ!$B$33:$B$776,H$83)+'СЕТ СН'!$H$11+СВЦЭМ!$D$10+'СЕТ СН'!$H$6-'СЕТ СН'!$H$23</f>
        <v>945.14325210000004</v>
      </c>
      <c r="I92" s="36">
        <f>SUMIFS(СВЦЭМ!$D$33:$D$776,СВЦЭМ!$A$33:$A$776,$A92,СВЦЭМ!$B$33:$B$776,I$83)+'СЕТ СН'!$H$11+СВЦЭМ!$D$10+'СЕТ СН'!$H$6-'СЕТ СН'!$H$23</f>
        <v>921.68251297000006</v>
      </c>
      <c r="J92" s="36">
        <f>SUMIFS(СВЦЭМ!$D$33:$D$776,СВЦЭМ!$A$33:$A$776,$A92,СВЦЭМ!$B$33:$B$776,J$83)+'СЕТ СН'!$H$11+СВЦЭМ!$D$10+'СЕТ СН'!$H$6-'СЕТ СН'!$H$23</f>
        <v>890.36264123000001</v>
      </c>
      <c r="K92" s="36">
        <f>SUMIFS(СВЦЭМ!$D$33:$D$776,СВЦЭМ!$A$33:$A$776,$A92,СВЦЭМ!$B$33:$B$776,K$83)+'СЕТ СН'!$H$11+СВЦЭМ!$D$10+'СЕТ СН'!$H$6-'СЕТ СН'!$H$23</f>
        <v>871.61198486000001</v>
      </c>
      <c r="L92" s="36">
        <f>SUMIFS(СВЦЭМ!$D$33:$D$776,СВЦЭМ!$A$33:$A$776,$A92,СВЦЭМ!$B$33:$B$776,L$83)+'СЕТ СН'!$H$11+СВЦЭМ!$D$10+'СЕТ СН'!$H$6-'СЕТ СН'!$H$23</f>
        <v>872.12096655000005</v>
      </c>
      <c r="M92" s="36">
        <f>SUMIFS(СВЦЭМ!$D$33:$D$776,СВЦЭМ!$A$33:$A$776,$A92,СВЦЭМ!$B$33:$B$776,M$83)+'СЕТ СН'!$H$11+СВЦЭМ!$D$10+'СЕТ СН'!$H$6-'СЕТ СН'!$H$23</f>
        <v>866.18181978999996</v>
      </c>
      <c r="N92" s="36">
        <f>SUMIFS(СВЦЭМ!$D$33:$D$776,СВЦЭМ!$A$33:$A$776,$A92,СВЦЭМ!$B$33:$B$776,N$83)+'СЕТ СН'!$H$11+СВЦЭМ!$D$10+'СЕТ СН'!$H$6-'СЕТ СН'!$H$23</f>
        <v>867.826504</v>
      </c>
      <c r="O92" s="36">
        <f>SUMIFS(СВЦЭМ!$D$33:$D$776,СВЦЭМ!$A$33:$A$776,$A92,СВЦЭМ!$B$33:$B$776,O$83)+'СЕТ СН'!$H$11+СВЦЭМ!$D$10+'СЕТ СН'!$H$6-'СЕТ СН'!$H$23</f>
        <v>863.49062982999999</v>
      </c>
      <c r="P92" s="36">
        <f>SUMIFS(СВЦЭМ!$D$33:$D$776,СВЦЭМ!$A$33:$A$776,$A92,СВЦЭМ!$B$33:$B$776,P$83)+'СЕТ СН'!$H$11+СВЦЭМ!$D$10+'СЕТ СН'!$H$6-'СЕТ СН'!$H$23</f>
        <v>870.69775306999998</v>
      </c>
      <c r="Q92" s="36">
        <f>SUMIFS(СВЦЭМ!$D$33:$D$776,СВЦЭМ!$A$33:$A$776,$A92,СВЦЭМ!$B$33:$B$776,Q$83)+'СЕТ СН'!$H$11+СВЦЭМ!$D$10+'СЕТ СН'!$H$6-'СЕТ СН'!$H$23</f>
        <v>889.77341349000005</v>
      </c>
      <c r="R92" s="36">
        <f>SUMIFS(СВЦЭМ!$D$33:$D$776,СВЦЭМ!$A$33:$A$776,$A92,СВЦЭМ!$B$33:$B$776,R$83)+'СЕТ СН'!$H$11+СВЦЭМ!$D$10+'СЕТ СН'!$H$6-'СЕТ СН'!$H$23</f>
        <v>852.10232406</v>
      </c>
      <c r="S92" s="36">
        <f>SUMIFS(СВЦЭМ!$D$33:$D$776,СВЦЭМ!$A$33:$A$776,$A92,СВЦЭМ!$B$33:$B$776,S$83)+'СЕТ СН'!$H$11+СВЦЭМ!$D$10+'СЕТ СН'!$H$6-'СЕТ СН'!$H$23</f>
        <v>822.06799949000003</v>
      </c>
      <c r="T92" s="36">
        <f>SUMIFS(СВЦЭМ!$D$33:$D$776,СВЦЭМ!$A$33:$A$776,$A92,СВЦЭМ!$B$33:$B$776,T$83)+'СЕТ СН'!$H$11+СВЦЭМ!$D$10+'СЕТ СН'!$H$6-'СЕТ СН'!$H$23</f>
        <v>819.82408409000004</v>
      </c>
      <c r="U92" s="36">
        <f>SUMIFS(СВЦЭМ!$D$33:$D$776,СВЦЭМ!$A$33:$A$776,$A92,СВЦЭМ!$B$33:$B$776,U$83)+'СЕТ СН'!$H$11+СВЦЭМ!$D$10+'СЕТ СН'!$H$6-'СЕТ СН'!$H$23</f>
        <v>811.80970494000007</v>
      </c>
      <c r="V92" s="36">
        <f>SUMIFS(СВЦЭМ!$D$33:$D$776,СВЦЭМ!$A$33:$A$776,$A92,СВЦЭМ!$B$33:$B$776,V$83)+'СЕТ СН'!$H$11+СВЦЭМ!$D$10+'СЕТ СН'!$H$6-'СЕТ СН'!$H$23</f>
        <v>811.34985810000001</v>
      </c>
      <c r="W92" s="36">
        <f>SUMIFS(СВЦЭМ!$D$33:$D$776,СВЦЭМ!$A$33:$A$776,$A92,СВЦЭМ!$B$33:$B$776,W$83)+'СЕТ СН'!$H$11+СВЦЭМ!$D$10+'СЕТ СН'!$H$6-'СЕТ СН'!$H$23</f>
        <v>787.18465518000005</v>
      </c>
      <c r="X92" s="36">
        <f>SUMIFS(СВЦЭМ!$D$33:$D$776,СВЦЭМ!$A$33:$A$776,$A92,СВЦЭМ!$B$33:$B$776,X$83)+'СЕТ СН'!$H$11+СВЦЭМ!$D$10+'СЕТ СН'!$H$6-'СЕТ СН'!$H$23</f>
        <v>805.86541657999999</v>
      </c>
      <c r="Y92" s="36">
        <f>SUMIFS(СВЦЭМ!$D$33:$D$776,СВЦЭМ!$A$33:$A$776,$A92,СВЦЭМ!$B$33:$B$776,Y$83)+'СЕТ СН'!$H$11+СВЦЭМ!$D$10+'СЕТ СН'!$H$6-'СЕТ СН'!$H$23</f>
        <v>874.15428041000007</v>
      </c>
    </row>
    <row r="93" spans="1:27" ht="15.75" x14ac:dyDescent="0.2">
      <c r="A93" s="35">
        <f t="shared" si="2"/>
        <v>43656</v>
      </c>
      <c r="B93" s="36">
        <f>SUMIFS(СВЦЭМ!$D$33:$D$776,СВЦЭМ!$A$33:$A$776,$A93,СВЦЭМ!$B$33:$B$776,B$83)+'СЕТ СН'!$H$11+СВЦЭМ!$D$10+'СЕТ СН'!$H$6-'СЕТ СН'!$H$23</f>
        <v>944.61213406000002</v>
      </c>
      <c r="C93" s="36">
        <f>SUMIFS(СВЦЭМ!$D$33:$D$776,СВЦЭМ!$A$33:$A$776,$A93,СВЦЭМ!$B$33:$B$776,C$83)+'СЕТ СН'!$H$11+СВЦЭМ!$D$10+'СЕТ СН'!$H$6-'СЕТ СН'!$H$23</f>
        <v>975.18248256000004</v>
      </c>
      <c r="D93" s="36">
        <f>SUMIFS(СВЦЭМ!$D$33:$D$776,СВЦЭМ!$A$33:$A$776,$A93,СВЦЭМ!$B$33:$B$776,D$83)+'СЕТ СН'!$H$11+СВЦЭМ!$D$10+'СЕТ СН'!$H$6-'СЕТ СН'!$H$23</f>
        <v>987.36056730000007</v>
      </c>
      <c r="E93" s="36">
        <f>SUMIFS(СВЦЭМ!$D$33:$D$776,СВЦЭМ!$A$33:$A$776,$A93,СВЦЭМ!$B$33:$B$776,E$83)+'СЕТ СН'!$H$11+СВЦЭМ!$D$10+'СЕТ СН'!$H$6-'СЕТ СН'!$H$23</f>
        <v>1005.55468144</v>
      </c>
      <c r="F93" s="36">
        <f>SUMIFS(СВЦЭМ!$D$33:$D$776,СВЦЭМ!$A$33:$A$776,$A93,СВЦЭМ!$B$33:$B$776,F$83)+'СЕТ СН'!$H$11+СВЦЭМ!$D$10+'СЕТ СН'!$H$6-'СЕТ СН'!$H$23</f>
        <v>994.77950966000003</v>
      </c>
      <c r="G93" s="36">
        <f>SUMIFS(СВЦЭМ!$D$33:$D$776,СВЦЭМ!$A$33:$A$776,$A93,СВЦЭМ!$B$33:$B$776,G$83)+'СЕТ СН'!$H$11+СВЦЭМ!$D$10+'СЕТ СН'!$H$6-'СЕТ СН'!$H$23</f>
        <v>1004.2357857000001</v>
      </c>
      <c r="H93" s="36">
        <f>SUMIFS(СВЦЭМ!$D$33:$D$776,СВЦЭМ!$A$33:$A$776,$A93,СВЦЭМ!$B$33:$B$776,H$83)+'СЕТ СН'!$H$11+СВЦЭМ!$D$10+'СЕТ СН'!$H$6-'СЕТ СН'!$H$23</f>
        <v>973.51546890999998</v>
      </c>
      <c r="I93" s="36">
        <f>SUMIFS(СВЦЭМ!$D$33:$D$776,СВЦЭМ!$A$33:$A$776,$A93,СВЦЭМ!$B$33:$B$776,I$83)+'СЕТ СН'!$H$11+СВЦЭМ!$D$10+'СЕТ СН'!$H$6-'СЕТ СН'!$H$23</f>
        <v>937.44143970000005</v>
      </c>
      <c r="J93" s="36">
        <f>SUMIFS(СВЦЭМ!$D$33:$D$776,СВЦЭМ!$A$33:$A$776,$A93,СВЦЭМ!$B$33:$B$776,J$83)+'СЕТ СН'!$H$11+СВЦЭМ!$D$10+'СЕТ СН'!$H$6-'СЕТ СН'!$H$23</f>
        <v>915.77349684000001</v>
      </c>
      <c r="K93" s="36">
        <f>SUMIFS(СВЦЭМ!$D$33:$D$776,СВЦЭМ!$A$33:$A$776,$A93,СВЦЭМ!$B$33:$B$776,K$83)+'СЕТ СН'!$H$11+СВЦЭМ!$D$10+'СЕТ СН'!$H$6-'СЕТ СН'!$H$23</f>
        <v>904.06087302000003</v>
      </c>
      <c r="L93" s="36">
        <f>SUMIFS(СВЦЭМ!$D$33:$D$776,СВЦЭМ!$A$33:$A$776,$A93,СВЦЭМ!$B$33:$B$776,L$83)+'СЕТ СН'!$H$11+СВЦЭМ!$D$10+'СЕТ СН'!$H$6-'СЕТ СН'!$H$23</f>
        <v>901.75787419000005</v>
      </c>
      <c r="M93" s="36">
        <f>SUMIFS(СВЦЭМ!$D$33:$D$776,СВЦЭМ!$A$33:$A$776,$A93,СВЦЭМ!$B$33:$B$776,M$83)+'СЕТ СН'!$H$11+СВЦЭМ!$D$10+'СЕТ СН'!$H$6-'СЕТ СН'!$H$23</f>
        <v>884.15820657000006</v>
      </c>
      <c r="N93" s="36">
        <f>SUMIFS(СВЦЭМ!$D$33:$D$776,СВЦЭМ!$A$33:$A$776,$A93,СВЦЭМ!$B$33:$B$776,N$83)+'СЕТ СН'!$H$11+СВЦЭМ!$D$10+'СЕТ СН'!$H$6-'СЕТ СН'!$H$23</f>
        <v>878.34702587000004</v>
      </c>
      <c r="O93" s="36">
        <f>SUMIFS(СВЦЭМ!$D$33:$D$776,СВЦЭМ!$A$33:$A$776,$A93,СВЦЭМ!$B$33:$B$776,O$83)+'СЕТ СН'!$H$11+СВЦЭМ!$D$10+'СЕТ СН'!$H$6-'СЕТ СН'!$H$23</f>
        <v>873.95740782000007</v>
      </c>
      <c r="P93" s="36">
        <f>SUMIFS(СВЦЭМ!$D$33:$D$776,СВЦЭМ!$A$33:$A$776,$A93,СВЦЭМ!$B$33:$B$776,P$83)+'СЕТ СН'!$H$11+СВЦЭМ!$D$10+'СЕТ СН'!$H$6-'СЕТ СН'!$H$23</f>
        <v>870.62335511000003</v>
      </c>
      <c r="Q93" s="36">
        <f>SUMIFS(СВЦЭМ!$D$33:$D$776,СВЦЭМ!$A$33:$A$776,$A93,СВЦЭМ!$B$33:$B$776,Q$83)+'СЕТ СН'!$H$11+СВЦЭМ!$D$10+'СЕТ СН'!$H$6-'СЕТ СН'!$H$23</f>
        <v>879.14945567000007</v>
      </c>
      <c r="R93" s="36">
        <f>SUMIFS(СВЦЭМ!$D$33:$D$776,СВЦЭМ!$A$33:$A$776,$A93,СВЦЭМ!$B$33:$B$776,R$83)+'СЕТ СН'!$H$11+СВЦЭМ!$D$10+'СЕТ СН'!$H$6-'СЕТ СН'!$H$23</f>
        <v>831.58434476000002</v>
      </c>
      <c r="S93" s="36">
        <f>SUMIFS(СВЦЭМ!$D$33:$D$776,СВЦЭМ!$A$33:$A$776,$A93,СВЦЭМ!$B$33:$B$776,S$83)+'СЕТ СН'!$H$11+СВЦЭМ!$D$10+'СЕТ СН'!$H$6-'СЕТ СН'!$H$23</f>
        <v>812.81393290000005</v>
      </c>
      <c r="T93" s="36">
        <f>SUMIFS(СВЦЭМ!$D$33:$D$776,СВЦЭМ!$A$33:$A$776,$A93,СВЦЭМ!$B$33:$B$776,T$83)+'СЕТ СН'!$H$11+СВЦЭМ!$D$10+'СЕТ СН'!$H$6-'СЕТ СН'!$H$23</f>
        <v>812.36823973000003</v>
      </c>
      <c r="U93" s="36">
        <f>SUMIFS(СВЦЭМ!$D$33:$D$776,СВЦЭМ!$A$33:$A$776,$A93,СВЦЭМ!$B$33:$B$776,U$83)+'СЕТ СН'!$H$11+СВЦЭМ!$D$10+'СЕТ СН'!$H$6-'СЕТ СН'!$H$23</f>
        <v>810.03621003000001</v>
      </c>
      <c r="V93" s="36">
        <f>SUMIFS(СВЦЭМ!$D$33:$D$776,СВЦЭМ!$A$33:$A$776,$A93,СВЦЭМ!$B$33:$B$776,V$83)+'СЕТ СН'!$H$11+СВЦЭМ!$D$10+'СЕТ СН'!$H$6-'СЕТ СН'!$H$23</f>
        <v>805.67204902000003</v>
      </c>
      <c r="W93" s="36">
        <f>SUMIFS(СВЦЭМ!$D$33:$D$776,СВЦЭМ!$A$33:$A$776,$A93,СВЦЭМ!$B$33:$B$776,W$83)+'СЕТ СН'!$H$11+СВЦЭМ!$D$10+'СЕТ СН'!$H$6-'СЕТ СН'!$H$23</f>
        <v>790.16439400000002</v>
      </c>
      <c r="X93" s="36">
        <f>SUMIFS(СВЦЭМ!$D$33:$D$776,СВЦЭМ!$A$33:$A$776,$A93,СВЦЭМ!$B$33:$B$776,X$83)+'СЕТ СН'!$H$11+СВЦЭМ!$D$10+'СЕТ СН'!$H$6-'СЕТ СН'!$H$23</f>
        <v>796.28431223999996</v>
      </c>
      <c r="Y93" s="36">
        <f>SUMIFS(СВЦЭМ!$D$33:$D$776,СВЦЭМ!$A$33:$A$776,$A93,СВЦЭМ!$B$33:$B$776,Y$83)+'СЕТ СН'!$H$11+СВЦЭМ!$D$10+'СЕТ СН'!$H$6-'СЕТ СН'!$H$23</f>
        <v>888.88643372000001</v>
      </c>
    </row>
    <row r="94" spans="1:27" ht="15.75" x14ac:dyDescent="0.2">
      <c r="A94" s="35">
        <f t="shared" si="2"/>
        <v>43657</v>
      </c>
      <c r="B94" s="36">
        <f>SUMIFS(СВЦЭМ!$D$33:$D$776,СВЦЭМ!$A$33:$A$776,$A94,СВЦЭМ!$B$33:$B$776,B$83)+'СЕТ СН'!$H$11+СВЦЭМ!$D$10+'СЕТ СН'!$H$6-'СЕТ СН'!$H$23</f>
        <v>943.90948736000007</v>
      </c>
      <c r="C94" s="36">
        <f>SUMIFS(СВЦЭМ!$D$33:$D$776,СВЦЭМ!$A$33:$A$776,$A94,СВЦЭМ!$B$33:$B$776,C$83)+'СЕТ СН'!$H$11+СВЦЭМ!$D$10+'СЕТ СН'!$H$6-'СЕТ СН'!$H$23</f>
        <v>985.59182452000005</v>
      </c>
      <c r="D94" s="36">
        <f>SUMIFS(СВЦЭМ!$D$33:$D$776,СВЦЭМ!$A$33:$A$776,$A94,СВЦЭМ!$B$33:$B$776,D$83)+'СЕТ СН'!$H$11+СВЦЭМ!$D$10+'СЕТ СН'!$H$6-'СЕТ СН'!$H$23</f>
        <v>1006.44703091</v>
      </c>
      <c r="E94" s="36">
        <f>SUMIFS(СВЦЭМ!$D$33:$D$776,СВЦЭМ!$A$33:$A$776,$A94,СВЦЭМ!$B$33:$B$776,E$83)+'СЕТ СН'!$H$11+СВЦЭМ!$D$10+'СЕТ СН'!$H$6-'СЕТ СН'!$H$23</f>
        <v>1028.5717721200001</v>
      </c>
      <c r="F94" s="36">
        <f>SUMIFS(СВЦЭМ!$D$33:$D$776,СВЦЭМ!$A$33:$A$776,$A94,СВЦЭМ!$B$33:$B$776,F$83)+'СЕТ СН'!$H$11+СВЦЭМ!$D$10+'СЕТ СН'!$H$6-'СЕТ СН'!$H$23</f>
        <v>1029.0336906500002</v>
      </c>
      <c r="G94" s="36">
        <f>SUMIFS(СВЦЭМ!$D$33:$D$776,СВЦЭМ!$A$33:$A$776,$A94,СВЦЭМ!$B$33:$B$776,G$83)+'СЕТ СН'!$H$11+СВЦЭМ!$D$10+'СЕТ СН'!$H$6-'СЕТ СН'!$H$23</f>
        <v>1019.2542326400001</v>
      </c>
      <c r="H94" s="36">
        <f>SUMIFS(СВЦЭМ!$D$33:$D$776,СВЦЭМ!$A$33:$A$776,$A94,СВЦЭМ!$B$33:$B$776,H$83)+'СЕТ СН'!$H$11+СВЦЭМ!$D$10+'СЕТ СН'!$H$6-'СЕТ СН'!$H$23</f>
        <v>963.30046952999999</v>
      </c>
      <c r="I94" s="36">
        <f>SUMIFS(СВЦЭМ!$D$33:$D$776,СВЦЭМ!$A$33:$A$776,$A94,СВЦЭМ!$B$33:$B$776,I$83)+'СЕТ СН'!$H$11+СВЦЭМ!$D$10+'СЕТ СН'!$H$6-'СЕТ СН'!$H$23</f>
        <v>939.98099968999998</v>
      </c>
      <c r="J94" s="36">
        <f>SUMIFS(СВЦЭМ!$D$33:$D$776,СВЦЭМ!$A$33:$A$776,$A94,СВЦЭМ!$B$33:$B$776,J$83)+'СЕТ СН'!$H$11+СВЦЭМ!$D$10+'СЕТ СН'!$H$6-'СЕТ СН'!$H$23</f>
        <v>900.36985376999996</v>
      </c>
      <c r="K94" s="36">
        <f>SUMIFS(СВЦЭМ!$D$33:$D$776,СВЦЭМ!$A$33:$A$776,$A94,СВЦЭМ!$B$33:$B$776,K$83)+'СЕТ СН'!$H$11+СВЦЭМ!$D$10+'СЕТ СН'!$H$6-'СЕТ СН'!$H$23</f>
        <v>887.51708151000003</v>
      </c>
      <c r="L94" s="36">
        <f>SUMIFS(СВЦЭМ!$D$33:$D$776,СВЦЭМ!$A$33:$A$776,$A94,СВЦЭМ!$B$33:$B$776,L$83)+'СЕТ СН'!$H$11+СВЦЭМ!$D$10+'СЕТ СН'!$H$6-'СЕТ СН'!$H$23</f>
        <v>872.14125128000001</v>
      </c>
      <c r="M94" s="36">
        <f>SUMIFS(СВЦЭМ!$D$33:$D$776,СВЦЭМ!$A$33:$A$776,$A94,СВЦЭМ!$B$33:$B$776,M$83)+'СЕТ СН'!$H$11+СВЦЭМ!$D$10+'СЕТ СН'!$H$6-'СЕТ СН'!$H$23</f>
        <v>867.14639512999997</v>
      </c>
      <c r="N94" s="36">
        <f>SUMIFS(СВЦЭМ!$D$33:$D$776,СВЦЭМ!$A$33:$A$776,$A94,СВЦЭМ!$B$33:$B$776,N$83)+'СЕТ СН'!$H$11+СВЦЭМ!$D$10+'СЕТ СН'!$H$6-'СЕТ СН'!$H$23</f>
        <v>863.89892965000001</v>
      </c>
      <c r="O94" s="36">
        <f>SUMIFS(СВЦЭМ!$D$33:$D$776,СВЦЭМ!$A$33:$A$776,$A94,СВЦЭМ!$B$33:$B$776,O$83)+'СЕТ СН'!$H$11+СВЦЭМ!$D$10+'СЕТ СН'!$H$6-'СЕТ СН'!$H$23</f>
        <v>865.04593874</v>
      </c>
      <c r="P94" s="36">
        <f>SUMIFS(СВЦЭМ!$D$33:$D$776,СВЦЭМ!$A$33:$A$776,$A94,СВЦЭМ!$B$33:$B$776,P$83)+'СЕТ СН'!$H$11+СВЦЭМ!$D$10+'СЕТ СН'!$H$6-'СЕТ СН'!$H$23</f>
        <v>867.38141389999998</v>
      </c>
      <c r="Q94" s="36">
        <f>SUMIFS(СВЦЭМ!$D$33:$D$776,СВЦЭМ!$A$33:$A$776,$A94,СВЦЭМ!$B$33:$B$776,Q$83)+'СЕТ СН'!$H$11+СВЦЭМ!$D$10+'СЕТ СН'!$H$6-'СЕТ СН'!$H$23</f>
        <v>866.75797024999997</v>
      </c>
      <c r="R94" s="36">
        <f>SUMIFS(СВЦЭМ!$D$33:$D$776,СВЦЭМ!$A$33:$A$776,$A94,СВЦЭМ!$B$33:$B$776,R$83)+'СЕТ СН'!$H$11+СВЦЭМ!$D$10+'СЕТ СН'!$H$6-'СЕТ СН'!$H$23</f>
        <v>820.42358810000007</v>
      </c>
      <c r="S94" s="36">
        <f>SUMIFS(СВЦЭМ!$D$33:$D$776,СВЦЭМ!$A$33:$A$776,$A94,СВЦЭМ!$B$33:$B$776,S$83)+'СЕТ СН'!$H$11+СВЦЭМ!$D$10+'СЕТ СН'!$H$6-'СЕТ СН'!$H$23</f>
        <v>804.44617224000001</v>
      </c>
      <c r="T94" s="36">
        <f>SUMIFS(СВЦЭМ!$D$33:$D$776,СВЦЭМ!$A$33:$A$776,$A94,СВЦЭМ!$B$33:$B$776,T$83)+'СЕТ СН'!$H$11+СВЦЭМ!$D$10+'СЕТ СН'!$H$6-'СЕТ СН'!$H$23</f>
        <v>804.43635997000001</v>
      </c>
      <c r="U94" s="36">
        <f>SUMIFS(СВЦЭМ!$D$33:$D$776,СВЦЭМ!$A$33:$A$776,$A94,СВЦЭМ!$B$33:$B$776,U$83)+'СЕТ СН'!$H$11+СВЦЭМ!$D$10+'СЕТ СН'!$H$6-'СЕТ СН'!$H$23</f>
        <v>794.19538513999998</v>
      </c>
      <c r="V94" s="36">
        <f>SUMIFS(СВЦЭМ!$D$33:$D$776,СВЦЭМ!$A$33:$A$776,$A94,СВЦЭМ!$B$33:$B$776,V$83)+'СЕТ СН'!$H$11+СВЦЭМ!$D$10+'СЕТ СН'!$H$6-'СЕТ СН'!$H$23</f>
        <v>796.08253537999997</v>
      </c>
      <c r="W94" s="36">
        <f>SUMIFS(СВЦЭМ!$D$33:$D$776,СВЦЭМ!$A$33:$A$776,$A94,СВЦЭМ!$B$33:$B$776,W$83)+'СЕТ СН'!$H$11+СВЦЭМ!$D$10+'СЕТ СН'!$H$6-'СЕТ СН'!$H$23</f>
        <v>798.43154405000007</v>
      </c>
      <c r="X94" s="36">
        <f>SUMIFS(СВЦЭМ!$D$33:$D$776,СВЦЭМ!$A$33:$A$776,$A94,СВЦЭМ!$B$33:$B$776,X$83)+'СЕТ СН'!$H$11+СВЦЭМ!$D$10+'СЕТ СН'!$H$6-'СЕТ СН'!$H$23</f>
        <v>805.95306828000002</v>
      </c>
      <c r="Y94" s="36">
        <f>SUMIFS(СВЦЭМ!$D$33:$D$776,СВЦЭМ!$A$33:$A$776,$A94,СВЦЭМ!$B$33:$B$776,Y$83)+'СЕТ СН'!$H$11+СВЦЭМ!$D$10+'СЕТ СН'!$H$6-'СЕТ СН'!$H$23</f>
        <v>890.74232326000003</v>
      </c>
    </row>
    <row r="95" spans="1:27" ht="15.75" x14ac:dyDescent="0.2">
      <c r="A95" s="35">
        <f t="shared" si="2"/>
        <v>43658</v>
      </c>
      <c r="B95" s="36">
        <f>SUMIFS(СВЦЭМ!$D$33:$D$776,СВЦЭМ!$A$33:$A$776,$A95,СВЦЭМ!$B$33:$B$776,B$83)+'СЕТ СН'!$H$11+СВЦЭМ!$D$10+'СЕТ СН'!$H$6-'СЕТ СН'!$H$23</f>
        <v>935.12548627000001</v>
      </c>
      <c r="C95" s="36">
        <f>SUMIFS(СВЦЭМ!$D$33:$D$776,СВЦЭМ!$A$33:$A$776,$A95,СВЦЭМ!$B$33:$B$776,C$83)+'СЕТ СН'!$H$11+СВЦЭМ!$D$10+'СЕТ СН'!$H$6-'СЕТ СН'!$H$23</f>
        <v>971.24649275000002</v>
      </c>
      <c r="D95" s="36">
        <f>SUMIFS(СВЦЭМ!$D$33:$D$776,СВЦЭМ!$A$33:$A$776,$A95,СВЦЭМ!$B$33:$B$776,D$83)+'СЕТ СН'!$H$11+СВЦЭМ!$D$10+'СЕТ СН'!$H$6-'СЕТ СН'!$H$23</f>
        <v>991.70334069</v>
      </c>
      <c r="E95" s="36">
        <f>SUMIFS(СВЦЭМ!$D$33:$D$776,СВЦЭМ!$A$33:$A$776,$A95,СВЦЭМ!$B$33:$B$776,E$83)+'СЕТ СН'!$H$11+СВЦЭМ!$D$10+'СЕТ СН'!$H$6-'СЕТ СН'!$H$23</f>
        <v>1006.40751859</v>
      </c>
      <c r="F95" s="36">
        <f>SUMIFS(СВЦЭМ!$D$33:$D$776,СВЦЭМ!$A$33:$A$776,$A95,СВЦЭМ!$B$33:$B$776,F$83)+'СЕТ СН'!$H$11+СВЦЭМ!$D$10+'СЕТ СН'!$H$6-'СЕТ СН'!$H$23</f>
        <v>1000.26984656</v>
      </c>
      <c r="G95" s="36">
        <f>SUMIFS(СВЦЭМ!$D$33:$D$776,СВЦЭМ!$A$33:$A$776,$A95,СВЦЭМ!$B$33:$B$776,G$83)+'СЕТ СН'!$H$11+СВЦЭМ!$D$10+'СЕТ СН'!$H$6-'СЕТ СН'!$H$23</f>
        <v>998.29213344000004</v>
      </c>
      <c r="H95" s="36">
        <f>SUMIFS(СВЦЭМ!$D$33:$D$776,СВЦЭМ!$A$33:$A$776,$A95,СВЦЭМ!$B$33:$B$776,H$83)+'СЕТ СН'!$H$11+СВЦЭМ!$D$10+'СЕТ СН'!$H$6-'СЕТ СН'!$H$23</f>
        <v>968.56123190000005</v>
      </c>
      <c r="I95" s="36">
        <f>SUMIFS(СВЦЭМ!$D$33:$D$776,СВЦЭМ!$A$33:$A$776,$A95,СВЦЭМ!$B$33:$B$776,I$83)+'СЕТ СН'!$H$11+СВЦЭМ!$D$10+'СЕТ СН'!$H$6-'СЕТ СН'!$H$23</f>
        <v>944.92506005000007</v>
      </c>
      <c r="J95" s="36">
        <f>SUMIFS(СВЦЭМ!$D$33:$D$776,СВЦЭМ!$A$33:$A$776,$A95,СВЦЭМ!$B$33:$B$776,J$83)+'СЕТ СН'!$H$11+СВЦЭМ!$D$10+'СЕТ СН'!$H$6-'СЕТ СН'!$H$23</f>
        <v>907.14538021999999</v>
      </c>
      <c r="K95" s="36">
        <f>SUMIFS(СВЦЭМ!$D$33:$D$776,СВЦЭМ!$A$33:$A$776,$A95,СВЦЭМ!$B$33:$B$776,K$83)+'СЕТ СН'!$H$11+СВЦЭМ!$D$10+'СЕТ СН'!$H$6-'СЕТ СН'!$H$23</f>
        <v>872.76197630000001</v>
      </c>
      <c r="L95" s="36">
        <f>SUMIFS(СВЦЭМ!$D$33:$D$776,СВЦЭМ!$A$33:$A$776,$A95,СВЦЭМ!$B$33:$B$776,L$83)+'СЕТ СН'!$H$11+СВЦЭМ!$D$10+'СЕТ СН'!$H$6-'СЕТ СН'!$H$23</f>
        <v>868.07844360000001</v>
      </c>
      <c r="M95" s="36">
        <f>SUMIFS(СВЦЭМ!$D$33:$D$776,СВЦЭМ!$A$33:$A$776,$A95,СВЦЭМ!$B$33:$B$776,M$83)+'СЕТ СН'!$H$11+СВЦЭМ!$D$10+'СЕТ СН'!$H$6-'СЕТ СН'!$H$23</f>
        <v>874.48345087999996</v>
      </c>
      <c r="N95" s="36">
        <f>SUMIFS(СВЦЭМ!$D$33:$D$776,СВЦЭМ!$A$33:$A$776,$A95,СВЦЭМ!$B$33:$B$776,N$83)+'СЕТ СН'!$H$11+СВЦЭМ!$D$10+'СЕТ СН'!$H$6-'СЕТ СН'!$H$23</f>
        <v>881.43228466000005</v>
      </c>
      <c r="O95" s="36">
        <f>SUMIFS(СВЦЭМ!$D$33:$D$776,СВЦЭМ!$A$33:$A$776,$A95,СВЦЭМ!$B$33:$B$776,O$83)+'СЕТ СН'!$H$11+СВЦЭМ!$D$10+'СЕТ СН'!$H$6-'СЕТ СН'!$H$23</f>
        <v>880.47802621000005</v>
      </c>
      <c r="P95" s="36">
        <f>SUMIFS(СВЦЭМ!$D$33:$D$776,СВЦЭМ!$A$33:$A$776,$A95,СВЦЭМ!$B$33:$B$776,P$83)+'СЕТ СН'!$H$11+СВЦЭМ!$D$10+'СЕТ СН'!$H$6-'СЕТ СН'!$H$23</f>
        <v>883.31931072999998</v>
      </c>
      <c r="Q95" s="36">
        <f>SUMIFS(СВЦЭМ!$D$33:$D$776,СВЦЭМ!$A$33:$A$776,$A95,СВЦЭМ!$B$33:$B$776,Q$83)+'СЕТ СН'!$H$11+СВЦЭМ!$D$10+'СЕТ СН'!$H$6-'СЕТ СН'!$H$23</f>
        <v>890.50815665000005</v>
      </c>
      <c r="R95" s="36">
        <f>SUMIFS(СВЦЭМ!$D$33:$D$776,СВЦЭМ!$A$33:$A$776,$A95,СВЦЭМ!$B$33:$B$776,R$83)+'СЕТ СН'!$H$11+СВЦЭМ!$D$10+'СЕТ СН'!$H$6-'СЕТ СН'!$H$23</f>
        <v>838.97248060000004</v>
      </c>
      <c r="S95" s="36">
        <f>SUMIFS(СВЦЭМ!$D$33:$D$776,СВЦЭМ!$A$33:$A$776,$A95,СВЦЭМ!$B$33:$B$776,S$83)+'СЕТ СН'!$H$11+СВЦЭМ!$D$10+'СЕТ СН'!$H$6-'СЕТ СН'!$H$23</f>
        <v>822.41359054999998</v>
      </c>
      <c r="T95" s="36">
        <f>SUMIFS(СВЦЭМ!$D$33:$D$776,СВЦЭМ!$A$33:$A$776,$A95,СВЦЭМ!$B$33:$B$776,T$83)+'СЕТ СН'!$H$11+СВЦЭМ!$D$10+'СЕТ СН'!$H$6-'СЕТ СН'!$H$23</f>
        <v>815.43017194000004</v>
      </c>
      <c r="U95" s="36">
        <f>SUMIFS(СВЦЭМ!$D$33:$D$776,СВЦЭМ!$A$33:$A$776,$A95,СВЦЭМ!$B$33:$B$776,U$83)+'СЕТ СН'!$H$11+СВЦЭМ!$D$10+'СЕТ СН'!$H$6-'СЕТ СН'!$H$23</f>
        <v>806.13357916000007</v>
      </c>
      <c r="V95" s="36">
        <f>SUMIFS(СВЦЭМ!$D$33:$D$776,СВЦЭМ!$A$33:$A$776,$A95,СВЦЭМ!$B$33:$B$776,V$83)+'СЕТ СН'!$H$11+СВЦЭМ!$D$10+'СЕТ СН'!$H$6-'СЕТ СН'!$H$23</f>
        <v>789.77428200999998</v>
      </c>
      <c r="W95" s="36">
        <f>SUMIFS(СВЦЭМ!$D$33:$D$776,СВЦЭМ!$A$33:$A$776,$A95,СВЦЭМ!$B$33:$B$776,W$83)+'СЕТ СН'!$H$11+СВЦЭМ!$D$10+'СЕТ СН'!$H$6-'СЕТ СН'!$H$23</f>
        <v>773.85586627999999</v>
      </c>
      <c r="X95" s="36">
        <f>SUMIFS(СВЦЭМ!$D$33:$D$776,СВЦЭМ!$A$33:$A$776,$A95,СВЦЭМ!$B$33:$B$776,X$83)+'СЕТ СН'!$H$11+СВЦЭМ!$D$10+'СЕТ СН'!$H$6-'СЕТ СН'!$H$23</f>
        <v>754.36209259999998</v>
      </c>
      <c r="Y95" s="36">
        <f>SUMIFS(СВЦЭМ!$D$33:$D$776,СВЦЭМ!$A$33:$A$776,$A95,СВЦЭМ!$B$33:$B$776,Y$83)+'СЕТ СН'!$H$11+СВЦЭМ!$D$10+'СЕТ СН'!$H$6-'СЕТ СН'!$H$23</f>
        <v>836.35727028999997</v>
      </c>
    </row>
    <row r="96" spans="1:27" ht="15.75" x14ac:dyDescent="0.2">
      <c r="A96" s="35">
        <f t="shared" si="2"/>
        <v>43659</v>
      </c>
      <c r="B96" s="36">
        <f>SUMIFS(СВЦЭМ!$D$33:$D$776,СВЦЭМ!$A$33:$A$776,$A96,СВЦЭМ!$B$33:$B$776,B$83)+'СЕТ СН'!$H$11+СВЦЭМ!$D$10+'СЕТ СН'!$H$6-'СЕТ СН'!$H$23</f>
        <v>836.84003988000006</v>
      </c>
      <c r="C96" s="36">
        <f>SUMIFS(СВЦЭМ!$D$33:$D$776,СВЦЭМ!$A$33:$A$776,$A96,СВЦЭМ!$B$33:$B$776,C$83)+'СЕТ СН'!$H$11+СВЦЭМ!$D$10+'СЕТ СН'!$H$6-'СЕТ СН'!$H$23</f>
        <v>869.49435976000007</v>
      </c>
      <c r="D96" s="36">
        <f>SUMIFS(СВЦЭМ!$D$33:$D$776,СВЦЭМ!$A$33:$A$776,$A96,СВЦЭМ!$B$33:$B$776,D$83)+'СЕТ СН'!$H$11+СВЦЭМ!$D$10+'СЕТ СН'!$H$6-'СЕТ СН'!$H$23</f>
        <v>904.01476279999997</v>
      </c>
      <c r="E96" s="36">
        <f>SUMIFS(СВЦЭМ!$D$33:$D$776,СВЦЭМ!$A$33:$A$776,$A96,СВЦЭМ!$B$33:$B$776,E$83)+'СЕТ СН'!$H$11+СВЦЭМ!$D$10+'СЕТ СН'!$H$6-'СЕТ СН'!$H$23</f>
        <v>918.52522154000008</v>
      </c>
      <c r="F96" s="36">
        <f>SUMIFS(СВЦЭМ!$D$33:$D$776,СВЦЭМ!$A$33:$A$776,$A96,СВЦЭМ!$B$33:$B$776,F$83)+'СЕТ СН'!$H$11+СВЦЭМ!$D$10+'СЕТ СН'!$H$6-'СЕТ СН'!$H$23</f>
        <v>927.84190905000003</v>
      </c>
      <c r="G96" s="36">
        <f>SUMIFS(СВЦЭМ!$D$33:$D$776,СВЦЭМ!$A$33:$A$776,$A96,СВЦЭМ!$B$33:$B$776,G$83)+'СЕТ СН'!$H$11+СВЦЭМ!$D$10+'СЕТ СН'!$H$6-'СЕТ СН'!$H$23</f>
        <v>932.28444569999999</v>
      </c>
      <c r="H96" s="36">
        <f>SUMIFS(СВЦЭМ!$D$33:$D$776,СВЦЭМ!$A$33:$A$776,$A96,СВЦЭМ!$B$33:$B$776,H$83)+'СЕТ СН'!$H$11+СВЦЭМ!$D$10+'СЕТ СН'!$H$6-'СЕТ СН'!$H$23</f>
        <v>929.22594048999997</v>
      </c>
      <c r="I96" s="36">
        <f>SUMIFS(СВЦЭМ!$D$33:$D$776,СВЦЭМ!$A$33:$A$776,$A96,СВЦЭМ!$B$33:$B$776,I$83)+'СЕТ СН'!$H$11+СВЦЭМ!$D$10+'СЕТ СН'!$H$6-'СЕТ СН'!$H$23</f>
        <v>936.50997389999998</v>
      </c>
      <c r="J96" s="36">
        <f>SUMIFS(СВЦЭМ!$D$33:$D$776,СВЦЭМ!$A$33:$A$776,$A96,СВЦЭМ!$B$33:$B$776,J$83)+'СЕТ СН'!$H$11+СВЦЭМ!$D$10+'СЕТ СН'!$H$6-'СЕТ СН'!$H$23</f>
        <v>895.53272186000004</v>
      </c>
      <c r="K96" s="36">
        <f>SUMIFS(СВЦЭМ!$D$33:$D$776,СВЦЭМ!$A$33:$A$776,$A96,СВЦЭМ!$B$33:$B$776,K$83)+'СЕТ СН'!$H$11+СВЦЭМ!$D$10+'СЕТ СН'!$H$6-'СЕТ СН'!$H$23</f>
        <v>847.36703606000003</v>
      </c>
      <c r="L96" s="36">
        <f>SUMIFS(СВЦЭМ!$D$33:$D$776,СВЦЭМ!$A$33:$A$776,$A96,СВЦЭМ!$B$33:$B$776,L$83)+'СЕТ СН'!$H$11+СВЦЭМ!$D$10+'СЕТ СН'!$H$6-'СЕТ СН'!$H$23</f>
        <v>823.67044831999999</v>
      </c>
      <c r="M96" s="36">
        <f>SUMIFS(СВЦЭМ!$D$33:$D$776,СВЦЭМ!$A$33:$A$776,$A96,СВЦЭМ!$B$33:$B$776,M$83)+'СЕТ СН'!$H$11+СВЦЭМ!$D$10+'СЕТ СН'!$H$6-'СЕТ СН'!$H$23</f>
        <v>818.71242642000004</v>
      </c>
      <c r="N96" s="36">
        <f>SUMIFS(СВЦЭМ!$D$33:$D$776,СВЦЭМ!$A$33:$A$776,$A96,СВЦЭМ!$B$33:$B$776,N$83)+'СЕТ СН'!$H$11+СВЦЭМ!$D$10+'СЕТ СН'!$H$6-'СЕТ СН'!$H$23</f>
        <v>820.49238809999997</v>
      </c>
      <c r="O96" s="36">
        <f>SUMIFS(СВЦЭМ!$D$33:$D$776,СВЦЭМ!$A$33:$A$776,$A96,СВЦЭМ!$B$33:$B$776,O$83)+'СЕТ СН'!$H$11+СВЦЭМ!$D$10+'СЕТ СН'!$H$6-'СЕТ СН'!$H$23</f>
        <v>823.32909810000001</v>
      </c>
      <c r="P96" s="36">
        <f>SUMIFS(СВЦЭМ!$D$33:$D$776,СВЦЭМ!$A$33:$A$776,$A96,СВЦЭМ!$B$33:$B$776,P$83)+'СЕТ СН'!$H$11+СВЦЭМ!$D$10+'СЕТ СН'!$H$6-'СЕТ СН'!$H$23</f>
        <v>836.05428409000001</v>
      </c>
      <c r="Q96" s="36">
        <f>SUMIFS(СВЦЭМ!$D$33:$D$776,СВЦЭМ!$A$33:$A$776,$A96,СВЦЭМ!$B$33:$B$776,Q$83)+'СЕТ СН'!$H$11+СВЦЭМ!$D$10+'СЕТ СН'!$H$6-'СЕТ СН'!$H$23</f>
        <v>844.45875140999999</v>
      </c>
      <c r="R96" s="36">
        <f>SUMIFS(СВЦЭМ!$D$33:$D$776,СВЦЭМ!$A$33:$A$776,$A96,СВЦЭМ!$B$33:$B$776,R$83)+'СЕТ СН'!$H$11+СВЦЭМ!$D$10+'СЕТ СН'!$H$6-'СЕТ СН'!$H$23</f>
        <v>810.07175690999998</v>
      </c>
      <c r="S96" s="36">
        <f>SUMIFS(СВЦЭМ!$D$33:$D$776,СВЦЭМ!$A$33:$A$776,$A96,СВЦЭМ!$B$33:$B$776,S$83)+'СЕТ СН'!$H$11+СВЦЭМ!$D$10+'СЕТ СН'!$H$6-'СЕТ СН'!$H$23</f>
        <v>781.89978739000003</v>
      </c>
      <c r="T96" s="36">
        <f>SUMIFS(СВЦЭМ!$D$33:$D$776,СВЦЭМ!$A$33:$A$776,$A96,СВЦЭМ!$B$33:$B$776,T$83)+'СЕТ СН'!$H$11+СВЦЭМ!$D$10+'СЕТ СН'!$H$6-'СЕТ СН'!$H$23</f>
        <v>768.33093324000004</v>
      </c>
      <c r="U96" s="36">
        <f>SUMIFS(СВЦЭМ!$D$33:$D$776,СВЦЭМ!$A$33:$A$776,$A96,СВЦЭМ!$B$33:$B$776,U$83)+'СЕТ СН'!$H$11+СВЦЭМ!$D$10+'СЕТ СН'!$H$6-'СЕТ СН'!$H$23</f>
        <v>758.28300043000002</v>
      </c>
      <c r="V96" s="36">
        <f>SUMIFS(СВЦЭМ!$D$33:$D$776,СВЦЭМ!$A$33:$A$776,$A96,СВЦЭМ!$B$33:$B$776,V$83)+'СЕТ СН'!$H$11+СВЦЭМ!$D$10+'СЕТ СН'!$H$6-'СЕТ СН'!$H$23</f>
        <v>753.26011592999998</v>
      </c>
      <c r="W96" s="36">
        <f>SUMIFS(СВЦЭМ!$D$33:$D$776,СВЦЭМ!$A$33:$A$776,$A96,СВЦЭМ!$B$33:$B$776,W$83)+'СЕТ СН'!$H$11+СВЦЭМ!$D$10+'СЕТ СН'!$H$6-'СЕТ СН'!$H$23</f>
        <v>743.01831458000004</v>
      </c>
      <c r="X96" s="36">
        <f>SUMIFS(СВЦЭМ!$D$33:$D$776,СВЦЭМ!$A$33:$A$776,$A96,СВЦЭМ!$B$33:$B$776,X$83)+'СЕТ СН'!$H$11+СВЦЭМ!$D$10+'СЕТ СН'!$H$6-'СЕТ СН'!$H$23</f>
        <v>753.21455851000007</v>
      </c>
      <c r="Y96" s="36">
        <f>SUMIFS(СВЦЭМ!$D$33:$D$776,СВЦЭМ!$A$33:$A$776,$A96,СВЦЭМ!$B$33:$B$776,Y$83)+'СЕТ СН'!$H$11+СВЦЭМ!$D$10+'СЕТ СН'!$H$6-'СЕТ СН'!$H$23</f>
        <v>825.33085232999997</v>
      </c>
    </row>
    <row r="97" spans="1:25" ht="15.75" x14ac:dyDescent="0.2">
      <c r="A97" s="35">
        <f t="shared" si="2"/>
        <v>43660</v>
      </c>
      <c r="B97" s="36">
        <f>SUMIFS(СВЦЭМ!$D$33:$D$776,СВЦЭМ!$A$33:$A$776,$A97,СВЦЭМ!$B$33:$B$776,B$83)+'СЕТ СН'!$H$11+СВЦЭМ!$D$10+'СЕТ СН'!$H$6-'СЕТ СН'!$H$23</f>
        <v>875.77313744000003</v>
      </c>
      <c r="C97" s="36">
        <f>SUMIFS(СВЦЭМ!$D$33:$D$776,СВЦЭМ!$A$33:$A$776,$A97,СВЦЭМ!$B$33:$B$776,C$83)+'СЕТ СН'!$H$11+СВЦЭМ!$D$10+'СЕТ СН'!$H$6-'СЕТ СН'!$H$23</f>
        <v>921.10135666999997</v>
      </c>
      <c r="D97" s="36">
        <f>SUMIFS(СВЦЭМ!$D$33:$D$776,СВЦЭМ!$A$33:$A$776,$A97,СВЦЭМ!$B$33:$B$776,D$83)+'СЕТ СН'!$H$11+СВЦЭМ!$D$10+'СЕТ СН'!$H$6-'СЕТ СН'!$H$23</f>
        <v>958.98054993000005</v>
      </c>
      <c r="E97" s="36">
        <f>SUMIFS(СВЦЭМ!$D$33:$D$776,СВЦЭМ!$A$33:$A$776,$A97,СВЦЭМ!$B$33:$B$776,E$83)+'СЕТ СН'!$H$11+СВЦЭМ!$D$10+'СЕТ СН'!$H$6-'СЕТ СН'!$H$23</f>
        <v>971.02249537</v>
      </c>
      <c r="F97" s="36">
        <f>SUMIFS(СВЦЭМ!$D$33:$D$776,СВЦЭМ!$A$33:$A$776,$A97,СВЦЭМ!$B$33:$B$776,F$83)+'СЕТ СН'!$H$11+СВЦЭМ!$D$10+'СЕТ СН'!$H$6-'СЕТ СН'!$H$23</f>
        <v>973.40691638999999</v>
      </c>
      <c r="G97" s="36">
        <f>SUMIFS(СВЦЭМ!$D$33:$D$776,СВЦЭМ!$A$33:$A$776,$A97,СВЦЭМ!$B$33:$B$776,G$83)+'СЕТ СН'!$H$11+СВЦЭМ!$D$10+'СЕТ СН'!$H$6-'СЕТ СН'!$H$23</f>
        <v>972.15998152999998</v>
      </c>
      <c r="H97" s="36">
        <f>SUMIFS(СВЦЭМ!$D$33:$D$776,СВЦЭМ!$A$33:$A$776,$A97,СВЦЭМ!$B$33:$B$776,H$83)+'СЕТ СН'!$H$11+СВЦЭМ!$D$10+'СЕТ СН'!$H$6-'СЕТ СН'!$H$23</f>
        <v>951.33490661999997</v>
      </c>
      <c r="I97" s="36">
        <f>SUMIFS(СВЦЭМ!$D$33:$D$776,СВЦЭМ!$A$33:$A$776,$A97,СВЦЭМ!$B$33:$B$776,I$83)+'СЕТ СН'!$H$11+СВЦЭМ!$D$10+'СЕТ СН'!$H$6-'СЕТ СН'!$H$23</f>
        <v>919.11496133000003</v>
      </c>
      <c r="J97" s="36">
        <f>SUMIFS(СВЦЭМ!$D$33:$D$776,СВЦЭМ!$A$33:$A$776,$A97,СВЦЭМ!$B$33:$B$776,J$83)+'СЕТ СН'!$H$11+СВЦЭМ!$D$10+'СЕТ СН'!$H$6-'СЕТ СН'!$H$23</f>
        <v>863.82391610000002</v>
      </c>
      <c r="K97" s="36">
        <f>SUMIFS(СВЦЭМ!$D$33:$D$776,СВЦЭМ!$A$33:$A$776,$A97,СВЦЭМ!$B$33:$B$776,K$83)+'СЕТ СН'!$H$11+СВЦЭМ!$D$10+'СЕТ СН'!$H$6-'СЕТ СН'!$H$23</f>
        <v>818.88938237000002</v>
      </c>
      <c r="L97" s="36">
        <f>SUMIFS(СВЦЭМ!$D$33:$D$776,СВЦЭМ!$A$33:$A$776,$A97,СВЦЭМ!$B$33:$B$776,L$83)+'СЕТ СН'!$H$11+СВЦЭМ!$D$10+'СЕТ СН'!$H$6-'СЕТ СН'!$H$23</f>
        <v>800.23390847999997</v>
      </c>
      <c r="M97" s="36">
        <f>SUMIFS(СВЦЭМ!$D$33:$D$776,СВЦЭМ!$A$33:$A$776,$A97,СВЦЭМ!$B$33:$B$776,M$83)+'СЕТ СН'!$H$11+СВЦЭМ!$D$10+'СЕТ СН'!$H$6-'СЕТ СН'!$H$23</f>
        <v>791.31687750000003</v>
      </c>
      <c r="N97" s="36">
        <f>SUMIFS(СВЦЭМ!$D$33:$D$776,СВЦЭМ!$A$33:$A$776,$A97,СВЦЭМ!$B$33:$B$776,N$83)+'СЕТ СН'!$H$11+СВЦЭМ!$D$10+'СЕТ СН'!$H$6-'СЕТ СН'!$H$23</f>
        <v>791.34090319000006</v>
      </c>
      <c r="O97" s="36">
        <f>SUMIFS(СВЦЭМ!$D$33:$D$776,СВЦЭМ!$A$33:$A$776,$A97,СВЦЭМ!$B$33:$B$776,O$83)+'СЕТ СН'!$H$11+СВЦЭМ!$D$10+'СЕТ СН'!$H$6-'СЕТ СН'!$H$23</f>
        <v>803.68213887000002</v>
      </c>
      <c r="P97" s="36">
        <f>SUMIFS(СВЦЭМ!$D$33:$D$776,СВЦЭМ!$A$33:$A$776,$A97,СВЦЭМ!$B$33:$B$776,P$83)+'СЕТ СН'!$H$11+СВЦЭМ!$D$10+'СЕТ СН'!$H$6-'СЕТ СН'!$H$23</f>
        <v>817.55663176000007</v>
      </c>
      <c r="Q97" s="36">
        <f>SUMIFS(СВЦЭМ!$D$33:$D$776,СВЦЭМ!$A$33:$A$776,$A97,СВЦЭМ!$B$33:$B$776,Q$83)+'СЕТ СН'!$H$11+СВЦЭМ!$D$10+'СЕТ СН'!$H$6-'СЕТ СН'!$H$23</f>
        <v>828.67273901999999</v>
      </c>
      <c r="R97" s="36">
        <f>SUMIFS(СВЦЭМ!$D$33:$D$776,СВЦЭМ!$A$33:$A$776,$A97,СВЦЭМ!$B$33:$B$776,R$83)+'СЕТ СН'!$H$11+СВЦЭМ!$D$10+'СЕТ СН'!$H$6-'СЕТ СН'!$H$23</f>
        <v>790.77556062999997</v>
      </c>
      <c r="S97" s="36">
        <f>SUMIFS(СВЦЭМ!$D$33:$D$776,СВЦЭМ!$A$33:$A$776,$A97,СВЦЭМ!$B$33:$B$776,S$83)+'СЕТ СН'!$H$11+СВЦЭМ!$D$10+'СЕТ СН'!$H$6-'СЕТ СН'!$H$23</f>
        <v>769.05729121000002</v>
      </c>
      <c r="T97" s="36">
        <f>SUMIFS(СВЦЭМ!$D$33:$D$776,СВЦЭМ!$A$33:$A$776,$A97,СВЦЭМ!$B$33:$B$776,T$83)+'СЕТ СН'!$H$11+СВЦЭМ!$D$10+'СЕТ СН'!$H$6-'СЕТ СН'!$H$23</f>
        <v>764.84662922999996</v>
      </c>
      <c r="U97" s="36">
        <f>SUMIFS(СВЦЭМ!$D$33:$D$776,СВЦЭМ!$A$33:$A$776,$A97,СВЦЭМ!$B$33:$B$776,U$83)+'СЕТ СН'!$H$11+СВЦЭМ!$D$10+'СЕТ СН'!$H$6-'СЕТ СН'!$H$23</f>
        <v>751.47417705000009</v>
      </c>
      <c r="V97" s="36">
        <f>SUMIFS(СВЦЭМ!$D$33:$D$776,СВЦЭМ!$A$33:$A$776,$A97,СВЦЭМ!$B$33:$B$776,V$83)+'СЕТ СН'!$H$11+СВЦЭМ!$D$10+'СЕТ СН'!$H$6-'СЕТ СН'!$H$23</f>
        <v>741.52444114000002</v>
      </c>
      <c r="W97" s="36">
        <f>SUMIFS(СВЦЭМ!$D$33:$D$776,СВЦЭМ!$A$33:$A$776,$A97,СВЦЭМ!$B$33:$B$776,W$83)+'СЕТ СН'!$H$11+СВЦЭМ!$D$10+'СЕТ СН'!$H$6-'СЕТ СН'!$H$23</f>
        <v>737.21813955999994</v>
      </c>
      <c r="X97" s="36">
        <f>SUMIFS(СВЦЭМ!$D$33:$D$776,СВЦЭМ!$A$33:$A$776,$A97,СВЦЭМ!$B$33:$B$776,X$83)+'СЕТ СН'!$H$11+СВЦЭМ!$D$10+'СЕТ СН'!$H$6-'СЕТ СН'!$H$23</f>
        <v>748.52859133999993</v>
      </c>
      <c r="Y97" s="36">
        <f>SUMIFS(СВЦЭМ!$D$33:$D$776,СВЦЭМ!$A$33:$A$776,$A97,СВЦЭМ!$B$33:$B$776,Y$83)+'СЕТ СН'!$H$11+СВЦЭМ!$D$10+'СЕТ СН'!$H$6-'СЕТ СН'!$H$23</f>
        <v>829.99403121</v>
      </c>
    </row>
    <row r="98" spans="1:25" ht="15.75" x14ac:dyDescent="0.2">
      <c r="A98" s="35">
        <f t="shared" si="2"/>
        <v>43661</v>
      </c>
      <c r="B98" s="36">
        <f>SUMIFS(СВЦЭМ!$D$33:$D$776,СВЦЭМ!$A$33:$A$776,$A98,СВЦЭМ!$B$33:$B$776,B$83)+'СЕТ СН'!$H$11+СВЦЭМ!$D$10+'СЕТ СН'!$H$6-'СЕТ СН'!$H$23</f>
        <v>907.02970078999999</v>
      </c>
      <c r="C98" s="36">
        <f>SUMIFS(СВЦЭМ!$D$33:$D$776,СВЦЭМ!$A$33:$A$776,$A98,СВЦЭМ!$B$33:$B$776,C$83)+'СЕТ СН'!$H$11+СВЦЭМ!$D$10+'СЕТ СН'!$H$6-'СЕТ СН'!$H$23</f>
        <v>924.27209173000006</v>
      </c>
      <c r="D98" s="36">
        <f>SUMIFS(СВЦЭМ!$D$33:$D$776,СВЦЭМ!$A$33:$A$776,$A98,СВЦЭМ!$B$33:$B$776,D$83)+'СЕТ СН'!$H$11+СВЦЭМ!$D$10+'СЕТ СН'!$H$6-'СЕТ СН'!$H$23</f>
        <v>933.14837146000002</v>
      </c>
      <c r="E98" s="36">
        <f>SUMIFS(СВЦЭМ!$D$33:$D$776,СВЦЭМ!$A$33:$A$776,$A98,СВЦЭМ!$B$33:$B$776,E$83)+'СЕТ СН'!$H$11+СВЦЭМ!$D$10+'СЕТ СН'!$H$6-'СЕТ СН'!$H$23</f>
        <v>960.64294901000005</v>
      </c>
      <c r="F98" s="36">
        <f>SUMIFS(СВЦЭМ!$D$33:$D$776,СВЦЭМ!$A$33:$A$776,$A98,СВЦЭМ!$B$33:$B$776,F$83)+'СЕТ СН'!$H$11+СВЦЭМ!$D$10+'СЕТ СН'!$H$6-'СЕТ СН'!$H$23</f>
        <v>973.08475098999997</v>
      </c>
      <c r="G98" s="36">
        <f>SUMIFS(СВЦЭМ!$D$33:$D$776,СВЦЭМ!$A$33:$A$776,$A98,СВЦЭМ!$B$33:$B$776,G$83)+'СЕТ СН'!$H$11+СВЦЭМ!$D$10+'СЕТ СН'!$H$6-'СЕТ СН'!$H$23</f>
        <v>958.50850204000005</v>
      </c>
      <c r="H98" s="36">
        <f>SUMIFS(СВЦЭМ!$D$33:$D$776,СВЦЭМ!$A$33:$A$776,$A98,СВЦЭМ!$B$33:$B$776,H$83)+'СЕТ СН'!$H$11+СВЦЭМ!$D$10+'СЕТ СН'!$H$6-'СЕТ СН'!$H$23</f>
        <v>938.57870737000007</v>
      </c>
      <c r="I98" s="36">
        <f>SUMIFS(СВЦЭМ!$D$33:$D$776,СВЦЭМ!$A$33:$A$776,$A98,СВЦЭМ!$B$33:$B$776,I$83)+'СЕТ СН'!$H$11+СВЦЭМ!$D$10+'СЕТ СН'!$H$6-'СЕТ СН'!$H$23</f>
        <v>909.67792242000007</v>
      </c>
      <c r="J98" s="36">
        <f>SUMIFS(СВЦЭМ!$D$33:$D$776,СВЦЭМ!$A$33:$A$776,$A98,СВЦЭМ!$B$33:$B$776,J$83)+'СЕТ СН'!$H$11+СВЦЭМ!$D$10+'СЕТ СН'!$H$6-'СЕТ СН'!$H$23</f>
        <v>869.80159889000004</v>
      </c>
      <c r="K98" s="36">
        <f>SUMIFS(СВЦЭМ!$D$33:$D$776,СВЦЭМ!$A$33:$A$776,$A98,СВЦЭМ!$B$33:$B$776,K$83)+'СЕТ СН'!$H$11+СВЦЭМ!$D$10+'СЕТ СН'!$H$6-'СЕТ СН'!$H$23</f>
        <v>821.52616567999996</v>
      </c>
      <c r="L98" s="36">
        <f>SUMIFS(СВЦЭМ!$D$33:$D$776,СВЦЭМ!$A$33:$A$776,$A98,СВЦЭМ!$B$33:$B$776,L$83)+'СЕТ СН'!$H$11+СВЦЭМ!$D$10+'СЕТ СН'!$H$6-'СЕТ СН'!$H$23</f>
        <v>811.75891289000003</v>
      </c>
      <c r="M98" s="36">
        <f>SUMIFS(СВЦЭМ!$D$33:$D$776,СВЦЭМ!$A$33:$A$776,$A98,СВЦЭМ!$B$33:$B$776,M$83)+'СЕТ СН'!$H$11+СВЦЭМ!$D$10+'СЕТ СН'!$H$6-'СЕТ СН'!$H$23</f>
        <v>815.74999764000006</v>
      </c>
      <c r="N98" s="36">
        <f>SUMIFS(СВЦЭМ!$D$33:$D$776,СВЦЭМ!$A$33:$A$776,$A98,СВЦЭМ!$B$33:$B$776,N$83)+'СЕТ СН'!$H$11+СВЦЭМ!$D$10+'СЕТ СН'!$H$6-'СЕТ СН'!$H$23</f>
        <v>837.41941299999996</v>
      </c>
      <c r="O98" s="36">
        <f>SUMIFS(СВЦЭМ!$D$33:$D$776,СВЦЭМ!$A$33:$A$776,$A98,СВЦЭМ!$B$33:$B$776,O$83)+'СЕТ СН'!$H$11+СВЦЭМ!$D$10+'СЕТ СН'!$H$6-'СЕТ СН'!$H$23</f>
        <v>835.98630077000007</v>
      </c>
      <c r="P98" s="36">
        <f>SUMIFS(СВЦЭМ!$D$33:$D$776,СВЦЭМ!$A$33:$A$776,$A98,СВЦЭМ!$B$33:$B$776,P$83)+'СЕТ СН'!$H$11+СВЦЭМ!$D$10+'СЕТ СН'!$H$6-'СЕТ СН'!$H$23</f>
        <v>819.7699106</v>
      </c>
      <c r="Q98" s="36">
        <f>SUMIFS(СВЦЭМ!$D$33:$D$776,СВЦЭМ!$A$33:$A$776,$A98,СВЦЭМ!$B$33:$B$776,Q$83)+'СЕТ СН'!$H$11+СВЦЭМ!$D$10+'СЕТ СН'!$H$6-'СЕТ СН'!$H$23</f>
        <v>805.85874200000001</v>
      </c>
      <c r="R98" s="36">
        <f>SUMIFS(СВЦЭМ!$D$33:$D$776,СВЦЭМ!$A$33:$A$776,$A98,СВЦЭМ!$B$33:$B$776,R$83)+'СЕТ СН'!$H$11+СВЦЭМ!$D$10+'СЕТ СН'!$H$6-'СЕТ СН'!$H$23</f>
        <v>760.71934798000007</v>
      </c>
      <c r="S98" s="36">
        <f>SUMIFS(СВЦЭМ!$D$33:$D$776,СВЦЭМ!$A$33:$A$776,$A98,СВЦЭМ!$B$33:$B$776,S$83)+'СЕТ СН'!$H$11+СВЦЭМ!$D$10+'СЕТ СН'!$H$6-'СЕТ СН'!$H$23</f>
        <v>744.58581910000009</v>
      </c>
      <c r="T98" s="36">
        <f>SUMIFS(СВЦЭМ!$D$33:$D$776,СВЦЭМ!$A$33:$A$776,$A98,СВЦЭМ!$B$33:$B$776,T$83)+'СЕТ СН'!$H$11+СВЦЭМ!$D$10+'СЕТ СН'!$H$6-'СЕТ СН'!$H$23</f>
        <v>747.26861694000002</v>
      </c>
      <c r="U98" s="36">
        <f>SUMIFS(СВЦЭМ!$D$33:$D$776,СВЦЭМ!$A$33:$A$776,$A98,СВЦЭМ!$B$33:$B$776,U$83)+'СЕТ СН'!$H$11+СВЦЭМ!$D$10+'СЕТ СН'!$H$6-'СЕТ СН'!$H$23</f>
        <v>745.71448036000004</v>
      </c>
      <c r="V98" s="36">
        <f>SUMIFS(СВЦЭМ!$D$33:$D$776,СВЦЭМ!$A$33:$A$776,$A98,СВЦЭМ!$B$33:$B$776,V$83)+'СЕТ СН'!$H$11+СВЦЭМ!$D$10+'СЕТ СН'!$H$6-'СЕТ СН'!$H$23</f>
        <v>742.54409571999997</v>
      </c>
      <c r="W98" s="36">
        <f>SUMIFS(СВЦЭМ!$D$33:$D$776,СВЦЭМ!$A$33:$A$776,$A98,СВЦЭМ!$B$33:$B$776,W$83)+'СЕТ СН'!$H$11+СВЦЭМ!$D$10+'СЕТ СН'!$H$6-'СЕТ СН'!$H$23</f>
        <v>738.33615197999995</v>
      </c>
      <c r="X98" s="36">
        <f>SUMIFS(СВЦЭМ!$D$33:$D$776,СВЦЭМ!$A$33:$A$776,$A98,СВЦЭМ!$B$33:$B$776,X$83)+'СЕТ СН'!$H$11+СВЦЭМ!$D$10+'СЕТ СН'!$H$6-'СЕТ СН'!$H$23</f>
        <v>754.26182484000003</v>
      </c>
      <c r="Y98" s="36">
        <f>SUMIFS(СВЦЭМ!$D$33:$D$776,СВЦЭМ!$A$33:$A$776,$A98,СВЦЭМ!$B$33:$B$776,Y$83)+'СЕТ СН'!$H$11+СВЦЭМ!$D$10+'СЕТ СН'!$H$6-'СЕТ СН'!$H$23</f>
        <v>828.45207209</v>
      </c>
    </row>
    <row r="99" spans="1:25" ht="15.75" x14ac:dyDescent="0.2">
      <c r="A99" s="35">
        <f t="shared" si="2"/>
        <v>43662</v>
      </c>
      <c r="B99" s="36">
        <f>SUMIFS(СВЦЭМ!$D$33:$D$776,СВЦЭМ!$A$33:$A$776,$A99,СВЦЭМ!$B$33:$B$776,B$83)+'СЕТ СН'!$H$11+СВЦЭМ!$D$10+'СЕТ СН'!$H$6-'СЕТ СН'!$H$23</f>
        <v>924.01533522</v>
      </c>
      <c r="C99" s="36">
        <f>SUMIFS(СВЦЭМ!$D$33:$D$776,СВЦЭМ!$A$33:$A$776,$A99,СВЦЭМ!$B$33:$B$776,C$83)+'СЕТ СН'!$H$11+СВЦЭМ!$D$10+'СЕТ СН'!$H$6-'СЕТ СН'!$H$23</f>
        <v>946.23396410999999</v>
      </c>
      <c r="D99" s="36">
        <f>SUMIFS(СВЦЭМ!$D$33:$D$776,СВЦЭМ!$A$33:$A$776,$A99,СВЦЭМ!$B$33:$B$776,D$83)+'СЕТ СН'!$H$11+СВЦЭМ!$D$10+'СЕТ СН'!$H$6-'СЕТ СН'!$H$23</f>
        <v>931.72527585</v>
      </c>
      <c r="E99" s="36">
        <f>SUMIFS(СВЦЭМ!$D$33:$D$776,СВЦЭМ!$A$33:$A$776,$A99,СВЦЭМ!$B$33:$B$776,E$83)+'СЕТ СН'!$H$11+СВЦЭМ!$D$10+'СЕТ СН'!$H$6-'СЕТ СН'!$H$23</f>
        <v>921.55361153000001</v>
      </c>
      <c r="F99" s="36">
        <f>SUMIFS(СВЦЭМ!$D$33:$D$776,СВЦЭМ!$A$33:$A$776,$A99,СВЦЭМ!$B$33:$B$776,F$83)+'СЕТ СН'!$H$11+СВЦЭМ!$D$10+'СЕТ СН'!$H$6-'СЕТ СН'!$H$23</f>
        <v>933.42693349000001</v>
      </c>
      <c r="G99" s="36">
        <f>SUMIFS(СВЦЭМ!$D$33:$D$776,СВЦЭМ!$A$33:$A$776,$A99,СВЦЭМ!$B$33:$B$776,G$83)+'СЕТ СН'!$H$11+СВЦЭМ!$D$10+'СЕТ СН'!$H$6-'СЕТ СН'!$H$23</f>
        <v>932.24551940000003</v>
      </c>
      <c r="H99" s="36">
        <f>SUMIFS(СВЦЭМ!$D$33:$D$776,СВЦЭМ!$A$33:$A$776,$A99,СВЦЭМ!$B$33:$B$776,H$83)+'СЕТ СН'!$H$11+СВЦЭМ!$D$10+'СЕТ СН'!$H$6-'СЕТ СН'!$H$23</f>
        <v>936.66628708999997</v>
      </c>
      <c r="I99" s="36">
        <f>SUMIFS(СВЦЭМ!$D$33:$D$776,СВЦЭМ!$A$33:$A$776,$A99,СВЦЭМ!$B$33:$B$776,I$83)+'СЕТ СН'!$H$11+СВЦЭМ!$D$10+'СЕТ СН'!$H$6-'СЕТ СН'!$H$23</f>
        <v>920.64530366999998</v>
      </c>
      <c r="J99" s="36">
        <f>SUMIFS(СВЦЭМ!$D$33:$D$776,СВЦЭМ!$A$33:$A$776,$A99,СВЦЭМ!$B$33:$B$776,J$83)+'СЕТ СН'!$H$11+СВЦЭМ!$D$10+'СЕТ СН'!$H$6-'СЕТ СН'!$H$23</f>
        <v>886.14303341000004</v>
      </c>
      <c r="K99" s="36">
        <f>SUMIFS(СВЦЭМ!$D$33:$D$776,СВЦЭМ!$A$33:$A$776,$A99,СВЦЭМ!$B$33:$B$776,K$83)+'СЕТ СН'!$H$11+СВЦЭМ!$D$10+'СЕТ СН'!$H$6-'СЕТ СН'!$H$23</f>
        <v>850.10391294999999</v>
      </c>
      <c r="L99" s="36">
        <f>SUMIFS(СВЦЭМ!$D$33:$D$776,СВЦЭМ!$A$33:$A$776,$A99,СВЦЭМ!$B$33:$B$776,L$83)+'СЕТ СН'!$H$11+СВЦЭМ!$D$10+'СЕТ СН'!$H$6-'СЕТ СН'!$H$23</f>
        <v>835.33792598000002</v>
      </c>
      <c r="M99" s="36">
        <f>SUMIFS(СВЦЭМ!$D$33:$D$776,СВЦЭМ!$A$33:$A$776,$A99,СВЦЭМ!$B$33:$B$776,M$83)+'СЕТ СН'!$H$11+СВЦЭМ!$D$10+'СЕТ СН'!$H$6-'СЕТ СН'!$H$23</f>
        <v>832.41521660000001</v>
      </c>
      <c r="N99" s="36">
        <f>SUMIFS(СВЦЭМ!$D$33:$D$776,СВЦЭМ!$A$33:$A$776,$A99,СВЦЭМ!$B$33:$B$776,N$83)+'СЕТ СН'!$H$11+СВЦЭМ!$D$10+'СЕТ СН'!$H$6-'СЕТ СН'!$H$23</f>
        <v>829.78500737000002</v>
      </c>
      <c r="O99" s="36">
        <f>SUMIFS(СВЦЭМ!$D$33:$D$776,СВЦЭМ!$A$33:$A$776,$A99,СВЦЭМ!$B$33:$B$776,O$83)+'СЕТ СН'!$H$11+СВЦЭМ!$D$10+'СЕТ СН'!$H$6-'СЕТ СН'!$H$23</f>
        <v>830.64782226</v>
      </c>
      <c r="P99" s="36">
        <f>SUMIFS(СВЦЭМ!$D$33:$D$776,СВЦЭМ!$A$33:$A$776,$A99,СВЦЭМ!$B$33:$B$776,P$83)+'СЕТ СН'!$H$11+СВЦЭМ!$D$10+'СЕТ СН'!$H$6-'СЕТ СН'!$H$23</f>
        <v>830.86884767000004</v>
      </c>
      <c r="Q99" s="36">
        <f>SUMIFS(СВЦЭМ!$D$33:$D$776,СВЦЭМ!$A$33:$A$776,$A99,СВЦЭМ!$B$33:$B$776,Q$83)+'СЕТ СН'!$H$11+СВЦЭМ!$D$10+'СЕТ СН'!$H$6-'СЕТ СН'!$H$23</f>
        <v>831.63898458000006</v>
      </c>
      <c r="R99" s="36">
        <f>SUMIFS(СВЦЭМ!$D$33:$D$776,СВЦЭМ!$A$33:$A$776,$A99,СВЦЭМ!$B$33:$B$776,R$83)+'СЕТ СН'!$H$11+СВЦЭМ!$D$10+'СЕТ СН'!$H$6-'СЕТ СН'!$H$23</f>
        <v>793.25047725000002</v>
      </c>
      <c r="S99" s="36">
        <f>SUMIFS(СВЦЭМ!$D$33:$D$776,СВЦЭМ!$A$33:$A$776,$A99,СВЦЭМ!$B$33:$B$776,S$83)+'СЕТ СН'!$H$11+СВЦЭМ!$D$10+'СЕТ СН'!$H$6-'СЕТ СН'!$H$23</f>
        <v>779.41383408000002</v>
      </c>
      <c r="T99" s="36">
        <f>SUMIFS(СВЦЭМ!$D$33:$D$776,СВЦЭМ!$A$33:$A$776,$A99,СВЦЭМ!$B$33:$B$776,T$83)+'СЕТ СН'!$H$11+СВЦЭМ!$D$10+'СЕТ СН'!$H$6-'СЕТ СН'!$H$23</f>
        <v>781.17375777000007</v>
      </c>
      <c r="U99" s="36">
        <f>SUMIFS(СВЦЭМ!$D$33:$D$776,СВЦЭМ!$A$33:$A$776,$A99,СВЦЭМ!$B$33:$B$776,U$83)+'СЕТ СН'!$H$11+СВЦЭМ!$D$10+'СЕТ СН'!$H$6-'СЕТ СН'!$H$23</f>
        <v>777.33353337000005</v>
      </c>
      <c r="V99" s="36">
        <f>SUMIFS(СВЦЭМ!$D$33:$D$776,СВЦЭМ!$A$33:$A$776,$A99,СВЦЭМ!$B$33:$B$776,V$83)+'СЕТ СН'!$H$11+СВЦЭМ!$D$10+'СЕТ СН'!$H$6-'СЕТ СН'!$H$23</f>
        <v>777.93316806999997</v>
      </c>
      <c r="W99" s="36">
        <f>SUMIFS(СВЦЭМ!$D$33:$D$776,СВЦЭМ!$A$33:$A$776,$A99,СВЦЭМ!$B$33:$B$776,W$83)+'СЕТ СН'!$H$11+СВЦЭМ!$D$10+'СЕТ СН'!$H$6-'СЕТ СН'!$H$23</f>
        <v>767.94735837999997</v>
      </c>
      <c r="X99" s="36">
        <f>SUMIFS(СВЦЭМ!$D$33:$D$776,СВЦЭМ!$A$33:$A$776,$A99,СВЦЭМ!$B$33:$B$776,X$83)+'СЕТ СН'!$H$11+СВЦЭМ!$D$10+'СЕТ СН'!$H$6-'СЕТ СН'!$H$23</f>
        <v>785.77925507999998</v>
      </c>
      <c r="Y99" s="36">
        <f>SUMIFS(СВЦЭМ!$D$33:$D$776,СВЦЭМ!$A$33:$A$776,$A99,СВЦЭМ!$B$33:$B$776,Y$83)+'СЕТ СН'!$H$11+СВЦЭМ!$D$10+'СЕТ СН'!$H$6-'СЕТ СН'!$H$23</f>
        <v>833.98135000000002</v>
      </c>
    </row>
    <row r="100" spans="1:25" ht="15.75" x14ac:dyDescent="0.2">
      <c r="A100" s="35">
        <f t="shared" si="2"/>
        <v>43663</v>
      </c>
      <c r="B100" s="36">
        <f>SUMIFS(СВЦЭМ!$D$33:$D$776,СВЦЭМ!$A$33:$A$776,$A100,СВЦЭМ!$B$33:$B$776,B$83)+'СЕТ СН'!$H$11+СВЦЭМ!$D$10+'СЕТ СН'!$H$6-'СЕТ СН'!$H$23</f>
        <v>918.40787707000004</v>
      </c>
      <c r="C100" s="36">
        <f>SUMIFS(СВЦЭМ!$D$33:$D$776,СВЦЭМ!$A$33:$A$776,$A100,СВЦЭМ!$B$33:$B$776,C$83)+'СЕТ СН'!$H$11+СВЦЭМ!$D$10+'СЕТ СН'!$H$6-'СЕТ СН'!$H$23</f>
        <v>944.35737531000007</v>
      </c>
      <c r="D100" s="36">
        <f>SUMIFS(СВЦЭМ!$D$33:$D$776,СВЦЭМ!$A$33:$A$776,$A100,СВЦЭМ!$B$33:$B$776,D$83)+'СЕТ СН'!$H$11+СВЦЭМ!$D$10+'СЕТ СН'!$H$6-'СЕТ СН'!$H$23</f>
        <v>971.64433214999997</v>
      </c>
      <c r="E100" s="36">
        <f>SUMIFS(СВЦЭМ!$D$33:$D$776,СВЦЭМ!$A$33:$A$776,$A100,СВЦЭМ!$B$33:$B$776,E$83)+'СЕТ СН'!$H$11+СВЦЭМ!$D$10+'СЕТ СН'!$H$6-'СЕТ СН'!$H$23</f>
        <v>981.73551315999998</v>
      </c>
      <c r="F100" s="36">
        <f>SUMIFS(СВЦЭМ!$D$33:$D$776,СВЦЭМ!$A$33:$A$776,$A100,СВЦЭМ!$B$33:$B$776,F$83)+'СЕТ СН'!$H$11+СВЦЭМ!$D$10+'СЕТ СН'!$H$6-'СЕТ СН'!$H$23</f>
        <v>974.23945025</v>
      </c>
      <c r="G100" s="36">
        <f>SUMIFS(СВЦЭМ!$D$33:$D$776,СВЦЭМ!$A$33:$A$776,$A100,СВЦЭМ!$B$33:$B$776,G$83)+'СЕТ СН'!$H$11+СВЦЭМ!$D$10+'СЕТ СН'!$H$6-'СЕТ СН'!$H$23</f>
        <v>968.31475315</v>
      </c>
      <c r="H100" s="36">
        <f>SUMIFS(СВЦЭМ!$D$33:$D$776,СВЦЭМ!$A$33:$A$776,$A100,СВЦЭМ!$B$33:$B$776,H$83)+'СЕТ СН'!$H$11+СВЦЭМ!$D$10+'СЕТ СН'!$H$6-'СЕТ СН'!$H$23</f>
        <v>940.19096937000006</v>
      </c>
      <c r="I100" s="36">
        <f>SUMIFS(СВЦЭМ!$D$33:$D$776,СВЦЭМ!$A$33:$A$776,$A100,СВЦЭМ!$B$33:$B$776,I$83)+'СЕТ СН'!$H$11+СВЦЭМ!$D$10+'СЕТ СН'!$H$6-'СЕТ СН'!$H$23</f>
        <v>909.41586111000004</v>
      </c>
      <c r="J100" s="36">
        <f>SUMIFS(СВЦЭМ!$D$33:$D$776,СВЦЭМ!$A$33:$A$776,$A100,СВЦЭМ!$B$33:$B$776,J$83)+'СЕТ СН'!$H$11+СВЦЭМ!$D$10+'СЕТ СН'!$H$6-'СЕТ СН'!$H$23</f>
        <v>888.26376542000003</v>
      </c>
      <c r="K100" s="36">
        <f>SUMIFS(СВЦЭМ!$D$33:$D$776,СВЦЭМ!$A$33:$A$776,$A100,СВЦЭМ!$B$33:$B$776,K$83)+'СЕТ СН'!$H$11+СВЦЭМ!$D$10+'СЕТ СН'!$H$6-'СЕТ СН'!$H$23</f>
        <v>853.32316065999999</v>
      </c>
      <c r="L100" s="36">
        <f>SUMIFS(СВЦЭМ!$D$33:$D$776,СВЦЭМ!$A$33:$A$776,$A100,СВЦЭМ!$B$33:$B$776,L$83)+'СЕТ СН'!$H$11+СВЦЭМ!$D$10+'СЕТ СН'!$H$6-'СЕТ СН'!$H$23</f>
        <v>849.11038057999997</v>
      </c>
      <c r="M100" s="36">
        <f>SUMIFS(СВЦЭМ!$D$33:$D$776,СВЦЭМ!$A$33:$A$776,$A100,СВЦЭМ!$B$33:$B$776,M$83)+'СЕТ СН'!$H$11+СВЦЭМ!$D$10+'СЕТ СН'!$H$6-'СЕТ СН'!$H$23</f>
        <v>851.60926299000005</v>
      </c>
      <c r="N100" s="36">
        <f>SUMIFS(СВЦЭМ!$D$33:$D$776,СВЦЭМ!$A$33:$A$776,$A100,СВЦЭМ!$B$33:$B$776,N$83)+'СЕТ СН'!$H$11+СВЦЭМ!$D$10+'СЕТ СН'!$H$6-'СЕТ СН'!$H$23</f>
        <v>852.86108053999999</v>
      </c>
      <c r="O100" s="36">
        <f>SUMIFS(СВЦЭМ!$D$33:$D$776,СВЦЭМ!$A$33:$A$776,$A100,СВЦЭМ!$B$33:$B$776,O$83)+'СЕТ СН'!$H$11+СВЦЭМ!$D$10+'СЕТ СН'!$H$6-'СЕТ СН'!$H$23</f>
        <v>853.14111895999997</v>
      </c>
      <c r="P100" s="36">
        <f>SUMIFS(СВЦЭМ!$D$33:$D$776,СВЦЭМ!$A$33:$A$776,$A100,СВЦЭМ!$B$33:$B$776,P$83)+'СЕТ СН'!$H$11+СВЦЭМ!$D$10+'СЕТ СН'!$H$6-'СЕТ СН'!$H$23</f>
        <v>852.35689820000005</v>
      </c>
      <c r="Q100" s="36">
        <f>SUMIFS(СВЦЭМ!$D$33:$D$776,СВЦЭМ!$A$33:$A$776,$A100,СВЦЭМ!$B$33:$B$776,Q$83)+'СЕТ СН'!$H$11+СВЦЭМ!$D$10+'СЕТ СН'!$H$6-'СЕТ СН'!$H$23</f>
        <v>853.82439237000006</v>
      </c>
      <c r="R100" s="36">
        <f>SUMIFS(СВЦЭМ!$D$33:$D$776,СВЦЭМ!$A$33:$A$776,$A100,СВЦЭМ!$B$33:$B$776,R$83)+'СЕТ СН'!$H$11+СВЦЭМ!$D$10+'СЕТ СН'!$H$6-'СЕТ СН'!$H$23</f>
        <v>811.09760833999997</v>
      </c>
      <c r="S100" s="36">
        <f>SUMIFS(СВЦЭМ!$D$33:$D$776,СВЦЭМ!$A$33:$A$776,$A100,СВЦЭМ!$B$33:$B$776,S$83)+'СЕТ СН'!$H$11+СВЦЭМ!$D$10+'СЕТ СН'!$H$6-'СЕТ СН'!$H$23</f>
        <v>791.86203324999997</v>
      </c>
      <c r="T100" s="36">
        <f>SUMIFS(СВЦЭМ!$D$33:$D$776,СВЦЭМ!$A$33:$A$776,$A100,СВЦЭМ!$B$33:$B$776,T$83)+'СЕТ СН'!$H$11+СВЦЭМ!$D$10+'СЕТ СН'!$H$6-'СЕТ СН'!$H$23</f>
        <v>793.93136408999999</v>
      </c>
      <c r="U100" s="36">
        <f>SUMIFS(СВЦЭМ!$D$33:$D$776,СВЦЭМ!$A$33:$A$776,$A100,СВЦЭМ!$B$33:$B$776,U$83)+'СЕТ СН'!$H$11+СВЦЭМ!$D$10+'СЕТ СН'!$H$6-'СЕТ СН'!$H$23</f>
        <v>787.58000809999999</v>
      </c>
      <c r="V100" s="36">
        <f>SUMIFS(СВЦЭМ!$D$33:$D$776,СВЦЭМ!$A$33:$A$776,$A100,СВЦЭМ!$B$33:$B$776,V$83)+'СЕТ СН'!$H$11+СВЦЭМ!$D$10+'СЕТ СН'!$H$6-'СЕТ СН'!$H$23</f>
        <v>791.52640021000002</v>
      </c>
      <c r="W100" s="36">
        <f>SUMIFS(СВЦЭМ!$D$33:$D$776,СВЦЭМ!$A$33:$A$776,$A100,СВЦЭМ!$B$33:$B$776,W$83)+'СЕТ СН'!$H$11+СВЦЭМ!$D$10+'СЕТ СН'!$H$6-'СЕТ СН'!$H$23</f>
        <v>791.07917066000005</v>
      </c>
      <c r="X100" s="36">
        <f>SUMIFS(СВЦЭМ!$D$33:$D$776,СВЦЭМ!$A$33:$A$776,$A100,СВЦЭМ!$B$33:$B$776,X$83)+'СЕТ СН'!$H$11+СВЦЭМ!$D$10+'СЕТ СН'!$H$6-'СЕТ СН'!$H$23</f>
        <v>764.91071513999998</v>
      </c>
      <c r="Y100" s="36">
        <f>SUMIFS(СВЦЭМ!$D$33:$D$776,СВЦЭМ!$A$33:$A$776,$A100,СВЦЭМ!$B$33:$B$776,Y$83)+'СЕТ СН'!$H$11+СВЦЭМ!$D$10+'СЕТ СН'!$H$6-'СЕТ СН'!$H$23</f>
        <v>790.41905109000004</v>
      </c>
    </row>
    <row r="101" spans="1:25" ht="15.75" x14ac:dyDescent="0.2">
      <c r="A101" s="35">
        <f t="shared" si="2"/>
        <v>43664</v>
      </c>
      <c r="B101" s="36">
        <f>SUMIFS(СВЦЭМ!$D$33:$D$776,СВЦЭМ!$A$33:$A$776,$A101,СВЦЭМ!$B$33:$B$776,B$83)+'СЕТ СН'!$H$11+СВЦЭМ!$D$10+'СЕТ СН'!$H$6-'СЕТ СН'!$H$23</f>
        <v>871.97701448999999</v>
      </c>
      <c r="C101" s="36">
        <f>SUMIFS(СВЦЭМ!$D$33:$D$776,СВЦЭМ!$A$33:$A$776,$A101,СВЦЭМ!$B$33:$B$776,C$83)+'СЕТ СН'!$H$11+СВЦЭМ!$D$10+'СЕТ СН'!$H$6-'СЕТ СН'!$H$23</f>
        <v>871.12188824999998</v>
      </c>
      <c r="D101" s="36">
        <f>SUMIFS(СВЦЭМ!$D$33:$D$776,СВЦЭМ!$A$33:$A$776,$A101,СВЦЭМ!$B$33:$B$776,D$83)+'СЕТ СН'!$H$11+СВЦЭМ!$D$10+'СЕТ СН'!$H$6-'СЕТ СН'!$H$23</f>
        <v>881.94961159000002</v>
      </c>
      <c r="E101" s="36">
        <f>SUMIFS(СВЦЭМ!$D$33:$D$776,СВЦЭМ!$A$33:$A$776,$A101,СВЦЭМ!$B$33:$B$776,E$83)+'СЕТ СН'!$H$11+СВЦЭМ!$D$10+'СЕТ СН'!$H$6-'СЕТ СН'!$H$23</f>
        <v>914.79609277999998</v>
      </c>
      <c r="F101" s="36">
        <f>SUMIFS(СВЦЭМ!$D$33:$D$776,СВЦЭМ!$A$33:$A$776,$A101,СВЦЭМ!$B$33:$B$776,F$83)+'СЕТ СН'!$H$11+СВЦЭМ!$D$10+'СЕТ СН'!$H$6-'СЕТ СН'!$H$23</f>
        <v>952.83155464000004</v>
      </c>
      <c r="G101" s="36">
        <f>SUMIFS(СВЦЭМ!$D$33:$D$776,СВЦЭМ!$A$33:$A$776,$A101,СВЦЭМ!$B$33:$B$776,G$83)+'СЕТ СН'!$H$11+СВЦЭМ!$D$10+'СЕТ СН'!$H$6-'СЕТ СН'!$H$23</f>
        <v>991.78171749000001</v>
      </c>
      <c r="H101" s="36">
        <f>SUMIFS(СВЦЭМ!$D$33:$D$776,СВЦЭМ!$A$33:$A$776,$A101,СВЦЭМ!$B$33:$B$776,H$83)+'СЕТ СН'!$H$11+СВЦЭМ!$D$10+'СЕТ СН'!$H$6-'СЕТ СН'!$H$23</f>
        <v>966.63054256999999</v>
      </c>
      <c r="I101" s="36">
        <f>SUMIFS(СВЦЭМ!$D$33:$D$776,СВЦЭМ!$A$33:$A$776,$A101,СВЦЭМ!$B$33:$B$776,I$83)+'СЕТ СН'!$H$11+СВЦЭМ!$D$10+'СЕТ СН'!$H$6-'СЕТ СН'!$H$23</f>
        <v>934.15242738000006</v>
      </c>
      <c r="J101" s="36">
        <f>SUMIFS(СВЦЭМ!$D$33:$D$776,СВЦЭМ!$A$33:$A$776,$A101,СВЦЭМ!$B$33:$B$776,J$83)+'СЕТ СН'!$H$11+СВЦЭМ!$D$10+'СЕТ СН'!$H$6-'СЕТ СН'!$H$23</f>
        <v>923.95165141000007</v>
      </c>
      <c r="K101" s="36">
        <f>SUMIFS(СВЦЭМ!$D$33:$D$776,СВЦЭМ!$A$33:$A$776,$A101,СВЦЭМ!$B$33:$B$776,K$83)+'СЕТ СН'!$H$11+СВЦЭМ!$D$10+'СЕТ СН'!$H$6-'СЕТ СН'!$H$23</f>
        <v>891.38060407</v>
      </c>
      <c r="L101" s="36">
        <f>SUMIFS(СВЦЭМ!$D$33:$D$776,СВЦЭМ!$A$33:$A$776,$A101,СВЦЭМ!$B$33:$B$776,L$83)+'СЕТ СН'!$H$11+СВЦЭМ!$D$10+'СЕТ СН'!$H$6-'СЕТ СН'!$H$23</f>
        <v>886.25968879000004</v>
      </c>
      <c r="M101" s="36">
        <f>SUMIFS(СВЦЭМ!$D$33:$D$776,СВЦЭМ!$A$33:$A$776,$A101,СВЦЭМ!$B$33:$B$776,M$83)+'СЕТ СН'!$H$11+СВЦЭМ!$D$10+'СЕТ СН'!$H$6-'СЕТ СН'!$H$23</f>
        <v>885.03690918000007</v>
      </c>
      <c r="N101" s="36">
        <f>SUMIFS(СВЦЭМ!$D$33:$D$776,СВЦЭМ!$A$33:$A$776,$A101,СВЦЭМ!$B$33:$B$776,N$83)+'СЕТ СН'!$H$11+СВЦЭМ!$D$10+'СЕТ СН'!$H$6-'СЕТ СН'!$H$23</f>
        <v>897.48206228000004</v>
      </c>
      <c r="O101" s="36">
        <f>SUMIFS(СВЦЭМ!$D$33:$D$776,СВЦЭМ!$A$33:$A$776,$A101,СВЦЭМ!$B$33:$B$776,O$83)+'СЕТ СН'!$H$11+СВЦЭМ!$D$10+'СЕТ СН'!$H$6-'СЕТ СН'!$H$23</f>
        <v>903.90556099000003</v>
      </c>
      <c r="P101" s="36">
        <f>SUMIFS(СВЦЭМ!$D$33:$D$776,СВЦЭМ!$A$33:$A$776,$A101,СВЦЭМ!$B$33:$B$776,P$83)+'СЕТ СН'!$H$11+СВЦЭМ!$D$10+'СЕТ СН'!$H$6-'СЕТ СН'!$H$23</f>
        <v>917.06059417000006</v>
      </c>
      <c r="Q101" s="36">
        <f>SUMIFS(СВЦЭМ!$D$33:$D$776,СВЦЭМ!$A$33:$A$776,$A101,СВЦЭМ!$B$33:$B$776,Q$83)+'СЕТ СН'!$H$11+СВЦЭМ!$D$10+'СЕТ СН'!$H$6-'СЕТ СН'!$H$23</f>
        <v>924.18855586000006</v>
      </c>
      <c r="R101" s="36">
        <f>SUMIFS(СВЦЭМ!$D$33:$D$776,СВЦЭМ!$A$33:$A$776,$A101,СВЦЭМ!$B$33:$B$776,R$83)+'СЕТ СН'!$H$11+СВЦЭМ!$D$10+'СЕТ СН'!$H$6-'СЕТ СН'!$H$23</f>
        <v>842.84971279000001</v>
      </c>
      <c r="S101" s="36">
        <f>SUMIFS(СВЦЭМ!$D$33:$D$776,СВЦЭМ!$A$33:$A$776,$A101,СВЦЭМ!$B$33:$B$776,S$83)+'СЕТ СН'!$H$11+СВЦЭМ!$D$10+'СЕТ СН'!$H$6-'СЕТ СН'!$H$23</f>
        <v>763.77240376999998</v>
      </c>
      <c r="T101" s="36">
        <f>SUMIFS(СВЦЭМ!$D$33:$D$776,СВЦЭМ!$A$33:$A$776,$A101,СВЦЭМ!$B$33:$B$776,T$83)+'СЕТ СН'!$H$11+СВЦЭМ!$D$10+'СЕТ СН'!$H$6-'СЕТ СН'!$H$23</f>
        <v>763.23400888000003</v>
      </c>
      <c r="U101" s="36">
        <f>SUMIFS(СВЦЭМ!$D$33:$D$776,СВЦЭМ!$A$33:$A$776,$A101,СВЦЭМ!$B$33:$B$776,U$83)+'СЕТ СН'!$H$11+СВЦЭМ!$D$10+'СЕТ СН'!$H$6-'СЕТ СН'!$H$23</f>
        <v>747.21415181999998</v>
      </c>
      <c r="V101" s="36">
        <f>SUMIFS(СВЦЭМ!$D$33:$D$776,СВЦЭМ!$A$33:$A$776,$A101,СВЦЭМ!$B$33:$B$776,V$83)+'СЕТ СН'!$H$11+СВЦЭМ!$D$10+'СЕТ СН'!$H$6-'СЕТ СН'!$H$23</f>
        <v>750.52038266</v>
      </c>
      <c r="W101" s="36">
        <f>SUMIFS(СВЦЭМ!$D$33:$D$776,СВЦЭМ!$A$33:$A$776,$A101,СВЦЭМ!$B$33:$B$776,W$83)+'СЕТ СН'!$H$11+СВЦЭМ!$D$10+'СЕТ СН'!$H$6-'СЕТ СН'!$H$23</f>
        <v>748.70519415000001</v>
      </c>
      <c r="X101" s="36">
        <f>SUMIFS(СВЦЭМ!$D$33:$D$776,СВЦЭМ!$A$33:$A$776,$A101,СВЦЭМ!$B$33:$B$776,X$83)+'СЕТ СН'!$H$11+СВЦЭМ!$D$10+'СЕТ СН'!$H$6-'СЕТ СН'!$H$23</f>
        <v>763.73273905999997</v>
      </c>
      <c r="Y101" s="36">
        <f>SUMIFS(СВЦЭМ!$D$33:$D$776,СВЦЭМ!$A$33:$A$776,$A101,СВЦЭМ!$B$33:$B$776,Y$83)+'СЕТ СН'!$H$11+СВЦЭМ!$D$10+'СЕТ СН'!$H$6-'СЕТ СН'!$H$23</f>
        <v>825.47164663000001</v>
      </c>
    </row>
    <row r="102" spans="1:25" ht="15.75" x14ac:dyDescent="0.2">
      <c r="A102" s="35">
        <f t="shared" si="2"/>
        <v>43665</v>
      </c>
      <c r="B102" s="36">
        <f>SUMIFS(СВЦЭМ!$D$33:$D$776,СВЦЭМ!$A$33:$A$776,$A102,СВЦЭМ!$B$33:$B$776,B$83)+'СЕТ СН'!$H$11+СВЦЭМ!$D$10+'СЕТ СН'!$H$6-'СЕТ СН'!$H$23</f>
        <v>895.71497351000005</v>
      </c>
      <c r="C102" s="36">
        <f>SUMIFS(СВЦЭМ!$D$33:$D$776,СВЦЭМ!$A$33:$A$776,$A102,СВЦЭМ!$B$33:$B$776,C$83)+'СЕТ СН'!$H$11+СВЦЭМ!$D$10+'СЕТ СН'!$H$6-'СЕТ СН'!$H$23</f>
        <v>895.69697374999998</v>
      </c>
      <c r="D102" s="36">
        <f>SUMIFS(СВЦЭМ!$D$33:$D$776,СВЦЭМ!$A$33:$A$776,$A102,СВЦЭМ!$B$33:$B$776,D$83)+'СЕТ СН'!$H$11+СВЦЭМ!$D$10+'СЕТ СН'!$H$6-'СЕТ СН'!$H$23</f>
        <v>924.35068702000001</v>
      </c>
      <c r="E102" s="36">
        <f>SUMIFS(СВЦЭМ!$D$33:$D$776,СВЦЭМ!$A$33:$A$776,$A102,СВЦЭМ!$B$33:$B$776,E$83)+'СЕТ СН'!$H$11+СВЦЭМ!$D$10+'СЕТ СН'!$H$6-'СЕТ СН'!$H$23</f>
        <v>943.58164707000003</v>
      </c>
      <c r="F102" s="36">
        <f>SUMIFS(СВЦЭМ!$D$33:$D$776,СВЦЭМ!$A$33:$A$776,$A102,СВЦЭМ!$B$33:$B$776,F$83)+'СЕТ СН'!$H$11+СВЦЭМ!$D$10+'СЕТ СН'!$H$6-'СЕТ СН'!$H$23</f>
        <v>942.22443971999996</v>
      </c>
      <c r="G102" s="36">
        <f>SUMIFS(СВЦЭМ!$D$33:$D$776,СВЦЭМ!$A$33:$A$776,$A102,СВЦЭМ!$B$33:$B$776,G$83)+'СЕТ СН'!$H$11+СВЦЭМ!$D$10+'СЕТ СН'!$H$6-'СЕТ СН'!$H$23</f>
        <v>936.90676153000004</v>
      </c>
      <c r="H102" s="36">
        <f>SUMIFS(СВЦЭМ!$D$33:$D$776,СВЦЭМ!$A$33:$A$776,$A102,СВЦЭМ!$B$33:$B$776,H$83)+'СЕТ СН'!$H$11+СВЦЭМ!$D$10+'СЕТ СН'!$H$6-'СЕТ СН'!$H$23</f>
        <v>900.19545149999999</v>
      </c>
      <c r="I102" s="36">
        <f>SUMIFS(СВЦЭМ!$D$33:$D$776,СВЦЭМ!$A$33:$A$776,$A102,СВЦЭМ!$B$33:$B$776,I$83)+'СЕТ СН'!$H$11+СВЦЭМ!$D$10+'СЕТ СН'!$H$6-'СЕТ СН'!$H$23</f>
        <v>869.82697879</v>
      </c>
      <c r="J102" s="36">
        <f>SUMIFS(СВЦЭМ!$D$33:$D$776,СВЦЭМ!$A$33:$A$776,$A102,СВЦЭМ!$B$33:$B$776,J$83)+'СЕТ СН'!$H$11+СВЦЭМ!$D$10+'СЕТ СН'!$H$6-'СЕТ СН'!$H$23</f>
        <v>867.70711925000001</v>
      </c>
      <c r="K102" s="36">
        <f>SUMIFS(СВЦЭМ!$D$33:$D$776,СВЦЭМ!$A$33:$A$776,$A102,СВЦЭМ!$B$33:$B$776,K$83)+'СЕТ СН'!$H$11+СВЦЭМ!$D$10+'СЕТ СН'!$H$6-'СЕТ СН'!$H$23</f>
        <v>841.86827762000007</v>
      </c>
      <c r="L102" s="36">
        <f>SUMIFS(СВЦЭМ!$D$33:$D$776,СВЦЭМ!$A$33:$A$776,$A102,СВЦЭМ!$B$33:$B$776,L$83)+'СЕТ СН'!$H$11+СВЦЭМ!$D$10+'СЕТ СН'!$H$6-'СЕТ СН'!$H$23</f>
        <v>820.10640532000002</v>
      </c>
      <c r="M102" s="36">
        <f>SUMIFS(СВЦЭМ!$D$33:$D$776,СВЦЭМ!$A$33:$A$776,$A102,СВЦЭМ!$B$33:$B$776,M$83)+'СЕТ СН'!$H$11+СВЦЭМ!$D$10+'СЕТ СН'!$H$6-'СЕТ СН'!$H$23</f>
        <v>826.11898292000001</v>
      </c>
      <c r="N102" s="36">
        <f>SUMIFS(СВЦЭМ!$D$33:$D$776,СВЦЭМ!$A$33:$A$776,$A102,СВЦЭМ!$B$33:$B$776,N$83)+'СЕТ СН'!$H$11+СВЦЭМ!$D$10+'СЕТ СН'!$H$6-'СЕТ СН'!$H$23</f>
        <v>832.92123745000004</v>
      </c>
      <c r="O102" s="36">
        <f>SUMIFS(СВЦЭМ!$D$33:$D$776,СВЦЭМ!$A$33:$A$776,$A102,СВЦЭМ!$B$33:$B$776,O$83)+'СЕТ СН'!$H$11+СВЦЭМ!$D$10+'СЕТ СН'!$H$6-'СЕТ СН'!$H$23</f>
        <v>835.46692774000007</v>
      </c>
      <c r="P102" s="36">
        <f>SUMIFS(СВЦЭМ!$D$33:$D$776,СВЦЭМ!$A$33:$A$776,$A102,СВЦЭМ!$B$33:$B$776,P$83)+'СЕТ СН'!$H$11+СВЦЭМ!$D$10+'СЕТ СН'!$H$6-'СЕТ СН'!$H$23</f>
        <v>842.73210494</v>
      </c>
      <c r="Q102" s="36">
        <f>SUMIFS(СВЦЭМ!$D$33:$D$776,СВЦЭМ!$A$33:$A$776,$A102,СВЦЭМ!$B$33:$B$776,Q$83)+'СЕТ СН'!$H$11+СВЦЭМ!$D$10+'СЕТ СН'!$H$6-'СЕТ СН'!$H$23</f>
        <v>845.61369292000006</v>
      </c>
      <c r="R102" s="36">
        <f>SUMIFS(СВЦЭМ!$D$33:$D$776,СВЦЭМ!$A$33:$A$776,$A102,СВЦЭМ!$B$33:$B$776,R$83)+'СЕТ СН'!$H$11+СВЦЭМ!$D$10+'СЕТ СН'!$H$6-'СЕТ СН'!$H$23</f>
        <v>801.59540119999997</v>
      </c>
      <c r="S102" s="36">
        <f>SUMIFS(СВЦЭМ!$D$33:$D$776,СВЦЭМ!$A$33:$A$776,$A102,СВЦЭМ!$B$33:$B$776,S$83)+'СЕТ СН'!$H$11+СВЦЭМ!$D$10+'СЕТ СН'!$H$6-'СЕТ СН'!$H$23</f>
        <v>783.68546871000001</v>
      </c>
      <c r="T102" s="36">
        <f>SUMIFS(СВЦЭМ!$D$33:$D$776,СВЦЭМ!$A$33:$A$776,$A102,СВЦЭМ!$B$33:$B$776,T$83)+'СЕТ СН'!$H$11+СВЦЭМ!$D$10+'СЕТ СН'!$H$6-'СЕТ СН'!$H$23</f>
        <v>775.24906342999998</v>
      </c>
      <c r="U102" s="36">
        <f>SUMIFS(СВЦЭМ!$D$33:$D$776,СВЦЭМ!$A$33:$A$776,$A102,СВЦЭМ!$B$33:$B$776,U$83)+'СЕТ СН'!$H$11+СВЦЭМ!$D$10+'СЕТ СН'!$H$6-'СЕТ СН'!$H$23</f>
        <v>769.41804374000003</v>
      </c>
      <c r="V102" s="36">
        <f>SUMIFS(СВЦЭМ!$D$33:$D$776,СВЦЭМ!$A$33:$A$776,$A102,СВЦЭМ!$B$33:$B$776,V$83)+'СЕТ СН'!$H$11+СВЦЭМ!$D$10+'СЕТ СН'!$H$6-'СЕТ СН'!$H$23</f>
        <v>775.12588737999999</v>
      </c>
      <c r="W102" s="36">
        <f>SUMIFS(СВЦЭМ!$D$33:$D$776,СВЦЭМ!$A$33:$A$776,$A102,СВЦЭМ!$B$33:$B$776,W$83)+'СЕТ СН'!$H$11+СВЦЭМ!$D$10+'СЕТ СН'!$H$6-'СЕТ СН'!$H$23</f>
        <v>771.83065599999998</v>
      </c>
      <c r="X102" s="36">
        <f>SUMIFS(СВЦЭМ!$D$33:$D$776,СВЦЭМ!$A$33:$A$776,$A102,СВЦЭМ!$B$33:$B$776,X$83)+'СЕТ СН'!$H$11+СВЦЭМ!$D$10+'СЕТ СН'!$H$6-'СЕТ СН'!$H$23</f>
        <v>770.11980120999999</v>
      </c>
      <c r="Y102" s="36">
        <f>SUMIFS(СВЦЭМ!$D$33:$D$776,СВЦЭМ!$A$33:$A$776,$A102,СВЦЭМ!$B$33:$B$776,Y$83)+'СЕТ СН'!$H$11+СВЦЭМ!$D$10+'СЕТ СН'!$H$6-'СЕТ СН'!$H$23</f>
        <v>789.22899163</v>
      </c>
    </row>
    <row r="103" spans="1:25" ht="15.75" x14ac:dyDescent="0.2">
      <c r="A103" s="35">
        <f t="shared" si="2"/>
        <v>43666</v>
      </c>
      <c r="B103" s="36">
        <f>SUMIFS(СВЦЭМ!$D$33:$D$776,СВЦЭМ!$A$33:$A$776,$A103,СВЦЭМ!$B$33:$B$776,B$83)+'СЕТ СН'!$H$11+СВЦЭМ!$D$10+'СЕТ СН'!$H$6-'СЕТ СН'!$H$23</f>
        <v>818.46848747000001</v>
      </c>
      <c r="C103" s="36">
        <f>SUMIFS(СВЦЭМ!$D$33:$D$776,СВЦЭМ!$A$33:$A$776,$A103,СВЦЭМ!$B$33:$B$776,C$83)+'СЕТ СН'!$H$11+СВЦЭМ!$D$10+'СЕТ СН'!$H$6-'СЕТ СН'!$H$23</f>
        <v>823.88985529000001</v>
      </c>
      <c r="D103" s="36">
        <f>SUMIFS(СВЦЭМ!$D$33:$D$776,СВЦЭМ!$A$33:$A$776,$A103,СВЦЭМ!$B$33:$B$776,D$83)+'СЕТ СН'!$H$11+СВЦЭМ!$D$10+'СЕТ СН'!$H$6-'СЕТ СН'!$H$23</f>
        <v>827.42607350000003</v>
      </c>
      <c r="E103" s="36">
        <f>SUMIFS(СВЦЭМ!$D$33:$D$776,СВЦЭМ!$A$33:$A$776,$A103,СВЦЭМ!$B$33:$B$776,E$83)+'СЕТ СН'!$H$11+СВЦЭМ!$D$10+'СЕТ СН'!$H$6-'СЕТ СН'!$H$23</f>
        <v>836.73681834000001</v>
      </c>
      <c r="F103" s="36">
        <f>SUMIFS(СВЦЭМ!$D$33:$D$776,СВЦЭМ!$A$33:$A$776,$A103,СВЦЭМ!$B$33:$B$776,F$83)+'СЕТ СН'!$H$11+СВЦЭМ!$D$10+'СЕТ СН'!$H$6-'СЕТ СН'!$H$23</f>
        <v>842.09868015000006</v>
      </c>
      <c r="G103" s="36">
        <f>SUMIFS(СВЦЭМ!$D$33:$D$776,СВЦЭМ!$A$33:$A$776,$A103,СВЦЭМ!$B$33:$B$776,G$83)+'СЕТ СН'!$H$11+СВЦЭМ!$D$10+'СЕТ СН'!$H$6-'СЕТ СН'!$H$23</f>
        <v>851.38466362999998</v>
      </c>
      <c r="H103" s="36">
        <f>SUMIFS(СВЦЭМ!$D$33:$D$776,СВЦЭМ!$A$33:$A$776,$A103,СВЦЭМ!$B$33:$B$776,H$83)+'СЕТ СН'!$H$11+СВЦЭМ!$D$10+'СЕТ СН'!$H$6-'СЕТ СН'!$H$23</f>
        <v>838.48103575000005</v>
      </c>
      <c r="I103" s="36">
        <f>SUMIFS(СВЦЭМ!$D$33:$D$776,СВЦЭМ!$A$33:$A$776,$A103,СВЦЭМ!$B$33:$B$776,I$83)+'СЕТ СН'!$H$11+СВЦЭМ!$D$10+'СЕТ СН'!$H$6-'СЕТ СН'!$H$23</f>
        <v>831.76268218999996</v>
      </c>
      <c r="J103" s="36">
        <f>SUMIFS(СВЦЭМ!$D$33:$D$776,СВЦЭМ!$A$33:$A$776,$A103,СВЦЭМ!$B$33:$B$776,J$83)+'СЕТ СН'!$H$11+СВЦЭМ!$D$10+'СЕТ СН'!$H$6-'СЕТ СН'!$H$23</f>
        <v>810.93256457999996</v>
      </c>
      <c r="K103" s="36">
        <f>SUMIFS(СВЦЭМ!$D$33:$D$776,СВЦЭМ!$A$33:$A$776,$A103,СВЦЭМ!$B$33:$B$776,K$83)+'СЕТ СН'!$H$11+СВЦЭМ!$D$10+'СЕТ СН'!$H$6-'СЕТ СН'!$H$23</f>
        <v>806.97789871999998</v>
      </c>
      <c r="L103" s="36">
        <f>SUMIFS(СВЦЭМ!$D$33:$D$776,СВЦЭМ!$A$33:$A$776,$A103,СВЦЭМ!$B$33:$B$776,L$83)+'СЕТ СН'!$H$11+СВЦЭМ!$D$10+'СЕТ СН'!$H$6-'СЕТ СН'!$H$23</f>
        <v>797.38721610000005</v>
      </c>
      <c r="M103" s="36">
        <f>SUMIFS(СВЦЭМ!$D$33:$D$776,СВЦЭМ!$A$33:$A$776,$A103,СВЦЭМ!$B$33:$B$776,M$83)+'СЕТ СН'!$H$11+СВЦЭМ!$D$10+'СЕТ СН'!$H$6-'СЕТ СН'!$H$23</f>
        <v>787.81438286000002</v>
      </c>
      <c r="N103" s="36">
        <f>SUMIFS(СВЦЭМ!$D$33:$D$776,СВЦЭМ!$A$33:$A$776,$A103,СВЦЭМ!$B$33:$B$776,N$83)+'СЕТ СН'!$H$11+СВЦЭМ!$D$10+'СЕТ СН'!$H$6-'СЕТ СН'!$H$23</f>
        <v>795.57030052000005</v>
      </c>
      <c r="O103" s="36">
        <f>SUMIFS(СВЦЭМ!$D$33:$D$776,СВЦЭМ!$A$33:$A$776,$A103,СВЦЭМ!$B$33:$B$776,O$83)+'СЕТ СН'!$H$11+СВЦЭМ!$D$10+'СЕТ СН'!$H$6-'СЕТ СН'!$H$23</f>
        <v>809.53277249000007</v>
      </c>
      <c r="P103" s="36">
        <f>SUMIFS(СВЦЭМ!$D$33:$D$776,СВЦЭМ!$A$33:$A$776,$A103,СВЦЭМ!$B$33:$B$776,P$83)+'СЕТ СН'!$H$11+СВЦЭМ!$D$10+'СЕТ СН'!$H$6-'СЕТ СН'!$H$23</f>
        <v>821.55795682000007</v>
      </c>
      <c r="Q103" s="36">
        <f>SUMIFS(СВЦЭМ!$D$33:$D$776,СВЦЭМ!$A$33:$A$776,$A103,СВЦЭМ!$B$33:$B$776,Q$83)+'СЕТ СН'!$H$11+СВЦЭМ!$D$10+'СЕТ СН'!$H$6-'СЕТ СН'!$H$23</f>
        <v>814.62488762999999</v>
      </c>
      <c r="R103" s="36">
        <f>SUMIFS(СВЦЭМ!$D$33:$D$776,СВЦЭМ!$A$33:$A$776,$A103,СВЦЭМ!$B$33:$B$776,R$83)+'СЕТ СН'!$H$11+СВЦЭМ!$D$10+'СЕТ СН'!$H$6-'СЕТ СН'!$H$23</f>
        <v>774.68443175000004</v>
      </c>
      <c r="S103" s="36">
        <f>SUMIFS(СВЦЭМ!$D$33:$D$776,СВЦЭМ!$A$33:$A$776,$A103,СВЦЭМ!$B$33:$B$776,S$83)+'СЕТ СН'!$H$11+СВЦЭМ!$D$10+'СЕТ СН'!$H$6-'СЕТ СН'!$H$23</f>
        <v>749.20163181000009</v>
      </c>
      <c r="T103" s="36">
        <f>SUMIFS(СВЦЭМ!$D$33:$D$776,СВЦЭМ!$A$33:$A$776,$A103,СВЦЭМ!$B$33:$B$776,T$83)+'СЕТ СН'!$H$11+СВЦЭМ!$D$10+'СЕТ СН'!$H$6-'СЕТ СН'!$H$23</f>
        <v>741.34673338999994</v>
      </c>
      <c r="U103" s="36">
        <f>SUMIFS(СВЦЭМ!$D$33:$D$776,СВЦЭМ!$A$33:$A$776,$A103,СВЦЭМ!$B$33:$B$776,U$83)+'СЕТ СН'!$H$11+СВЦЭМ!$D$10+'СЕТ СН'!$H$6-'СЕТ СН'!$H$23</f>
        <v>727.23286783000003</v>
      </c>
      <c r="V103" s="36">
        <f>SUMIFS(СВЦЭМ!$D$33:$D$776,СВЦЭМ!$A$33:$A$776,$A103,СВЦЭМ!$B$33:$B$776,V$83)+'СЕТ СН'!$H$11+СВЦЭМ!$D$10+'СЕТ СН'!$H$6-'СЕТ СН'!$H$23</f>
        <v>718.25144132000003</v>
      </c>
      <c r="W103" s="36">
        <f>SUMIFS(СВЦЭМ!$D$33:$D$776,СВЦЭМ!$A$33:$A$776,$A103,СВЦЭМ!$B$33:$B$776,W$83)+'СЕТ СН'!$H$11+СВЦЭМ!$D$10+'СЕТ СН'!$H$6-'СЕТ СН'!$H$23</f>
        <v>721.05008391000001</v>
      </c>
      <c r="X103" s="36">
        <f>SUMIFS(СВЦЭМ!$D$33:$D$776,СВЦЭМ!$A$33:$A$776,$A103,СВЦЭМ!$B$33:$B$776,X$83)+'СЕТ СН'!$H$11+СВЦЭМ!$D$10+'СЕТ СН'!$H$6-'СЕТ СН'!$H$23</f>
        <v>729.54522797000004</v>
      </c>
      <c r="Y103" s="36">
        <f>SUMIFS(СВЦЭМ!$D$33:$D$776,СВЦЭМ!$A$33:$A$776,$A103,СВЦЭМ!$B$33:$B$776,Y$83)+'СЕТ СН'!$H$11+СВЦЭМ!$D$10+'СЕТ СН'!$H$6-'СЕТ СН'!$H$23</f>
        <v>803.59896894999997</v>
      </c>
    </row>
    <row r="104" spans="1:25" ht="15.75" x14ac:dyDescent="0.2">
      <c r="A104" s="35">
        <f t="shared" si="2"/>
        <v>43667</v>
      </c>
      <c r="B104" s="36">
        <f>SUMIFS(СВЦЭМ!$D$33:$D$776,СВЦЭМ!$A$33:$A$776,$A104,СВЦЭМ!$B$33:$B$776,B$83)+'СЕТ СН'!$H$11+СВЦЭМ!$D$10+'СЕТ СН'!$H$6-'СЕТ СН'!$H$23</f>
        <v>822.42717262999997</v>
      </c>
      <c r="C104" s="36">
        <f>SUMIFS(СВЦЭМ!$D$33:$D$776,СВЦЭМ!$A$33:$A$776,$A104,СВЦЭМ!$B$33:$B$776,C$83)+'СЕТ СН'!$H$11+СВЦЭМ!$D$10+'СЕТ СН'!$H$6-'СЕТ СН'!$H$23</f>
        <v>851.66628837999997</v>
      </c>
      <c r="D104" s="36">
        <f>SUMIFS(СВЦЭМ!$D$33:$D$776,СВЦЭМ!$A$33:$A$776,$A104,СВЦЭМ!$B$33:$B$776,D$83)+'СЕТ СН'!$H$11+СВЦЭМ!$D$10+'СЕТ СН'!$H$6-'СЕТ СН'!$H$23</f>
        <v>873.71147985000005</v>
      </c>
      <c r="E104" s="36">
        <f>SUMIFS(СВЦЭМ!$D$33:$D$776,СВЦЭМ!$A$33:$A$776,$A104,СВЦЭМ!$B$33:$B$776,E$83)+'СЕТ СН'!$H$11+СВЦЭМ!$D$10+'СЕТ СН'!$H$6-'СЕТ СН'!$H$23</f>
        <v>876.70941290000007</v>
      </c>
      <c r="F104" s="36">
        <f>SUMIFS(СВЦЭМ!$D$33:$D$776,СВЦЭМ!$A$33:$A$776,$A104,СВЦЭМ!$B$33:$B$776,F$83)+'СЕТ СН'!$H$11+СВЦЭМ!$D$10+'СЕТ СН'!$H$6-'СЕТ СН'!$H$23</f>
        <v>859.76276785000005</v>
      </c>
      <c r="G104" s="36">
        <f>SUMIFS(СВЦЭМ!$D$33:$D$776,СВЦЭМ!$A$33:$A$776,$A104,СВЦЭМ!$B$33:$B$776,G$83)+'СЕТ СН'!$H$11+СВЦЭМ!$D$10+'СЕТ СН'!$H$6-'СЕТ СН'!$H$23</f>
        <v>869.26901217</v>
      </c>
      <c r="H104" s="36">
        <f>SUMIFS(СВЦЭМ!$D$33:$D$776,СВЦЭМ!$A$33:$A$776,$A104,СВЦЭМ!$B$33:$B$776,H$83)+'СЕТ СН'!$H$11+СВЦЭМ!$D$10+'СЕТ СН'!$H$6-'СЕТ СН'!$H$23</f>
        <v>866.31927687000007</v>
      </c>
      <c r="I104" s="36">
        <f>SUMIFS(СВЦЭМ!$D$33:$D$776,СВЦЭМ!$A$33:$A$776,$A104,СВЦЭМ!$B$33:$B$776,I$83)+'СЕТ СН'!$H$11+СВЦЭМ!$D$10+'СЕТ СН'!$H$6-'СЕТ СН'!$H$23</f>
        <v>866.01513968000006</v>
      </c>
      <c r="J104" s="36">
        <f>SUMIFS(СВЦЭМ!$D$33:$D$776,СВЦЭМ!$A$33:$A$776,$A104,СВЦЭМ!$B$33:$B$776,J$83)+'СЕТ СН'!$H$11+СВЦЭМ!$D$10+'СЕТ СН'!$H$6-'СЕТ СН'!$H$23</f>
        <v>844.99251693999997</v>
      </c>
      <c r="K104" s="36">
        <f>SUMIFS(СВЦЭМ!$D$33:$D$776,СВЦЭМ!$A$33:$A$776,$A104,СВЦЭМ!$B$33:$B$776,K$83)+'СЕТ СН'!$H$11+СВЦЭМ!$D$10+'СЕТ СН'!$H$6-'СЕТ СН'!$H$23</f>
        <v>811.33782730999997</v>
      </c>
      <c r="L104" s="36">
        <f>SUMIFS(СВЦЭМ!$D$33:$D$776,СВЦЭМ!$A$33:$A$776,$A104,СВЦЭМ!$B$33:$B$776,L$83)+'СЕТ СН'!$H$11+СВЦЭМ!$D$10+'СЕТ СН'!$H$6-'СЕТ СН'!$H$23</f>
        <v>790.84586388000002</v>
      </c>
      <c r="M104" s="36">
        <f>SUMIFS(СВЦЭМ!$D$33:$D$776,СВЦЭМ!$A$33:$A$776,$A104,СВЦЭМ!$B$33:$B$776,M$83)+'СЕТ СН'!$H$11+СВЦЭМ!$D$10+'СЕТ СН'!$H$6-'СЕТ СН'!$H$23</f>
        <v>777.52824514999998</v>
      </c>
      <c r="N104" s="36">
        <f>SUMIFS(СВЦЭМ!$D$33:$D$776,СВЦЭМ!$A$33:$A$776,$A104,СВЦЭМ!$B$33:$B$776,N$83)+'СЕТ СН'!$H$11+СВЦЭМ!$D$10+'СЕТ СН'!$H$6-'СЕТ СН'!$H$23</f>
        <v>779.26130087000001</v>
      </c>
      <c r="O104" s="36">
        <f>SUMIFS(СВЦЭМ!$D$33:$D$776,СВЦЭМ!$A$33:$A$776,$A104,СВЦЭМ!$B$33:$B$776,O$83)+'СЕТ СН'!$H$11+СВЦЭМ!$D$10+'СЕТ СН'!$H$6-'СЕТ СН'!$H$23</f>
        <v>787.51759595999999</v>
      </c>
      <c r="P104" s="36">
        <f>SUMIFS(СВЦЭМ!$D$33:$D$776,СВЦЭМ!$A$33:$A$776,$A104,СВЦЭМ!$B$33:$B$776,P$83)+'СЕТ СН'!$H$11+СВЦЭМ!$D$10+'СЕТ СН'!$H$6-'СЕТ СН'!$H$23</f>
        <v>794.08374479999998</v>
      </c>
      <c r="Q104" s="36">
        <f>SUMIFS(СВЦЭМ!$D$33:$D$776,СВЦЭМ!$A$33:$A$776,$A104,СВЦЭМ!$B$33:$B$776,Q$83)+'СЕТ СН'!$H$11+СВЦЭМ!$D$10+'СЕТ СН'!$H$6-'СЕТ СН'!$H$23</f>
        <v>790.61281887000007</v>
      </c>
      <c r="R104" s="36">
        <f>SUMIFS(СВЦЭМ!$D$33:$D$776,СВЦЭМ!$A$33:$A$776,$A104,СВЦЭМ!$B$33:$B$776,R$83)+'СЕТ СН'!$H$11+СВЦЭМ!$D$10+'СЕТ СН'!$H$6-'СЕТ СН'!$H$23</f>
        <v>741.99328202000004</v>
      </c>
      <c r="S104" s="36">
        <f>SUMIFS(СВЦЭМ!$D$33:$D$776,СВЦЭМ!$A$33:$A$776,$A104,СВЦЭМ!$B$33:$B$776,S$83)+'СЕТ СН'!$H$11+СВЦЭМ!$D$10+'СЕТ СН'!$H$6-'СЕТ СН'!$H$23</f>
        <v>711.53356629999996</v>
      </c>
      <c r="T104" s="36">
        <f>SUMIFS(СВЦЭМ!$D$33:$D$776,СВЦЭМ!$A$33:$A$776,$A104,СВЦЭМ!$B$33:$B$776,T$83)+'СЕТ СН'!$H$11+СВЦЭМ!$D$10+'СЕТ СН'!$H$6-'СЕТ СН'!$H$23</f>
        <v>713.12084096000001</v>
      </c>
      <c r="U104" s="36">
        <f>SUMIFS(СВЦЭМ!$D$33:$D$776,СВЦЭМ!$A$33:$A$776,$A104,СВЦЭМ!$B$33:$B$776,U$83)+'СЕТ СН'!$H$11+СВЦЭМ!$D$10+'СЕТ СН'!$H$6-'СЕТ СН'!$H$23</f>
        <v>698.36290529999997</v>
      </c>
      <c r="V104" s="36">
        <f>SUMIFS(СВЦЭМ!$D$33:$D$776,СВЦЭМ!$A$33:$A$776,$A104,СВЦЭМ!$B$33:$B$776,V$83)+'СЕТ СН'!$H$11+СВЦЭМ!$D$10+'СЕТ СН'!$H$6-'СЕТ СН'!$H$23</f>
        <v>685.89405240999997</v>
      </c>
      <c r="W104" s="36">
        <f>SUMIFS(СВЦЭМ!$D$33:$D$776,СВЦЭМ!$A$33:$A$776,$A104,СВЦЭМ!$B$33:$B$776,W$83)+'СЕТ СН'!$H$11+СВЦЭМ!$D$10+'СЕТ СН'!$H$6-'СЕТ СН'!$H$23</f>
        <v>700.84493050000003</v>
      </c>
      <c r="X104" s="36">
        <f>SUMIFS(СВЦЭМ!$D$33:$D$776,СВЦЭМ!$A$33:$A$776,$A104,СВЦЭМ!$B$33:$B$776,X$83)+'СЕТ СН'!$H$11+СВЦЭМ!$D$10+'СЕТ СН'!$H$6-'СЕТ СН'!$H$23</f>
        <v>716.17813336000006</v>
      </c>
      <c r="Y104" s="36">
        <f>SUMIFS(СВЦЭМ!$D$33:$D$776,СВЦЭМ!$A$33:$A$776,$A104,СВЦЭМ!$B$33:$B$776,Y$83)+'СЕТ СН'!$H$11+СВЦЭМ!$D$10+'СЕТ СН'!$H$6-'СЕТ СН'!$H$23</f>
        <v>792.61209340000005</v>
      </c>
    </row>
    <row r="105" spans="1:25" ht="15.75" x14ac:dyDescent="0.2">
      <c r="A105" s="35">
        <f t="shared" si="2"/>
        <v>43668</v>
      </c>
      <c r="B105" s="36">
        <f>SUMIFS(СВЦЭМ!$D$33:$D$776,СВЦЭМ!$A$33:$A$776,$A105,СВЦЭМ!$B$33:$B$776,B$83)+'СЕТ СН'!$H$11+СВЦЭМ!$D$10+'СЕТ СН'!$H$6-'СЕТ СН'!$H$23</f>
        <v>821.08826606000002</v>
      </c>
      <c r="C105" s="36">
        <f>SUMIFS(СВЦЭМ!$D$33:$D$776,СВЦЭМ!$A$33:$A$776,$A105,СВЦЭМ!$B$33:$B$776,C$83)+'СЕТ СН'!$H$11+СВЦЭМ!$D$10+'СЕТ СН'!$H$6-'СЕТ СН'!$H$23</f>
        <v>870.91731569000001</v>
      </c>
      <c r="D105" s="36">
        <f>SUMIFS(СВЦЭМ!$D$33:$D$776,СВЦЭМ!$A$33:$A$776,$A105,СВЦЭМ!$B$33:$B$776,D$83)+'СЕТ СН'!$H$11+СВЦЭМ!$D$10+'СЕТ СН'!$H$6-'СЕТ СН'!$H$23</f>
        <v>896.24619447999999</v>
      </c>
      <c r="E105" s="36">
        <f>SUMIFS(СВЦЭМ!$D$33:$D$776,СВЦЭМ!$A$33:$A$776,$A105,СВЦЭМ!$B$33:$B$776,E$83)+'СЕТ СН'!$H$11+СВЦЭМ!$D$10+'СЕТ СН'!$H$6-'СЕТ СН'!$H$23</f>
        <v>898.92847574000007</v>
      </c>
      <c r="F105" s="36">
        <f>SUMIFS(СВЦЭМ!$D$33:$D$776,СВЦЭМ!$A$33:$A$776,$A105,СВЦЭМ!$B$33:$B$776,F$83)+'СЕТ СН'!$H$11+СВЦЭМ!$D$10+'СЕТ СН'!$H$6-'СЕТ СН'!$H$23</f>
        <v>892.87072529</v>
      </c>
      <c r="G105" s="36">
        <f>SUMIFS(СВЦЭМ!$D$33:$D$776,СВЦЭМ!$A$33:$A$776,$A105,СВЦЭМ!$B$33:$B$776,G$83)+'СЕТ СН'!$H$11+СВЦЭМ!$D$10+'СЕТ СН'!$H$6-'СЕТ СН'!$H$23</f>
        <v>877.91339922999998</v>
      </c>
      <c r="H105" s="36">
        <f>SUMIFS(СВЦЭМ!$D$33:$D$776,СВЦЭМ!$A$33:$A$776,$A105,СВЦЭМ!$B$33:$B$776,H$83)+'СЕТ СН'!$H$11+СВЦЭМ!$D$10+'СЕТ СН'!$H$6-'СЕТ СН'!$H$23</f>
        <v>847.74321628000007</v>
      </c>
      <c r="I105" s="36">
        <f>SUMIFS(СВЦЭМ!$D$33:$D$776,СВЦЭМ!$A$33:$A$776,$A105,СВЦЭМ!$B$33:$B$776,I$83)+'СЕТ СН'!$H$11+СВЦЭМ!$D$10+'СЕТ СН'!$H$6-'СЕТ СН'!$H$23</f>
        <v>835.84980515000007</v>
      </c>
      <c r="J105" s="36">
        <f>SUMIFS(СВЦЭМ!$D$33:$D$776,СВЦЭМ!$A$33:$A$776,$A105,СВЦЭМ!$B$33:$B$776,J$83)+'СЕТ СН'!$H$11+СВЦЭМ!$D$10+'СЕТ СН'!$H$6-'СЕТ СН'!$H$23</f>
        <v>842.10269458000005</v>
      </c>
      <c r="K105" s="36">
        <f>SUMIFS(СВЦЭМ!$D$33:$D$776,СВЦЭМ!$A$33:$A$776,$A105,СВЦЭМ!$B$33:$B$776,K$83)+'СЕТ СН'!$H$11+СВЦЭМ!$D$10+'СЕТ СН'!$H$6-'СЕТ СН'!$H$23</f>
        <v>848.86262035000004</v>
      </c>
      <c r="L105" s="36">
        <f>SUMIFS(СВЦЭМ!$D$33:$D$776,СВЦЭМ!$A$33:$A$776,$A105,СВЦЭМ!$B$33:$B$776,L$83)+'СЕТ СН'!$H$11+СВЦЭМ!$D$10+'СЕТ СН'!$H$6-'СЕТ СН'!$H$23</f>
        <v>846.52938003999998</v>
      </c>
      <c r="M105" s="36">
        <f>SUMIFS(СВЦЭМ!$D$33:$D$776,СВЦЭМ!$A$33:$A$776,$A105,СВЦЭМ!$B$33:$B$776,M$83)+'СЕТ СН'!$H$11+СВЦЭМ!$D$10+'СЕТ СН'!$H$6-'СЕТ СН'!$H$23</f>
        <v>836.65791032000004</v>
      </c>
      <c r="N105" s="36">
        <f>SUMIFS(СВЦЭМ!$D$33:$D$776,СВЦЭМ!$A$33:$A$776,$A105,СВЦЭМ!$B$33:$B$776,N$83)+'СЕТ СН'!$H$11+СВЦЭМ!$D$10+'СЕТ СН'!$H$6-'СЕТ СН'!$H$23</f>
        <v>829.31577992000007</v>
      </c>
      <c r="O105" s="36">
        <f>SUMIFS(СВЦЭМ!$D$33:$D$776,СВЦЭМ!$A$33:$A$776,$A105,СВЦЭМ!$B$33:$B$776,O$83)+'СЕТ СН'!$H$11+СВЦЭМ!$D$10+'СЕТ СН'!$H$6-'СЕТ СН'!$H$23</f>
        <v>830.23606700000005</v>
      </c>
      <c r="P105" s="36">
        <f>SUMIFS(СВЦЭМ!$D$33:$D$776,СВЦЭМ!$A$33:$A$776,$A105,СВЦЭМ!$B$33:$B$776,P$83)+'СЕТ СН'!$H$11+СВЦЭМ!$D$10+'СЕТ СН'!$H$6-'СЕТ СН'!$H$23</f>
        <v>839.14837554999997</v>
      </c>
      <c r="Q105" s="36">
        <f>SUMIFS(СВЦЭМ!$D$33:$D$776,СВЦЭМ!$A$33:$A$776,$A105,СВЦЭМ!$B$33:$B$776,Q$83)+'СЕТ СН'!$H$11+СВЦЭМ!$D$10+'СЕТ СН'!$H$6-'СЕТ СН'!$H$23</f>
        <v>848.20412703</v>
      </c>
      <c r="R105" s="36">
        <f>SUMIFS(СВЦЭМ!$D$33:$D$776,СВЦЭМ!$A$33:$A$776,$A105,СВЦЭМ!$B$33:$B$776,R$83)+'СЕТ СН'!$H$11+СВЦЭМ!$D$10+'СЕТ СН'!$H$6-'СЕТ СН'!$H$23</f>
        <v>794.95245308000005</v>
      </c>
      <c r="S105" s="36">
        <f>SUMIFS(СВЦЭМ!$D$33:$D$776,СВЦЭМ!$A$33:$A$776,$A105,СВЦЭМ!$B$33:$B$776,S$83)+'СЕТ СН'!$H$11+СВЦЭМ!$D$10+'СЕТ СН'!$H$6-'СЕТ СН'!$H$23</f>
        <v>767.62434148</v>
      </c>
      <c r="T105" s="36">
        <f>SUMIFS(СВЦЭМ!$D$33:$D$776,СВЦЭМ!$A$33:$A$776,$A105,СВЦЭМ!$B$33:$B$776,T$83)+'СЕТ СН'!$H$11+СВЦЭМ!$D$10+'СЕТ СН'!$H$6-'СЕТ СН'!$H$23</f>
        <v>767.66750810999997</v>
      </c>
      <c r="U105" s="36">
        <f>SUMIFS(СВЦЭМ!$D$33:$D$776,СВЦЭМ!$A$33:$A$776,$A105,СВЦЭМ!$B$33:$B$776,U$83)+'СЕТ СН'!$H$11+СВЦЭМ!$D$10+'СЕТ СН'!$H$6-'СЕТ СН'!$H$23</f>
        <v>765.14770897000005</v>
      </c>
      <c r="V105" s="36">
        <f>SUMIFS(СВЦЭМ!$D$33:$D$776,СВЦЭМ!$A$33:$A$776,$A105,СВЦЭМ!$B$33:$B$776,V$83)+'СЕТ СН'!$H$11+СВЦЭМ!$D$10+'СЕТ СН'!$H$6-'СЕТ СН'!$H$23</f>
        <v>762.39963420000004</v>
      </c>
      <c r="W105" s="36">
        <f>SUMIFS(СВЦЭМ!$D$33:$D$776,СВЦЭМ!$A$33:$A$776,$A105,СВЦЭМ!$B$33:$B$776,W$83)+'СЕТ СН'!$H$11+СВЦЭМ!$D$10+'СЕТ СН'!$H$6-'СЕТ СН'!$H$23</f>
        <v>776.18984012999999</v>
      </c>
      <c r="X105" s="36">
        <f>SUMIFS(СВЦЭМ!$D$33:$D$776,СВЦЭМ!$A$33:$A$776,$A105,СВЦЭМ!$B$33:$B$776,X$83)+'СЕТ СН'!$H$11+СВЦЭМ!$D$10+'СЕТ СН'!$H$6-'СЕТ СН'!$H$23</f>
        <v>802.00732404000007</v>
      </c>
      <c r="Y105" s="36">
        <f>SUMIFS(СВЦЭМ!$D$33:$D$776,СВЦЭМ!$A$33:$A$776,$A105,СВЦЭМ!$B$33:$B$776,Y$83)+'СЕТ СН'!$H$11+СВЦЭМ!$D$10+'СЕТ СН'!$H$6-'СЕТ СН'!$H$23</f>
        <v>906.75877790000004</v>
      </c>
    </row>
    <row r="106" spans="1:25" ht="15.75" x14ac:dyDescent="0.2">
      <c r="A106" s="35">
        <f t="shared" si="2"/>
        <v>43669</v>
      </c>
      <c r="B106" s="36">
        <f>SUMIFS(СВЦЭМ!$D$33:$D$776,СВЦЭМ!$A$33:$A$776,$A106,СВЦЭМ!$B$33:$B$776,B$83)+'СЕТ СН'!$H$11+СВЦЭМ!$D$10+'СЕТ СН'!$H$6-'СЕТ СН'!$H$23</f>
        <v>912.78085314999998</v>
      </c>
      <c r="C106" s="36">
        <f>SUMIFS(СВЦЭМ!$D$33:$D$776,СВЦЭМ!$A$33:$A$776,$A106,СВЦЭМ!$B$33:$B$776,C$83)+'СЕТ СН'!$H$11+СВЦЭМ!$D$10+'СЕТ СН'!$H$6-'СЕТ СН'!$H$23</f>
        <v>957.55372775000001</v>
      </c>
      <c r="D106" s="36">
        <f>SUMIFS(СВЦЭМ!$D$33:$D$776,СВЦЭМ!$A$33:$A$776,$A106,СВЦЭМ!$B$33:$B$776,D$83)+'СЕТ СН'!$H$11+СВЦЭМ!$D$10+'СЕТ СН'!$H$6-'СЕТ СН'!$H$23</f>
        <v>987.51526945000001</v>
      </c>
      <c r="E106" s="36">
        <f>SUMIFS(СВЦЭМ!$D$33:$D$776,СВЦЭМ!$A$33:$A$776,$A106,СВЦЭМ!$B$33:$B$776,E$83)+'СЕТ СН'!$H$11+СВЦЭМ!$D$10+'СЕТ СН'!$H$6-'СЕТ СН'!$H$23</f>
        <v>1002.6630761700001</v>
      </c>
      <c r="F106" s="36">
        <f>SUMIFS(СВЦЭМ!$D$33:$D$776,СВЦЭМ!$A$33:$A$776,$A106,СВЦЭМ!$B$33:$B$776,F$83)+'СЕТ СН'!$H$11+СВЦЭМ!$D$10+'СЕТ СН'!$H$6-'СЕТ СН'!$H$23</f>
        <v>1001.91487878</v>
      </c>
      <c r="G106" s="36">
        <f>SUMIFS(СВЦЭМ!$D$33:$D$776,СВЦЭМ!$A$33:$A$776,$A106,СВЦЭМ!$B$33:$B$776,G$83)+'СЕТ СН'!$H$11+СВЦЭМ!$D$10+'СЕТ СН'!$H$6-'СЕТ СН'!$H$23</f>
        <v>987.37520632999997</v>
      </c>
      <c r="H106" s="36">
        <f>SUMIFS(СВЦЭМ!$D$33:$D$776,СВЦЭМ!$A$33:$A$776,$A106,СВЦЭМ!$B$33:$B$776,H$83)+'СЕТ СН'!$H$11+СВЦЭМ!$D$10+'СЕТ СН'!$H$6-'СЕТ СН'!$H$23</f>
        <v>945.66061163000006</v>
      </c>
      <c r="I106" s="36">
        <f>SUMIFS(СВЦЭМ!$D$33:$D$776,СВЦЭМ!$A$33:$A$776,$A106,СВЦЭМ!$B$33:$B$776,I$83)+'СЕТ СН'!$H$11+СВЦЭМ!$D$10+'СЕТ СН'!$H$6-'СЕТ СН'!$H$23</f>
        <v>900.49290456000006</v>
      </c>
      <c r="J106" s="36">
        <f>SUMIFS(СВЦЭМ!$D$33:$D$776,СВЦЭМ!$A$33:$A$776,$A106,СВЦЭМ!$B$33:$B$776,J$83)+'СЕТ СН'!$H$11+СВЦЭМ!$D$10+'СЕТ СН'!$H$6-'СЕТ СН'!$H$23</f>
        <v>884.47203978000005</v>
      </c>
      <c r="K106" s="36">
        <f>SUMIFS(СВЦЭМ!$D$33:$D$776,СВЦЭМ!$A$33:$A$776,$A106,СВЦЭМ!$B$33:$B$776,K$83)+'СЕТ СН'!$H$11+СВЦЭМ!$D$10+'СЕТ СН'!$H$6-'СЕТ СН'!$H$23</f>
        <v>822.37620592999997</v>
      </c>
      <c r="L106" s="36">
        <f>SUMIFS(СВЦЭМ!$D$33:$D$776,СВЦЭМ!$A$33:$A$776,$A106,СВЦЭМ!$B$33:$B$776,L$83)+'СЕТ СН'!$H$11+СВЦЭМ!$D$10+'СЕТ СН'!$H$6-'СЕТ СН'!$H$23</f>
        <v>827.07338600000003</v>
      </c>
      <c r="M106" s="36">
        <f>SUMIFS(СВЦЭМ!$D$33:$D$776,СВЦЭМ!$A$33:$A$776,$A106,СВЦЭМ!$B$33:$B$776,M$83)+'СЕТ СН'!$H$11+СВЦЭМ!$D$10+'СЕТ СН'!$H$6-'СЕТ СН'!$H$23</f>
        <v>833.05049285000007</v>
      </c>
      <c r="N106" s="36">
        <f>SUMIFS(СВЦЭМ!$D$33:$D$776,СВЦЭМ!$A$33:$A$776,$A106,СВЦЭМ!$B$33:$B$776,N$83)+'СЕТ СН'!$H$11+СВЦЭМ!$D$10+'СЕТ СН'!$H$6-'СЕТ СН'!$H$23</f>
        <v>842.09127338999997</v>
      </c>
      <c r="O106" s="36">
        <f>SUMIFS(СВЦЭМ!$D$33:$D$776,СВЦЭМ!$A$33:$A$776,$A106,СВЦЭМ!$B$33:$B$776,O$83)+'СЕТ СН'!$H$11+СВЦЭМ!$D$10+'СЕТ СН'!$H$6-'СЕТ СН'!$H$23</f>
        <v>853.93272530000002</v>
      </c>
      <c r="P106" s="36">
        <f>SUMIFS(СВЦЭМ!$D$33:$D$776,СВЦЭМ!$A$33:$A$776,$A106,СВЦЭМ!$B$33:$B$776,P$83)+'СЕТ СН'!$H$11+СВЦЭМ!$D$10+'СЕТ СН'!$H$6-'СЕТ СН'!$H$23</f>
        <v>857.41144503999999</v>
      </c>
      <c r="Q106" s="36">
        <f>SUMIFS(СВЦЭМ!$D$33:$D$776,СВЦЭМ!$A$33:$A$776,$A106,СВЦЭМ!$B$33:$B$776,Q$83)+'СЕТ СН'!$H$11+СВЦЭМ!$D$10+'СЕТ СН'!$H$6-'СЕТ СН'!$H$23</f>
        <v>860.49760085000003</v>
      </c>
      <c r="R106" s="36">
        <f>SUMIFS(СВЦЭМ!$D$33:$D$776,СВЦЭМ!$A$33:$A$776,$A106,СВЦЭМ!$B$33:$B$776,R$83)+'СЕТ СН'!$H$11+СВЦЭМ!$D$10+'СЕТ СН'!$H$6-'СЕТ СН'!$H$23</f>
        <v>807.93611409000005</v>
      </c>
      <c r="S106" s="36">
        <f>SUMIFS(СВЦЭМ!$D$33:$D$776,СВЦЭМ!$A$33:$A$776,$A106,СВЦЭМ!$B$33:$B$776,S$83)+'СЕТ СН'!$H$11+СВЦЭМ!$D$10+'СЕТ СН'!$H$6-'СЕТ СН'!$H$23</f>
        <v>773.28873564000003</v>
      </c>
      <c r="T106" s="36">
        <f>SUMIFS(СВЦЭМ!$D$33:$D$776,СВЦЭМ!$A$33:$A$776,$A106,СВЦЭМ!$B$33:$B$776,T$83)+'СЕТ СН'!$H$11+СВЦЭМ!$D$10+'СЕТ СН'!$H$6-'СЕТ СН'!$H$23</f>
        <v>776.50499365000007</v>
      </c>
      <c r="U106" s="36">
        <f>SUMIFS(СВЦЭМ!$D$33:$D$776,СВЦЭМ!$A$33:$A$776,$A106,СВЦЭМ!$B$33:$B$776,U$83)+'СЕТ СН'!$H$11+СВЦЭМ!$D$10+'СЕТ СН'!$H$6-'СЕТ СН'!$H$23</f>
        <v>771.67583066999998</v>
      </c>
      <c r="V106" s="36">
        <f>SUMIFS(СВЦЭМ!$D$33:$D$776,СВЦЭМ!$A$33:$A$776,$A106,СВЦЭМ!$B$33:$B$776,V$83)+'СЕТ СН'!$H$11+СВЦЭМ!$D$10+'СЕТ СН'!$H$6-'СЕТ СН'!$H$23</f>
        <v>775.53351049000003</v>
      </c>
      <c r="W106" s="36">
        <f>SUMIFS(СВЦЭМ!$D$33:$D$776,СВЦЭМ!$A$33:$A$776,$A106,СВЦЭМ!$B$33:$B$776,W$83)+'СЕТ СН'!$H$11+СВЦЭМ!$D$10+'СЕТ СН'!$H$6-'СЕТ СН'!$H$23</f>
        <v>774.53052629000001</v>
      </c>
      <c r="X106" s="36">
        <f>SUMIFS(СВЦЭМ!$D$33:$D$776,СВЦЭМ!$A$33:$A$776,$A106,СВЦЭМ!$B$33:$B$776,X$83)+'СЕТ СН'!$H$11+СВЦЭМ!$D$10+'СЕТ СН'!$H$6-'СЕТ СН'!$H$23</f>
        <v>774.89613509000003</v>
      </c>
      <c r="Y106" s="36">
        <f>SUMIFS(СВЦЭМ!$D$33:$D$776,СВЦЭМ!$A$33:$A$776,$A106,СВЦЭМ!$B$33:$B$776,Y$83)+'СЕТ СН'!$H$11+СВЦЭМ!$D$10+'СЕТ СН'!$H$6-'СЕТ СН'!$H$23</f>
        <v>815.71433311999999</v>
      </c>
    </row>
    <row r="107" spans="1:25" ht="15.75" x14ac:dyDescent="0.2">
      <c r="A107" s="35">
        <f t="shared" si="2"/>
        <v>43670</v>
      </c>
      <c r="B107" s="36">
        <f>SUMIFS(СВЦЭМ!$D$33:$D$776,СВЦЭМ!$A$33:$A$776,$A107,СВЦЭМ!$B$33:$B$776,B$83)+'СЕТ СН'!$H$11+СВЦЭМ!$D$10+'СЕТ СН'!$H$6-'СЕТ СН'!$H$23</f>
        <v>856.64514532999999</v>
      </c>
      <c r="C107" s="36">
        <f>SUMIFS(СВЦЭМ!$D$33:$D$776,СВЦЭМ!$A$33:$A$776,$A107,СВЦЭМ!$B$33:$B$776,C$83)+'СЕТ СН'!$H$11+СВЦЭМ!$D$10+'СЕТ СН'!$H$6-'СЕТ СН'!$H$23</f>
        <v>889.04751214999999</v>
      </c>
      <c r="D107" s="36">
        <f>SUMIFS(СВЦЭМ!$D$33:$D$776,СВЦЭМ!$A$33:$A$776,$A107,СВЦЭМ!$B$33:$B$776,D$83)+'СЕТ СН'!$H$11+СВЦЭМ!$D$10+'СЕТ СН'!$H$6-'СЕТ СН'!$H$23</f>
        <v>914.20952864000003</v>
      </c>
      <c r="E107" s="36">
        <f>SUMIFS(СВЦЭМ!$D$33:$D$776,СВЦЭМ!$A$33:$A$776,$A107,СВЦЭМ!$B$33:$B$776,E$83)+'СЕТ СН'!$H$11+СВЦЭМ!$D$10+'СЕТ СН'!$H$6-'СЕТ СН'!$H$23</f>
        <v>934.73757060000003</v>
      </c>
      <c r="F107" s="36">
        <f>SUMIFS(СВЦЭМ!$D$33:$D$776,СВЦЭМ!$A$33:$A$776,$A107,СВЦЭМ!$B$33:$B$776,F$83)+'СЕТ СН'!$H$11+СВЦЭМ!$D$10+'СЕТ СН'!$H$6-'СЕТ СН'!$H$23</f>
        <v>928.43534091000004</v>
      </c>
      <c r="G107" s="36">
        <f>SUMIFS(СВЦЭМ!$D$33:$D$776,СВЦЭМ!$A$33:$A$776,$A107,СВЦЭМ!$B$33:$B$776,G$83)+'СЕТ СН'!$H$11+СВЦЭМ!$D$10+'СЕТ СН'!$H$6-'СЕТ СН'!$H$23</f>
        <v>925.19252498000003</v>
      </c>
      <c r="H107" s="36">
        <f>SUMIFS(СВЦЭМ!$D$33:$D$776,СВЦЭМ!$A$33:$A$776,$A107,СВЦЭМ!$B$33:$B$776,H$83)+'СЕТ СН'!$H$11+СВЦЭМ!$D$10+'СЕТ СН'!$H$6-'СЕТ СН'!$H$23</f>
        <v>899.31732391000003</v>
      </c>
      <c r="I107" s="36">
        <f>SUMIFS(СВЦЭМ!$D$33:$D$776,СВЦЭМ!$A$33:$A$776,$A107,СВЦЭМ!$B$33:$B$776,I$83)+'СЕТ СН'!$H$11+СВЦЭМ!$D$10+'СЕТ СН'!$H$6-'СЕТ СН'!$H$23</f>
        <v>875.27796757999999</v>
      </c>
      <c r="J107" s="36">
        <f>SUMIFS(СВЦЭМ!$D$33:$D$776,СВЦЭМ!$A$33:$A$776,$A107,СВЦЭМ!$B$33:$B$776,J$83)+'СЕТ СН'!$H$11+СВЦЭМ!$D$10+'СЕТ СН'!$H$6-'СЕТ СН'!$H$23</f>
        <v>863.72296944000004</v>
      </c>
      <c r="K107" s="36">
        <f>SUMIFS(СВЦЭМ!$D$33:$D$776,СВЦЭМ!$A$33:$A$776,$A107,СВЦЭМ!$B$33:$B$776,K$83)+'СЕТ СН'!$H$11+СВЦЭМ!$D$10+'СЕТ СН'!$H$6-'СЕТ СН'!$H$23</f>
        <v>860.28882202</v>
      </c>
      <c r="L107" s="36">
        <f>SUMIFS(СВЦЭМ!$D$33:$D$776,СВЦЭМ!$A$33:$A$776,$A107,СВЦЭМ!$B$33:$B$776,L$83)+'СЕТ СН'!$H$11+СВЦЭМ!$D$10+'СЕТ СН'!$H$6-'СЕТ СН'!$H$23</f>
        <v>866.91701942999998</v>
      </c>
      <c r="M107" s="36">
        <f>SUMIFS(СВЦЭМ!$D$33:$D$776,СВЦЭМ!$A$33:$A$776,$A107,СВЦЭМ!$B$33:$B$776,M$83)+'СЕТ СН'!$H$11+СВЦЭМ!$D$10+'СЕТ СН'!$H$6-'СЕТ СН'!$H$23</f>
        <v>879.22729734000006</v>
      </c>
      <c r="N107" s="36">
        <f>SUMIFS(СВЦЭМ!$D$33:$D$776,СВЦЭМ!$A$33:$A$776,$A107,СВЦЭМ!$B$33:$B$776,N$83)+'СЕТ СН'!$H$11+СВЦЭМ!$D$10+'СЕТ СН'!$H$6-'СЕТ СН'!$H$23</f>
        <v>880.65395124999998</v>
      </c>
      <c r="O107" s="36">
        <f>SUMIFS(СВЦЭМ!$D$33:$D$776,СВЦЭМ!$A$33:$A$776,$A107,СВЦЭМ!$B$33:$B$776,O$83)+'СЕТ СН'!$H$11+СВЦЭМ!$D$10+'СЕТ СН'!$H$6-'СЕТ СН'!$H$23</f>
        <v>886.80666879</v>
      </c>
      <c r="P107" s="36">
        <f>SUMIFS(СВЦЭМ!$D$33:$D$776,СВЦЭМ!$A$33:$A$776,$A107,СВЦЭМ!$B$33:$B$776,P$83)+'СЕТ СН'!$H$11+СВЦЭМ!$D$10+'СЕТ СН'!$H$6-'СЕТ СН'!$H$23</f>
        <v>890.11434838000002</v>
      </c>
      <c r="Q107" s="36">
        <f>SUMIFS(СВЦЭМ!$D$33:$D$776,СВЦЭМ!$A$33:$A$776,$A107,СВЦЭМ!$B$33:$B$776,Q$83)+'СЕТ СН'!$H$11+СВЦЭМ!$D$10+'СЕТ СН'!$H$6-'СЕТ СН'!$H$23</f>
        <v>895.72431661999997</v>
      </c>
      <c r="R107" s="36">
        <f>SUMIFS(СВЦЭМ!$D$33:$D$776,СВЦЭМ!$A$33:$A$776,$A107,СВЦЭМ!$B$33:$B$776,R$83)+'СЕТ СН'!$H$11+СВЦЭМ!$D$10+'СЕТ СН'!$H$6-'СЕТ СН'!$H$23</f>
        <v>831.94853517000001</v>
      </c>
      <c r="S107" s="36">
        <f>SUMIFS(СВЦЭМ!$D$33:$D$776,СВЦЭМ!$A$33:$A$776,$A107,СВЦЭМ!$B$33:$B$776,S$83)+'СЕТ СН'!$H$11+СВЦЭМ!$D$10+'СЕТ СН'!$H$6-'СЕТ СН'!$H$23</f>
        <v>818.46555081999998</v>
      </c>
      <c r="T107" s="36">
        <f>SUMIFS(СВЦЭМ!$D$33:$D$776,СВЦЭМ!$A$33:$A$776,$A107,СВЦЭМ!$B$33:$B$776,T$83)+'СЕТ СН'!$H$11+СВЦЭМ!$D$10+'СЕТ СН'!$H$6-'СЕТ СН'!$H$23</f>
        <v>824.85038709000003</v>
      </c>
      <c r="U107" s="36">
        <f>SUMIFS(СВЦЭМ!$D$33:$D$776,СВЦЭМ!$A$33:$A$776,$A107,СВЦЭМ!$B$33:$B$776,U$83)+'СЕТ СН'!$H$11+СВЦЭМ!$D$10+'СЕТ СН'!$H$6-'СЕТ СН'!$H$23</f>
        <v>813.16106709999997</v>
      </c>
      <c r="V107" s="36">
        <f>SUMIFS(СВЦЭМ!$D$33:$D$776,СВЦЭМ!$A$33:$A$776,$A107,СВЦЭМ!$B$33:$B$776,V$83)+'СЕТ СН'!$H$11+СВЦЭМ!$D$10+'СЕТ СН'!$H$6-'СЕТ СН'!$H$23</f>
        <v>816.91288574999999</v>
      </c>
      <c r="W107" s="36">
        <f>SUMIFS(СВЦЭМ!$D$33:$D$776,СВЦЭМ!$A$33:$A$776,$A107,СВЦЭМ!$B$33:$B$776,W$83)+'СЕТ СН'!$H$11+СВЦЭМ!$D$10+'СЕТ СН'!$H$6-'СЕТ СН'!$H$23</f>
        <v>831.31903348000003</v>
      </c>
      <c r="X107" s="36">
        <f>SUMIFS(СВЦЭМ!$D$33:$D$776,СВЦЭМ!$A$33:$A$776,$A107,СВЦЭМ!$B$33:$B$776,X$83)+'СЕТ СН'!$H$11+СВЦЭМ!$D$10+'СЕТ СН'!$H$6-'СЕТ СН'!$H$23</f>
        <v>810.43754033000005</v>
      </c>
      <c r="Y107" s="36">
        <f>SUMIFS(СВЦЭМ!$D$33:$D$776,СВЦЭМ!$A$33:$A$776,$A107,СВЦЭМ!$B$33:$B$776,Y$83)+'СЕТ СН'!$H$11+СВЦЭМ!$D$10+'СЕТ СН'!$H$6-'СЕТ СН'!$H$23</f>
        <v>853.04772860000003</v>
      </c>
    </row>
    <row r="108" spans="1:25" ht="15.75" x14ac:dyDescent="0.2">
      <c r="A108" s="35">
        <f t="shared" si="2"/>
        <v>43671</v>
      </c>
      <c r="B108" s="36">
        <f>SUMIFS(СВЦЭМ!$D$33:$D$776,СВЦЭМ!$A$33:$A$776,$A108,СВЦЭМ!$B$33:$B$776,B$83)+'СЕТ СН'!$H$11+СВЦЭМ!$D$10+'СЕТ СН'!$H$6-'СЕТ СН'!$H$23</f>
        <v>925.68066247000002</v>
      </c>
      <c r="C108" s="36">
        <f>SUMIFS(СВЦЭМ!$D$33:$D$776,СВЦЭМ!$A$33:$A$776,$A108,СВЦЭМ!$B$33:$B$776,C$83)+'СЕТ СН'!$H$11+СВЦЭМ!$D$10+'СЕТ СН'!$H$6-'СЕТ СН'!$H$23</f>
        <v>951.78111483999999</v>
      </c>
      <c r="D108" s="36">
        <f>SUMIFS(СВЦЭМ!$D$33:$D$776,СВЦЭМ!$A$33:$A$776,$A108,СВЦЭМ!$B$33:$B$776,D$83)+'СЕТ СН'!$H$11+СВЦЭМ!$D$10+'СЕТ СН'!$H$6-'СЕТ СН'!$H$23</f>
        <v>926.72945474000005</v>
      </c>
      <c r="E108" s="36">
        <f>SUMIFS(СВЦЭМ!$D$33:$D$776,СВЦЭМ!$A$33:$A$776,$A108,СВЦЭМ!$B$33:$B$776,E$83)+'СЕТ СН'!$H$11+СВЦЭМ!$D$10+'СЕТ СН'!$H$6-'СЕТ СН'!$H$23</f>
        <v>921.76961408</v>
      </c>
      <c r="F108" s="36">
        <f>SUMIFS(СВЦЭМ!$D$33:$D$776,СВЦЭМ!$A$33:$A$776,$A108,СВЦЭМ!$B$33:$B$776,F$83)+'СЕТ СН'!$H$11+СВЦЭМ!$D$10+'СЕТ СН'!$H$6-'СЕТ СН'!$H$23</f>
        <v>903.32294539999998</v>
      </c>
      <c r="G108" s="36">
        <f>SUMIFS(СВЦЭМ!$D$33:$D$776,СВЦЭМ!$A$33:$A$776,$A108,СВЦЭМ!$B$33:$B$776,G$83)+'СЕТ СН'!$H$11+СВЦЭМ!$D$10+'СЕТ СН'!$H$6-'СЕТ СН'!$H$23</f>
        <v>918.27747890000001</v>
      </c>
      <c r="H108" s="36">
        <f>SUMIFS(СВЦЭМ!$D$33:$D$776,СВЦЭМ!$A$33:$A$776,$A108,СВЦЭМ!$B$33:$B$776,H$83)+'СЕТ СН'!$H$11+СВЦЭМ!$D$10+'СЕТ СН'!$H$6-'СЕТ СН'!$H$23</f>
        <v>942.38767970000004</v>
      </c>
      <c r="I108" s="36">
        <f>SUMIFS(СВЦЭМ!$D$33:$D$776,СВЦЭМ!$A$33:$A$776,$A108,СВЦЭМ!$B$33:$B$776,I$83)+'СЕТ СН'!$H$11+СВЦЭМ!$D$10+'СЕТ СН'!$H$6-'СЕТ СН'!$H$23</f>
        <v>981.63560661999998</v>
      </c>
      <c r="J108" s="36">
        <f>SUMIFS(СВЦЭМ!$D$33:$D$776,СВЦЭМ!$A$33:$A$776,$A108,СВЦЭМ!$B$33:$B$776,J$83)+'СЕТ СН'!$H$11+СВЦЭМ!$D$10+'СЕТ СН'!$H$6-'СЕТ СН'!$H$23</f>
        <v>992.67267316000004</v>
      </c>
      <c r="K108" s="36">
        <f>SUMIFS(СВЦЭМ!$D$33:$D$776,СВЦЭМ!$A$33:$A$776,$A108,СВЦЭМ!$B$33:$B$776,K$83)+'СЕТ СН'!$H$11+СВЦЭМ!$D$10+'СЕТ СН'!$H$6-'СЕТ СН'!$H$23</f>
        <v>967.19691709000006</v>
      </c>
      <c r="L108" s="36">
        <f>SUMIFS(СВЦЭМ!$D$33:$D$776,СВЦЭМ!$A$33:$A$776,$A108,СВЦЭМ!$B$33:$B$776,L$83)+'СЕТ СН'!$H$11+СВЦЭМ!$D$10+'СЕТ СН'!$H$6-'СЕТ СН'!$H$23</f>
        <v>955.85375769000007</v>
      </c>
      <c r="M108" s="36">
        <f>SUMIFS(СВЦЭМ!$D$33:$D$776,СВЦЭМ!$A$33:$A$776,$A108,СВЦЭМ!$B$33:$B$776,M$83)+'СЕТ СН'!$H$11+СВЦЭМ!$D$10+'СЕТ СН'!$H$6-'СЕТ СН'!$H$23</f>
        <v>953.26381153</v>
      </c>
      <c r="N108" s="36">
        <f>SUMIFS(СВЦЭМ!$D$33:$D$776,СВЦЭМ!$A$33:$A$776,$A108,СВЦЭМ!$B$33:$B$776,N$83)+'СЕТ СН'!$H$11+СВЦЭМ!$D$10+'СЕТ СН'!$H$6-'СЕТ СН'!$H$23</f>
        <v>956.39390652999998</v>
      </c>
      <c r="O108" s="36">
        <f>SUMIFS(СВЦЭМ!$D$33:$D$776,СВЦЭМ!$A$33:$A$776,$A108,СВЦЭМ!$B$33:$B$776,O$83)+'СЕТ СН'!$H$11+СВЦЭМ!$D$10+'СЕТ СН'!$H$6-'СЕТ СН'!$H$23</f>
        <v>952.70326060000002</v>
      </c>
      <c r="P108" s="36">
        <f>SUMIFS(СВЦЭМ!$D$33:$D$776,СВЦЭМ!$A$33:$A$776,$A108,СВЦЭМ!$B$33:$B$776,P$83)+'СЕТ СН'!$H$11+СВЦЭМ!$D$10+'СЕТ СН'!$H$6-'СЕТ СН'!$H$23</f>
        <v>959.43839105000006</v>
      </c>
      <c r="Q108" s="36">
        <f>SUMIFS(СВЦЭМ!$D$33:$D$776,СВЦЭМ!$A$33:$A$776,$A108,СВЦЭМ!$B$33:$B$776,Q$83)+'СЕТ СН'!$H$11+СВЦЭМ!$D$10+'СЕТ СН'!$H$6-'СЕТ СН'!$H$23</f>
        <v>970.50657187000002</v>
      </c>
      <c r="R108" s="36">
        <f>SUMIFS(СВЦЭМ!$D$33:$D$776,СВЦЭМ!$A$33:$A$776,$A108,СВЦЭМ!$B$33:$B$776,R$83)+'СЕТ СН'!$H$11+СВЦЭМ!$D$10+'СЕТ СН'!$H$6-'СЕТ СН'!$H$23</f>
        <v>917.93770025000003</v>
      </c>
      <c r="S108" s="36">
        <f>SUMIFS(СВЦЭМ!$D$33:$D$776,СВЦЭМ!$A$33:$A$776,$A108,СВЦЭМ!$B$33:$B$776,S$83)+'СЕТ СН'!$H$11+СВЦЭМ!$D$10+'СЕТ СН'!$H$6-'СЕТ СН'!$H$23</f>
        <v>890.68319590999999</v>
      </c>
      <c r="T108" s="36">
        <f>SUMIFS(СВЦЭМ!$D$33:$D$776,СВЦЭМ!$A$33:$A$776,$A108,СВЦЭМ!$B$33:$B$776,T$83)+'СЕТ СН'!$H$11+СВЦЭМ!$D$10+'СЕТ СН'!$H$6-'СЕТ СН'!$H$23</f>
        <v>885.96770810999999</v>
      </c>
      <c r="U108" s="36">
        <f>SUMIFS(СВЦЭМ!$D$33:$D$776,СВЦЭМ!$A$33:$A$776,$A108,СВЦЭМ!$B$33:$B$776,U$83)+'СЕТ СН'!$H$11+СВЦЭМ!$D$10+'СЕТ СН'!$H$6-'СЕТ СН'!$H$23</f>
        <v>878.86701467</v>
      </c>
      <c r="V108" s="36">
        <f>SUMIFS(СВЦЭМ!$D$33:$D$776,СВЦЭМ!$A$33:$A$776,$A108,СВЦЭМ!$B$33:$B$776,V$83)+'СЕТ СН'!$H$11+СВЦЭМ!$D$10+'СЕТ СН'!$H$6-'СЕТ СН'!$H$23</f>
        <v>872.45667007999998</v>
      </c>
      <c r="W108" s="36">
        <f>SUMIFS(СВЦЭМ!$D$33:$D$776,СВЦЭМ!$A$33:$A$776,$A108,СВЦЭМ!$B$33:$B$776,W$83)+'СЕТ СН'!$H$11+СВЦЭМ!$D$10+'СЕТ СН'!$H$6-'СЕТ СН'!$H$23</f>
        <v>863.04467374000001</v>
      </c>
      <c r="X108" s="36">
        <f>SUMIFS(СВЦЭМ!$D$33:$D$776,СВЦЭМ!$A$33:$A$776,$A108,СВЦЭМ!$B$33:$B$776,X$83)+'СЕТ СН'!$H$11+СВЦЭМ!$D$10+'СЕТ СН'!$H$6-'СЕТ СН'!$H$23</f>
        <v>862.09675133000007</v>
      </c>
      <c r="Y108" s="36">
        <f>SUMIFS(СВЦЭМ!$D$33:$D$776,СВЦЭМ!$A$33:$A$776,$A108,СВЦЭМ!$B$33:$B$776,Y$83)+'СЕТ СН'!$H$11+СВЦЭМ!$D$10+'СЕТ СН'!$H$6-'СЕТ СН'!$H$23</f>
        <v>899.74802165000006</v>
      </c>
    </row>
    <row r="109" spans="1:25" ht="15.75" x14ac:dyDescent="0.2">
      <c r="A109" s="35">
        <f t="shared" si="2"/>
        <v>43672</v>
      </c>
      <c r="B109" s="36">
        <f>SUMIFS(СВЦЭМ!$D$33:$D$776,СВЦЭМ!$A$33:$A$776,$A109,СВЦЭМ!$B$33:$B$776,B$83)+'СЕТ СН'!$H$11+СВЦЭМ!$D$10+'СЕТ СН'!$H$6-'СЕТ СН'!$H$23</f>
        <v>937.03740601000004</v>
      </c>
      <c r="C109" s="36">
        <f>SUMIFS(СВЦЭМ!$D$33:$D$776,СВЦЭМ!$A$33:$A$776,$A109,СВЦЭМ!$B$33:$B$776,C$83)+'СЕТ СН'!$H$11+СВЦЭМ!$D$10+'СЕТ СН'!$H$6-'СЕТ СН'!$H$23</f>
        <v>970.16537646000006</v>
      </c>
      <c r="D109" s="36">
        <f>SUMIFS(СВЦЭМ!$D$33:$D$776,СВЦЭМ!$A$33:$A$776,$A109,СВЦЭМ!$B$33:$B$776,D$83)+'СЕТ СН'!$H$11+СВЦЭМ!$D$10+'СЕТ СН'!$H$6-'СЕТ СН'!$H$23</f>
        <v>1003.4817385700001</v>
      </c>
      <c r="E109" s="36">
        <f>SUMIFS(СВЦЭМ!$D$33:$D$776,СВЦЭМ!$A$33:$A$776,$A109,СВЦЭМ!$B$33:$B$776,E$83)+'СЕТ СН'!$H$11+СВЦЭМ!$D$10+'СЕТ СН'!$H$6-'СЕТ СН'!$H$23</f>
        <v>1006.63237642</v>
      </c>
      <c r="F109" s="36">
        <f>SUMIFS(СВЦЭМ!$D$33:$D$776,СВЦЭМ!$A$33:$A$776,$A109,СВЦЭМ!$B$33:$B$776,F$83)+'СЕТ СН'!$H$11+СВЦЭМ!$D$10+'СЕТ СН'!$H$6-'СЕТ СН'!$H$23</f>
        <v>1007.72345217</v>
      </c>
      <c r="G109" s="36">
        <f>SUMIFS(СВЦЭМ!$D$33:$D$776,СВЦЭМ!$A$33:$A$776,$A109,СВЦЭМ!$B$33:$B$776,G$83)+'СЕТ СН'!$H$11+СВЦЭМ!$D$10+'СЕТ СН'!$H$6-'СЕТ СН'!$H$23</f>
        <v>1001.4175441900001</v>
      </c>
      <c r="H109" s="36">
        <f>SUMIFS(СВЦЭМ!$D$33:$D$776,СВЦЭМ!$A$33:$A$776,$A109,СВЦЭМ!$B$33:$B$776,H$83)+'СЕТ СН'!$H$11+СВЦЭМ!$D$10+'СЕТ СН'!$H$6-'СЕТ СН'!$H$23</f>
        <v>943.78570747000003</v>
      </c>
      <c r="I109" s="36">
        <f>SUMIFS(СВЦЭМ!$D$33:$D$776,СВЦЭМ!$A$33:$A$776,$A109,СВЦЭМ!$B$33:$B$776,I$83)+'СЕТ СН'!$H$11+СВЦЭМ!$D$10+'СЕТ СН'!$H$6-'СЕТ СН'!$H$23</f>
        <v>916.87055412000007</v>
      </c>
      <c r="J109" s="36">
        <f>SUMIFS(СВЦЭМ!$D$33:$D$776,СВЦЭМ!$A$33:$A$776,$A109,СВЦЭМ!$B$33:$B$776,J$83)+'СЕТ СН'!$H$11+СВЦЭМ!$D$10+'СЕТ СН'!$H$6-'СЕТ СН'!$H$23</f>
        <v>878.46092938000004</v>
      </c>
      <c r="K109" s="36">
        <f>SUMIFS(СВЦЭМ!$D$33:$D$776,СВЦЭМ!$A$33:$A$776,$A109,СВЦЭМ!$B$33:$B$776,K$83)+'СЕТ СН'!$H$11+СВЦЭМ!$D$10+'СЕТ СН'!$H$6-'СЕТ СН'!$H$23</f>
        <v>858.85491107999997</v>
      </c>
      <c r="L109" s="36">
        <f>SUMIFS(СВЦЭМ!$D$33:$D$776,СВЦЭМ!$A$33:$A$776,$A109,СВЦЭМ!$B$33:$B$776,L$83)+'СЕТ СН'!$H$11+СВЦЭМ!$D$10+'СЕТ СН'!$H$6-'СЕТ СН'!$H$23</f>
        <v>864.88617883000006</v>
      </c>
      <c r="M109" s="36">
        <f>SUMIFS(СВЦЭМ!$D$33:$D$776,СВЦЭМ!$A$33:$A$776,$A109,СВЦЭМ!$B$33:$B$776,M$83)+'СЕТ СН'!$H$11+СВЦЭМ!$D$10+'СЕТ СН'!$H$6-'СЕТ СН'!$H$23</f>
        <v>868.00682897000002</v>
      </c>
      <c r="N109" s="36">
        <f>SUMIFS(СВЦЭМ!$D$33:$D$776,СВЦЭМ!$A$33:$A$776,$A109,СВЦЭМ!$B$33:$B$776,N$83)+'СЕТ СН'!$H$11+СВЦЭМ!$D$10+'СЕТ СН'!$H$6-'СЕТ СН'!$H$23</f>
        <v>873.01489176000007</v>
      </c>
      <c r="O109" s="36">
        <f>SUMIFS(СВЦЭМ!$D$33:$D$776,СВЦЭМ!$A$33:$A$776,$A109,СВЦЭМ!$B$33:$B$776,O$83)+'СЕТ СН'!$H$11+СВЦЭМ!$D$10+'СЕТ СН'!$H$6-'СЕТ СН'!$H$23</f>
        <v>870.00408286000004</v>
      </c>
      <c r="P109" s="36">
        <f>SUMIFS(СВЦЭМ!$D$33:$D$776,СВЦЭМ!$A$33:$A$776,$A109,СВЦЭМ!$B$33:$B$776,P$83)+'СЕТ СН'!$H$11+СВЦЭМ!$D$10+'СЕТ СН'!$H$6-'СЕТ СН'!$H$23</f>
        <v>872.67708994999998</v>
      </c>
      <c r="Q109" s="36">
        <f>SUMIFS(СВЦЭМ!$D$33:$D$776,СВЦЭМ!$A$33:$A$776,$A109,СВЦЭМ!$B$33:$B$776,Q$83)+'СЕТ СН'!$H$11+СВЦЭМ!$D$10+'СЕТ СН'!$H$6-'СЕТ СН'!$H$23</f>
        <v>874.42438000000004</v>
      </c>
      <c r="R109" s="36">
        <f>SUMIFS(СВЦЭМ!$D$33:$D$776,СВЦЭМ!$A$33:$A$776,$A109,СВЦЭМ!$B$33:$B$776,R$83)+'СЕТ СН'!$H$11+СВЦЭМ!$D$10+'СЕТ СН'!$H$6-'СЕТ СН'!$H$23</f>
        <v>825.50705983</v>
      </c>
      <c r="S109" s="36">
        <f>SUMIFS(СВЦЭМ!$D$33:$D$776,СВЦЭМ!$A$33:$A$776,$A109,СВЦЭМ!$B$33:$B$776,S$83)+'СЕТ СН'!$H$11+СВЦЭМ!$D$10+'СЕТ СН'!$H$6-'СЕТ СН'!$H$23</f>
        <v>787.06273440999996</v>
      </c>
      <c r="T109" s="36">
        <f>SUMIFS(СВЦЭМ!$D$33:$D$776,СВЦЭМ!$A$33:$A$776,$A109,СВЦЭМ!$B$33:$B$776,T$83)+'СЕТ СН'!$H$11+СВЦЭМ!$D$10+'СЕТ СН'!$H$6-'СЕТ СН'!$H$23</f>
        <v>783.85262227999999</v>
      </c>
      <c r="U109" s="36">
        <f>SUMIFS(СВЦЭМ!$D$33:$D$776,СВЦЭМ!$A$33:$A$776,$A109,СВЦЭМ!$B$33:$B$776,U$83)+'СЕТ СН'!$H$11+СВЦЭМ!$D$10+'СЕТ СН'!$H$6-'СЕТ СН'!$H$23</f>
        <v>787.09567566999999</v>
      </c>
      <c r="V109" s="36">
        <f>SUMIFS(СВЦЭМ!$D$33:$D$776,СВЦЭМ!$A$33:$A$776,$A109,СВЦЭМ!$B$33:$B$776,V$83)+'СЕТ СН'!$H$11+СВЦЭМ!$D$10+'СЕТ СН'!$H$6-'СЕТ СН'!$H$23</f>
        <v>778.44020962000002</v>
      </c>
      <c r="W109" s="36">
        <f>SUMIFS(СВЦЭМ!$D$33:$D$776,СВЦЭМ!$A$33:$A$776,$A109,СВЦЭМ!$B$33:$B$776,W$83)+'СЕТ СН'!$H$11+СВЦЭМ!$D$10+'СЕТ СН'!$H$6-'СЕТ СН'!$H$23</f>
        <v>768.52249287000006</v>
      </c>
      <c r="X109" s="36">
        <f>SUMIFS(СВЦЭМ!$D$33:$D$776,СВЦЭМ!$A$33:$A$776,$A109,СВЦЭМ!$B$33:$B$776,X$83)+'СЕТ СН'!$H$11+СВЦЭМ!$D$10+'СЕТ СН'!$H$6-'СЕТ СН'!$H$23</f>
        <v>785.22054708000007</v>
      </c>
      <c r="Y109" s="36">
        <f>SUMIFS(СВЦЭМ!$D$33:$D$776,СВЦЭМ!$A$33:$A$776,$A109,СВЦЭМ!$B$33:$B$776,Y$83)+'СЕТ СН'!$H$11+СВЦЭМ!$D$10+'СЕТ СН'!$H$6-'СЕТ СН'!$H$23</f>
        <v>816.87906050000004</v>
      </c>
    </row>
    <row r="110" spans="1:25" ht="15.75" x14ac:dyDescent="0.2">
      <c r="A110" s="35">
        <f t="shared" si="2"/>
        <v>43673</v>
      </c>
      <c r="B110" s="36">
        <f>SUMIFS(СВЦЭМ!$D$33:$D$776,СВЦЭМ!$A$33:$A$776,$A110,СВЦЭМ!$B$33:$B$776,B$83)+'СЕТ СН'!$H$11+СВЦЭМ!$D$10+'СЕТ СН'!$H$6-'СЕТ СН'!$H$23</f>
        <v>789.40487948999998</v>
      </c>
      <c r="C110" s="36">
        <f>SUMIFS(СВЦЭМ!$D$33:$D$776,СВЦЭМ!$A$33:$A$776,$A110,СВЦЭМ!$B$33:$B$776,C$83)+'СЕТ СН'!$H$11+СВЦЭМ!$D$10+'СЕТ СН'!$H$6-'СЕТ СН'!$H$23</f>
        <v>807.98218211000005</v>
      </c>
      <c r="D110" s="36">
        <f>SUMIFS(СВЦЭМ!$D$33:$D$776,СВЦЭМ!$A$33:$A$776,$A110,СВЦЭМ!$B$33:$B$776,D$83)+'СЕТ СН'!$H$11+СВЦЭМ!$D$10+'СЕТ СН'!$H$6-'СЕТ СН'!$H$23</f>
        <v>818.46176507000007</v>
      </c>
      <c r="E110" s="36">
        <f>SUMIFS(СВЦЭМ!$D$33:$D$776,СВЦЭМ!$A$33:$A$776,$A110,СВЦЭМ!$B$33:$B$776,E$83)+'СЕТ СН'!$H$11+СВЦЭМ!$D$10+'СЕТ СН'!$H$6-'СЕТ СН'!$H$23</f>
        <v>825.41324784000005</v>
      </c>
      <c r="F110" s="36">
        <f>SUMIFS(СВЦЭМ!$D$33:$D$776,СВЦЭМ!$A$33:$A$776,$A110,СВЦЭМ!$B$33:$B$776,F$83)+'СЕТ СН'!$H$11+СВЦЭМ!$D$10+'СЕТ СН'!$H$6-'СЕТ СН'!$H$23</f>
        <v>830.97184333999996</v>
      </c>
      <c r="G110" s="36">
        <f>SUMIFS(СВЦЭМ!$D$33:$D$776,СВЦЭМ!$A$33:$A$776,$A110,СВЦЭМ!$B$33:$B$776,G$83)+'СЕТ СН'!$H$11+СВЦЭМ!$D$10+'СЕТ СН'!$H$6-'СЕТ СН'!$H$23</f>
        <v>867.08758854000007</v>
      </c>
      <c r="H110" s="36">
        <f>SUMIFS(СВЦЭМ!$D$33:$D$776,СВЦЭМ!$A$33:$A$776,$A110,СВЦЭМ!$B$33:$B$776,H$83)+'СЕТ СН'!$H$11+СВЦЭМ!$D$10+'СЕТ СН'!$H$6-'СЕТ СН'!$H$23</f>
        <v>892.93146185000001</v>
      </c>
      <c r="I110" s="36">
        <f>SUMIFS(СВЦЭМ!$D$33:$D$776,СВЦЭМ!$A$33:$A$776,$A110,СВЦЭМ!$B$33:$B$776,I$83)+'СЕТ СН'!$H$11+СВЦЭМ!$D$10+'СЕТ СН'!$H$6-'СЕТ СН'!$H$23</f>
        <v>876.56148025000005</v>
      </c>
      <c r="J110" s="36">
        <f>SUMIFS(СВЦЭМ!$D$33:$D$776,СВЦЭМ!$A$33:$A$776,$A110,СВЦЭМ!$B$33:$B$776,J$83)+'СЕТ СН'!$H$11+СВЦЭМ!$D$10+'СЕТ СН'!$H$6-'СЕТ СН'!$H$23</f>
        <v>879.39253386000007</v>
      </c>
      <c r="K110" s="36">
        <f>SUMIFS(СВЦЭМ!$D$33:$D$776,СВЦЭМ!$A$33:$A$776,$A110,СВЦЭМ!$B$33:$B$776,K$83)+'СЕТ СН'!$H$11+СВЦЭМ!$D$10+'СЕТ СН'!$H$6-'СЕТ СН'!$H$23</f>
        <v>843.74518060000003</v>
      </c>
      <c r="L110" s="36">
        <f>SUMIFS(СВЦЭМ!$D$33:$D$776,СВЦЭМ!$A$33:$A$776,$A110,СВЦЭМ!$B$33:$B$776,L$83)+'СЕТ СН'!$H$11+СВЦЭМ!$D$10+'СЕТ СН'!$H$6-'СЕТ СН'!$H$23</f>
        <v>853.67078121999998</v>
      </c>
      <c r="M110" s="36">
        <f>SUMIFS(СВЦЭМ!$D$33:$D$776,СВЦЭМ!$A$33:$A$776,$A110,СВЦЭМ!$B$33:$B$776,M$83)+'СЕТ СН'!$H$11+СВЦЭМ!$D$10+'СЕТ СН'!$H$6-'СЕТ СН'!$H$23</f>
        <v>851.88642559000004</v>
      </c>
      <c r="N110" s="36">
        <f>SUMIFS(СВЦЭМ!$D$33:$D$776,СВЦЭМ!$A$33:$A$776,$A110,СВЦЭМ!$B$33:$B$776,N$83)+'СЕТ СН'!$H$11+СВЦЭМ!$D$10+'СЕТ СН'!$H$6-'СЕТ СН'!$H$23</f>
        <v>844.98906553000006</v>
      </c>
      <c r="O110" s="36">
        <f>SUMIFS(СВЦЭМ!$D$33:$D$776,СВЦЭМ!$A$33:$A$776,$A110,СВЦЭМ!$B$33:$B$776,O$83)+'СЕТ СН'!$H$11+СВЦЭМ!$D$10+'СЕТ СН'!$H$6-'СЕТ СН'!$H$23</f>
        <v>844.17208048999998</v>
      </c>
      <c r="P110" s="36">
        <f>SUMIFS(СВЦЭМ!$D$33:$D$776,СВЦЭМ!$A$33:$A$776,$A110,СВЦЭМ!$B$33:$B$776,P$83)+'СЕТ СН'!$H$11+СВЦЭМ!$D$10+'СЕТ СН'!$H$6-'СЕТ СН'!$H$23</f>
        <v>848.50986239999997</v>
      </c>
      <c r="Q110" s="36">
        <f>SUMIFS(СВЦЭМ!$D$33:$D$776,СВЦЭМ!$A$33:$A$776,$A110,СВЦЭМ!$B$33:$B$776,Q$83)+'СЕТ СН'!$H$11+СВЦЭМ!$D$10+'СЕТ СН'!$H$6-'СЕТ СН'!$H$23</f>
        <v>840.81776504000004</v>
      </c>
      <c r="R110" s="36">
        <f>SUMIFS(СВЦЭМ!$D$33:$D$776,СВЦЭМ!$A$33:$A$776,$A110,СВЦЭМ!$B$33:$B$776,R$83)+'СЕТ СН'!$H$11+СВЦЭМ!$D$10+'СЕТ СН'!$H$6-'СЕТ СН'!$H$23</f>
        <v>803.73519337000005</v>
      </c>
      <c r="S110" s="36">
        <f>SUMIFS(СВЦЭМ!$D$33:$D$776,СВЦЭМ!$A$33:$A$776,$A110,СВЦЭМ!$B$33:$B$776,S$83)+'СЕТ СН'!$H$11+СВЦЭМ!$D$10+'СЕТ СН'!$H$6-'СЕТ СН'!$H$23</f>
        <v>789.65568773000007</v>
      </c>
      <c r="T110" s="36">
        <f>SUMIFS(СВЦЭМ!$D$33:$D$776,СВЦЭМ!$A$33:$A$776,$A110,СВЦЭМ!$B$33:$B$776,T$83)+'СЕТ СН'!$H$11+СВЦЭМ!$D$10+'СЕТ СН'!$H$6-'СЕТ СН'!$H$23</f>
        <v>781.05124653000007</v>
      </c>
      <c r="U110" s="36">
        <f>SUMIFS(СВЦЭМ!$D$33:$D$776,СВЦЭМ!$A$33:$A$776,$A110,СВЦЭМ!$B$33:$B$776,U$83)+'СЕТ СН'!$H$11+СВЦЭМ!$D$10+'СЕТ СН'!$H$6-'СЕТ СН'!$H$23</f>
        <v>769.46743059000005</v>
      </c>
      <c r="V110" s="36">
        <f>SUMIFS(СВЦЭМ!$D$33:$D$776,СВЦЭМ!$A$33:$A$776,$A110,СВЦЭМ!$B$33:$B$776,V$83)+'СЕТ СН'!$H$11+СВЦЭМ!$D$10+'СЕТ СН'!$H$6-'СЕТ СН'!$H$23</f>
        <v>767.92406970000002</v>
      </c>
      <c r="W110" s="36">
        <f>SUMIFS(СВЦЭМ!$D$33:$D$776,СВЦЭМ!$A$33:$A$776,$A110,СВЦЭМ!$B$33:$B$776,W$83)+'СЕТ СН'!$H$11+СВЦЭМ!$D$10+'СЕТ СН'!$H$6-'СЕТ СН'!$H$23</f>
        <v>779.30801529999997</v>
      </c>
      <c r="X110" s="36">
        <f>SUMIFS(СВЦЭМ!$D$33:$D$776,СВЦЭМ!$A$33:$A$776,$A110,СВЦЭМ!$B$33:$B$776,X$83)+'СЕТ СН'!$H$11+СВЦЭМ!$D$10+'СЕТ СН'!$H$6-'СЕТ СН'!$H$23</f>
        <v>770.16568007000001</v>
      </c>
      <c r="Y110" s="36">
        <f>SUMIFS(СВЦЭМ!$D$33:$D$776,СВЦЭМ!$A$33:$A$776,$A110,СВЦЭМ!$B$33:$B$776,Y$83)+'СЕТ СН'!$H$11+СВЦЭМ!$D$10+'СЕТ СН'!$H$6-'СЕТ СН'!$H$23</f>
        <v>822.97837135999998</v>
      </c>
    </row>
    <row r="111" spans="1:25" ht="15.75" x14ac:dyDescent="0.2">
      <c r="A111" s="35">
        <f t="shared" si="2"/>
        <v>43674</v>
      </c>
      <c r="B111" s="36">
        <f>SUMIFS(СВЦЭМ!$D$33:$D$776,СВЦЭМ!$A$33:$A$776,$A111,СВЦЭМ!$B$33:$B$776,B$83)+'СЕТ СН'!$H$11+СВЦЭМ!$D$10+'СЕТ СН'!$H$6-'СЕТ СН'!$H$23</f>
        <v>804.60139541000001</v>
      </c>
      <c r="C111" s="36">
        <f>SUMIFS(СВЦЭМ!$D$33:$D$776,СВЦЭМ!$A$33:$A$776,$A111,СВЦЭМ!$B$33:$B$776,C$83)+'СЕТ СН'!$H$11+СВЦЭМ!$D$10+'СЕТ СН'!$H$6-'СЕТ СН'!$H$23</f>
        <v>837.91961257000003</v>
      </c>
      <c r="D111" s="36">
        <f>SUMIFS(СВЦЭМ!$D$33:$D$776,СВЦЭМ!$A$33:$A$776,$A111,СВЦЭМ!$B$33:$B$776,D$83)+'СЕТ СН'!$H$11+СВЦЭМ!$D$10+'СЕТ СН'!$H$6-'СЕТ СН'!$H$23</f>
        <v>854.84800404999999</v>
      </c>
      <c r="E111" s="36">
        <f>SUMIFS(СВЦЭМ!$D$33:$D$776,СВЦЭМ!$A$33:$A$776,$A111,СВЦЭМ!$B$33:$B$776,E$83)+'СЕТ СН'!$H$11+СВЦЭМ!$D$10+'СЕТ СН'!$H$6-'СЕТ СН'!$H$23</f>
        <v>866.83631318000005</v>
      </c>
      <c r="F111" s="36">
        <f>SUMIFS(СВЦЭМ!$D$33:$D$776,СВЦЭМ!$A$33:$A$776,$A111,СВЦЭМ!$B$33:$B$776,F$83)+'СЕТ СН'!$H$11+СВЦЭМ!$D$10+'СЕТ СН'!$H$6-'СЕТ СН'!$H$23</f>
        <v>872.62067652000007</v>
      </c>
      <c r="G111" s="36">
        <f>SUMIFS(СВЦЭМ!$D$33:$D$776,СВЦЭМ!$A$33:$A$776,$A111,СВЦЭМ!$B$33:$B$776,G$83)+'СЕТ СН'!$H$11+СВЦЭМ!$D$10+'СЕТ СН'!$H$6-'СЕТ СН'!$H$23</f>
        <v>863.2061463</v>
      </c>
      <c r="H111" s="36">
        <f>SUMIFS(СВЦЭМ!$D$33:$D$776,СВЦЭМ!$A$33:$A$776,$A111,СВЦЭМ!$B$33:$B$776,H$83)+'СЕТ СН'!$H$11+СВЦЭМ!$D$10+'СЕТ СН'!$H$6-'СЕТ СН'!$H$23</f>
        <v>855.04152211999997</v>
      </c>
      <c r="I111" s="36">
        <f>SUMIFS(СВЦЭМ!$D$33:$D$776,СВЦЭМ!$A$33:$A$776,$A111,СВЦЭМ!$B$33:$B$776,I$83)+'СЕТ СН'!$H$11+СВЦЭМ!$D$10+'СЕТ СН'!$H$6-'СЕТ СН'!$H$23</f>
        <v>849.34885868000003</v>
      </c>
      <c r="J111" s="36">
        <f>SUMIFS(СВЦЭМ!$D$33:$D$776,СВЦЭМ!$A$33:$A$776,$A111,СВЦЭМ!$B$33:$B$776,J$83)+'СЕТ СН'!$H$11+СВЦЭМ!$D$10+'СЕТ СН'!$H$6-'СЕТ СН'!$H$23</f>
        <v>856.43885406000004</v>
      </c>
      <c r="K111" s="36">
        <f>SUMIFS(СВЦЭМ!$D$33:$D$776,СВЦЭМ!$A$33:$A$776,$A111,СВЦЭМ!$B$33:$B$776,K$83)+'СЕТ СН'!$H$11+СВЦЭМ!$D$10+'СЕТ СН'!$H$6-'СЕТ СН'!$H$23</f>
        <v>838.89430912</v>
      </c>
      <c r="L111" s="36">
        <f>SUMIFS(СВЦЭМ!$D$33:$D$776,СВЦЭМ!$A$33:$A$776,$A111,СВЦЭМ!$B$33:$B$776,L$83)+'СЕТ СН'!$H$11+СВЦЭМ!$D$10+'СЕТ СН'!$H$6-'СЕТ СН'!$H$23</f>
        <v>860.99453117999997</v>
      </c>
      <c r="M111" s="36">
        <f>SUMIFS(СВЦЭМ!$D$33:$D$776,СВЦЭМ!$A$33:$A$776,$A111,СВЦЭМ!$B$33:$B$776,M$83)+'СЕТ СН'!$H$11+СВЦЭМ!$D$10+'СЕТ СН'!$H$6-'СЕТ СН'!$H$23</f>
        <v>838.36185360000002</v>
      </c>
      <c r="N111" s="36">
        <f>SUMIFS(СВЦЭМ!$D$33:$D$776,СВЦЭМ!$A$33:$A$776,$A111,СВЦЭМ!$B$33:$B$776,N$83)+'СЕТ СН'!$H$11+СВЦЭМ!$D$10+'СЕТ СН'!$H$6-'СЕТ СН'!$H$23</f>
        <v>835.84135519000006</v>
      </c>
      <c r="O111" s="36">
        <f>SUMIFS(СВЦЭМ!$D$33:$D$776,СВЦЭМ!$A$33:$A$776,$A111,СВЦЭМ!$B$33:$B$776,O$83)+'СЕТ СН'!$H$11+СВЦЭМ!$D$10+'СЕТ СН'!$H$6-'СЕТ СН'!$H$23</f>
        <v>834.25615898000001</v>
      </c>
      <c r="P111" s="36">
        <f>SUMIFS(СВЦЭМ!$D$33:$D$776,СВЦЭМ!$A$33:$A$776,$A111,СВЦЭМ!$B$33:$B$776,P$83)+'СЕТ СН'!$H$11+СВЦЭМ!$D$10+'СЕТ СН'!$H$6-'СЕТ СН'!$H$23</f>
        <v>836.35997754000005</v>
      </c>
      <c r="Q111" s="36">
        <f>SUMIFS(СВЦЭМ!$D$33:$D$776,СВЦЭМ!$A$33:$A$776,$A111,СВЦЭМ!$B$33:$B$776,Q$83)+'СЕТ СН'!$H$11+СВЦЭМ!$D$10+'СЕТ СН'!$H$6-'СЕТ СН'!$H$23</f>
        <v>830.95968868</v>
      </c>
      <c r="R111" s="36">
        <f>SUMIFS(СВЦЭМ!$D$33:$D$776,СВЦЭМ!$A$33:$A$776,$A111,СВЦЭМ!$B$33:$B$776,R$83)+'СЕТ СН'!$H$11+СВЦЭМ!$D$10+'СЕТ СН'!$H$6-'СЕТ СН'!$H$23</f>
        <v>791.19267976000003</v>
      </c>
      <c r="S111" s="36">
        <f>SUMIFS(СВЦЭМ!$D$33:$D$776,СВЦЭМ!$A$33:$A$776,$A111,СВЦЭМ!$B$33:$B$776,S$83)+'СЕТ СН'!$H$11+СВЦЭМ!$D$10+'СЕТ СН'!$H$6-'СЕТ СН'!$H$23</f>
        <v>796.88459281000007</v>
      </c>
      <c r="T111" s="36">
        <f>SUMIFS(СВЦЭМ!$D$33:$D$776,СВЦЭМ!$A$33:$A$776,$A111,СВЦЭМ!$B$33:$B$776,T$83)+'СЕТ СН'!$H$11+СВЦЭМ!$D$10+'СЕТ СН'!$H$6-'СЕТ СН'!$H$23</f>
        <v>793.18324384000005</v>
      </c>
      <c r="U111" s="36">
        <f>SUMIFS(СВЦЭМ!$D$33:$D$776,СВЦЭМ!$A$33:$A$776,$A111,СВЦЭМ!$B$33:$B$776,U$83)+'СЕТ СН'!$H$11+СВЦЭМ!$D$10+'СЕТ СН'!$H$6-'СЕТ СН'!$H$23</f>
        <v>784.48936284000001</v>
      </c>
      <c r="V111" s="36">
        <f>SUMIFS(СВЦЭМ!$D$33:$D$776,СВЦЭМ!$A$33:$A$776,$A111,СВЦЭМ!$B$33:$B$776,V$83)+'СЕТ СН'!$H$11+СВЦЭМ!$D$10+'СЕТ СН'!$H$6-'СЕТ СН'!$H$23</f>
        <v>779.34124145999999</v>
      </c>
      <c r="W111" s="36">
        <f>SUMIFS(СВЦЭМ!$D$33:$D$776,СВЦЭМ!$A$33:$A$776,$A111,СВЦЭМ!$B$33:$B$776,W$83)+'СЕТ СН'!$H$11+СВЦЭМ!$D$10+'СЕТ СН'!$H$6-'СЕТ СН'!$H$23</f>
        <v>792.86868732000005</v>
      </c>
      <c r="X111" s="36">
        <f>SUMIFS(СВЦЭМ!$D$33:$D$776,СВЦЭМ!$A$33:$A$776,$A111,СВЦЭМ!$B$33:$B$776,X$83)+'СЕТ СН'!$H$11+СВЦЭМ!$D$10+'СЕТ СН'!$H$6-'СЕТ СН'!$H$23</f>
        <v>771.48973742999999</v>
      </c>
      <c r="Y111" s="36">
        <f>SUMIFS(СВЦЭМ!$D$33:$D$776,СВЦЭМ!$A$33:$A$776,$A111,СВЦЭМ!$B$33:$B$776,Y$83)+'СЕТ СН'!$H$11+СВЦЭМ!$D$10+'СЕТ СН'!$H$6-'СЕТ СН'!$H$23</f>
        <v>795.62461943000005</v>
      </c>
    </row>
    <row r="112" spans="1:25" ht="15.75" x14ac:dyDescent="0.2">
      <c r="A112" s="35">
        <f t="shared" si="2"/>
        <v>43675</v>
      </c>
      <c r="B112" s="36">
        <f>SUMIFS(СВЦЭМ!$D$33:$D$776,СВЦЭМ!$A$33:$A$776,$A112,СВЦЭМ!$B$33:$B$776,B$83)+'СЕТ СН'!$H$11+СВЦЭМ!$D$10+'СЕТ СН'!$H$6-'СЕТ СН'!$H$23</f>
        <v>846.18837687999996</v>
      </c>
      <c r="C112" s="36">
        <f>SUMIFS(СВЦЭМ!$D$33:$D$776,СВЦЭМ!$A$33:$A$776,$A112,СВЦЭМ!$B$33:$B$776,C$83)+'СЕТ СН'!$H$11+СВЦЭМ!$D$10+'СЕТ СН'!$H$6-'СЕТ СН'!$H$23</f>
        <v>855.97259944000007</v>
      </c>
      <c r="D112" s="36">
        <f>SUMIFS(СВЦЭМ!$D$33:$D$776,СВЦЭМ!$A$33:$A$776,$A112,СВЦЭМ!$B$33:$B$776,D$83)+'СЕТ СН'!$H$11+СВЦЭМ!$D$10+'СЕТ СН'!$H$6-'СЕТ СН'!$H$23</f>
        <v>856.53375231999996</v>
      </c>
      <c r="E112" s="36">
        <f>SUMIFS(СВЦЭМ!$D$33:$D$776,СВЦЭМ!$A$33:$A$776,$A112,СВЦЭМ!$B$33:$B$776,E$83)+'СЕТ СН'!$H$11+СВЦЭМ!$D$10+'СЕТ СН'!$H$6-'СЕТ СН'!$H$23</f>
        <v>866.60033444999999</v>
      </c>
      <c r="F112" s="36">
        <f>SUMIFS(СВЦЭМ!$D$33:$D$776,СВЦЭМ!$A$33:$A$776,$A112,СВЦЭМ!$B$33:$B$776,F$83)+'СЕТ СН'!$H$11+СВЦЭМ!$D$10+'СЕТ СН'!$H$6-'СЕТ СН'!$H$23</f>
        <v>890.61095611000007</v>
      </c>
      <c r="G112" s="36">
        <f>SUMIFS(СВЦЭМ!$D$33:$D$776,СВЦЭМ!$A$33:$A$776,$A112,СВЦЭМ!$B$33:$B$776,G$83)+'СЕТ СН'!$H$11+СВЦЭМ!$D$10+'СЕТ СН'!$H$6-'СЕТ СН'!$H$23</f>
        <v>870.14241800000002</v>
      </c>
      <c r="H112" s="36">
        <f>SUMIFS(СВЦЭМ!$D$33:$D$776,СВЦЭМ!$A$33:$A$776,$A112,СВЦЭМ!$B$33:$B$776,H$83)+'СЕТ СН'!$H$11+СВЦЭМ!$D$10+'СЕТ СН'!$H$6-'СЕТ СН'!$H$23</f>
        <v>845.90712153000004</v>
      </c>
      <c r="I112" s="36">
        <f>SUMIFS(СВЦЭМ!$D$33:$D$776,СВЦЭМ!$A$33:$A$776,$A112,СВЦЭМ!$B$33:$B$776,I$83)+'СЕТ СН'!$H$11+СВЦЭМ!$D$10+'СЕТ СН'!$H$6-'СЕТ СН'!$H$23</f>
        <v>841.67232593000006</v>
      </c>
      <c r="J112" s="36">
        <f>SUMIFS(СВЦЭМ!$D$33:$D$776,СВЦЭМ!$A$33:$A$776,$A112,СВЦЭМ!$B$33:$B$776,J$83)+'СЕТ СН'!$H$11+СВЦЭМ!$D$10+'СЕТ СН'!$H$6-'СЕТ СН'!$H$23</f>
        <v>804.81659277000006</v>
      </c>
      <c r="K112" s="36">
        <f>SUMIFS(СВЦЭМ!$D$33:$D$776,СВЦЭМ!$A$33:$A$776,$A112,СВЦЭМ!$B$33:$B$776,K$83)+'СЕТ СН'!$H$11+СВЦЭМ!$D$10+'СЕТ СН'!$H$6-'СЕТ СН'!$H$23</f>
        <v>800.73153307999996</v>
      </c>
      <c r="L112" s="36">
        <f>SUMIFS(СВЦЭМ!$D$33:$D$776,СВЦЭМ!$A$33:$A$776,$A112,СВЦЭМ!$B$33:$B$776,L$83)+'СЕТ СН'!$H$11+СВЦЭМ!$D$10+'СЕТ СН'!$H$6-'СЕТ СН'!$H$23</f>
        <v>802.94202812000003</v>
      </c>
      <c r="M112" s="36">
        <f>SUMIFS(СВЦЭМ!$D$33:$D$776,СВЦЭМ!$A$33:$A$776,$A112,СВЦЭМ!$B$33:$B$776,M$83)+'СЕТ СН'!$H$11+СВЦЭМ!$D$10+'СЕТ СН'!$H$6-'СЕТ СН'!$H$23</f>
        <v>804.09112752999999</v>
      </c>
      <c r="N112" s="36">
        <f>SUMIFS(СВЦЭМ!$D$33:$D$776,СВЦЭМ!$A$33:$A$776,$A112,СВЦЭМ!$B$33:$B$776,N$83)+'СЕТ СН'!$H$11+СВЦЭМ!$D$10+'СЕТ СН'!$H$6-'СЕТ СН'!$H$23</f>
        <v>794.90663050000001</v>
      </c>
      <c r="O112" s="36">
        <f>SUMIFS(СВЦЭМ!$D$33:$D$776,СВЦЭМ!$A$33:$A$776,$A112,СВЦЭМ!$B$33:$B$776,O$83)+'СЕТ СН'!$H$11+СВЦЭМ!$D$10+'СЕТ СН'!$H$6-'СЕТ СН'!$H$23</f>
        <v>801.30689776999998</v>
      </c>
      <c r="P112" s="36">
        <f>SUMIFS(СВЦЭМ!$D$33:$D$776,СВЦЭМ!$A$33:$A$776,$A112,СВЦЭМ!$B$33:$B$776,P$83)+'СЕТ СН'!$H$11+СВЦЭМ!$D$10+'СЕТ СН'!$H$6-'СЕТ СН'!$H$23</f>
        <v>804.20426018000001</v>
      </c>
      <c r="Q112" s="36">
        <f>SUMIFS(СВЦЭМ!$D$33:$D$776,СВЦЭМ!$A$33:$A$776,$A112,СВЦЭМ!$B$33:$B$776,Q$83)+'СЕТ СН'!$H$11+СВЦЭМ!$D$10+'СЕТ СН'!$H$6-'СЕТ СН'!$H$23</f>
        <v>801.06197398000006</v>
      </c>
      <c r="R112" s="36">
        <f>SUMIFS(СВЦЭМ!$D$33:$D$776,СВЦЭМ!$A$33:$A$776,$A112,СВЦЭМ!$B$33:$B$776,R$83)+'СЕТ СН'!$H$11+СВЦЭМ!$D$10+'СЕТ СН'!$H$6-'СЕТ СН'!$H$23</f>
        <v>756.52945809000005</v>
      </c>
      <c r="S112" s="36">
        <f>SUMIFS(СВЦЭМ!$D$33:$D$776,СВЦЭМ!$A$33:$A$776,$A112,СВЦЭМ!$B$33:$B$776,S$83)+'СЕТ СН'!$H$11+СВЦЭМ!$D$10+'СЕТ СН'!$H$6-'СЕТ СН'!$H$23</f>
        <v>734.86672408000004</v>
      </c>
      <c r="T112" s="36">
        <f>SUMIFS(СВЦЭМ!$D$33:$D$776,СВЦЭМ!$A$33:$A$776,$A112,СВЦЭМ!$B$33:$B$776,T$83)+'СЕТ СН'!$H$11+СВЦЭМ!$D$10+'СЕТ СН'!$H$6-'СЕТ СН'!$H$23</f>
        <v>737.65458286</v>
      </c>
      <c r="U112" s="36">
        <f>SUMIFS(СВЦЭМ!$D$33:$D$776,СВЦЭМ!$A$33:$A$776,$A112,СВЦЭМ!$B$33:$B$776,U$83)+'СЕТ СН'!$H$11+СВЦЭМ!$D$10+'СЕТ СН'!$H$6-'СЕТ СН'!$H$23</f>
        <v>736.82709796999995</v>
      </c>
      <c r="V112" s="36">
        <f>SUMIFS(СВЦЭМ!$D$33:$D$776,СВЦЭМ!$A$33:$A$776,$A112,СВЦЭМ!$B$33:$B$776,V$83)+'СЕТ СН'!$H$11+СВЦЭМ!$D$10+'СЕТ СН'!$H$6-'СЕТ СН'!$H$23</f>
        <v>738.97139942000001</v>
      </c>
      <c r="W112" s="36">
        <f>SUMIFS(СВЦЭМ!$D$33:$D$776,СВЦЭМ!$A$33:$A$776,$A112,СВЦЭМ!$B$33:$B$776,W$83)+'СЕТ СН'!$H$11+СВЦЭМ!$D$10+'СЕТ СН'!$H$6-'СЕТ СН'!$H$23</f>
        <v>737.61678259000007</v>
      </c>
      <c r="X112" s="36">
        <f>SUMIFS(СВЦЭМ!$D$33:$D$776,СВЦЭМ!$A$33:$A$776,$A112,СВЦЭМ!$B$33:$B$776,X$83)+'СЕТ СН'!$H$11+СВЦЭМ!$D$10+'СЕТ СН'!$H$6-'СЕТ СН'!$H$23</f>
        <v>733.61788921000004</v>
      </c>
      <c r="Y112" s="36">
        <f>SUMIFS(СВЦЭМ!$D$33:$D$776,СВЦЭМ!$A$33:$A$776,$A112,СВЦЭМ!$B$33:$B$776,Y$83)+'СЕТ СН'!$H$11+СВЦЭМ!$D$10+'СЕТ СН'!$H$6-'СЕТ СН'!$H$23</f>
        <v>810.51857790999998</v>
      </c>
    </row>
    <row r="113" spans="1:27" ht="15.75" x14ac:dyDescent="0.2">
      <c r="A113" s="35">
        <f t="shared" si="2"/>
        <v>43676</v>
      </c>
      <c r="B113" s="36">
        <f>SUMIFS(СВЦЭМ!$D$33:$D$776,СВЦЭМ!$A$33:$A$776,$A113,СВЦЭМ!$B$33:$B$776,B$83)+'СЕТ СН'!$H$11+СВЦЭМ!$D$10+'СЕТ СН'!$H$6-'СЕТ СН'!$H$23</f>
        <v>868.24992546999999</v>
      </c>
      <c r="C113" s="36">
        <f>SUMIFS(СВЦЭМ!$D$33:$D$776,СВЦЭМ!$A$33:$A$776,$A113,СВЦЭМ!$B$33:$B$776,C$83)+'СЕТ СН'!$H$11+СВЦЭМ!$D$10+'СЕТ СН'!$H$6-'СЕТ СН'!$H$23</f>
        <v>872.12186980000001</v>
      </c>
      <c r="D113" s="36">
        <f>SUMIFS(СВЦЭМ!$D$33:$D$776,СВЦЭМ!$A$33:$A$776,$A113,СВЦЭМ!$B$33:$B$776,D$83)+'СЕТ СН'!$H$11+СВЦЭМ!$D$10+'СЕТ СН'!$H$6-'СЕТ СН'!$H$23</f>
        <v>871.47101408000003</v>
      </c>
      <c r="E113" s="36">
        <f>SUMIFS(СВЦЭМ!$D$33:$D$776,СВЦЭМ!$A$33:$A$776,$A113,СВЦЭМ!$B$33:$B$776,E$83)+'СЕТ СН'!$H$11+СВЦЭМ!$D$10+'СЕТ СН'!$H$6-'СЕТ СН'!$H$23</f>
        <v>896.62578398000005</v>
      </c>
      <c r="F113" s="36">
        <f>SUMIFS(СВЦЭМ!$D$33:$D$776,СВЦЭМ!$A$33:$A$776,$A113,СВЦЭМ!$B$33:$B$776,F$83)+'СЕТ СН'!$H$11+СВЦЭМ!$D$10+'СЕТ СН'!$H$6-'СЕТ СН'!$H$23</f>
        <v>902.16063082000005</v>
      </c>
      <c r="G113" s="36">
        <f>SUMIFS(СВЦЭМ!$D$33:$D$776,СВЦЭМ!$A$33:$A$776,$A113,СВЦЭМ!$B$33:$B$776,G$83)+'СЕТ СН'!$H$11+СВЦЭМ!$D$10+'СЕТ СН'!$H$6-'СЕТ СН'!$H$23</f>
        <v>890.60640033000004</v>
      </c>
      <c r="H113" s="36">
        <f>SUMIFS(СВЦЭМ!$D$33:$D$776,СВЦЭМ!$A$33:$A$776,$A113,СВЦЭМ!$B$33:$B$776,H$83)+'СЕТ СН'!$H$11+СВЦЭМ!$D$10+'СЕТ СН'!$H$6-'СЕТ СН'!$H$23</f>
        <v>889.06266980999999</v>
      </c>
      <c r="I113" s="36">
        <f>SUMIFS(СВЦЭМ!$D$33:$D$776,СВЦЭМ!$A$33:$A$776,$A113,СВЦЭМ!$B$33:$B$776,I$83)+'СЕТ СН'!$H$11+СВЦЭМ!$D$10+'СЕТ СН'!$H$6-'СЕТ СН'!$H$23</f>
        <v>833.62005698000007</v>
      </c>
      <c r="J113" s="36">
        <f>SUMIFS(СВЦЭМ!$D$33:$D$776,СВЦЭМ!$A$33:$A$776,$A113,СВЦЭМ!$B$33:$B$776,J$83)+'СЕТ СН'!$H$11+СВЦЭМ!$D$10+'СЕТ СН'!$H$6-'СЕТ СН'!$H$23</f>
        <v>801.32487311</v>
      </c>
      <c r="K113" s="36">
        <f>SUMIFS(СВЦЭМ!$D$33:$D$776,СВЦЭМ!$A$33:$A$776,$A113,СВЦЭМ!$B$33:$B$776,K$83)+'СЕТ СН'!$H$11+СВЦЭМ!$D$10+'СЕТ СН'!$H$6-'СЕТ СН'!$H$23</f>
        <v>829.02306619000001</v>
      </c>
      <c r="L113" s="36">
        <f>SUMIFS(СВЦЭМ!$D$33:$D$776,СВЦЭМ!$A$33:$A$776,$A113,СВЦЭМ!$B$33:$B$776,L$83)+'СЕТ СН'!$H$11+СВЦЭМ!$D$10+'СЕТ СН'!$H$6-'СЕТ СН'!$H$23</f>
        <v>834.84609153999997</v>
      </c>
      <c r="M113" s="36">
        <f>SUMIFS(СВЦЭМ!$D$33:$D$776,СВЦЭМ!$A$33:$A$776,$A113,СВЦЭМ!$B$33:$B$776,M$83)+'СЕТ СН'!$H$11+СВЦЭМ!$D$10+'СЕТ СН'!$H$6-'СЕТ СН'!$H$23</f>
        <v>833.94293771000002</v>
      </c>
      <c r="N113" s="36">
        <f>SUMIFS(СВЦЭМ!$D$33:$D$776,СВЦЭМ!$A$33:$A$776,$A113,СВЦЭМ!$B$33:$B$776,N$83)+'СЕТ СН'!$H$11+СВЦЭМ!$D$10+'СЕТ СН'!$H$6-'СЕТ СН'!$H$23</f>
        <v>830.71881726000004</v>
      </c>
      <c r="O113" s="36">
        <f>SUMIFS(СВЦЭМ!$D$33:$D$776,СВЦЭМ!$A$33:$A$776,$A113,СВЦЭМ!$B$33:$B$776,O$83)+'СЕТ СН'!$H$11+СВЦЭМ!$D$10+'СЕТ СН'!$H$6-'СЕТ СН'!$H$23</f>
        <v>833.99813569000003</v>
      </c>
      <c r="P113" s="36">
        <f>SUMIFS(СВЦЭМ!$D$33:$D$776,СВЦЭМ!$A$33:$A$776,$A113,СВЦЭМ!$B$33:$B$776,P$83)+'СЕТ СН'!$H$11+СВЦЭМ!$D$10+'СЕТ СН'!$H$6-'СЕТ СН'!$H$23</f>
        <v>844.41341768000007</v>
      </c>
      <c r="Q113" s="36">
        <f>SUMIFS(СВЦЭМ!$D$33:$D$776,СВЦЭМ!$A$33:$A$776,$A113,СВЦЭМ!$B$33:$B$776,Q$83)+'СЕТ СН'!$H$11+СВЦЭМ!$D$10+'СЕТ СН'!$H$6-'СЕТ СН'!$H$23</f>
        <v>843.24855663000005</v>
      </c>
      <c r="R113" s="36">
        <f>SUMIFS(СВЦЭМ!$D$33:$D$776,СВЦЭМ!$A$33:$A$776,$A113,СВЦЭМ!$B$33:$B$776,R$83)+'СЕТ СН'!$H$11+СВЦЭМ!$D$10+'СЕТ СН'!$H$6-'СЕТ СН'!$H$23</f>
        <v>788.39397942000005</v>
      </c>
      <c r="S113" s="36">
        <f>SUMIFS(СВЦЭМ!$D$33:$D$776,СВЦЭМ!$A$33:$A$776,$A113,СВЦЭМ!$B$33:$B$776,S$83)+'СЕТ СН'!$H$11+СВЦЭМ!$D$10+'СЕТ СН'!$H$6-'СЕТ СН'!$H$23</f>
        <v>759.41502603000004</v>
      </c>
      <c r="T113" s="36">
        <f>SUMIFS(СВЦЭМ!$D$33:$D$776,СВЦЭМ!$A$33:$A$776,$A113,СВЦЭМ!$B$33:$B$776,T$83)+'СЕТ СН'!$H$11+СВЦЭМ!$D$10+'СЕТ СН'!$H$6-'СЕТ СН'!$H$23</f>
        <v>760.87927608000007</v>
      </c>
      <c r="U113" s="36">
        <f>SUMIFS(СВЦЭМ!$D$33:$D$776,СВЦЭМ!$A$33:$A$776,$A113,СВЦЭМ!$B$33:$B$776,U$83)+'СЕТ СН'!$H$11+СВЦЭМ!$D$10+'СЕТ СН'!$H$6-'СЕТ СН'!$H$23</f>
        <v>754.78904077000004</v>
      </c>
      <c r="V113" s="36">
        <f>SUMIFS(СВЦЭМ!$D$33:$D$776,СВЦЭМ!$A$33:$A$776,$A113,СВЦЭМ!$B$33:$B$776,V$83)+'СЕТ СН'!$H$11+СВЦЭМ!$D$10+'СЕТ СН'!$H$6-'СЕТ СН'!$H$23</f>
        <v>729.39351165000005</v>
      </c>
      <c r="W113" s="36">
        <f>SUMIFS(СВЦЭМ!$D$33:$D$776,СВЦЭМ!$A$33:$A$776,$A113,СВЦЭМ!$B$33:$B$776,W$83)+'СЕТ СН'!$H$11+СВЦЭМ!$D$10+'СЕТ СН'!$H$6-'СЕТ СН'!$H$23</f>
        <v>716.60515051000004</v>
      </c>
      <c r="X113" s="36">
        <f>SUMIFS(СВЦЭМ!$D$33:$D$776,СВЦЭМ!$A$33:$A$776,$A113,СВЦЭМ!$B$33:$B$776,X$83)+'СЕТ СН'!$H$11+СВЦЭМ!$D$10+'СЕТ СН'!$H$6-'СЕТ СН'!$H$23</f>
        <v>714.39282573000003</v>
      </c>
      <c r="Y113" s="36">
        <f>SUMIFS(СВЦЭМ!$D$33:$D$776,СВЦЭМ!$A$33:$A$776,$A113,СВЦЭМ!$B$33:$B$776,Y$83)+'СЕТ СН'!$H$11+СВЦЭМ!$D$10+'СЕТ СН'!$H$6-'СЕТ СН'!$H$23</f>
        <v>777.56649557000003</v>
      </c>
    </row>
    <row r="114" spans="1:27" ht="15.75" x14ac:dyDescent="0.2">
      <c r="A114" s="35">
        <f t="shared" si="2"/>
        <v>43677</v>
      </c>
      <c r="B114" s="36">
        <f>SUMIFS(СВЦЭМ!$D$33:$D$776,СВЦЭМ!$A$33:$A$776,$A114,СВЦЭМ!$B$33:$B$776,B$83)+'СЕТ СН'!$H$11+СВЦЭМ!$D$10+'СЕТ СН'!$H$6-'СЕТ СН'!$H$23</f>
        <v>880.83356989000004</v>
      </c>
      <c r="C114" s="36">
        <f>SUMIFS(СВЦЭМ!$D$33:$D$776,СВЦЭМ!$A$33:$A$776,$A114,СВЦЭМ!$B$33:$B$776,C$83)+'СЕТ СН'!$H$11+СВЦЭМ!$D$10+'СЕТ СН'!$H$6-'СЕТ СН'!$H$23</f>
        <v>882.39735648999999</v>
      </c>
      <c r="D114" s="36">
        <f>SUMIFS(СВЦЭМ!$D$33:$D$776,СВЦЭМ!$A$33:$A$776,$A114,СВЦЭМ!$B$33:$B$776,D$83)+'СЕТ СН'!$H$11+СВЦЭМ!$D$10+'СЕТ СН'!$H$6-'СЕТ СН'!$H$23</f>
        <v>891.53298242000005</v>
      </c>
      <c r="E114" s="36">
        <f>SUMIFS(СВЦЭМ!$D$33:$D$776,СВЦЭМ!$A$33:$A$776,$A114,СВЦЭМ!$B$33:$B$776,E$83)+'СЕТ СН'!$H$11+СВЦЭМ!$D$10+'СЕТ СН'!$H$6-'СЕТ СН'!$H$23</f>
        <v>899.35830138000006</v>
      </c>
      <c r="F114" s="36">
        <f>SUMIFS(СВЦЭМ!$D$33:$D$776,СВЦЭМ!$A$33:$A$776,$A114,СВЦЭМ!$B$33:$B$776,F$83)+'СЕТ СН'!$H$11+СВЦЭМ!$D$10+'СЕТ СН'!$H$6-'СЕТ СН'!$H$23</f>
        <v>902.64683235000007</v>
      </c>
      <c r="G114" s="36">
        <f>SUMIFS(СВЦЭМ!$D$33:$D$776,СВЦЭМ!$A$33:$A$776,$A114,СВЦЭМ!$B$33:$B$776,G$83)+'СЕТ СН'!$H$11+СВЦЭМ!$D$10+'СЕТ СН'!$H$6-'СЕТ СН'!$H$23</f>
        <v>885.08737981000002</v>
      </c>
      <c r="H114" s="36">
        <f>SUMIFS(СВЦЭМ!$D$33:$D$776,СВЦЭМ!$A$33:$A$776,$A114,СВЦЭМ!$B$33:$B$776,H$83)+'СЕТ СН'!$H$11+СВЦЭМ!$D$10+'СЕТ СН'!$H$6-'СЕТ СН'!$H$23</f>
        <v>873.28929633999996</v>
      </c>
      <c r="I114" s="36">
        <f>SUMIFS(СВЦЭМ!$D$33:$D$776,СВЦЭМ!$A$33:$A$776,$A114,СВЦЭМ!$B$33:$B$776,I$83)+'СЕТ СН'!$H$11+СВЦЭМ!$D$10+'СЕТ СН'!$H$6-'СЕТ СН'!$H$23</f>
        <v>858.09631463000005</v>
      </c>
      <c r="J114" s="36">
        <f>SUMIFS(СВЦЭМ!$D$33:$D$776,СВЦЭМ!$A$33:$A$776,$A114,СВЦЭМ!$B$33:$B$776,J$83)+'СЕТ СН'!$H$11+СВЦЭМ!$D$10+'СЕТ СН'!$H$6-'СЕТ СН'!$H$23</f>
        <v>854.32037897999999</v>
      </c>
      <c r="K114" s="36">
        <f>SUMIFS(СВЦЭМ!$D$33:$D$776,СВЦЭМ!$A$33:$A$776,$A114,СВЦЭМ!$B$33:$B$776,K$83)+'СЕТ СН'!$H$11+СВЦЭМ!$D$10+'СЕТ СН'!$H$6-'СЕТ СН'!$H$23</f>
        <v>859.40769105000004</v>
      </c>
      <c r="L114" s="36">
        <f>SUMIFS(СВЦЭМ!$D$33:$D$776,СВЦЭМ!$A$33:$A$776,$A114,СВЦЭМ!$B$33:$B$776,L$83)+'СЕТ СН'!$H$11+СВЦЭМ!$D$10+'СЕТ СН'!$H$6-'СЕТ СН'!$H$23</f>
        <v>860.5811066</v>
      </c>
      <c r="M114" s="36">
        <f>SUMIFS(СВЦЭМ!$D$33:$D$776,СВЦЭМ!$A$33:$A$776,$A114,СВЦЭМ!$B$33:$B$776,M$83)+'СЕТ СН'!$H$11+СВЦЭМ!$D$10+'СЕТ СН'!$H$6-'СЕТ СН'!$H$23</f>
        <v>856.59415514</v>
      </c>
      <c r="N114" s="36">
        <f>SUMIFS(СВЦЭМ!$D$33:$D$776,СВЦЭМ!$A$33:$A$776,$A114,СВЦЭМ!$B$33:$B$776,N$83)+'СЕТ СН'!$H$11+СВЦЭМ!$D$10+'СЕТ СН'!$H$6-'СЕТ СН'!$H$23</f>
        <v>854.41631924000001</v>
      </c>
      <c r="O114" s="36">
        <f>SUMIFS(СВЦЭМ!$D$33:$D$776,СВЦЭМ!$A$33:$A$776,$A114,СВЦЭМ!$B$33:$B$776,O$83)+'СЕТ СН'!$H$11+СВЦЭМ!$D$10+'СЕТ СН'!$H$6-'СЕТ СН'!$H$23</f>
        <v>861.52601052</v>
      </c>
      <c r="P114" s="36">
        <f>SUMIFS(СВЦЭМ!$D$33:$D$776,СВЦЭМ!$A$33:$A$776,$A114,СВЦЭМ!$B$33:$B$776,P$83)+'СЕТ СН'!$H$11+СВЦЭМ!$D$10+'СЕТ СН'!$H$6-'СЕТ СН'!$H$23</f>
        <v>868.42929145000005</v>
      </c>
      <c r="Q114" s="36">
        <f>SUMIFS(СВЦЭМ!$D$33:$D$776,СВЦЭМ!$A$33:$A$776,$A114,СВЦЭМ!$B$33:$B$776,Q$83)+'СЕТ СН'!$H$11+СВЦЭМ!$D$10+'СЕТ СН'!$H$6-'СЕТ СН'!$H$23</f>
        <v>873.92082749999997</v>
      </c>
      <c r="R114" s="36">
        <f>SUMIFS(СВЦЭМ!$D$33:$D$776,СВЦЭМ!$A$33:$A$776,$A114,СВЦЭМ!$B$33:$B$776,R$83)+'СЕТ СН'!$H$11+СВЦЭМ!$D$10+'СЕТ СН'!$H$6-'СЕТ СН'!$H$23</f>
        <v>821.14850850000005</v>
      </c>
      <c r="S114" s="36">
        <f>SUMIFS(СВЦЭМ!$D$33:$D$776,СВЦЭМ!$A$33:$A$776,$A114,СВЦЭМ!$B$33:$B$776,S$83)+'СЕТ СН'!$H$11+СВЦЭМ!$D$10+'СЕТ СН'!$H$6-'СЕТ СН'!$H$23</f>
        <v>792.57657333999998</v>
      </c>
      <c r="T114" s="36">
        <f>SUMIFS(СВЦЭМ!$D$33:$D$776,СВЦЭМ!$A$33:$A$776,$A114,СВЦЭМ!$B$33:$B$776,T$83)+'СЕТ СН'!$H$11+СВЦЭМ!$D$10+'СЕТ СН'!$H$6-'СЕТ СН'!$H$23</f>
        <v>782.05607897000004</v>
      </c>
      <c r="U114" s="36">
        <f>SUMIFS(СВЦЭМ!$D$33:$D$776,СВЦЭМ!$A$33:$A$776,$A114,СВЦЭМ!$B$33:$B$776,U$83)+'СЕТ СН'!$H$11+СВЦЭМ!$D$10+'СЕТ СН'!$H$6-'СЕТ СН'!$H$23</f>
        <v>848.26018110999996</v>
      </c>
      <c r="V114" s="36">
        <f>SUMIFS(СВЦЭМ!$D$33:$D$776,СВЦЭМ!$A$33:$A$776,$A114,СВЦЭМ!$B$33:$B$776,V$83)+'СЕТ СН'!$H$11+СВЦЭМ!$D$10+'СЕТ СН'!$H$6-'СЕТ СН'!$H$23</f>
        <v>772.45662382</v>
      </c>
      <c r="W114" s="36">
        <f>SUMIFS(СВЦЭМ!$D$33:$D$776,СВЦЭМ!$A$33:$A$776,$A114,СВЦЭМ!$B$33:$B$776,W$83)+'СЕТ СН'!$H$11+СВЦЭМ!$D$10+'СЕТ СН'!$H$6-'СЕТ СН'!$H$23</f>
        <v>774.67243022000002</v>
      </c>
      <c r="X114" s="36">
        <f>SUMIFS(СВЦЭМ!$D$33:$D$776,СВЦЭМ!$A$33:$A$776,$A114,СВЦЭМ!$B$33:$B$776,X$83)+'СЕТ СН'!$H$11+СВЦЭМ!$D$10+'СЕТ СН'!$H$6-'СЕТ СН'!$H$23</f>
        <v>760.51206338999998</v>
      </c>
      <c r="Y114" s="36">
        <f>SUMIFS(СВЦЭМ!$D$33:$D$776,СВЦЭМ!$A$33:$A$776,$A114,СВЦЭМ!$B$33:$B$776,Y$83)+'СЕТ СН'!$H$11+СВЦЭМ!$D$10+'СЕТ СН'!$H$6-'СЕТ СН'!$H$23</f>
        <v>801.16562558999999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01.07.2019</v>
      </c>
      <c r="B120" s="36">
        <f>SUMIFS(СВЦЭМ!$D$33:$D$776,СВЦЭМ!$A$33:$A$776,$A120,СВЦЭМ!$B$33:$B$776,B$119)+'СЕТ СН'!$I$11+СВЦЭМ!$D$10+'СЕТ СН'!$I$6-'СЕТ СН'!$I$23</f>
        <v>1180.0103120400001</v>
      </c>
      <c r="C120" s="36">
        <f>SUMIFS(СВЦЭМ!$D$33:$D$776,СВЦЭМ!$A$33:$A$776,$A120,СВЦЭМ!$B$33:$B$776,C$119)+'СЕТ СН'!$I$11+СВЦЭМ!$D$10+'СЕТ СН'!$I$6-'СЕТ СН'!$I$23</f>
        <v>1279.5700141500001</v>
      </c>
      <c r="D120" s="36">
        <f>SUMIFS(СВЦЭМ!$D$33:$D$776,СВЦЭМ!$A$33:$A$776,$A120,СВЦЭМ!$B$33:$B$776,D$119)+'СЕТ СН'!$I$11+СВЦЭМ!$D$10+'СЕТ СН'!$I$6-'СЕТ СН'!$I$23</f>
        <v>1309.83138272</v>
      </c>
      <c r="E120" s="36">
        <f>SUMIFS(СВЦЭМ!$D$33:$D$776,СВЦЭМ!$A$33:$A$776,$A120,СВЦЭМ!$B$33:$B$776,E$119)+'СЕТ СН'!$I$11+СВЦЭМ!$D$10+'СЕТ СН'!$I$6-'СЕТ СН'!$I$23</f>
        <v>1334.09429761</v>
      </c>
      <c r="F120" s="36">
        <f>SUMIFS(СВЦЭМ!$D$33:$D$776,СВЦЭМ!$A$33:$A$776,$A120,СВЦЭМ!$B$33:$B$776,F$119)+'СЕТ СН'!$I$11+СВЦЭМ!$D$10+'СЕТ СН'!$I$6-'СЕТ СН'!$I$23</f>
        <v>1337.5291622900002</v>
      </c>
      <c r="G120" s="36">
        <f>SUMIFS(СВЦЭМ!$D$33:$D$776,СВЦЭМ!$A$33:$A$776,$A120,СВЦЭМ!$B$33:$B$776,G$119)+'СЕТ СН'!$I$11+СВЦЭМ!$D$10+'СЕТ СН'!$I$6-'СЕТ СН'!$I$23</f>
        <v>1320.13104445</v>
      </c>
      <c r="H120" s="36">
        <f>SUMIFS(СВЦЭМ!$D$33:$D$776,СВЦЭМ!$A$33:$A$776,$A120,СВЦЭМ!$B$33:$B$776,H$119)+'СЕТ СН'!$I$11+СВЦЭМ!$D$10+'СЕТ СН'!$I$6-'СЕТ СН'!$I$23</f>
        <v>1264.5676336500001</v>
      </c>
      <c r="I120" s="36">
        <f>SUMIFS(СВЦЭМ!$D$33:$D$776,СВЦЭМ!$A$33:$A$776,$A120,СВЦЭМ!$B$33:$B$776,I$119)+'СЕТ СН'!$I$11+СВЦЭМ!$D$10+'СЕТ СН'!$I$6-'СЕТ СН'!$I$23</f>
        <v>1205.4513884600001</v>
      </c>
      <c r="J120" s="36">
        <f>SUMIFS(СВЦЭМ!$D$33:$D$776,СВЦЭМ!$A$33:$A$776,$A120,СВЦЭМ!$B$33:$B$776,J$119)+'СЕТ СН'!$I$11+СВЦЭМ!$D$10+'СЕТ СН'!$I$6-'СЕТ СН'!$I$23</f>
        <v>1195.9744923200001</v>
      </c>
      <c r="K120" s="36">
        <f>SUMIFS(СВЦЭМ!$D$33:$D$776,СВЦЭМ!$A$33:$A$776,$A120,СВЦЭМ!$B$33:$B$776,K$119)+'СЕТ СН'!$I$11+СВЦЭМ!$D$10+'СЕТ СН'!$I$6-'СЕТ СН'!$I$23</f>
        <v>1199.6775334700001</v>
      </c>
      <c r="L120" s="36">
        <f>SUMIFS(СВЦЭМ!$D$33:$D$776,СВЦЭМ!$A$33:$A$776,$A120,СВЦЭМ!$B$33:$B$776,L$119)+'СЕТ СН'!$I$11+СВЦЭМ!$D$10+'СЕТ СН'!$I$6-'СЕТ СН'!$I$23</f>
        <v>1204.3993735200002</v>
      </c>
      <c r="M120" s="36">
        <f>SUMIFS(СВЦЭМ!$D$33:$D$776,СВЦЭМ!$A$33:$A$776,$A120,СВЦЭМ!$B$33:$B$776,M$119)+'СЕТ СН'!$I$11+СВЦЭМ!$D$10+'СЕТ СН'!$I$6-'СЕТ СН'!$I$23</f>
        <v>1190.2394149700001</v>
      </c>
      <c r="N120" s="36">
        <f>SUMIFS(СВЦЭМ!$D$33:$D$776,СВЦЭМ!$A$33:$A$776,$A120,СВЦЭМ!$B$33:$B$776,N$119)+'СЕТ СН'!$I$11+СВЦЭМ!$D$10+'СЕТ СН'!$I$6-'СЕТ СН'!$I$23</f>
        <v>1178.7707878900001</v>
      </c>
      <c r="O120" s="36">
        <f>SUMIFS(СВЦЭМ!$D$33:$D$776,СВЦЭМ!$A$33:$A$776,$A120,СВЦЭМ!$B$33:$B$776,O$119)+'СЕТ СН'!$I$11+СВЦЭМ!$D$10+'СЕТ СН'!$I$6-'СЕТ СН'!$I$23</f>
        <v>1182.6301141000001</v>
      </c>
      <c r="P120" s="36">
        <f>SUMIFS(СВЦЭМ!$D$33:$D$776,СВЦЭМ!$A$33:$A$776,$A120,СВЦЭМ!$B$33:$B$776,P$119)+'СЕТ СН'!$I$11+СВЦЭМ!$D$10+'СЕТ СН'!$I$6-'СЕТ СН'!$I$23</f>
        <v>1183.25196349</v>
      </c>
      <c r="Q120" s="36">
        <f>SUMIFS(СВЦЭМ!$D$33:$D$776,СВЦЭМ!$A$33:$A$776,$A120,СВЦЭМ!$B$33:$B$776,Q$119)+'СЕТ СН'!$I$11+СВЦЭМ!$D$10+'СЕТ СН'!$I$6-'СЕТ СН'!$I$23</f>
        <v>1165.9944716800001</v>
      </c>
      <c r="R120" s="36">
        <f>SUMIFS(СВЦЭМ!$D$33:$D$776,СВЦЭМ!$A$33:$A$776,$A120,СВЦЭМ!$B$33:$B$776,R$119)+'СЕТ СН'!$I$11+СВЦЭМ!$D$10+'СЕТ СН'!$I$6-'СЕТ СН'!$I$23</f>
        <v>1111.45173664</v>
      </c>
      <c r="S120" s="36">
        <f>SUMIFS(СВЦЭМ!$D$33:$D$776,СВЦЭМ!$A$33:$A$776,$A120,СВЦЭМ!$B$33:$B$776,S$119)+'СЕТ СН'!$I$11+СВЦЭМ!$D$10+'СЕТ СН'!$I$6-'СЕТ СН'!$I$23</f>
        <v>1109.8547870300001</v>
      </c>
      <c r="T120" s="36">
        <f>SUMIFS(СВЦЭМ!$D$33:$D$776,СВЦЭМ!$A$33:$A$776,$A120,СВЦЭМ!$B$33:$B$776,T$119)+'СЕТ СН'!$I$11+СВЦЭМ!$D$10+'СЕТ СН'!$I$6-'СЕТ СН'!$I$23</f>
        <v>1111.76748034</v>
      </c>
      <c r="U120" s="36">
        <f>SUMIFS(СВЦЭМ!$D$33:$D$776,СВЦЭМ!$A$33:$A$776,$A120,СВЦЭМ!$B$33:$B$776,U$119)+'СЕТ СН'!$I$11+СВЦЭМ!$D$10+'СЕТ СН'!$I$6-'СЕТ СН'!$I$23</f>
        <v>1106.0242687700002</v>
      </c>
      <c r="V120" s="36">
        <f>SUMIFS(СВЦЭМ!$D$33:$D$776,СВЦЭМ!$A$33:$A$776,$A120,СВЦЭМ!$B$33:$B$776,V$119)+'СЕТ СН'!$I$11+СВЦЭМ!$D$10+'СЕТ СН'!$I$6-'СЕТ СН'!$I$23</f>
        <v>1109.3705929600001</v>
      </c>
      <c r="W120" s="36">
        <f>SUMIFS(СВЦЭМ!$D$33:$D$776,СВЦЭМ!$A$33:$A$776,$A120,СВЦЭМ!$B$33:$B$776,W$119)+'СЕТ СН'!$I$11+СВЦЭМ!$D$10+'СЕТ СН'!$I$6-'СЕТ СН'!$I$23</f>
        <v>1132.7887346100001</v>
      </c>
      <c r="X120" s="36">
        <f>SUMIFS(СВЦЭМ!$D$33:$D$776,СВЦЭМ!$A$33:$A$776,$A120,СВЦЭМ!$B$33:$B$776,X$119)+'СЕТ СН'!$I$11+СВЦЭМ!$D$10+'СЕТ СН'!$I$6-'СЕТ СН'!$I$23</f>
        <v>1105.24806276</v>
      </c>
      <c r="Y120" s="36">
        <f>SUMIFS(СВЦЭМ!$D$33:$D$776,СВЦЭМ!$A$33:$A$776,$A120,СВЦЭМ!$B$33:$B$776,Y$119)+'СЕТ СН'!$I$11+СВЦЭМ!$D$10+'СЕТ СН'!$I$6-'СЕТ СН'!$I$23</f>
        <v>1105.3253581700001</v>
      </c>
      <c r="AA120" s="45"/>
    </row>
    <row r="121" spans="1:27" ht="15.75" x14ac:dyDescent="0.2">
      <c r="A121" s="35">
        <f>A120+1</f>
        <v>43648</v>
      </c>
      <c r="B121" s="36">
        <f>SUMIFS(СВЦЭМ!$D$33:$D$776,СВЦЭМ!$A$33:$A$776,$A121,СВЦЭМ!$B$33:$B$776,B$119)+'СЕТ СН'!$I$11+СВЦЭМ!$D$10+'СЕТ СН'!$I$6-'СЕТ СН'!$I$23</f>
        <v>1263.0790489800002</v>
      </c>
      <c r="C121" s="36">
        <f>SUMIFS(СВЦЭМ!$D$33:$D$776,СВЦЭМ!$A$33:$A$776,$A121,СВЦЭМ!$B$33:$B$776,C$119)+'СЕТ СН'!$I$11+СВЦЭМ!$D$10+'СЕТ СН'!$I$6-'СЕТ СН'!$I$23</f>
        <v>1376.7428588800001</v>
      </c>
      <c r="D121" s="36">
        <f>SUMIFS(СВЦЭМ!$D$33:$D$776,СВЦЭМ!$A$33:$A$776,$A121,СВЦЭМ!$B$33:$B$776,D$119)+'СЕТ СН'!$I$11+СВЦЭМ!$D$10+'СЕТ СН'!$I$6-'СЕТ СН'!$I$23</f>
        <v>1386.1547548400001</v>
      </c>
      <c r="E121" s="36">
        <f>SUMIFS(СВЦЭМ!$D$33:$D$776,СВЦЭМ!$A$33:$A$776,$A121,СВЦЭМ!$B$33:$B$776,E$119)+'СЕТ СН'!$I$11+СВЦЭМ!$D$10+'СЕТ СН'!$I$6-'СЕТ СН'!$I$23</f>
        <v>1420.09565144</v>
      </c>
      <c r="F121" s="36">
        <f>SUMIFS(СВЦЭМ!$D$33:$D$776,СВЦЭМ!$A$33:$A$776,$A121,СВЦЭМ!$B$33:$B$776,F$119)+'СЕТ СН'!$I$11+СВЦЭМ!$D$10+'СЕТ СН'!$I$6-'СЕТ СН'!$I$23</f>
        <v>1417.1524216300002</v>
      </c>
      <c r="G121" s="36">
        <f>SUMIFS(СВЦЭМ!$D$33:$D$776,СВЦЭМ!$A$33:$A$776,$A121,СВЦЭМ!$B$33:$B$776,G$119)+'СЕТ СН'!$I$11+СВЦЭМ!$D$10+'СЕТ СН'!$I$6-'СЕТ СН'!$I$23</f>
        <v>1401.7231594500001</v>
      </c>
      <c r="H121" s="36">
        <f>SUMIFS(СВЦЭМ!$D$33:$D$776,СВЦЭМ!$A$33:$A$776,$A121,СВЦЭМ!$B$33:$B$776,H$119)+'СЕТ СН'!$I$11+СВЦЭМ!$D$10+'СЕТ СН'!$I$6-'СЕТ СН'!$I$23</f>
        <v>1350.0721969200001</v>
      </c>
      <c r="I121" s="36">
        <f>SUMIFS(СВЦЭМ!$D$33:$D$776,СВЦЭМ!$A$33:$A$776,$A121,СВЦЭМ!$B$33:$B$776,I$119)+'СЕТ СН'!$I$11+СВЦЭМ!$D$10+'СЕТ СН'!$I$6-'СЕТ СН'!$I$23</f>
        <v>1282.9440356</v>
      </c>
      <c r="J121" s="36">
        <f>SUMIFS(СВЦЭМ!$D$33:$D$776,СВЦЭМ!$A$33:$A$776,$A121,СВЦЭМ!$B$33:$B$776,J$119)+'СЕТ СН'!$I$11+СВЦЭМ!$D$10+'СЕТ СН'!$I$6-'СЕТ СН'!$I$23</f>
        <v>1235.4287990600001</v>
      </c>
      <c r="K121" s="36">
        <f>SUMIFS(СВЦЭМ!$D$33:$D$776,СВЦЭМ!$A$33:$A$776,$A121,СВЦЭМ!$B$33:$B$776,K$119)+'СЕТ СН'!$I$11+СВЦЭМ!$D$10+'СЕТ СН'!$I$6-'СЕТ СН'!$I$23</f>
        <v>1200.0959779300001</v>
      </c>
      <c r="L121" s="36">
        <f>SUMIFS(СВЦЭМ!$D$33:$D$776,СВЦЭМ!$A$33:$A$776,$A121,СВЦЭМ!$B$33:$B$776,L$119)+'СЕТ СН'!$I$11+СВЦЭМ!$D$10+'СЕТ СН'!$I$6-'СЕТ СН'!$I$23</f>
        <v>1186.4188211400001</v>
      </c>
      <c r="M121" s="36">
        <f>SUMIFS(СВЦЭМ!$D$33:$D$776,СВЦЭМ!$A$33:$A$776,$A121,СВЦЭМ!$B$33:$B$776,M$119)+'СЕТ СН'!$I$11+СВЦЭМ!$D$10+'СЕТ СН'!$I$6-'СЕТ СН'!$I$23</f>
        <v>1190.8352176400001</v>
      </c>
      <c r="N121" s="36">
        <f>SUMIFS(СВЦЭМ!$D$33:$D$776,СВЦЭМ!$A$33:$A$776,$A121,СВЦЭМ!$B$33:$B$776,N$119)+'СЕТ СН'!$I$11+СВЦЭМ!$D$10+'СЕТ СН'!$I$6-'СЕТ СН'!$I$23</f>
        <v>1208.9781001200001</v>
      </c>
      <c r="O121" s="36">
        <f>SUMIFS(СВЦЭМ!$D$33:$D$776,СВЦЭМ!$A$33:$A$776,$A121,СВЦЭМ!$B$33:$B$776,O$119)+'СЕТ СН'!$I$11+СВЦЭМ!$D$10+'СЕТ СН'!$I$6-'СЕТ СН'!$I$23</f>
        <v>1204.9004285000001</v>
      </c>
      <c r="P121" s="36">
        <f>SUMIFS(СВЦЭМ!$D$33:$D$776,СВЦЭМ!$A$33:$A$776,$A121,СВЦЭМ!$B$33:$B$776,P$119)+'СЕТ СН'!$I$11+СВЦЭМ!$D$10+'СЕТ СН'!$I$6-'СЕТ СН'!$I$23</f>
        <v>1208.82358929</v>
      </c>
      <c r="Q121" s="36">
        <f>SUMIFS(СВЦЭМ!$D$33:$D$776,СВЦЭМ!$A$33:$A$776,$A121,СВЦЭМ!$B$33:$B$776,Q$119)+'СЕТ СН'!$I$11+СВЦЭМ!$D$10+'СЕТ СН'!$I$6-'СЕТ СН'!$I$23</f>
        <v>1197.04793384</v>
      </c>
      <c r="R121" s="36">
        <f>SUMIFS(СВЦЭМ!$D$33:$D$776,СВЦЭМ!$A$33:$A$776,$A121,СВЦЭМ!$B$33:$B$776,R$119)+'СЕТ СН'!$I$11+СВЦЭМ!$D$10+'СЕТ СН'!$I$6-'СЕТ СН'!$I$23</f>
        <v>1146.5257741400001</v>
      </c>
      <c r="S121" s="36">
        <f>SUMIFS(СВЦЭМ!$D$33:$D$776,СВЦЭМ!$A$33:$A$776,$A121,СВЦЭМ!$B$33:$B$776,S$119)+'СЕТ СН'!$I$11+СВЦЭМ!$D$10+'СЕТ СН'!$I$6-'СЕТ СН'!$I$23</f>
        <v>1144.8175564200001</v>
      </c>
      <c r="T121" s="36">
        <f>SUMIFS(СВЦЭМ!$D$33:$D$776,СВЦЭМ!$A$33:$A$776,$A121,СВЦЭМ!$B$33:$B$776,T$119)+'СЕТ СН'!$I$11+СВЦЭМ!$D$10+'СЕТ СН'!$I$6-'СЕТ СН'!$I$23</f>
        <v>1137.56188883</v>
      </c>
      <c r="U121" s="36">
        <f>SUMIFS(СВЦЭМ!$D$33:$D$776,СВЦЭМ!$A$33:$A$776,$A121,СВЦЭМ!$B$33:$B$776,U$119)+'СЕТ СН'!$I$11+СВЦЭМ!$D$10+'СЕТ СН'!$I$6-'СЕТ СН'!$I$23</f>
        <v>1132.2795367600002</v>
      </c>
      <c r="V121" s="36">
        <f>SUMIFS(СВЦЭМ!$D$33:$D$776,СВЦЭМ!$A$33:$A$776,$A121,СВЦЭМ!$B$33:$B$776,V$119)+'СЕТ СН'!$I$11+СВЦЭМ!$D$10+'СЕТ СН'!$I$6-'СЕТ СН'!$I$23</f>
        <v>1130.8328825900001</v>
      </c>
      <c r="W121" s="36">
        <f>SUMIFS(СВЦЭМ!$D$33:$D$776,СВЦЭМ!$A$33:$A$776,$A121,СВЦЭМ!$B$33:$B$776,W$119)+'СЕТ СН'!$I$11+СВЦЭМ!$D$10+'СЕТ СН'!$I$6-'СЕТ СН'!$I$23</f>
        <v>1126.2710232000002</v>
      </c>
      <c r="X121" s="36">
        <f>SUMIFS(СВЦЭМ!$D$33:$D$776,СВЦЭМ!$A$33:$A$776,$A121,СВЦЭМ!$B$33:$B$776,X$119)+'СЕТ СН'!$I$11+СВЦЭМ!$D$10+'СЕТ СН'!$I$6-'СЕТ СН'!$I$23</f>
        <v>1169.8169876100001</v>
      </c>
      <c r="Y121" s="36">
        <f>SUMIFS(СВЦЭМ!$D$33:$D$776,СВЦЭМ!$A$33:$A$776,$A121,СВЦЭМ!$B$33:$B$776,Y$119)+'СЕТ СН'!$I$11+СВЦЭМ!$D$10+'СЕТ СН'!$I$6-'СЕТ СН'!$I$23</f>
        <v>1187.08970507</v>
      </c>
    </row>
    <row r="122" spans="1:27" ht="15.75" x14ac:dyDescent="0.2">
      <c r="A122" s="35">
        <f t="shared" ref="A122:A150" si="3">A121+1</f>
        <v>43649</v>
      </c>
      <c r="B122" s="36">
        <f>SUMIFS(СВЦЭМ!$D$33:$D$776,СВЦЭМ!$A$33:$A$776,$A122,СВЦЭМ!$B$33:$B$776,B$119)+'СЕТ СН'!$I$11+СВЦЭМ!$D$10+'СЕТ СН'!$I$6-'СЕТ СН'!$I$23</f>
        <v>1196.7661173900001</v>
      </c>
      <c r="C122" s="36">
        <f>SUMIFS(СВЦЭМ!$D$33:$D$776,СВЦЭМ!$A$33:$A$776,$A122,СВЦЭМ!$B$33:$B$776,C$119)+'СЕТ СН'!$I$11+СВЦЭМ!$D$10+'СЕТ СН'!$I$6-'СЕТ СН'!$I$23</f>
        <v>1299.7528587000002</v>
      </c>
      <c r="D122" s="36">
        <f>SUMIFS(СВЦЭМ!$D$33:$D$776,СВЦЭМ!$A$33:$A$776,$A122,СВЦЭМ!$B$33:$B$776,D$119)+'СЕТ СН'!$I$11+СВЦЭМ!$D$10+'СЕТ СН'!$I$6-'СЕТ СН'!$I$23</f>
        <v>1331.27437807</v>
      </c>
      <c r="E122" s="36">
        <f>SUMIFS(СВЦЭМ!$D$33:$D$776,СВЦЭМ!$A$33:$A$776,$A122,СВЦЭМ!$B$33:$B$776,E$119)+'СЕТ СН'!$I$11+СВЦЭМ!$D$10+'СЕТ СН'!$I$6-'СЕТ СН'!$I$23</f>
        <v>1344.2061707300002</v>
      </c>
      <c r="F122" s="36">
        <f>SUMIFS(СВЦЭМ!$D$33:$D$776,СВЦЭМ!$A$33:$A$776,$A122,СВЦЭМ!$B$33:$B$776,F$119)+'СЕТ СН'!$I$11+СВЦЭМ!$D$10+'СЕТ СН'!$I$6-'СЕТ СН'!$I$23</f>
        <v>1339.2169538400001</v>
      </c>
      <c r="G122" s="36">
        <f>SUMIFS(СВЦЭМ!$D$33:$D$776,СВЦЭМ!$A$33:$A$776,$A122,СВЦЭМ!$B$33:$B$776,G$119)+'СЕТ СН'!$I$11+СВЦЭМ!$D$10+'СЕТ СН'!$I$6-'СЕТ СН'!$I$23</f>
        <v>1326.7854888300001</v>
      </c>
      <c r="H122" s="36">
        <f>SUMIFS(СВЦЭМ!$D$33:$D$776,СВЦЭМ!$A$33:$A$776,$A122,СВЦЭМ!$B$33:$B$776,H$119)+'СЕТ СН'!$I$11+СВЦЭМ!$D$10+'СЕТ СН'!$I$6-'СЕТ СН'!$I$23</f>
        <v>1295.1302106100002</v>
      </c>
      <c r="I122" s="36">
        <f>SUMIFS(СВЦЭМ!$D$33:$D$776,СВЦЭМ!$A$33:$A$776,$A122,СВЦЭМ!$B$33:$B$776,I$119)+'СЕТ СН'!$I$11+СВЦЭМ!$D$10+'СЕТ СН'!$I$6-'СЕТ СН'!$I$23</f>
        <v>1262.93334013</v>
      </c>
      <c r="J122" s="36">
        <f>SUMIFS(СВЦЭМ!$D$33:$D$776,СВЦЭМ!$A$33:$A$776,$A122,СВЦЭМ!$B$33:$B$776,J$119)+'СЕТ СН'!$I$11+СВЦЭМ!$D$10+'СЕТ СН'!$I$6-'СЕТ СН'!$I$23</f>
        <v>1218.45454707</v>
      </c>
      <c r="K122" s="36">
        <f>SUMIFS(СВЦЭМ!$D$33:$D$776,СВЦЭМ!$A$33:$A$776,$A122,СВЦЭМ!$B$33:$B$776,K$119)+'СЕТ СН'!$I$11+СВЦЭМ!$D$10+'СЕТ СН'!$I$6-'СЕТ СН'!$I$23</f>
        <v>1210.78609783</v>
      </c>
      <c r="L122" s="36">
        <f>SUMIFS(СВЦЭМ!$D$33:$D$776,СВЦЭМ!$A$33:$A$776,$A122,СВЦЭМ!$B$33:$B$776,L$119)+'СЕТ СН'!$I$11+СВЦЭМ!$D$10+'СЕТ СН'!$I$6-'СЕТ СН'!$I$23</f>
        <v>1213.8053826100002</v>
      </c>
      <c r="M122" s="36">
        <f>SUMIFS(СВЦЭМ!$D$33:$D$776,СВЦЭМ!$A$33:$A$776,$A122,СВЦЭМ!$B$33:$B$776,M$119)+'СЕТ СН'!$I$11+СВЦЭМ!$D$10+'СЕТ СН'!$I$6-'СЕТ СН'!$I$23</f>
        <v>1209.4262614300001</v>
      </c>
      <c r="N122" s="36">
        <f>SUMIFS(СВЦЭМ!$D$33:$D$776,СВЦЭМ!$A$33:$A$776,$A122,СВЦЭМ!$B$33:$B$776,N$119)+'СЕТ СН'!$I$11+СВЦЭМ!$D$10+'СЕТ СН'!$I$6-'СЕТ СН'!$I$23</f>
        <v>1208.3622355300001</v>
      </c>
      <c r="O122" s="36">
        <f>SUMIFS(СВЦЭМ!$D$33:$D$776,СВЦЭМ!$A$33:$A$776,$A122,СВЦЭМ!$B$33:$B$776,O$119)+'СЕТ СН'!$I$11+СВЦЭМ!$D$10+'СЕТ СН'!$I$6-'СЕТ СН'!$I$23</f>
        <v>1211.94052001</v>
      </c>
      <c r="P122" s="36">
        <f>SUMIFS(СВЦЭМ!$D$33:$D$776,СВЦЭМ!$A$33:$A$776,$A122,СВЦЭМ!$B$33:$B$776,P$119)+'СЕТ СН'!$I$11+СВЦЭМ!$D$10+'СЕТ СН'!$I$6-'СЕТ СН'!$I$23</f>
        <v>1229.53944325</v>
      </c>
      <c r="Q122" s="36">
        <f>SUMIFS(СВЦЭМ!$D$33:$D$776,СВЦЭМ!$A$33:$A$776,$A122,СВЦЭМ!$B$33:$B$776,Q$119)+'СЕТ СН'!$I$11+СВЦЭМ!$D$10+'СЕТ СН'!$I$6-'СЕТ СН'!$I$23</f>
        <v>1221.8156125100002</v>
      </c>
      <c r="R122" s="36">
        <f>SUMIFS(СВЦЭМ!$D$33:$D$776,СВЦЭМ!$A$33:$A$776,$A122,СВЦЭМ!$B$33:$B$776,R$119)+'СЕТ СН'!$I$11+СВЦЭМ!$D$10+'СЕТ СН'!$I$6-'СЕТ СН'!$I$23</f>
        <v>1171.34087428</v>
      </c>
      <c r="S122" s="36">
        <f>SUMIFS(СВЦЭМ!$D$33:$D$776,СВЦЭМ!$A$33:$A$776,$A122,СВЦЭМ!$B$33:$B$776,S$119)+'СЕТ СН'!$I$11+СВЦЭМ!$D$10+'СЕТ СН'!$I$6-'СЕТ СН'!$I$23</f>
        <v>1175.2817247400001</v>
      </c>
      <c r="T122" s="36">
        <f>SUMIFS(СВЦЭМ!$D$33:$D$776,СВЦЭМ!$A$33:$A$776,$A122,СВЦЭМ!$B$33:$B$776,T$119)+'СЕТ СН'!$I$11+СВЦЭМ!$D$10+'СЕТ СН'!$I$6-'СЕТ СН'!$I$23</f>
        <v>1167.6342615400001</v>
      </c>
      <c r="U122" s="36">
        <f>SUMIFS(СВЦЭМ!$D$33:$D$776,СВЦЭМ!$A$33:$A$776,$A122,СВЦЭМ!$B$33:$B$776,U$119)+'СЕТ СН'!$I$11+СВЦЭМ!$D$10+'СЕТ СН'!$I$6-'СЕТ СН'!$I$23</f>
        <v>1146.85203224</v>
      </c>
      <c r="V122" s="36">
        <f>SUMIFS(СВЦЭМ!$D$33:$D$776,СВЦЭМ!$A$33:$A$776,$A122,СВЦЭМ!$B$33:$B$776,V$119)+'СЕТ СН'!$I$11+СВЦЭМ!$D$10+'СЕТ СН'!$I$6-'СЕТ СН'!$I$23</f>
        <v>1137.1140618100001</v>
      </c>
      <c r="W122" s="36">
        <f>SUMIFS(СВЦЭМ!$D$33:$D$776,СВЦЭМ!$A$33:$A$776,$A122,СВЦЭМ!$B$33:$B$776,W$119)+'СЕТ СН'!$I$11+СВЦЭМ!$D$10+'СЕТ СН'!$I$6-'СЕТ СН'!$I$23</f>
        <v>1130.48264612</v>
      </c>
      <c r="X122" s="36">
        <f>SUMIFS(СВЦЭМ!$D$33:$D$776,СВЦЭМ!$A$33:$A$776,$A122,СВЦЭМ!$B$33:$B$776,X$119)+'СЕТ СН'!$I$11+СВЦЭМ!$D$10+'СЕТ СН'!$I$6-'СЕТ СН'!$I$23</f>
        <v>1146.30982952</v>
      </c>
      <c r="Y122" s="36">
        <f>SUMIFS(СВЦЭМ!$D$33:$D$776,СВЦЭМ!$A$33:$A$776,$A122,СВЦЭМ!$B$33:$B$776,Y$119)+'СЕТ СН'!$I$11+СВЦЭМ!$D$10+'СЕТ СН'!$I$6-'СЕТ СН'!$I$23</f>
        <v>1187.2430748300001</v>
      </c>
    </row>
    <row r="123" spans="1:27" ht="15.75" x14ac:dyDescent="0.2">
      <c r="A123" s="35">
        <f t="shared" si="3"/>
        <v>43650</v>
      </c>
      <c r="B123" s="36">
        <f>SUMIFS(СВЦЭМ!$D$33:$D$776,СВЦЭМ!$A$33:$A$776,$A123,СВЦЭМ!$B$33:$B$776,B$119)+'СЕТ СН'!$I$11+СВЦЭМ!$D$10+'СЕТ СН'!$I$6-'СЕТ СН'!$I$23</f>
        <v>1247.1689403800001</v>
      </c>
      <c r="C123" s="36">
        <f>SUMIFS(СВЦЭМ!$D$33:$D$776,СВЦЭМ!$A$33:$A$776,$A123,СВЦЭМ!$B$33:$B$776,C$119)+'СЕТ СН'!$I$11+СВЦЭМ!$D$10+'СЕТ СН'!$I$6-'СЕТ СН'!$I$23</f>
        <v>1366.0014951600001</v>
      </c>
      <c r="D123" s="36">
        <f>SUMIFS(СВЦЭМ!$D$33:$D$776,СВЦЭМ!$A$33:$A$776,$A123,СВЦЭМ!$B$33:$B$776,D$119)+'СЕТ СН'!$I$11+СВЦЭМ!$D$10+'СЕТ СН'!$I$6-'СЕТ СН'!$I$23</f>
        <v>1398.61627533</v>
      </c>
      <c r="E123" s="36">
        <f>SUMIFS(СВЦЭМ!$D$33:$D$776,СВЦЭМ!$A$33:$A$776,$A123,СВЦЭМ!$B$33:$B$776,E$119)+'СЕТ СН'!$I$11+СВЦЭМ!$D$10+'СЕТ СН'!$I$6-'СЕТ СН'!$I$23</f>
        <v>1460.6703238800001</v>
      </c>
      <c r="F123" s="36">
        <f>SUMIFS(СВЦЭМ!$D$33:$D$776,СВЦЭМ!$A$33:$A$776,$A123,СВЦЭМ!$B$33:$B$776,F$119)+'СЕТ СН'!$I$11+СВЦЭМ!$D$10+'СЕТ СН'!$I$6-'СЕТ СН'!$I$23</f>
        <v>1388.9543365700001</v>
      </c>
      <c r="G123" s="36">
        <f>SUMIFS(СВЦЭМ!$D$33:$D$776,СВЦЭМ!$A$33:$A$776,$A123,СВЦЭМ!$B$33:$B$776,G$119)+'СЕТ СН'!$I$11+СВЦЭМ!$D$10+'СЕТ СН'!$I$6-'СЕТ СН'!$I$23</f>
        <v>1360.8374336100001</v>
      </c>
      <c r="H123" s="36">
        <f>SUMIFS(СВЦЭМ!$D$33:$D$776,СВЦЭМ!$A$33:$A$776,$A123,СВЦЭМ!$B$33:$B$776,H$119)+'СЕТ СН'!$I$11+СВЦЭМ!$D$10+'СЕТ СН'!$I$6-'СЕТ СН'!$I$23</f>
        <v>1334.23329958</v>
      </c>
      <c r="I123" s="36">
        <f>SUMIFS(СВЦЭМ!$D$33:$D$776,СВЦЭМ!$A$33:$A$776,$A123,СВЦЭМ!$B$33:$B$776,I$119)+'СЕТ СН'!$I$11+СВЦЭМ!$D$10+'СЕТ СН'!$I$6-'СЕТ СН'!$I$23</f>
        <v>1265.5066061800001</v>
      </c>
      <c r="J123" s="36">
        <f>SUMIFS(СВЦЭМ!$D$33:$D$776,СВЦЭМ!$A$33:$A$776,$A123,СВЦЭМ!$B$33:$B$776,J$119)+'СЕТ СН'!$I$11+СВЦЭМ!$D$10+'СЕТ СН'!$I$6-'СЕТ СН'!$I$23</f>
        <v>1225.4699947200002</v>
      </c>
      <c r="K123" s="36">
        <f>SUMIFS(СВЦЭМ!$D$33:$D$776,СВЦЭМ!$A$33:$A$776,$A123,СВЦЭМ!$B$33:$B$776,K$119)+'СЕТ СН'!$I$11+СВЦЭМ!$D$10+'СЕТ СН'!$I$6-'СЕТ СН'!$I$23</f>
        <v>1205.4912789100001</v>
      </c>
      <c r="L123" s="36">
        <f>SUMIFS(СВЦЭМ!$D$33:$D$776,СВЦЭМ!$A$33:$A$776,$A123,СВЦЭМ!$B$33:$B$776,L$119)+'СЕТ СН'!$I$11+СВЦЭМ!$D$10+'СЕТ СН'!$I$6-'СЕТ СН'!$I$23</f>
        <v>1204.7575579700001</v>
      </c>
      <c r="M123" s="36">
        <f>SUMIFS(СВЦЭМ!$D$33:$D$776,СВЦЭМ!$A$33:$A$776,$A123,СВЦЭМ!$B$33:$B$776,M$119)+'СЕТ СН'!$I$11+СВЦЭМ!$D$10+'СЕТ СН'!$I$6-'СЕТ СН'!$I$23</f>
        <v>1205.8187196400002</v>
      </c>
      <c r="N123" s="36">
        <f>SUMIFS(СВЦЭМ!$D$33:$D$776,СВЦЭМ!$A$33:$A$776,$A123,СВЦЭМ!$B$33:$B$776,N$119)+'СЕТ СН'!$I$11+СВЦЭМ!$D$10+'СЕТ СН'!$I$6-'СЕТ СН'!$I$23</f>
        <v>1215.4839842400002</v>
      </c>
      <c r="O123" s="36">
        <f>SUMIFS(СВЦЭМ!$D$33:$D$776,СВЦЭМ!$A$33:$A$776,$A123,СВЦЭМ!$B$33:$B$776,O$119)+'СЕТ СН'!$I$11+СВЦЭМ!$D$10+'СЕТ СН'!$I$6-'СЕТ СН'!$I$23</f>
        <v>1218.1234710600002</v>
      </c>
      <c r="P123" s="36">
        <f>SUMIFS(СВЦЭМ!$D$33:$D$776,СВЦЭМ!$A$33:$A$776,$A123,СВЦЭМ!$B$33:$B$776,P$119)+'СЕТ СН'!$I$11+СВЦЭМ!$D$10+'СЕТ СН'!$I$6-'СЕТ СН'!$I$23</f>
        <v>1223.6322156600002</v>
      </c>
      <c r="Q123" s="36">
        <f>SUMIFS(СВЦЭМ!$D$33:$D$776,СВЦЭМ!$A$33:$A$776,$A123,СВЦЭМ!$B$33:$B$776,Q$119)+'СЕТ СН'!$I$11+СВЦЭМ!$D$10+'СЕТ СН'!$I$6-'СЕТ СН'!$I$23</f>
        <v>1214.2341498600001</v>
      </c>
      <c r="R123" s="36">
        <f>SUMIFS(СВЦЭМ!$D$33:$D$776,СВЦЭМ!$A$33:$A$776,$A123,СВЦЭМ!$B$33:$B$776,R$119)+'СЕТ СН'!$I$11+СВЦЭМ!$D$10+'СЕТ СН'!$I$6-'СЕТ СН'!$I$23</f>
        <v>1162.2414426600001</v>
      </c>
      <c r="S123" s="36">
        <f>SUMIFS(СВЦЭМ!$D$33:$D$776,СВЦЭМ!$A$33:$A$776,$A123,СВЦЭМ!$B$33:$B$776,S$119)+'СЕТ СН'!$I$11+СВЦЭМ!$D$10+'СЕТ СН'!$I$6-'СЕТ СН'!$I$23</f>
        <v>1160.5428778800001</v>
      </c>
      <c r="T123" s="36">
        <f>SUMIFS(СВЦЭМ!$D$33:$D$776,СВЦЭМ!$A$33:$A$776,$A123,СВЦЭМ!$B$33:$B$776,T$119)+'СЕТ СН'!$I$11+СВЦЭМ!$D$10+'СЕТ СН'!$I$6-'СЕТ СН'!$I$23</f>
        <v>1154.56840906</v>
      </c>
      <c r="U123" s="36">
        <f>SUMIFS(СВЦЭМ!$D$33:$D$776,СВЦЭМ!$A$33:$A$776,$A123,СВЦЭМ!$B$33:$B$776,U$119)+'СЕТ СН'!$I$11+СВЦЭМ!$D$10+'СЕТ СН'!$I$6-'СЕТ СН'!$I$23</f>
        <v>1133.31404838</v>
      </c>
      <c r="V123" s="36">
        <f>SUMIFS(СВЦЭМ!$D$33:$D$776,СВЦЭМ!$A$33:$A$776,$A123,СВЦЭМ!$B$33:$B$776,V$119)+'СЕТ СН'!$I$11+СВЦЭМ!$D$10+'СЕТ СН'!$I$6-'СЕТ СН'!$I$23</f>
        <v>1148.9445023800001</v>
      </c>
      <c r="W123" s="36">
        <f>SUMIFS(СВЦЭМ!$D$33:$D$776,СВЦЭМ!$A$33:$A$776,$A123,СВЦЭМ!$B$33:$B$776,W$119)+'СЕТ СН'!$I$11+СВЦЭМ!$D$10+'СЕТ СН'!$I$6-'СЕТ СН'!$I$23</f>
        <v>1187.8585007300001</v>
      </c>
      <c r="X123" s="36">
        <f>SUMIFS(СВЦЭМ!$D$33:$D$776,СВЦЭМ!$A$33:$A$776,$A123,СВЦЭМ!$B$33:$B$776,X$119)+'СЕТ СН'!$I$11+СВЦЭМ!$D$10+'СЕТ СН'!$I$6-'СЕТ СН'!$I$23</f>
        <v>1178.6484358500002</v>
      </c>
      <c r="Y123" s="36">
        <f>SUMIFS(СВЦЭМ!$D$33:$D$776,СВЦЭМ!$A$33:$A$776,$A123,СВЦЭМ!$B$33:$B$776,Y$119)+'СЕТ СН'!$I$11+СВЦЭМ!$D$10+'СЕТ СН'!$I$6-'СЕТ СН'!$I$23</f>
        <v>1175.5495618900002</v>
      </c>
    </row>
    <row r="124" spans="1:27" ht="15.75" x14ac:dyDescent="0.2">
      <c r="A124" s="35">
        <f t="shared" si="3"/>
        <v>43651</v>
      </c>
      <c r="B124" s="36">
        <f>SUMIFS(СВЦЭМ!$D$33:$D$776,СВЦЭМ!$A$33:$A$776,$A124,СВЦЭМ!$B$33:$B$776,B$119)+'СЕТ СН'!$I$11+СВЦЭМ!$D$10+'СЕТ СН'!$I$6-'СЕТ СН'!$I$23</f>
        <v>1168.4762649000002</v>
      </c>
      <c r="C124" s="36">
        <f>SUMIFS(СВЦЭМ!$D$33:$D$776,СВЦЭМ!$A$33:$A$776,$A124,СВЦЭМ!$B$33:$B$776,C$119)+'СЕТ СН'!$I$11+СВЦЭМ!$D$10+'СЕТ СН'!$I$6-'СЕТ СН'!$I$23</f>
        <v>1273.62156342</v>
      </c>
      <c r="D124" s="36">
        <f>SUMIFS(СВЦЭМ!$D$33:$D$776,СВЦЭМ!$A$33:$A$776,$A124,СВЦЭМ!$B$33:$B$776,D$119)+'СЕТ СН'!$I$11+СВЦЭМ!$D$10+'СЕТ СН'!$I$6-'СЕТ СН'!$I$23</f>
        <v>1308.4153108</v>
      </c>
      <c r="E124" s="36">
        <f>SUMIFS(СВЦЭМ!$D$33:$D$776,СВЦЭМ!$A$33:$A$776,$A124,СВЦЭМ!$B$33:$B$776,E$119)+'СЕТ СН'!$I$11+СВЦЭМ!$D$10+'СЕТ СН'!$I$6-'СЕТ СН'!$I$23</f>
        <v>1305.0648918300001</v>
      </c>
      <c r="F124" s="36">
        <f>SUMIFS(СВЦЭМ!$D$33:$D$776,СВЦЭМ!$A$33:$A$776,$A124,СВЦЭМ!$B$33:$B$776,F$119)+'СЕТ СН'!$I$11+СВЦЭМ!$D$10+'СЕТ СН'!$I$6-'СЕТ СН'!$I$23</f>
        <v>1301.8620044200002</v>
      </c>
      <c r="G124" s="36">
        <f>SUMIFS(СВЦЭМ!$D$33:$D$776,СВЦЭМ!$A$33:$A$776,$A124,СВЦЭМ!$B$33:$B$776,G$119)+'СЕТ СН'!$I$11+СВЦЭМ!$D$10+'СЕТ СН'!$I$6-'СЕТ СН'!$I$23</f>
        <v>1296.66616107</v>
      </c>
      <c r="H124" s="36">
        <f>SUMIFS(СВЦЭМ!$D$33:$D$776,СВЦЭМ!$A$33:$A$776,$A124,СВЦЭМ!$B$33:$B$776,H$119)+'СЕТ СН'!$I$11+СВЦЭМ!$D$10+'СЕТ СН'!$I$6-'СЕТ СН'!$I$23</f>
        <v>1261.3071936700001</v>
      </c>
      <c r="I124" s="36">
        <f>SUMIFS(СВЦЭМ!$D$33:$D$776,СВЦЭМ!$A$33:$A$776,$A124,СВЦЭМ!$B$33:$B$776,I$119)+'СЕТ СН'!$I$11+СВЦЭМ!$D$10+'СЕТ СН'!$I$6-'СЕТ СН'!$I$23</f>
        <v>1212.8283011200001</v>
      </c>
      <c r="J124" s="36">
        <f>SUMIFS(СВЦЭМ!$D$33:$D$776,СВЦЭМ!$A$33:$A$776,$A124,СВЦЭМ!$B$33:$B$776,J$119)+'СЕТ СН'!$I$11+СВЦЭМ!$D$10+'СЕТ СН'!$I$6-'СЕТ СН'!$I$23</f>
        <v>1192.5735602500001</v>
      </c>
      <c r="K124" s="36">
        <f>SUMIFS(СВЦЭМ!$D$33:$D$776,СВЦЭМ!$A$33:$A$776,$A124,СВЦЭМ!$B$33:$B$776,K$119)+'СЕТ СН'!$I$11+СВЦЭМ!$D$10+'СЕТ СН'!$I$6-'СЕТ СН'!$I$23</f>
        <v>1188.2808001800001</v>
      </c>
      <c r="L124" s="36">
        <f>SUMIFS(СВЦЭМ!$D$33:$D$776,СВЦЭМ!$A$33:$A$776,$A124,СВЦЭМ!$B$33:$B$776,L$119)+'СЕТ СН'!$I$11+СВЦЭМ!$D$10+'СЕТ СН'!$I$6-'СЕТ СН'!$I$23</f>
        <v>1201.4285232100001</v>
      </c>
      <c r="M124" s="36">
        <f>SUMIFS(СВЦЭМ!$D$33:$D$776,СВЦЭМ!$A$33:$A$776,$A124,СВЦЭМ!$B$33:$B$776,M$119)+'СЕТ СН'!$I$11+СВЦЭМ!$D$10+'СЕТ СН'!$I$6-'СЕТ СН'!$I$23</f>
        <v>1199.14121002</v>
      </c>
      <c r="N124" s="36">
        <f>SUMIFS(СВЦЭМ!$D$33:$D$776,СВЦЭМ!$A$33:$A$776,$A124,СВЦЭМ!$B$33:$B$776,N$119)+'СЕТ СН'!$I$11+СВЦЭМ!$D$10+'СЕТ СН'!$I$6-'СЕТ СН'!$I$23</f>
        <v>1192.9524817500001</v>
      </c>
      <c r="O124" s="36">
        <f>SUMIFS(СВЦЭМ!$D$33:$D$776,СВЦЭМ!$A$33:$A$776,$A124,СВЦЭМ!$B$33:$B$776,O$119)+'СЕТ СН'!$I$11+СВЦЭМ!$D$10+'СЕТ СН'!$I$6-'СЕТ СН'!$I$23</f>
        <v>1201.5193305500002</v>
      </c>
      <c r="P124" s="36">
        <f>SUMIFS(СВЦЭМ!$D$33:$D$776,СВЦЭМ!$A$33:$A$776,$A124,СВЦЭМ!$B$33:$B$776,P$119)+'СЕТ СН'!$I$11+СВЦЭМ!$D$10+'СЕТ СН'!$I$6-'СЕТ СН'!$I$23</f>
        <v>1197.54086564</v>
      </c>
      <c r="Q124" s="36">
        <f>SUMIFS(СВЦЭМ!$D$33:$D$776,СВЦЭМ!$A$33:$A$776,$A124,СВЦЭМ!$B$33:$B$776,Q$119)+'СЕТ СН'!$I$11+СВЦЭМ!$D$10+'СЕТ СН'!$I$6-'СЕТ СН'!$I$23</f>
        <v>1183.4737509700001</v>
      </c>
      <c r="R124" s="36">
        <f>SUMIFS(СВЦЭМ!$D$33:$D$776,СВЦЭМ!$A$33:$A$776,$A124,СВЦЭМ!$B$33:$B$776,R$119)+'СЕТ СН'!$I$11+СВЦЭМ!$D$10+'СЕТ СН'!$I$6-'СЕТ СН'!$I$23</f>
        <v>1085.87124019</v>
      </c>
      <c r="S124" s="36">
        <f>SUMIFS(СВЦЭМ!$D$33:$D$776,СВЦЭМ!$A$33:$A$776,$A124,СВЦЭМ!$B$33:$B$776,S$119)+'СЕТ СН'!$I$11+СВЦЭМ!$D$10+'СЕТ СН'!$I$6-'СЕТ СН'!$I$23</f>
        <v>1072.7263798500001</v>
      </c>
      <c r="T124" s="36">
        <f>SUMIFS(СВЦЭМ!$D$33:$D$776,СВЦЭМ!$A$33:$A$776,$A124,СВЦЭМ!$B$33:$B$776,T$119)+'СЕТ СН'!$I$11+СВЦЭМ!$D$10+'СЕТ СН'!$I$6-'СЕТ СН'!$I$23</f>
        <v>1074.6168881900001</v>
      </c>
      <c r="U124" s="36">
        <f>SUMIFS(СВЦЭМ!$D$33:$D$776,СВЦЭМ!$A$33:$A$776,$A124,СВЦЭМ!$B$33:$B$776,U$119)+'СЕТ СН'!$I$11+СВЦЭМ!$D$10+'СЕТ СН'!$I$6-'СЕТ СН'!$I$23</f>
        <v>1072.97274479</v>
      </c>
      <c r="V124" s="36">
        <f>SUMIFS(СВЦЭМ!$D$33:$D$776,СВЦЭМ!$A$33:$A$776,$A124,СВЦЭМ!$B$33:$B$776,V$119)+'СЕТ СН'!$I$11+СВЦЭМ!$D$10+'СЕТ СН'!$I$6-'СЕТ СН'!$I$23</f>
        <v>1071.6089299600001</v>
      </c>
      <c r="W124" s="36">
        <f>SUMIFS(СВЦЭМ!$D$33:$D$776,СВЦЭМ!$A$33:$A$776,$A124,СВЦЭМ!$B$33:$B$776,W$119)+'СЕТ СН'!$I$11+СВЦЭМ!$D$10+'СЕТ СН'!$I$6-'СЕТ СН'!$I$23</f>
        <v>1065.3061256000001</v>
      </c>
      <c r="X124" s="36">
        <f>SUMIFS(СВЦЭМ!$D$33:$D$776,СВЦЭМ!$A$33:$A$776,$A124,СВЦЭМ!$B$33:$B$776,X$119)+'СЕТ СН'!$I$11+СВЦЭМ!$D$10+'СЕТ СН'!$I$6-'СЕТ СН'!$I$23</f>
        <v>1057.31831898</v>
      </c>
      <c r="Y124" s="36">
        <f>SUMIFS(СВЦЭМ!$D$33:$D$776,СВЦЭМ!$A$33:$A$776,$A124,СВЦЭМ!$B$33:$B$776,Y$119)+'СЕТ СН'!$I$11+СВЦЭМ!$D$10+'СЕТ СН'!$I$6-'СЕТ СН'!$I$23</f>
        <v>1080.30833521</v>
      </c>
    </row>
    <row r="125" spans="1:27" ht="15.75" x14ac:dyDescent="0.2">
      <c r="A125" s="35">
        <f t="shared" si="3"/>
        <v>43652</v>
      </c>
      <c r="B125" s="36">
        <f>SUMIFS(СВЦЭМ!$D$33:$D$776,СВЦЭМ!$A$33:$A$776,$A125,СВЦЭМ!$B$33:$B$776,B$119)+'СЕТ СН'!$I$11+СВЦЭМ!$D$10+'СЕТ СН'!$I$6-'СЕТ СН'!$I$23</f>
        <v>1182.5552362800001</v>
      </c>
      <c r="C125" s="36">
        <f>SUMIFS(СВЦЭМ!$D$33:$D$776,СВЦЭМ!$A$33:$A$776,$A125,СВЦЭМ!$B$33:$B$776,C$119)+'СЕТ СН'!$I$11+СВЦЭМ!$D$10+'СЕТ СН'!$I$6-'СЕТ СН'!$I$23</f>
        <v>1287.8228494800001</v>
      </c>
      <c r="D125" s="36">
        <f>SUMIFS(СВЦЭМ!$D$33:$D$776,СВЦЭМ!$A$33:$A$776,$A125,СВЦЭМ!$B$33:$B$776,D$119)+'СЕТ СН'!$I$11+СВЦЭМ!$D$10+'СЕТ СН'!$I$6-'СЕТ СН'!$I$23</f>
        <v>1333.22255103</v>
      </c>
      <c r="E125" s="36">
        <f>SUMIFS(СВЦЭМ!$D$33:$D$776,СВЦЭМ!$A$33:$A$776,$A125,СВЦЭМ!$B$33:$B$776,E$119)+'СЕТ СН'!$I$11+СВЦЭМ!$D$10+'СЕТ СН'!$I$6-'СЕТ СН'!$I$23</f>
        <v>1348.8660122700001</v>
      </c>
      <c r="F125" s="36">
        <f>SUMIFS(СВЦЭМ!$D$33:$D$776,СВЦЭМ!$A$33:$A$776,$A125,СВЦЭМ!$B$33:$B$776,F$119)+'СЕТ СН'!$I$11+СВЦЭМ!$D$10+'СЕТ СН'!$I$6-'СЕТ СН'!$I$23</f>
        <v>1343.51037464</v>
      </c>
      <c r="G125" s="36">
        <f>SUMIFS(СВЦЭМ!$D$33:$D$776,СВЦЭМ!$A$33:$A$776,$A125,СВЦЭМ!$B$33:$B$776,G$119)+'СЕТ СН'!$I$11+СВЦЭМ!$D$10+'СЕТ СН'!$I$6-'СЕТ СН'!$I$23</f>
        <v>1326.8818860200001</v>
      </c>
      <c r="H125" s="36">
        <f>SUMIFS(СВЦЭМ!$D$33:$D$776,СВЦЭМ!$A$33:$A$776,$A125,СВЦЭМ!$B$33:$B$776,H$119)+'СЕТ СН'!$I$11+СВЦЭМ!$D$10+'СЕТ СН'!$I$6-'СЕТ СН'!$I$23</f>
        <v>1283.6189628300001</v>
      </c>
      <c r="I125" s="36">
        <f>SUMIFS(СВЦЭМ!$D$33:$D$776,СВЦЭМ!$A$33:$A$776,$A125,СВЦЭМ!$B$33:$B$776,I$119)+'СЕТ СН'!$I$11+СВЦЭМ!$D$10+'СЕТ СН'!$I$6-'СЕТ СН'!$I$23</f>
        <v>1231.0226853300001</v>
      </c>
      <c r="J125" s="36">
        <f>SUMIFS(СВЦЭМ!$D$33:$D$776,СВЦЭМ!$A$33:$A$776,$A125,СВЦЭМ!$B$33:$B$776,J$119)+'СЕТ СН'!$I$11+СВЦЭМ!$D$10+'СЕТ СН'!$I$6-'СЕТ СН'!$I$23</f>
        <v>1177.96782495</v>
      </c>
      <c r="K125" s="36">
        <f>SUMIFS(СВЦЭМ!$D$33:$D$776,СВЦЭМ!$A$33:$A$776,$A125,СВЦЭМ!$B$33:$B$776,K$119)+'СЕТ СН'!$I$11+СВЦЭМ!$D$10+'СЕТ СН'!$I$6-'СЕТ СН'!$I$23</f>
        <v>1158.9782329100001</v>
      </c>
      <c r="L125" s="36">
        <f>SUMIFS(СВЦЭМ!$D$33:$D$776,СВЦЭМ!$A$33:$A$776,$A125,СВЦЭМ!$B$33:$B$776,L$119)+'СЕТ СН'!$I$11+СВЦЭМ!$D$10+'СЕТ СН'!$I$6-'СЕТ СН'!$I$23</f>
        <v>1131.8297810400002</v>
      </c>
      <c r="M125" s="36">
        <f>SUMIFS(СВЦЭМ!$D$33:$D$776,СВЦЭМ!$A$33:$A$776,$A125,СВЦЭМ!$B$33:$B$776,M$119)+'СЕТ СН'!$I$11+СВЦЭМ!$D$10+'СЕТ СН'!$I$6-'СЕТ СН'!$I$23</f>
        <v>1122.01940225</v>
      </c>
      <c r="N125" s="36">
        <f>SUMIFS(СВЦЭМ!$D$33:$D$776,СВЦЭМ!$A$33:$A$776,$A125,СВЦЭМ!$B$33:$B$776,N$119)+'СЕТ СН'!$I$11+СВЦЭМ!$D$10+'СЕТ СН'!$I$6-'СЕТ СН'!$I$23</f>
        <v>1135.7385035100001</v>
      </c>
      <c r="O125" s="36">
        <f>SUMIFS(СВЦЭМ!$D$33:$D$776,СВЦЭМ!$A$33:$A$776,$A125,СВЦЭМ!$B$33:$B$776,O$119)+'СЕТ СН'!$I$11+СВЦЭМ!$D$10+'СЕТ СН'!$I$6-'СЕТ СН'!$I$23</f>
        <v>1146.59080217</v>
      </c>
      <c r="P125" s="36">
        <f>SUMIFS(СВЦЭМ!$D$33:$D$776,СВЦЭМ!$A$33:$A$776,$A125,СВЦЭМ!$B$33:$B$776,P$119)+'СЕТ СН'!$I$11+СВЦЭМ!$D$10+'СЕТ СН'!$I$6-'СЕТ СН'!$I$23</f>
        <v>1159.88049017</v>
      </c>
      <c r="Q125" s="36">
        <f>SUMIFS(СВЦЭМ!$D$33:$D$776,СВЦЭМ!$A$33:$A$776,$A125,СВЦЭМ!$B$33:$B$776,Q$119)+'СЕТ СН'!$I$11+СВЦЭМ!$D$10+'СЕТ СН'!$I$6-'СЕТ СН'!$I$23</f>
        <v>1147.52992877</v>
      </c>
      <c r="R125" s="36">
        <f>SUMIFS(СВЦЭМ!$D$33:$D$776,СВЦЭМ!$A$33:$A$776,$A125,СВЦЭМ!$B$33:$B$776,R$119)+'СЕТ СН'!$I$11+СВЦЭМ!$D$10+'СЕТ СН'!$I$6-'СЕТ СН'!$I$23</f>
        <v>1096.32972634</v>
      </c>
      <c r="S125" s="36">
        <f>SUMIFS(СВЦЭМ!$D$33:$D$776,СВЦЭМ!$A$33:$A$776,$A125,СВЦЭМ!$B$33:$B$776,S$119)+'СЕТ СН'!$I$11+СВЦЭМ!$D$10+'СЕТ СН'!$I$6-'СЕТ СН'!$I$23</f>
        <v>1102.8929458800001</v>
      </c>
      <c r="T125" s="36">
        <f>SUMIFS(СВЦЭМ!$D$33:$D$776,СВЦЭМ!$A$33:$A$776,$A125,СВЦЭМ!$B$33:$B$776,T$119)+'СЕТ СН'!$I$11+СВЦЭМ!$D$10+'СЕТ СН'!$I$6-'СЕТ СН'!$I$23</f>
        <v>1089.74794204</v>
      </c>
      <c r="U125" s="36">
        <f>SUMIFS(СВЦЭМ!$D$33:$D$776,СВЦЭМ!$A$33:$A$776,$A125,СВЦЭМ!$B$33:$B$776,U$119)+'СЕТ СН'!$I$11+СВЦЭМ!$D$10+'СЕТ СН'!$I$6-'СЕТ СН'!$I$23</f>
        <v>1078.9587421900001</v>
      </c>
      <c r="V125" s="36">
        <f>SUMIFS(СВЦЭМ!$D$33:$D$776,СВЦЭМ!$A$33:$A$776,$A125,СВЦЭМ!$B$33:$B$776,V$119)+'СЕТ СН'!$I$11+СВЦЭМ!$D$10+'СЕТ СН'!$I$6-'СЕТ СН'!$I$23</f>
        <v>1087.53653009</v>
      </c>
      <c r="W125" s="36">
        <f>SUMIFS(СВЦЭМ!$D$33:$D$776,СВЦЭМ!$A$33:$A$776,$A125,СВЦЭМ!$B$33:$B$776,W$119)+'СЕТ СН'!$I$11+СВЦЭМ!$D$10+'СЕТ СН'!$I$6-'СЕТ СН'!$I$23</f>
        <v>1095.9836681100001</v>
      </c>
      <c r="X125" s="36">
        <f>SUMIFS(СВЦЭМ!$D$33:$D$776,СВЦЭМ!$A$33:$A$776,$A125,СВЦЭМ!$B$33:$B$776,X$119)+'СЕТ СН'!$I$11+СВЦЭМ!$D$10+'СЕТ СН'!$I$6-'СЕТ СН'!$I$23</f>
        <v>1092.2539271200001</v>
      </c>
      <c r="Y125" s="36">
        <f>SUMIFS(СВЦЭМ!$D$33:$D$776,СВЦЭМ!$A$33:$A$776,$A125,СВЦЭМ!$B$33:$B$776,Y$119)+'СЕТ СН'!$I$11+СВЦЭМ!$D$10+'СЕТ СН'!$I$6-'СЕТ СН'!$I$23</f>
        <v>1125.6930443700001</v>
      </c>
    </row>
    <row r="126" spans="1:27" ht="15.75" x14ac:dyDescent="0.2">
      <c r="A126" s="35">
        <f t="shared" si="3"/>
        <v>43653</v>
      </c>
      <c r="B126" s="36">
        <f>SUMIFS(СВЦЭМ!$D$33:$D$776,СВЦЭМ!$A$33:$A$776,$A126,СВЦЭМ!$B$33:$B$776,B$119)+'СЕТ СН'!$I$11+СВЦЭМ!$D$10+'СЕТ СН'!$I$6-'СЕТ СН'!$I$23</f>
        <v>1208.0048406800001</v>
      </c>
      <c r="C126" s="36">
        <f>SUMIFS(СВЦЭМ!$D$33:$D$776,СВЦЭМ!$A$33:$A$776,$A126,СВЦЭМ!$B$33:$B$776,C$119)+'СЕТ СН'!$I$11+СВЦЭМ!$D$10+'СЕТ СН'!$I$6-'СЕТ СН'!$I$23</f>
        <v>1323.6319937200001</v>
      </c>
      <c r="D126" s="36">
        <f>SUMIFS(СВЦЭМ!$D$33:$D$776,СВЦЭМ!$A$33:$A$776,$A126,СВЦЭМ!$B$33:$B$776,D$119)+'СЕТ СН'!$I$11+СВЦЭМ!$D$10+'СЕТ СН'!$I$6-'СЕТ СН'!$I$23</f>
        <v>1351.2034230700001</v>
      </c>
      <c r="E126" s="36">
        <f>SUMIFS(СВЦЭМ!$D$33:$D$776,СВЦЭМ!$A$33:$A$776,$A126,СВЦЭМ!$B$33:$B$776,E$119)+'СЕТ СН'!$I$11+СВЦЭМ!$D$10+'СЕТ СН'!$I$6-'СЕТ СН'!$I$23</f>
        <v>1369.1106372500001</v>
      </c>
      <c r="F126" s="36">
        <f>SUMIFS(СВЦЭМ!$D$33:$D$776,СВЦЭМ!$A$33:$A$776,$A126,СВЦЭМ!$B$33:$B$776,F$119)+'СЕТ СН'!$I$11+СВЦЭМ!$D$10+'СЕТ СН'!$I$6-'СЕТ СН'!$I$23</f>
        <v>1379.8140021700001</v>
      </c>
      <c r="G126" s="36">
        <f>SUMIFS(СВЦЭМ!$D$33:$D$776,СВЦЭМ!$A$33:$A$776,$A126,СВЦЭМ!$B$33:$B$776,G$119)+'СЕТ СН'!$I$11+СВЦЭМ!$D$10+'СЕТ СН'!$I$6-'СЕТ СН'!$I$23</f>
        <v>1378.83787828</v>
      </c>
      <c r="H126" s="36">
        <f>SUMIFS(СВЦЭМ!$D$33:$D$776,СВЦЭМ!$A$33:$A$776,$A126,СВЦЭМ!$B$33:$B$776,H$119)+'СЕТ СН'!$I$11+СВЦЭМ!$D$10+'СЕТ СН'!$I$6-'СЕТ СН'!$I$23</f>
        <v>1345.9386316300001</v>
      </c>
      <c r="I126" s="36">
        <f>SUMIFS(СВЦЭМ!$D$33:$D$776,СВЦЭМ!$A$33:$A$776,$A126,СВЦЭМ!$B$33:$B$776,I$119)+'СЕТ СН'!$I$11+СВЦЭМ!$D$10+'СЕТ СН'!$I$6-'СЕТ СН'!$I$23</f>
        <v>1291.6681610800001</v>
      </c>
      <c r="J126" s="36">
        <f>SUMIFS(СВЦЭМ!$D$33:$D$776,СВЦЭМ!$A$33:$A$776,$A126,СВЦЭМ!$B$33:$B$776,J$119)+'СЕТ СН'!$I$11+СВЦЭМ!$D$10+'СЕТ СН'!$I$6-'СЕТ СН'!$I$23</f>
        <v>1223.4730515000001</v>
      </c>
      <c r="K126" s="36">
        <f>SUMIFS(СВЦЭМ!$D$33:$D$776,СВЦЭМ!$A$33:$A$776,$A126,СВЦЭМ!$B$33:$B$776,K$119)+'СЕТ СН'!$I$11+СВЦЭМ!$D$10+'СЕТ СН'!$I$6-'СЕТ СН'!$I$23</f>
        <v>1165.73248524</v>
      </c>
      <c r="L126" s="36">
        <f>SUMIFS(СВЦЭМ!$D$33:$D$776,СВЦЭМ!$A$33:$A$776,$A126,СВЦЭМ!$B$33:$B$776,L$119)+'СЕТ СН'!$I$11+СВЦЭМ!$D$10+'СЕТ СН'!$I$6-'СЕТ СН'!$I$23</f>
        <v>1129.89740876</v>
      </c>
      <c r="M126" s="36">
        <f>SUMIFS(СВЦЭМ!$D$33:$D$776,СВЦЭМ!$A$33:$A$776,$A126,СВЦЭМ!$B$33:$B$776,M$119)+'СЕТ СН'!$I$11+СВЦЭМ!$D$10+'СЕТ СН'!$I$6-'СЕТ СН'!$I$23</f>
        <v>1131.8634622500001</v>
      </c>
      <c r="N126" s="36">
        <f>SUMIFS(СВЦЭМ!$D$33:$D$776,СВЦЭМ!$A$33:$A$776,$A126,СВЦЭМ!$B$33:$B$776,N$119)+'СЕТ СН'!$I$11+СВЦЭМ!$D$10+'СЕТ СН'!$I$6-'СЕТ СН'!$I$23</f>
        <v>1136.3256027500001</v>
      </c>
      <c r="O126" s="36">
        <f>SUMIFS(СВЦЭМ!$D$33:$D$776,СВЦЭМ!$A$33:$A$776,$A126,СВЦЭМ!$B$33:$B$776,O$119)+'СЕТ СН'!$I$11+СВЦЭМ!$D$10+'СЕТ СН'!$I$6-'СЕТ СН'!$I$23</f>
        <v>1139.32943372</v>
      </c>
      <c r="P126" s="36">
        <f>SUMIFS(СВЦЭМ!$D$33:$D$776,СВЦЭМ!$A$33:$A$776,$A126,СВЦЭМ!$B$33:$B$776,P$119)+'СЕТ СН'!$I$11+СВЦЭМ!$D$10+'СЕТ СН'!$I$6-'СЕТ СН'!$I$23</f>
        <v>1141.3951586400001</v>
      </c>
      <c r="Q126" s="36">
        <f>SUMIFS(СВЦЭМ!$D$33:$D$776,СВЦЭМ!$A$33:$A$776,$A126,СВЦЭМ!$B$33:$B$776,Q$119)+'СЕТ СН'!$I$11+СВЦЭМ!$D$10+'СЕТ СН'!$I$6-'СЕТ СН'!$I$23</f>
        <v>1130.65277064</v>
      </c>
      <c r="R126" s="36">
        <f>SUMIFS(СВЦЭМ!$D$33:$D$776,СВЦЭМ!$A$33:$A$776,$A126,СВЦЭМ!$B$33:$B$776,R$119)+'СЕТ СН'!$I$11+СВЦЭМ!$D$10+'СЕТ СН'!$I$6-'СЕТ СН'!$I$23</f>
        <v>1081.4510101200001</v>
      </c>
      <c r="S126" s="36">
        <f>SUMIFS(СВЦЭМ!$D$33:$D$776,СВЦЭМ!$A$33:$A$776,$A126,СВЦЭМ!$B$33:$B$776,S$119)+'СЕТ СН'!$I$11+СВЦЭМ!$D$10+'СЕТ СН'!$I$6-'СЕТ СН'!$I$23</f>
        <v>1074.65362579</v>
      </c>
      <c r="T126" s="36">
        <f>SUMIFS(СВЦЭМ!$D$33:$D$776,СВЦЭМ!$A$33:$A$776,$A126,СВЦЭМ!$B$33:$B$776,T$119)+'СЕТ СН'!$I$11+СВЦЭМ!$D$10+'СЕТ СН'!$I$6-'СЕТ СН'!$I$23</f>
        <v>1071.0456162600001</v>
      </c>
      <c r="U126" s="36">
        <f>SUMIFS(СВЦЭМ!$D$33:$D$776,СВЦЭМ!$A$33:$A$776,$A126,СВЦЭМ!$B$33:$B$776,U$119)+'СЕТ СН'!$I$11+СВЦЭМ!$D$10+'СЕТ СН'!$I$6-'СЕТ СН'!$I$23</f>
        <v>1068.317712</v>
      </c>
      <c r="V126" s="36">
        <f>SUMIFS(СВЦЭМ!$D$33:$D$776,СВЦЭМ!$A$33:$A$776,$A126,СВЦЭМ!$B$33:$B$776,V$119)+'СЕТ СН'!$I$11+СВЦЭМ!$D$10+'СЕТ СН'!$I$6-'СЕТ СН'!$I$23</f>
        <v>1067.67389357</v>
      </c>
      <c r="W126" s="36">
        <f>SUMIFS(СВЦЭМ!$D$33:$D$776,СВЦЭМ!$A$33:$A$776,$A126,СВЦЭМ!$B$33:$B$776,W$119)+'СЕТ СН'!$I$11+СВЦЭМ!$D$10+'СЕТ СН'!$I$6-'СЕТ СН'!$I$23</f>
        <v>1056.7985511500001</v>
      </c>
      <c r="X126" s="36">
        <f>SUMIFS(СВЦЭМ!$D$33:$D$776,СВЦЭМ!$A$33:$A$776,$A126,СВЦЭМ!$B$33:$B$776,X$119)+'СЕТ СН'!$I$11+СВЦЭМ!$D$10+'СЕТ СН'!$I$6-'СЕТ СН'!$I$23</f>
        <v>1069.7493331200001</v>
      </c>
      <c r="Y126" s="36">
        <f>SUMIFS(СВЦЭМ!$D$33:$D$776,СВЦЭМ!$A$33:$A$776,$A126,СВЦЭМ!$B$33:$B$776,Y$119)+'СЕТ СН'!$I$11+СВЦЭМ!$D$10+'СЕТ СН'!$I$6-'СЕТ СН'!$I$23</f>
        <v>1104.6712923300001</v>
      </c>
    </row>
    <row r="127" spans="1:27" ht="15.75" x14ac:dyDescent="0.2">
      <c r="A127" s="35">
        <f t="shared" si="3"/>
        <v>43654</v>
      </c>
      <c r="B127" s="36">
        <f>SUMIFS(СВЦЭМ!$D$33:$D$776,СВЦЭМ!$A$33:$A$776,$A127,СВЦЭМ!$B$33:$B$776,B$119)+'СЕТ СН'!$I$11+СВЦЭМ!$D$10+'СЕТ СН'!$I$6-'СЕТ СН'!$I$23</f>
        <v>1206.8737617100001</v>
      </c>
      <c r="C127" s="36">
        <f>SUMIFS(СВЦЭМ!$D$33:$D$776,СВЦЭМ!$A$33:$A$776,$A127,СВЦЭМ!$B$33:$B$776,C$119)+'СЕТ СН'!$I$11+СВЦЭМ!$D$10+'СЕТ СН'!$I$6-'СЕТ СН'!$I$23</f>
        <v>1303.9027207000001</v>
      </c>
      <c r="D127" s="36">
        <f>SUMIFS(СВЦЭМ!$D$33:$D$776,СВЦЭМ!$A$33:$A$776,$A127,СВЦЭМ!$B$33:$B$776,D$119)+'СЕТ СН'!$I$11+СВЦЭМ!$D$10+'СЕТ СН'!$I$6-'СЕТ СН'!$I$23</f>
        <v>1333.0844574800001</v>
      </c>
      <c r="E127" s="36">
        <f>SUMIFS(СВЦЭМ!$D$33:$D$776,СВЦЭМ!$A$33:$A$776,$A127,СВЦЭМ!$B$33:$B$776,E$119)+'СЕТ СН'!$I$11+СВЦЭМ!$D$10+'СЕТ СН'!$I$6-'СЕТ СН'!$I$23</f>
        <v>1354.8159931100001</v>
      </c>
      <c r="F127" s="36">
        <f>SUMIFS(СВЦЭМ!$D$33:$D$776,СВЦЭМ!$A$33:$A$776,$A127,СВЦЭМ!$B$33:$B$776,F$119)+'СЕТ СН'!$I$11+СВЦЭМ!$D$10+'СЕТ СН'!$I$6-'СЕТ СН'!$I$23</f>
        <v>1357.9650394300002</v>
      </c>
      <c r="G127" s="36">
        <f>SUMIFS(СВЦЭМ!$D$33:$D$776,СВЦЭМ!$A$33:$A$776,$A127,СВЦЭМ!$B$33:$B$776,G$119)+'СЕТ СН'!$I$11+СВЦЭМ!$D$10+'СЕТ СН'!$I$6-'СЕТ СН'!$I$23</f>
        <v>1341.07473054</v>
      </c>
      <c r="H127" s="36">
        <f>SUMIFS(СВЦЭМ!$D$33:$D$776,СВЦЭМ!$A$33:$A$776,$A127,СВЦЭМ!$B$33:$B$776,H$119)+'СЕТ СН'!$I$11+СВЦЭМ!$D$10+'СЕТ СН'!$I$6-'СЕТ СН'!$I$23</f>
        <v>1289.8039439200002</v>
      </c>
      <c r="I127" s="36">
        <f>SUMIFS(СВЦЭМ!$D$33:$D$776,СВЦЭМ!$A$33:$A$776,$A127,СВЦЭМ!$B$33:$B$776,I$119)+'СЕТ СН'!$I$11+СВЦЭМ!$D$10+'СЕТ СН'!$I$6-'СЕТ СН'!$I$23</f>
        <v>1252.46694856</v>
      </c>
      <c r="J127" s="36">
        <f>SUMIFS(СВЦЭМ!$D$33:$D$776,СВЦЭМ!$A$33:$A$776,$A127,СВЦЭМ!$B$33:$B$776,J$119)+'СЕТ СН'!$I$11+СВЦЭМ!$D$10+'СЕТ СН'!$I$6-'СЕТ СН'!$I$23</f>
        <v>1235.09812263</v>
      </c>
      <c r="K127" s="36">
        <f>SUMIFS(СВЦЭМ!$D$33:$D$776,СВЦЭМ!$A$33:$A$776,$A127,СВЦЭМ!$B$33:$B$776,K$119)+'СЕТ СН'!$I$11+СВЦЭМ!$D$10+'СЕТ СН'!$I$6-'СЕТ СН'!$I$23</f>
        <v>1233.88036403</v>
      </c>
      <c r="L127" s="36">
        <f>SUMIFS(СВЦЭМ!$D$33:$D$776,СВЦЭМ!$A$33:$A$776,$A127,СВЦЭМ!$B$33:$B$776,L$119)+'СЕТ СН'!$I$11+СВЦЭМ!$D$10+'СЕТ СН'!$I$6-'СЕТ СН'!$I$23</f>
        <v>1233.3010733400001</v>
      </c>
      <c r="M127" s="36">
        <f>SUMIFS(СВЦЭМ!$D$33:$D$776,СВЦЭМ!$A$33:$A$776,$A127,СВЦЭМ!$B$33:$B$776,M$119)+'СЕТ СН'!$I$11+СВЦЭМ!$D$10+'СЕТ СН'!$I$6-'СЕТ СН'!$I$23</f>
        <v>1197.7489351700001</v>
      </c>
      <c r="N127" s="36">
        <f>SUMIFS(СВЦЭМ!$D$33:$D$776,СВЦЭМ!$A$33:$A$776,$A127,СВЦЭМ!$B$33:$B$776,N$119)+'СЕТ СН'!$I$11+СВЦЭМ!$D$10+'СЕТ СН'!$I$6-'СЕТ СН'!$I$23</f>
        <v>1196.22097377</v>
      </c>
      <c r="O127" s="36">
        <f>SUMIFS(СВЦЭМ!$D$33:$D$776,СВЦЭМ!$A$33:$A$776,$A127,СВЦЭМ!$B$33:$B$776,O$119)+'СЕТ СН'!$I$11+СВЦЭМ!$D$10+'СЕТ СН'!$I$6-'СЕТ СН'!$I$23</f>
        <v>1185.2088566100001</v>
      </c>
      <c r="P127" s="36">
        <f>SUMIFS(СВЦЭМ!$D$33:$D$776,СВЦЭМ!$A$33:$A$776,$A127,СВЦЭМ!$B$33:$B$776,P$119)+'СЕТ СН'!$I$11+СВЦЭМ!$D$10+'СЕТ СН'!$I$6-'СЕТ СН'!$I$23</f>
        <v>1151.46496428</v>
      </c>
      <c r="Q127" s="36">
        <f>SUMIFS(СВЦЭМ!$D$33:$D$776,СВЦЭМ!$A$33:$A$776,$A127,СВЦЭМ!$B$33:$B$776,Q$119)+'СЕТ СН'!$I$11+СВЦЭМ!$D$10+'СЕТ СН'!$I$6-'СЕТ СН'!$I$23</f>
        <v>1127.31972782</v>
      </c>
      <c r="R127" s="36">
        <f>SUMIFS(СВЦЭМ!$D$33:$D$776,СВЦЭМ!$A$33:$A$776,$A127,СВЦЭМ!$B$33:$B$776,R$119)+'СЕТ СН'!$I$11+СВЦЭМ!$D$10+'СЕТ СН'!$I$6-'СЕТ СН'!$I$23</f>
        <v>1085.95176565</v>
      </c>
      <c r="S127" s="36">
        <f>SUMIFS(СВЦЭМ!$D$33:$D$776,СВЦЭМ!$A$33:$A$776,$A127,СВЦЭМ!$B$33:$B$776,S$119)+'СЕТ СН'!$I$11+СВЦЭМ!$D$10+'СЕТ СН'!$I$6-'СЕТ СН'!$I$23</f>
        <v>1094.4940400600001</v>
      </c>
      <c r="T127" s="36">
        <f>SUMIFS(СВЦЭМ!$D$33:$D$776,СВЦЭМ!$A$33:$A$776,$A127,СВЦЭМ!$B$33:$B$776,T$119)+'СЕТ СН'!$I$11+СВЦЭМ!$D$10+'СЕТ СН'!$I$6-'СЕТ СН'!$I$23</f>
        <v>1095.49912797</v>
      </c>
      <c r="U127" s="36">
        <f>SUMIFS(СВЦЭМ!$D$33:$D$776,СВЦЭМ!$A$33:$A$776,$A127,СВЦЭМ!$B$33:$B$776,U$119)+'СЕТ СН'!$I$11+СВЦЭМ!$D$10+'СЕТ СН'!$I$6-'СЕТ СН'!$I$23</f>
        <v>1088.7240881300002</v>
      </c>
      <c r="V127" s="36">
        <f>SUMIFS(СВЦЭМ!$D$33:$D$776,СВЦЭМ!$A$33:$A$776,$A127,СВЦЭМ!$B$33:$B$776,V$119)+'СЕТ СН'!$I$11+СВЦЭМ!$D$10+'СЕТ СН'!$I$6-'СЕТ СН'!$I$23</f>
        <v>1111.2613585500001</v>
      </c>
      <c r="W127" s="36">
        <f>SUMIFS(СВЦЭМ!$D$33:$D$776,СВЦЭМ!$A$33:$A$776,$A127,СВЦЭМ!$B$33:$B$776,W$119)+'СЕТ СН'!$I$11+СВЦЭМ!$D$10+'СЕТ СН'!$I$6-'СЕТ СН'!$I$23</f>
        <v>1136.85876044</v>
      </c>
      <c r="X127" s="36">
        <f>SUMIFS(СВЦЭМ!$D$33:$D$776,СВЦЭМ!$A$33:$A$776,$A127,СВЦЭМ!$B$33:$B$776,X$119)+'СЕТ СН'!$I$11+СВЦЭМ!$D$10+'СЕТ СН'!$I$6-'СЕТ СН'!$I$23</f>
        <v>1151.4615240800001</v>
      </c>
      <c r="Y127" s="36">
        <f>SUMIFS(СВЦЭМ!$D$33:$D$776,СВЦЭМ!$A$33:$A$776,$A127,СВЦЭМ!$B$33:$B$776,Y$119)+'СЕТ СН'!$I$11+СВЦЭМ!$D$10+'СЕТ СН'!$I$6-'СЕТ СН'!$I$23</f>
        <v>1172.8705512200002</v>
      </c>
    </row>
    <row r="128" spans="1:27" ht="15.75" x14ac:dyDescent="0.2">
      <c r="A128" s="35">
        <f t="shared" si="3"/>
        <v>43655</v>
      </c>
      <c r="B128" s="36">
        <f>SUMIFS(СВЦЭМ!$D$33:$D$776,СВЦЭМ!$A$33:$A$776,$A128,СВЦЭМ!$B$33:$B$776,B$119)+'СЕТ СН'!$I$11+СВЦЭМ!$D$10+'СЕТ СН'!$I$6-'СЕТ СН'!$I$23</f>
        <v>1250.78968568</v>
      </c>
      <c r="C128" s="36">
        <f>SUMIFS(СВЦЭМ!$D$33:$D$776,СВЦЭМ!$A$33:$A$776,$A128,СВЦЭМ!$B$33:$B$776,C$119)+'СЕТ СН'!$I$11+СВЦЭМ!$D$10+'СЕТ СН'!$I$6-'СЕТ СН'!$I$23</f>
        <v>1284.1369416800001</v>
      </c>
      <c r="D128" s="36">
        <f>SUMIFS(СВЦЭМ!$D$33:$D$776,СВЦЭМ!$A$33:$A$776,$A128,СВЦЭМ!$B$33:$B$776,D$119)+'СЕТ СН'!$I$11+СВЦЭМ!$D$10+'СЕТ СН'!$I$6-'СЕТ СН'!$I$23</f>
        <v>1303.84480143</v>
      </c>
      <c r="E128" s="36">
        <f>SUMIFS(СВЦЭМ!$D$33:$D$776,СВЦЭМ!$A$33:$A$776,$A128,СВЦЭМ!$B$33:$B$776,E$119)+'СЕТ СН'!$I$11+СВЦЭМ!$D$10+'СЕТ СН'!$I$6-'СЕТ СН'!$I$23</f>
        <v>1321.3343727700001</v>
      </c>
      <c r="F128" s="36">
        <f>SUMIFS(СВЦЭМ!$D$33:$D$776,СВЦЭМ!$A$33:$A$776,$A128,СВЦЭМ!$B$33:$B$776,F$119)+'СЕТ СН'!$I$11+СВЦЭМ!$D$10+'СЕТ СН'!$I$6-'СЕТ СН'!$I$23</f>
        <v>1318.8441402400001</v>
      </c>
      <c r="G128" s="36">
        <f>SUMIFS(СВЦЭМ!$D$33:$D$776,СВЦЭМ!$A$33:$A$776,$A128,СВЦЭМ!$B$33:$B$776,G$119)+'СЕТ СН'!$I$11+СВЦЭМ!$D$10+'СЕТ СН'!$I$6-'СЕТ СН'!$I$23</f>
        <v>1314.7053633800001</v>
      </c>
      <c r="H128" s="36">
        <f>SUMIFS(СВЦЭМ!$D$33:$D$776,СВЦЭМ!$A$33:$A$776,$A128,СВЦЭМ!$B$33:$B$776,H$119)+'СЕТ СН'!$I$11+СВЦЭМ!$D$10+'СЕТ СН'!$I$6-'СЕТ СН'!$I$23</f>
        <v>1264.7732521</v>
      </c>
      <c r="I128" s="36">
        <f>SUMIFS(СВЦЭМ!$D$33:$D$776,СВЦЭМ!$A$33:$A$776,$A128,СВЦЭМ!$B$33:$B$776,I$119)+'СЕТ СН'!$I$11+СВЦЭМ!$D$10+'СЕТ СН'!$I$6-'СЕТ СН'!$I$23</f>
        <v>1241.3125129700002</v>
      </c>
      <c r="J128" s="36">
        <f>SUMIFS(СВЦЭМ!$D$33:$D$776,СВЦЭМ!$A$33:$A$776,$A128,СВЦЭМ!$B$33:$B$776,J$119)+'СЕТ СН'!$I$11+СВЦЭМ!$D$10+'СЕТ СН'!$I$6-'СЕТ СН'!$I$23</f>
        <v>1209.9926412300001</v>
      </c>
      <c r="K128" s="36">
        <f>SUMIFS(СВЦЭМ!$D$33:$D$776,СВЦЭМ!$A$33:$A$776,$A128,СВЦЭМ!$B$33:$B$776,K$119)+'СЕТ СН'!$I$11+СВЦЭМ!$D$10+'СЕТ СН'!$I$6-'СЕТ СН'!$I$23</f>
        <v>1191.24198486</v>
      </c>
      <c r="L128" s="36">
        <f>SUMIFS(СВЦЭМ!$D$33:$D$776,СВЦЭМ!$A$33:$A$776,$A128,СВЦЭМ!$B$33:$B$776,L$119)+'СЕТ СН'!$I$11+СВЦЭМ!$D$10+'СЕТ СН'!$I$6-'СЕТ СН'!$I$23</f>
        <v>1191.7509665500002</v>
      </c>
      <c r="M128" s="36">
        <f>SUMIFS(СВЦЭМ!$D$33:$D$776,СВЦЭМ!$A$33:$A$776,$A128,СВЦЭМ!$B$33:$B$776,M$119)+'СЕТ СН'!$I$11+СВЦЭМ!$D$10+'СЕТ СН'!$I$6-'СЕТ СН'!$I$23</f>
        <v>1185.8118197900001</v>
      </c>
      <c r="N128" s="36">
        <f>SUMIFS(СВЦЭМ!$D$33:$D$776,СВЦЭМ!$A$33:$A$776,$A128,СВЦЭМ!$B$33:$B$776,N$119)+'СЕТ СН'!$I$11+СВЦЭМ!$D$10+'СЕТ СН'!$I$6-'СЕТ СН'!$I$23</f>
        <v>1187.456504</v>
      </c>
      <c r="O128" s="36">
        <f>SUMIFS(СВЦЭМ!$D$33:$D$776,СВЦЭМ!$A$33:$A$776,$A128,СВЦЭМ!$B$33:$B$776,O$119)+'СЕТ СН'!$I$11+СВЦЭМ!$D$10+'СЕТ СН'!$I$6-'СЕТ СН'!$I$23</f>
        <v>1183.1206298300001</v>
      </c>
      <c r="P128" s="36">
        <f>SUMIFS(СВЦЭМ!$D$33:$D$776,СВЦЭМ!$A$33:$A$776,$A128,СВЦЭМ!$B$33:$B$776,P$119)+'СЕТ СН'!$I$11+СВЦЭМ!$D$10+'СЕТ СН'!$I$6-'СЕТ СН'!$I$23</f>
        <v>1190.32775307</v>
      </c>
      <c r="Q128" s="36">
        <f>SUMIFS(СВЦЭМ!$D$33:$D$776,СВЦЭМ!$A$33:$A$776,$A128,СВЦЭМ!$B$33:$B$776,Q$119)+'СЕТ СН'!$I$11+СВЦЭМ!$D$10+'СЕТ СН'!$I$6-'СЕТ СН'!$I$23</f>
        <v>1209.40341349</v>
      </c>
      <c r="R128" s="36">
        <f>SUMIFS(СВЦЭМ!$D$33:$D$776,СВЦЭМ!$A$33:$A$776,$A128,СВЦЭМ!$B$33:$B$776,R$119)+'СЕТ СН'!$I$11+СВЦЭМ!$D$10+'СЕТ СН'!$I$6-'СЕТ СН'!$I$23</f>
        <v>1171.7323240600001</v>
      </c>
      <c r="S128" s="36">
        <f>SUMIFS(СВЦЭМ!$D$33:$D$776,СВЦЭМ!$A$33:$A$776,$A128,СВЦЭМ!$B$33:$B$776,S$119)+'СЕТ СН'!$I$11+СВЦЭМ!$D$10+'СЕТ СН'!$I$6-'СЕТ СН'!$I$23</f>
        <v>1141.69799949</v>
      </c>
      <c r="T128" s="36">
        <f>SUMIFS(СВЦЭМ!$D$33:$D$776,СВЦЭМ!$A$33:$A$776,$A128,СВЦЭМ!$B$33:$B$776,T$119)+'СЕТ СН'!$I$11+СВЦЭМ!$D$10+'СЕТ СН'!$I$6-'СЕТ СН'!$I$23</f>
        <v>1139.4540840900002</v>
      </c>
      <c r="U128" s="36">
        <f>SUMIFS(СВЦЭМ!$D$33:$D$776,СВЦЭМ!$A$33:$A$776,$A128,СВЦЭМ!$B$33:$B$776,U$119)+'СЕТ СН'!$I$11+СВЦЭМ!$D$10+'СЕТ СН'!$I$6-'СЕТ СН'!$I$23</f>
        <v>1131.4397049400002</v>
      </c>
      <c r="V128" s="36">
        <f>SUMIFS(СВЦЭМ!$D$33:$D$776,СВЦЭМ!$A$33:$A$776,$A128,СВЦЭМ!$B$33:$B$776,V$119)+'СЕТ СН'!$I$11+СВЦЭМ!$D$10+'СЕТ СН'!$I$6-'СЕТ СН'!$I$23</f>
        <v>1130.9798581</v>
      </c>
      <c r="W128" s="36">
        <f>SUMIFS(СВЦЭМ!$D$33:$D$776,СВЦЭМ!$A$33:$A$776,$A128,СВЦЭМ!$B$33:$B$776,W$119)+'СЕТ СН'!$I$11+СВЦЭМ!$D$10+'СЕТ СН'!$I$6-'СЕТ СН'!$I$23</f>
        <v>1106.81465518</v>
      </c>
      <c r="X128" s="36">
        <f>SUMIFS(СВЦЭМ!$D$33:$D$776,СВЦЭМ!$A$33:$A$776,$A128,СВЦЭМ!$B$33:$B$776,X$119)+'СЕТ СН'!$I$11+СВЦЭМ!$D$10+'СЕТ СН'!$I$6-'СЕТ СН'!$I$23</f>
        <v>1125.49541658</v>
      </c>
      <c r="Y128" s="36">
        <f>SUMIFS(СВЦЭМ!$D$33:$D$776,СВЦЭМ!$A$33:$A$776,$A128,СВЦЭМ!$B$33:$B$776,Y$119)+'СЕТ СН'!$I$11+СВЦЭМ!$D$10+'СЕТ СН'!$I$6-'СЕТ СН'!$I$23</f>
        <v>1193.7842804100001</v>
      </c>
    </row>
    <row r="129" spans="1:25" ht="15.75" x14ac:dyDescent="0.2">
      <c r="A129" s="35">
        <f t="shared" si="3"/>
        <v>43656</v>
      </c>
      <c r="B129" s="36">
        <f>SUMIFS(СВЦЭМ!$D$33:$D$776,СВЦЭМ!$A$33:$A$776,$A129,СВЦЭМ!$B$33:$B$776,B$119)+'СЕТ СН'!$I$11+СВЦЭМ!$D$10+'СЕТ СН'!$I$6-'СЕТ СН'!$I$23</f>
        <v>1264.2421340600001</v>
      </c>
      <c r="C129" s="36">
        <f>SUMIFS(СВЦЭМ!$D$33:$D$776,СВЦЭМ!$A$33:$A$776,$A129,СВЦЭМ!$B$33:$B$776,C$119)+'СЕТ СН'!$I$11+СВЦЭМ!$D$10+'СЕТ СН'!$I$6-'СЕТ СН'!$I$23</f>
        <v>1294.81248256</v>
      </c>
      <c r="D129" s="36">
        <f>SUMIFS(СВЦЭМ!$D$33:$D$776,СВЦЭМ!$A$33:$A$776,$A129,СВЦЭМ!$B$33:$B$776,D$119)+'СЕТ СН'!$I$11+СВЦЭМ!$D$10+'СЕТ СН'!$I$6-'СЕТ СН'!$I$23</f>
        <v>1306.9905673000001</v>
      </c>
      <c r="E129" s="36">
        <f>SUMIFS(СВЦЭМ!$D$33:$D$776,СВЦЭМ!$A$33:$A$776,$A129,СВЦЭМ!$B$33:$B$776,E$119)+'СЕТ СН'!$I$11+СВЦЭМ!$D$10+'СЕТ СН'!$I$6-'СЕТ СН'!$I$23</f>
        <v>1325.1846814400001</v>
      </c>
      <c r="F129" s="36">
        <f>SUMIFS(СВЦЭМ!$D$33:$D$776,СВЦЭМ!$A$33:$A$776,$A129,СВЦЭМ!$B$33:$B$776,F$119)+'СЕТ СН'!$I$11+СВЦЭМ!$D$10+'СЕТ СН'!$I$6-'СЕТ СН'!$I$23</f>
        <v>1314.4095096600001</v>
      </c>
      <c r="G129" s="36">
        <f>SUMIFS(СВЦЭМ!$D$33:$D$776,СВЦЭМ!$A$33:$A$776,$A129,СВЦЭМ!$B$33:$B$776,G$119)+'СЕТ СН'!$I$11+СВЦЭМ!$D$10+'СЕТ СН'!$I$6-'СЕТ СН'!$I$23</f>
        <v>1323.8657857000001</v>
      </c>
      <c r="H129" s="36">
        <f>SUMIFS(СВЦЭМ!$D$33:$D$776,СВЦЭМ!$A$33:$A$776,$A129,СВЦЭМ!$B$33:$B$776,H$119)+'СЕТ СН'!$I$11+СВЦЭМ!$D$10+'СЕТ СН'!$I$6-'СЕТ СН'!$I$23</f>
        <v>1293.1454689100001</v>
      </c>
      <c r="I129" s="36">
        <f>SUMIFS(СВЦЭМ!$D$33:$D$776,СВЦЭМ!$A$33:$A$776,$A129,СВЦЭМ!$B$33:$B$776,I$119)+'СЕТ СН'!$I$11+СВЦЭМ!$D$10+'СЕТ СН'!$I$6-'СЕТ СН'!$I$23</f>
        <v>1257.0714397000002</v>
      </c>
      <c r="J129" s="36">
        <f>SUMIFS(СВЦЭМ!$D$33:$D$776,СВЦЭМ!$A$33:$A$776,$A129,СВЦЭМ!$B$33:$B$776,J$119)+'СЕТ СН'!$I$11+СВЦЭМ!$D$10+'СЕТ СН'!$I$6-'СЕТ СН'!$I$23</f>
        <v>1235.4034968400001</v>
      </c>
      <c r="K129" s="36">
        <f>SUMIFS(СВЦЭМ!$D$33:$D$776,СВЦЭМ!$A$33:$A$776,$A129,СВЦЭМ!$B$33:$B$776,K$119)+'СЕТ СН'!$I$11+СВЦЭМ!$D$10+'СЕТ СН'!$I$6-'СЕТ СН'!$I$23</f>
        <v>1223.69087302</v>
      </c>
      <c r="L129" s="36">
        <f>SUMIFS(СВЦЭМ!$D$33:$D$776,СВЦЭМ!$A$33:$A$776,$A129,СВЦЭМ!$B$33:$B$776,L$119)+'СЕТ СН'!$I$11+СВЦЭМ!$D$10+'СЕТ СН'!$I$6-'СЕТ СН'!$I$23</f>
        <v>1221.38787419</v>
      </c>
      <c r="M129" s="36">
        <f>SUMIFS(СВЦЭМ!$D$33:$D$776,СВЦЭМ!$A$33:$A$776,$A129,СВЦЭМ!$B$33:$B$776,M$119)+'СЕТ СН'!$I$11+СВЦЭМ!$D$10+'СЕТ СН'!$I$6-'СЕТ СН'!$I$23</f>
        <v>1203.7882065700001</v>
      </c>
      <c r="N129" s="36">
        <f>SUMIFS(СВЦЭМ!$D$33:$D$776,СВЦЭМ!$A$33:$A$776,$A129,СВЦЭМ!$B$33:$B$776,N$119)+'СЕТ СН'!$I$11+СВЦЭМ!$D$10+'СЕТ СН'!$I$6-'СЕТ СН'!$I$23</f>
        <v>1197.97702587</v>
      </c>
      <c r="O129" s="36">
        <f>SUMIFS(СВЦЭМ!$D$33:$D$776,СВЦЭМ!$A$33:$A$776,$A129,СВЦЭМ!$B$33:$B$776,O$119)+'СЕТ СН'!$I$11+СВЦЭМ!$D$10+'СЕТ СН'!$I$6-'СЕТ СН'!$I$23</f>
        <v>1193.5874078200002</v>
      </c>
      <c r="P129" s="36">
        <f>SUMIFS(СВЦЭМ!$D$33:$D$776,СВЦЭМ!$A$33:$A$776,$A129,СВЦЭМ!$B$33:$B$776,P$119)+'СЕТ СН'!$I$11+СВЦЭМ!$D$10+'СЕТ СН'!$I$6-'СЕТ СН'!$I$23</f>
        <v>1190.25335511</v>
      </c>
      <c r="Q129" s="36">
        <f>SUMIFS(СВЦЭМ!$D$33:$D$776,СВЦЭМ!$A$33:$A$776,$A129,СВЦЭМ!$B$33:$B$776,Q$119)+'СЕТ СН'!$I$11+СВЦЭМ!$D$10+'СЕТ СН'!$I$6-'СЕТ СН'!$I$23</f>
        <v>1198.7794556700001</v>
      </c>
      <c r="R129" s="36">
        <f>SUMIFS(СВЦЭМ!$D$33:$D$776,СВЦЭМ!$A$33:$A$776,$A129,СВЦЭМ!$B$33:$B$776,R$119)+'СЕТ СН'!$I$11+СВЦЭМ!$D$10+'СЕТ СН'!$I$6-'СЕТ СН'!$I$23</f>
        <v>1151.2143447600001</v>
      </c>
      <c r="S129" s="36">
        <f>SUMIFS(СВЦЭМ!$D$33:$D$776,СВЦЭМ!$A$33:$A$776,$A129,СВЦЭМ!$B$33:$B$776,S$119)+'СЕТ СН'!$I$11+СВЦЭМ!$D$10+'СЕТ СН'!$I$6-'СЕТ СН'!$I$23</f>
        <v>1132.4439329000002</v>
      </c>
      <c r="T129" s="36">
        <f>SUMIFS(СВЦЭМ!$D$33:$D$776,СВЦЭМ!$A$33:$A$776,$A129,СВЦЭМ!$B$33:$B$776,T$119)+'СЕТ СН'!$I$11+СВЦЭМ!$D$10+'СЕТ СН'!$I$6-'СЕТ СН'!$I$23</f>
        <v>1131.99823973</v>
      </c>
      <c r="U129" s="36">
        <f>SUMIFS(СВЦЭМ!$D$33:$D$776,СВЦЭМ!$A$33:$A$776,$A129,СВЦЭМ!$B$33:$B$776,U$119)+'СЕТ СН'!$I$11+СВЦЭМ!$D$10+'СЕТ СН'!$I$6-'СЕТ СН'!$I$23</f>
        <v>1129.66621003</v>
      </c>
      <c r="V129" s="36">
        <f>SUMIFS(СВЦЭМ!$D$33:$D$776,СВЦЭМ!$A$33:$A$776,$A129,СВЦЭМ!$B$33:$B$776,V$119)+'СЕТ СН'!$I$11+СВЦЭМ!$D$10+'СЕТ СН'!$I$6-'СЕТ СН'!$I$23</f>
        <v>1125.3020490200001</v>
      </c>
      <c r="W129" s="36">
        <f>SUMIFS(СВЦЭМ!$D$33:$D$776,СВЦЭМ!$A$33:$A$776,$A129,СВЦЭМ!$B$33:$B$776,W$119)+'СЕТ СН'!$I$11+СВЦЭМ!$D$10+'СЕТ СН'!$I$6-'СЕТ СН'!$I$23</f>
        <v>1109.794394</v>
      </c>
      <c r="X129" s="36">
        <f>SUMIFS(СВЦЭМ!$D$33:$D$776,СВЦЭМ!$A$33:$A$776,$A129,СВЦЭМ!$B$33:$B$776,X$119)+'СЕТ СН'!$I$11+СВЦЭМ!$D$10+'СЕТ СН'!$I$6-'СЕТ СН'!$I$23</f>
        <v>1115.9143122400001</v>
      </c>
      <c r="Y129" s="36">
        <f>SUMIFS(СВЦЭМ!$D$33:$D$776,СВЦЭМ!$A$33:$A$776,$A129,СВЦЭМ!$B$33:$B$776,Y$119)+'СЕТ СН'!$I$11+СВЦЭМ!$D$10+'СЕТ СН'!$I$6-'СЕТ СН'!$I$23</f>
        <v>1208.5164337200001</v>
      </c>
    </row>
    <row r="130" spans="1:25" ht="15.75" x14ac:dyDescent="0.2">
      <c r="A130" s="35">
        <f t="shared" si="3"/>
        <v>43657</v>
      </c>
      <c r="B130" s="36">
        <f>SUMIFS(СВЦЭМ!$D$33:$D$776,СВЦЭМ!$A$33:$A$776,$A130,СВЦЭМ!$B$33:$B$776,B$119)+'СЕТ СН'!$I$11+СВЦЭМ!$D$10+'СЕТ СН'!$I$6-'СЕТ СН'!$I$23</f>
        <v>1263.5394873600001</v>
      </c>
      <c r="C130" s="36">
        <f>SUMIFS(СВЦЭМ!$D$33:$D$776,СВЦЭМ!$A$33:$A$776,$A130,СВЦЭМ!$B$33:$B$776,C$119)+'СЕТ СН'!$I$11+СВЦЭМ!$D$10+'СЕТ СН'!$I$6-'СЕТ СН'!$I$23</f>
        <v>1305.2218245200002</v>
      </c>
      <c r="D130" s="36">
        <f>SUMIFS(СВЦЭМ!$D$33:$D$776,СВЦЭМ!$A$33:$A$776,$A130,СВЦЭМ!$B$33:$B$776,D$119)+'СЕТ СН'!$I$11+СВЦЭМ!$D$10+'СЕТ СН'!$I$6-'СЕТ СН'!$I$23</f>
        <v>1326.0770309100001</v>
      </c>
      <c r="E130" s="36">
        <f>SUMIFS(СВЦЭМ!$D$33:$D$776,СВЦЭМ!$A$33:$A$776,$A130,СВЦЭМ!$B$33:$B$776,E$119)+'СЕТ СН'!$I$11+СВЦЭМ!$D$10+'СЕТ СН'!$I$6-'СЕТ СН'!$I$23</f>
        <v>1348.20177212</v>
      </c>
      <c r="F130" s="36">
        <f>SUMIFS(СВЦЭМ!$D$33:$D$776,СВЦЭМ!$A$33:$A$776,$A130,СВЦЭМ!$B$33:$B$776,F$119)+'СЕТ СН'!$I$11+СВЦЭМ!$D$10+'СЕТ СН'!$I$6-'СЕТ СН'!$I$23</f>
        <v>1348.66369065</v>
      </c>
      <c r="G130" s="36">
        <f>SUMIFS(СВЦЭМ!$D$33:$D$776,СВЦЭМ!$A$33:$A$776,$A130,СВЦЭМ!$B$33:$B$776,G$119)+'СЕТ СН'!$I$11+СВЦЭМ!$D$10+'СЕТ СН'!$I$6-'СЕТ СН'!$I$23</f>
        <v>1338.8842326400002</v>
      </c>
      <c r="H130" s="36">
        <f>SUMIFS(СВЦЭМ!$D$33:$D$776,СВЦЭМ!$A$33:$A$776,$A130,СВЦЭМ!$B$33:$B$776,H$119)+'СЕТ СН'!$I$11+СВЦЭМ!$D$10+'СЕТ СН'!$I$6-'СЕТ СН'!$I$23</f>
        <v>1282.93046953</v>
      </c>
      <c r="I130" s="36">
        <f>SUMIFS(СВЦЭМ!$D$33:$D$776,СВЦЭМ!$A$33:$A$776,$A130,СВЦЭМ!$B$33:$B$776,I$119)+'СЕТ СН'!$I$11+СВЦЭМ!$D$10+'СЕТ СН'!$I$6-'СЕТ СН'!$I$23</f>
        <v>1259.61099969</v>
      </c>
      <c r="J130" s="36">
        <f>SUMIFS(СВЦЭМ!$D$33:$D$776,СВЦЭМ!$A$33:$A$776,$A130,СВЦЭМ!$B$33:$B$776,J$119)+'СЕТ СН'!$I$11+СВЦЭМ!$D$10+'СЕТ СН'!$I$6-'СЕТ СН'!$I$23</f>
        <v>1219.9998537700001</v>
      </c>
      <c r="K130" s="36">
        <f>SUMIFS(СВЦЭМ!$D$33:$D$776,СВЦЭМ!$A$33:$A$776,$A130,СВЦЭМ!$B$33:$B$776,K$119)+'СЕТ СН'!$I$11+СВЦЭМ!$D$10+'СЕТ СН'!$I$6-'СЕТ СН'!$I$23</f>
        <v>1207.1470815100001</v>
      </c>
      <c r="L130" s="36">
        <f>SUMIFS(СВЦЭМ!$D$33:$D$776,СВЦЭМ!$A$33:$A$776,$A130,СВЦЭМ!$B$33:$B$776,L$119)+'СЕТ СН'!$I$11+СВЦЭМ!$D$10+'СЕТ СН'!$I$6-'СЕТ СН'!$I$23</f>
        <v>1191.7712512800001</v>
      </c>
      <c r="M130" s="36">
        <f>SUMIFS(СВЦЭМ!$D$33:$D$776,СВЦЭМ!$A$33:$A$776,$A130,СВЦЭМ!$B$33:$B$776,M$119)+'СЕТ СН'!$I$11+СВЦЭМ!$D$10+'СЕТ СН'!$I$6-'СЕТ СН'!$I$23</f>
        <v>1186.7763951300001</v>
      </c>
      <c r="N130" s="36">
        <f>SUMIFS(СВЦЭМ!$D$33:$D$776,СВЦЭМ!$A$33:$A$776,$A130,СВЦЭМ!$B$33:$B$776,N$119)+'СЕТ СН'!$I$11+СВЦЭМ!$D$10+'СЕТ СН'!$I$6-'СЕТ СН'!$I$23</f>
        <v>1183.52892965</v>
      </c>
      <c r="O130" s="36">
        <f>SUMIFS(СВЦЭМ!$D$33:$D$776,СВЦЭМ!$A$33:$A$776,$A130,СВЦЭМ!$B$33:$B$776,O$119)+'СЕТ СН'!$I$11+СВЦЭМ!$D$10+'СЕТ СН'!$I$6-'СЕТ СН'!$I$23</f>
        <v>1184.67593874</v>
      </c>
      <c r="P130" s="36">
        <f>SUMIFS(СВЦЭМ!$D$33:$D$776,СВЦЭМ!$A$33:$A$776,$A130,СВЦЭМ!$B$33:$B$776,P$119)+'СЕТ СН'!$I$11+СВЦЭМ!$D$10+'СЕТ СН'!$I$6-'СЕТ СН'!$I$23</f>
        <v>1187.0114139</v>
      </c>
      <c r="Q130" s="36">
        <f>SUMIFS(СВЦЭМ!$D$33:$D$776,СВЦЭМ!$A$33:$A$776,$A130,СВЦЭМ!$B$33:$B$776,Q$119)+'СЕТ СН'!$I$11+СВЦЭМ!$D$10+'СЕТ СН'!$I$6-'СЕТ СН'!$I$23</f>
        <v>1186.3879702500001</v>
      </c>
      <c r="R130" s="36">
        <f>SUMIFS(СВЦЭМ!$D$33:$D$776,СВЦЭМ!$A$33:$A$776,$A130,СВЦЭМ!$B$33:$B$776,R$119)+'СЕТ СН'!$I$11+СВЦЭМ!$D$10+'СЕТ СН'!$I$6-'СЕТ СН'!$I$23</f>
        <v>1140.0535881000001</v>
      </c>
      <c r="S130" s="36">
        <f>SUMIFS(СВЦЭМ!$D$33:$D$776,СВЦЭМ!$A$33:$A$776,$A130,СВЦЭМ!$B$33:$B$776,S$119)+'СЕТ СН'!$I$11+СВЦЭМ!$D$10+'СЕТ СН'!$I$6-'СЕТ СН'!$I$23</f>
        <v>1124.07617224</v>
      </c>
      <c r="T130" s="36">
        <f>SUMIFS(СВЦЭМ!$D$33:$D$776,СВЦЭМ!$A$33:$A$776,$A130,СВЦЭМ!$B$33:$B$776,T$119)+'СЕТ СН'!$I$11+СВЦЭМ!$D$10+'СЕТ СН'!$I$6-'СЕТ СН'!$I$23</f>
        <v>1124.0663599700001</v>
      </c>
      <c r="U130" s="36">
        <f>SUMIFS(СВЦЭМ!$D$33:$D$776,СВЦЭМ!$A$33:$A$776,$A130,СВЦЭМ!$B$33:$B$776,U$119)+'СЕТ СН'!$I$11+СВЦЭМ!$D$10+'СЕТ СН'!$I$6-'СЕТ СН'!$I$23</f>
        <v>1113.82538514</v>
      </c>
      <c r="V130" s="36">
        <f>SUMIFS(СВЦЭМ!$D$33:$D$776,СВЦЭМ!$A$33:$A$776,$A130,СВЦЭМ!$B$33:$B$776,V$119)+'СЕТ СН'!$I$11+СВЦЭМ!$D$10+'СЕТ СН'!$I$6-'СЕТ СН'!$I$23</f>
        <v>1115.71253538</v>
      </c>
      <c r="W130" s="36">
        <f>SUMIFS(СВЦЭМ!$D$33:$D$776,СВЦЭМ!$A$33:$A$776,$A130,СВЦЭМ!$B$33:$B$776,W$119)+'СЕТ СН'!$I$11+СВЦЭМ!$D$10+'СЕТ СН'!$I$6-'СЕТ СН'!$I$23</f>
        <v>1118.0615440500001</v>
      </c>
      <c r="X130" s="36">
        <f>SUMIFS(СВЦЭМ!$D$33:$D$776,СВЦЭМ!$A$33:$A$776,$A130,СВЦЭМ!$B$33:$B$776,X$119)+'СЕТ СН'!$I$11+СВЦЭМ!$D$10+'СЕТ СН'!$I$6-'СЕТ СН'!$I$23</f>
        <v>1125.5830682800001</v>
      </c>
      <c r="Y130" s="36">
        <f>SUMIFS(СВЦЭМ!$D$33:$D$776,СВЦЭМ!$A$33:$A$776,$A130,СВЦЭМ!$B$33:$B$776,Y$119)+'СЕТ СН'!$I$11+СВЦЭМ!$D$10+'СЕТ СН'!$I$6-'СЕТ СН'!$I$23</f>
        <v>1210.37232326</v>
      </c>
    </row>
    <row r="131" spans="1:25" ht="15.75" x14ac:dyDescent="0.2">
      <c r="A131" s="35">
        <f t="shared" si="3"/>
        <v>43658</v>
      </c>
      <c r="B131" s="36">
        <f>SUMIFS(СВЦЭМ!$D$33:$D$776,СВЦЭМ!$A$33:$A$776,$A131,СВЦЭМ!$B$33:$B$776,B$119)+'СЕТ СН'!$I$11+СВЦЭМ!$D$10+'СЕТ СН'!$I$6-'СЕТ СН'!$I$23</f>
        <v>1254.7554862700001</v>
      </c>
      <c r="C131" s="36">
        <f>SUMIFS(СВЦЭМ!$D$33:$D$776,СВЦЭМ!$A$33:$A$776,$A131,СВЦЭМ!$B$33:$B$776,C$119)+'СЕТ СН'!$I$11+СВЦЭМ!$D$10+'СЕТ СН'!$I$6-'СЕТ СН'!$I$23</f>
        <v>1290.8764927500001</v>
      </c>
      <c r="D131" s="36">
        <f>SUMIFS(СВЦЭМ!$D$33:$D$776,СВЦЭМ!$A$33:$A$776,$A131,СВЦЭМ!$B$33:$B$776,D$119)+'СЕТ СН'!$I$11+СВЦЭМ!$D$10+'СЕТ СН'!$I$6-'СЕТ СН'!$I$23</f>
        <v>1311.3333406900001</v>
      </c>
      <c r="E131" s="36">
        <f>SUMIFS(СВЦЭМ!$D$33:$D$776,СВЦЭМ!$A$33:$A$776,$A131,СВЦЭМ!$B$33:$B$776,E$119)+'СЕТ СН'!$I$11+СВЦЭМ!$D$10+'СЕТ СН'!$I$6-'СЕТ СН'!$I$23</f>
        <v>1326.03751859</v>
      </c>
      <c r="F131" s="36">
        <f>SUMIFS(СВЦЭМ!$D$33:$D$776,СВЦЭМ!$A$33:$A$776,$A131,СВЦЭМ!$B$33:$B$776,F$119)+'СЕТ СН'!$I$11+СВЦЭМ!$D$10+'СЕТ СН'!$I$6-'СЕТ СН'!$I$23</f>
        <v>1319.89984656</v>
      </c>
      <c r="G131" s="36">
        <f>SUMIFS(СВЦЭМ!$D$33:$D$776,СВЦЭМ!$A$33:$A$776,$A131,СВЦЭМ!$B$33:$B$776,G$119)+'СЕТ СН'!$I$11+СВЦЭМ!$D$10+'СЕТ СН'!$I$6-'СЕТ СН'!$I$23</f>
        <v>1317.9221334400002</v>
      </c>
      <c r="H131" s="36">
        <f>SUMIFS(СВЦЭМ!$D$33:$D$776,СВЦЭМ!$A$33:$A$776,$A131,СВЦЭМ!$B$33:$B$776,H$119)+'СЕТ СН'!$I$11+СВЦЭМ!$D$10+'СЕТ СН'!$I$6-'СЕТ СН'!$I$23</f>
        <v>1288.1912319</v>
      </c>
      <c r="I131" s="36">
        <f>SUMIFS(СВЦЭМ!$D$33:$D$776,СВЦЭМ!$A$33:$A$776,$A131,СВЦЭМ!$B$33:$B$776,I$119)+'СЕТ СН'!$I$11+СВЦЭМ!$D$10+'СЕТ СН'!$I$6-'СЕТ СН'!$I$23</f>
        <v>1264.5550600500001</v>
      </c>
      <c r="J131" s="36">
        <f>SUMIFS(СВЦЭМ!$D$33:$D$776,СВЦЭМ!$A$33:$A$776,$A131,СВЦЭМ!$B$33:$B$776,J$119)+'СЕТ СН'!$I$11+СВЦЭМ!$D$10+'СЕТ СН'!$I$6-'СЕТ СН'!$I$23</f>
        <v>1226.77538022</v>
      </c>
      <c r="K131" s="36">
        <f>SUMIFS(СВЦЭМ!$D$33:$D$776,СВЦЭМ!$A$33:$A$776,$A131,СВЦЭМ!$B$33:$B$776,K$119)+'СЕТ СН'!$I$11+СВЦЭМ!$D$10+'СЕТ СН'!$I$6-'СЕТ СН'!$I$23</f>
        <v>1192.3919763000001</v>
      </c>
      <c r="L131" s="36">
        <f>SUMIFS(СВЦЭМ!$D$33:$D$776,СВЦЭМ!$A$33:$A$776,$A131,СВЦЭМ!$B$33:$B$776,L$119)+'СЕТ СН'!$I$11+СВЦЭМ!$D$10+'СЕТ СН'!$I$6-'СЕТ СН'!$I$23</f>
        <v>1187.7084436</v>
      </c>
      <c r="M131" s="36">
        <f>SUMIFS(СВЦЭМ!$D$33:$D$776,СВЦЭМ!$A$33:$A$776,$A131,СВЦЭМ!$B$33:$B$776,M$119)+'СЕТ СН'!$I$11+СВЦЭМ!$D$10+'СЕТ СН'!$I$6-'СЕТ СН'!$I$23</f>
        <v>1194.1134508800001</v>
      </c>
      <c r="N131" s="36">
        <f>SUMIFS(СВЦЭМ!$D$33:$D$776,СВЦЭМ!$A$33:$A$776,$A131,СВЦЭМ!$B$33:$B$776,N$119)+'СЕТ СН'!$I$11+СВЦЭМ!$D$10+'СЕТ СН'!$I$6-'СЕТ СН'!$I$23</f>
        <v>1201.0622846600002</v>
      </c>
      <c r="O131" s="36">
        <f>SUMIFS(СВЦЭМ!$D$33:$D$776,СВЦЭМ!$A$33:$A$776,$A131,СВЦЭМ!$B$33:$B$776,O$119)+'СЕТ СН'!$I$11+СВЦЭМ!$D$10+'СЕТ СН'!$I$6-'СЕТ СН'!$I$23</f>
        <v>1200.1080262100002</v>
      </c>
      <c r="P131" s="36">
        <f>SUMIFS(СВЦЭМ!$D$33:$D$776,СВЦЭМ!$A$33:$A$776,$A131,СВЦЭМ!$B$33:$B$776,P$119)+'СЕТ СН'!$I$11+СВЦЭМ!$D$10+'СЕТ СН'!$I$6-'СЕТ СН'!$I$23</f>
        <v>1202.94931073</v>
      </c>
      <c r="Q131" s="36">
        <f>SUMIFS(СВЦЭМ!$D$33:$D$776,СВЦЭМ!$A$33:$A$776,$A131,СВЦЭМ!$B$33:$B$776,Q$119)+'СЕТ СН'!$I$11+СВЦЭМ!$D$10+'СЕТ СН'!$I$6-'СЕТ СН'!$I$23</f>
        <v>1210.1381566500002</v>
      </c>
      <c r="R131" s="36">
        <f>SUMIFS(СВЦЭМ!$D$33:$D$776,СВЦЭМ!$A$33:$A$776,$A131,СВЦЭМ!$B$33:$B$776,R$119)+'СЕТ СН'!$I$11+СВЦЭМ!$D$10+'СЕТ СН'!$I$6-'СЕТ СН'!$I$23</f>
        <v>1158.6024806</v>
      </c>
      <c r="S131" s="36">
        <f>SUMIFS(СВЦЭМ!$D$33:$D$776,СВЦЭМ!$A$33:$A$776,$A131,СВЦЭМ!$B$33:$B$776,S$119)+'СЕТ СН'!$I$11+СВЦЭМ!$D$10+'СЕТ СН'!$I$6-'СЕТ СН'!$I$23</f>
        <v>1142.0435905500001</v>
      </c>
      <c r="T131" s="36">
        <f>SUMIFS(СВЦЭМ!$D$33:$D$776,СВЦЭМ!$A$33:$A$776,$A131,СВЦЭМ!$B$33:$B$776,T$119)+'СЕТ СН'!$I$11+СВЦЭМ!$D$10+'СЕТ СН'!$I$6-'СЕТ СН'!$I$23</f>
        <v>1135.0601719400001</v>
      </c>
      <c r="U131" s="36">
        <f>SUMIFS(СВЦЭМ!$D$33:$D$776,СВЦЭМ!$A$33:$A$776,$A131,СВЦЭМ!$B$33:$B$776,U$119)+'СЕТ СН'!$I$11+СВЦЭМ!$D$10+'СЕТ СН'!$I$6-'СЕТ СН'!$I$23</f>
        <v>1125.7635791600001</v>
      </c>
      <c r="V131" s="36">
        <f>SUMIFS(СВЦЭМ!$D$33:$D$776,СВЦЭМ!$A$33:$A$776,$A131,СВЦЭМ!$B$33:$B$776,V$119)+'СЕТ СН'!$I$11+СВЦЭМ!$D$10+'СЕТ СН'!$I$6-'СЕТ СН'!$I$23</f>
        <v>1109.4042820100001</v>
      </c>
      <c r="W131" s="36">
        <f>SUMIFS(СВЦЭМ!$D$33:$D$776,СВЦЭМ!$A$33:$A$776,$A131,СВЦЭМ!$B$33:$B$776,W$119)+'СЕТ СН'!$I$11+СВЦЭМ!$D$10+'СЕТ СН'!$I$6-'СЕТ СН'!$I$23</f>
        <v>1093.48586628</v>
      </c>
      <c r="X131" s="36">
        <f>SUMIFS(СВЦЭМ!$D$33:$D$776,СВЦЭМ!$A$33:$A$776,$A131,СВЦЭМ!$B$33:$B$776,X$119)+'СЕТ СН'!$I$11+СВЦЭМ!$D$10+'СЕТ СН'!$I$6-'СЕТ СН'!$I$23</f>
        <v>1073.9920926</v>
      </c>
      <c r="Y131" s="36">
        <f>SUMIFS(СВЦЭМ!$D$33:$D$776,СВЦЭМ!$A$33:$A$776,$A131,СВЦЭМ!$B$33:$B$776,Y$119)+'СЕТ СН'!$I$11+СВЦЭМ!$D$10+'СЕТ СН'!$I$6-'СЕТ СН'!$I$23</f>
        <v>1155.98727029</v>
      </c>
    </row>
    <row r="132" spans="1:25" ht="15.75" x14ac:dyDescent="0.2">
      <c r="A132" s="35">
        <f t="shared" si="3"/>
        <v>43659</v>
      </c>
      <c r="B132" s="36">
        <f>SUMIFS(СВЦЭМ!$D$33:$D$776,СВЦЭМ!$A$33:$A$776,$A132,СВЦЭМ!$B$33:$B$776,B$119)+'СЕТ СН'!$I$11+СВЦЭМ!$D$10+'СЕТ СН'!$I$6-'СЕТ СН'!$I$23</f>
        <v>1156.4700398800001</v>
      </c>
      <c r="C132" s="36">
        <f>SUMIFS(СВЦЭМ!$D$33:$D$776,СВЦЭМ!$A$33:$A$776,$A132,СВЦЭМ!$B$33:$B$776,C$119)+'СЕТ СН'!$I$11+СВЦЭМ!$D$10+'СЕТ СН'!$I$6-'СЕТ СН'!$I$23</f>
        <v>1189.1243597600001</v>
      </c>
      <c r="D132" s="36">
        <f>SUMIFS(СВЦЭМ!$D$33:$D$776,СВЦЭМ!$A$33:$A$776,$A132,СВЦЭМ!$B$33:$B$776,D$119)+'СЕТ СН'!$I$11+СВЦЭМ!$D$10+'СЕТ СН'!$I$6-'СЕТ СН'!$I$23</f>
        <v>1223.6447628000001</v>
      </c>
      <c r="E132" s="36">
        <f>SUMIFS(СВЦЭМ!$D$33:$D$776,СВЦЭМ!$A$33:$A$776,$A132,СВЦЭМ!$B$33:$B$776,E$119)+'СЕТ СН'!$I$11+СВЦЭМ!$D$10+'СЕТ СН'!$I$6-'СЕТ СН'!$I$23</f>
        <v>1238.1552215400002</v>
      </c>
      <c r="F132" s="36">
        <f>SUMIFS(СВЦЭМ!$D$33:$D$776,СВЦЭМ!$A$33:$A$776,$A132,СВЦЭМ!$B$33:$B$776,F$119)+'СЕТ СН'!$I$11+СВЦЭМ!$D$10+'СЕТ СН'!$I$6-'СЕТ СН'!$I$23</f>
        <v>1247.47190905</v>
      </c>
      <c r="G132" s="36">
        <f>SUMIFS(СВЦЭМ!$D$33:$D$776,СВЦЭМ!$A$33:$A$776,$A132,СВЦЭМ!$B$33:$B$776,G$119)+'СЕТ СН'!$I$11+СВЦЭМ!$D$10+'СЕТ СН'!$I$6-'СЕТ СН'!$I$23</f>
        <v>1251.9144457</v>
      </c>
      <c r="H132" s="36">
        <f>SUMIFS(СВЦЭМ!$D$33:$D$776,СВЦЭМ!$A$33:$A$776,$A132,СВЦЭМ!$B$33:$B$776,H$119)+'СЕТ СН'!$I$11+СВЦЭМ!$D$10+'СЕТ СН'!$I$6-'СЕТ СН'!$I$23</f>
        <v>1248.85594049</v>
      </c>
      <c r="I132" s="36">
        <f>SUMIFS(СВЦЭМ!$D$33:$D$776,СВЦЭМ!$A$33:$A$776,$A132,СВЦЭМ!$B$33:$B$776,I$119)+'СЕТ СН'!$I$11+СВЦЭМ!$D$10+'СЕТ СН'!$I$6-'СЕТ СН'!$I$23</f>
        <v>1256.1399739000001</v>
      </c>
      <c r="J132" s="36">
        <f>SUMIFS(СВЦЭМ!$D$33:$D$776,СВЦЭМ!$A$33:$A$776,$A132,СВЦЭМ!$B$33:$B$776,J$119)+'СЕТ СН'!$I$11+СВЦЭМ!$D$10+'СЕТ СН'!$I$6-'СЕТ СН'!$I$23</f>
        <v>1215.1627218600001</v>
      </c>
      <c r="K132" s="36">
        <f>SUMIFS(СВЦЭМ!$D$33:$D$776,СВЦЭМ!$A$33:$A$776,$A132,СВЦЭМ!$B$33:$B$776,K$119)+'СЕТ СН'!$I$11+СВЦЭМ!$D$10+'СЕТ СН'!$I$6-'СЕТ СН'!$I$23</f>
        <v>1166.99703606</v>
      </c>
      <c r="L132" s="36">
        <f>SUMIFS(СВЦЭМ!$D$33:$D$776,СВЦЭМ!$A$33:$A$776,$A132,СВЦЭМ!$B$33:$B$776,L$119)+'СЕТ СН'!$I$11+СВЦЭМ!$D$10+'СЕТ СН'!$I$6-'СЕТ СН'!$I$23</f>
        <v>1143.30044832</v>
      </c>
      <c r="M132" s="36">
        <f>SUMIFS(СВЦЭМ!$D$33:$D$776,СВЦЭМ!$A$33:$A$776,$A132,СВЦЭМ!$B$33:$B$776,M$119)+'СЕТ СН'!$I$11+СВЦЭМ!$D$10+'СЕТ СН'!$I$6-'СЕТ СН'!$I$23</f>
        <v>1138.34242642</v>
      </c>
      <c r="N132" s="36">
        <f>SUMIFS(СВЦЭМ!$D$33:$D$776,СВЦЭМ!$A$33:$A$776,$A132,СВЦЭМ!$B$33:$B$776,N$119)+'СЕТ СН'!$I$11+СВЦЭМ!$D$10+'СЕТ СН'!$I$6-'СЕТ СН'!$I$23</f>
        <v>1140.1223881000001</v>
      </c>
      <c r="O132" s="36">
        <f>SUMIFS(СВЦЭМ!$D$33:$D$776,СВЦЭМ!$A$33:$A$776,$A132,СВЦЭМ!$B$33:$B$776,O$119)+'СЕТ СН'!$I$11+СВЦЭМ!$D$10+'СЕТ СН'!$I$6-'СЕТ СН'!$I$23</f>
        <v>1142.9590981000001</v>
      </c>
      <c r="P132" s="36">
        <f>SUMIFS(СВЦЭМ!$D$33:$D$776,СВЦЭМ!$A$33:$A$776,$A132,СВЦЭМ!$B$33:$B$776,P$119)+'СЕТ СН'!$I$11+СВЦЭМ!$D$10+'СЕТ СН'!$I$6-'СЕТ СН'!$I$23</f>
        <v>1155.6842840900001</v>
      </c>
      <c r="Q132" s="36">
        <f>SUMIFS(СВЦЭМ!$D$33:$D$776,СВЦЭМ!$A$33:$A$776,$A132,СВЦЭМ!$B$33:$B$776,Q$119)+'СЕТ СН'!$I$11+СВЦЭМ!$D$10+'СЕТ СН'!$I$6-'СЕТ СН'!$I$23</f>
        <v>1164.08875141</v>
      </c>
      <c r="R132" s="36">
        <f>SUMIFS(СВЦЭМ!$D$33:$D$776,СВЦЭМ!$A$33:$A$776,$A132,СВЦЭМ!$B$33:$B$776,R$119)+'СЕТ СН'!$I$11+СВЦЭМ!$D$10+'СЕТ СН'!$I$6-'СЕТ СН'!$I$23</f>
        <v>1129.7017569100001</v>
      </c>
      <c r="S132" s="36">
        <f>SUMIFS(СВЦЭМ!$D$33:$D$776,СВЦЭМ!$A$33:$A$776,$A132,СВЦЭМ!$B$33:$B$776,S$119)+'СЕТ СН'!$I$11+СВЦЭМ!$D$10+'СЕТ СН'!$I$6-'СЕТ СН'!$I$23</f>
        <v>1101.5297873900001</v>
      </c>
      <c r="T132" s="36">
        <f>SUMIFS(СВЦЭМ!$D$33:$D$776,СВЦЭМ!$A$33:$A$776,$A132,СВЦЭМ!$B$33:$B$776,T$119)+'СЕТ СН'!$I$11+СВЦЭМ!$D$10+'СЕТ СН'!$I$6-'СЕТ СН'!$I$23</f>
        <v>1087.96093324</v>
      </c>
      <c r="U132" s="36">
        <f>SUMIFS(СВЦЭМ!$D$33:$D$776,СВЦЭМ!$A$33:$A$776,$A132,СВЦЭМ!$B$33:$B$776,U$119)+'СЕТ СН'!$I$11+СВЦЭМ!$D$10+'СЕТ СН'!$I$6-'СЕТ СН'!$I$23</f>
        <v>1077.91300043</v>
      </c>
      <c r="V132" s="36">
        <f>SUMIFS(СВЦЭМ!$D$33:$D$776,СВЦЭМ!$A$33:$A$776,$A132,СВЦЭМ!$B$33:$B$776,V$119)+'СЕТ СН'!$I$11+СВЦЭМ!$D$10+'СЕТ СН'!$I$6-'СЕТ СН'!$I$23</f>
        <v>1072.8901159300001</v>
      </c>
      <c r="W132" s="36">
        <f>SUMIFS(СВЦЭМ!$D$33:$D$776,СВЦЭМ!$A$33:$A$776,$A132,СВЦЭМ!$B$33:$B$776,W$119)+'СЕТ СН'!$I$11+СВЦЭМ!$D$10+'СЕТ СН'!$I$6-'СЕТ СН'!$I$23</f>
        <v>1062.64831458</v>
      </c>
      <c r="X132" s="36">
        <f>SUMIFS(СВЦЭМ!$D$33:$D$776,СВЦЭМ!$A$33:$A$776,$A132,СВЦЭМ!$B$33:$B$776,X$119)+'СЕТ СН'!$I$11+СВЦЭМ!$D$10+'СЕТ СН'!$I$6-'СЕТ СН'!$I$23</f>
        <v>1072.8445585100001</v>
      </c>
      <c r="Y132" s="36">
        <f>SUMIFS(СВЦЭМ!$D$33:$D$776,СВЦЭМ!$A$33:$A$776,$A132,СВЦЭМ!$B$33:$B$776,Y$119)+'СЕТ СН'!$I$11+СВЦЭМ!$D$10+'СЕТ СН'!$I$6-'СЕТ СН'!$I$23</f>
        <v>1144.9608523300001</v>
      </c>
    </row>
    <row r="133" spans="1:25" ht="15.75" x14ac:dyDescent="0.2">
      <c r="A133" s="35">
        <f t="shared" si="3"/>
        <v>43660</v>
      </c>
      <c r="B133" s="36">
        <f>SUMIFS(СВЦЭМ!$D$33:$D$776,СВЦЭМ!$A$33:$A$776,$A133,СВЦЭМ!$B$33:$B$776,B$119)+'СЕТ СН'!$I$11+СВЦЭМ!$D$10+'СЕТ СН'!$I$6-'СЕТ СН'!$I$23</f>
        <v>1195.4031374400001</v>
      </c>
      <c r="C133" s="36">
        <f>SUMIFS(СВЦЭМ!$D$33:$D$776,СВЦЭМ!$A$33:$A$776,$A133,СВЦЭМ!$B$33:$B$776,C$119)+'СЕТ СН'!$I$11+СВЦЭМ!$D$10+'СЕТ СН'!$I$6-'СЕТ СН'!$I$23</f>
        <v>1240.73135667</v>
      </c>
      <c r="D133" s="36">
        <f>SUMIFS(СВЦЭМ!$D$33:$D$776,СВЦЭМ!$A$33:$A$776,$A133,СВЦЭМ!$B$33:$B$776,D$119)+'СЕТ СН'!$I$11+СВЦЭМ!$D$10+'СЕТ СН'!$I$6-'СЕТ СН'!$I$23</f>
        <v>1278.6105499300002</v>
      </c>
      <c r="E133" s="36">
        <f>SUMIFS(СВЦЭМ!$D$33:$D$776,СВЦЭМ!$A$33:$A$776,$A133,СВЦЭМ!$B$33:$B$776,E$119)+'СЕТ СН'!$I$11+СВЦЭМ!$D$10+'СЕТ СН'!$I$6-'СЕТ СН'!$I$23</f>
        <v>1290.65249537</v>
      </c>
      <c r="F133" s="36">
        <f>SUMIFS(СВЦЭМ!$D$33:$D$776,СВЦЭМ!$A$33:$A$776,$A133,СВЦЭМ!$B$33:$B$776,F$119)+'СЕТ СН'!$I$11+СВЦЭМ!$D$10+'СЕТ СН'!$I$6-'СЕТ СН'!$I$23</f>
        <v>1293.03691639</v>
      </c>
      <c r="G133" s="36">
        <f>SUMIFS(СВЦЭМ!$D$33:$D$776,СВЦЭМ!$A$33:$A$776,$A133,СВЦЭМ!$B$33:$B$776,G$119)+'СЕТ СН'!$I$11+СВЦЭМ!$D$10+'СЕТ СН'!$I$6-'СЕТ СН'!$I$23</f>
        <v>1291.78998153</v>
      </c>
      <c r="H133" s="36">
        <f>SUMIFS(СВЦЭМ!$D$33:$D$776,СВЦЭМ!$A$33:$A$776,$A133,СВЦЭМ!$B$33:$B$776,H$119)+'СЕТ СН'!$I$11+СВЦЭМ!$D$10+'СЕТ СН'!$I$6-'СЕТ СН'!$I$23</f>
        <v>1270.96490662</v>
      </c>
      <c r="I133" s="36">
        <f>SUMIFS(СВЦЭМ!$D$33:$D$776,СВЦЭМ!$A$33:$A$776,$A133,СВЦЭМ!$B$33:$B$776,I$119)+'СЕТ СН'!$I$11+СВЦЭМ!$D$10+'СЕТ СН'!$I$6-'СЕТ СН'!$I$23</f>
        <v>1238.74496133</v>
      </c>
      <c r="J133" s="36">
        <f>SUMIFS(СВЦЭМ!$D$33:$D$776,СВЦЭМ!$A$33:$A$776,$A133,СВЦЭМ!$B$33:$B$776,J$119)+'СЕТ СН'!$I$11+СВЦЭМ!$D$10+'СЕТ СН'!$I$6-'СЕТ СН'!$I$23</f>
        <v>1183.4539161</v>
      </c>
      <c r="K133" s="36">
        <f>SUMIFS(СВЦЭМ!$D$33:$D$776,СВЦЭМ!$A$33:$A$776,$A133,СВЦЭМ!$B$33:$B$776,K$119)+'СЕТ СН'!$I$11+СВЦЭМ!$D$10+'СЕТ СН'!$I$6-'СЕТ СН'!$I$23</f>
        <v>1138.5193823700001</v>
      </c>
      <c r="L133" s="36">
        <f>SUMIFS(СВЦЭМ!$D$33:$D$776,СВЦЭМ!$A$33:$A$776,$A133,СВЦЭМ!$B$33:$B$776,L$119)+'СЕТ СН'!$I$11+СВЦЭМ!$D$10+'СЕТ СН'!$I$6-'СЕТ СН'!$I$23</f>
        <v>1119.86390848</v>
      </c>
      <c r="M133" s="36">
        <f>SUMIFS(СВЦЭМ!$D$33:$D$776,СВЦЭМ!$A$33:$A$776,$A133,СВЦЭМ!$B$33:$B$776,M$119)+'СЕТ СН'!$I$11+СВЦЭМ!$D$10+'СЕТ СН'!$I$6-'СЕТ СН'!$I$23</f>
        <v>1110.9468775</v>
      </c>
      <c r="N133" s="36">
        <f>SUMIFS(СВЦЭМ!$D$33:$D$776,СВЦЭМ!$A$33:$A$776,$A133,СВЦЭМ!$B$33:$B$776,N$119)+'СЕТ СН'!$I$11+СВЦЭМ!$D$10+'СЕТ СН'!$I$6-'СЕТ СН'!$I$23</f>
        <v>1110.9709031900002</v>
      </c>
      <c r="O133" s="36">
        <f>SUMIFS(СВЦЭМ!$D$33:$D$776,СВЦЭМ!$A$33:$A$776,$A133,СВЦЭМ!$B$33:$B$776,O$119)+'СЕТ СН'!$I$11+СВЦЭМ!$D$10+'СЕТ СН'!$I$6-'СЕТ СН'!$I$23</f>
        <v>1123.3121388700001</v>
      </c>
      <c r="P133" s="36">
        <f>SUMIFS(СВЦЭМ!$D$33:$D$776,СВЦЭМ!$A$33:$A$776,$A133,СВЦЭМ!$B$33:$B$776,P$119)+'СЕТ СН'!$I$11+СВЦЭМ!$D$10+'СЕТ СН'!$I$6-'СЕТ СН'!$I$23</f>
        <v>1137.1866317600002</v>
      </c>
      <c r="Q133" s="36">
        <f>SUMIFS(СВЦЭМ!$D$33:$D$776,СВЦЭМ!$A$33:$A$776,$A133,СВЦЭМ!$B$33:$B$776,Q$119)+'СЕТ СН'!$I$11+СВЦЭМ!$D$10+'СЕТ СН'!$I$6-'СЕТ СН'!$I$23</f>
        <v>1148.30273902</v>
      </c>
      <c r="R133" s="36">
        <f>SUMIFS(СВЦЭМ!$D$33:$D$776,СВЦЭМ!$A$33:$A$776,$A133,СВЦЭМ!$B$33:$B$776,R$119)+'СЕТ СН'!$I$11+СВЦЭМ!$D$10+'СЕТ СН'!$I$6-'СЕТ СН'!$I$23</f>
        <v>1110.4055606300001</v>
      </c>
      <c r="S133" s="36">
        <f>SUMIFS(СВЦЭМ!$D$33:$D$776,СВЦЭМ!$A$33:$A$776,$A133,СВЦЭМ!$B$33:$B$776,S$119)+'СЕТ СН'!$I$11+СВЦЭМ!$D$10+'СЕТ СН'!$I$6-'СЕТ СН'!$I$23</f>
        <v>1088.68729121</v>
      </c>
      <c r="T133" s="36">
        <f>SUMIFS(СВЦЭМ!$D$33:$D$776,СВЦЭМ!$A$33:$A$776,$A133,СВЦЭМ!$B$33:$B$776,T$119)+'СЕТ СН'!$I$11+СВЦЭМ!$D$10+'СЕТ СН'!$I$6-'СЕТ СН'!$I$23</f>
        <v>1084.4766292300001</v>
      </c>
      <c r="U133" s="36">
        <f>SUMIFS(СВЦЭМ!$D$33:$D$776,СВЦЭМ!$A$33:$A$776,$A133,СВЦЭМ!$B$33:$B$776,U$119)+'СЕТ СН'!$I$11+СВЦЭМ!$D$10+'СЕТ СН'!$I$6-'СЕТ СН'!$I$23</f>
        <v>1071.1041770500001</v>
      </c>
      <c r="V133" s="36">
        <f>SUMIFS(СВЦЭМ!$D$33:$D$776,СВЦЭМ!$A$33:$A$776,$A133,СВЦЭМ!$B$33:$B$776,V$119)+'СЕТ СН'!$I$11+СВЦЭМ!$D$10+'СЕТ СН'!$I$6-'СЕТ СН'!$I$23</f>
        <v>1061.15444114</v>
      </c>
      <c r="W133" s="36">
        <f>SUMIFS(СВЦЭМ!$D$33:$D$776,СВЦЭМ!$A$33:$A$776,$A133,СВЦЭМ!$B$33:$B$776,W$119)+'СЕТ СН'!$I$11+СВЦЭМ!$D$10+'СЕТ СН'!$I$6-'СЕТ СН'!$I$23</f>
        <v>1056.8481395599999</v>
      </c>
      <c r="X133" s="36">
        <f>SUMIFS(СВЦЭМ!$D$33:$D$776,СВЦЭМ!$A$33:$A$776,$A133,СВЦЭМ!$B$33:$B$776,X$119)+'СЕТ СН'!$I$11+СВЦЭМ!$D$10+'СЕТ СН'!$I$6-'СЕТ СН'!$I$23</f>
        <v>1068.1585913399999</v>
      </c>
      <c r="Y133" s="36">
        <f>SUMIFS(СВЦЭМ!$D$33:$D$776,СВЦЭМ!$A$33:$A$776,$A133,СВЦЭМ!$B$33:$B$776,Y$119)+'СЕТ СН'!$I$11+СВЦЭМ!$D$10+'СЕТ СН'!$I$6-'СЕТ СН'!$I$23</f>
        <v>1149.6240312100001</v>
      </c>
    </row>
    <row r="134" spans="1:25" ht="15.75" x14ac:dyDescent="0.2">
      <c r="A134" s="35">
        <f t="shared" si="3"/>
        <v>43661</v>
      </c>
      <c r="B134" s="36">
        <f>SUMIFS(СВЦЭМ!$D$33:$D$776,СВЦЭМ!$A$33:$A$776,$A134,СВЦЭМ!$B$33:$B$776,B$119)+'СЕТ СН'!$I$11+СВЦЭМ!$D$10+'СЕТ СН'!$I$6-'СЕТ СН'!$I$23</f>
        <v>1226.65970079</v>
      </c>
      <c r="C134" s="36">
        <f>SUMIFS(СВЦЭМ!$D$33:$D$776,СВЦЭМ!$A$33:$A$776,$A134,СВЦЭМ!$B$33:$B$776,C$119)+'СЕТ СН'!$I$11+СВЦЭМ!$D$10+'СЕТ СН'!$I$6-'СЕТ СН'!$I$23</f>
        <v>1243.9020917300002</v>
      </c>
      <c r="D134" s="36">
        <f>SUMIFS(СВЦЭМ!$D$33:$D$776,СВЦЭМ!$A$33:$A$776,$A134,СВЦЭМ!$B$33:$B$776,D$119)+'СЕТ СН'!$I$11+СВЦЭМ!$D$10+'СЕТ СН'!$I$6-'СЕТ СН'!$I$23</f>
        <v>1252.77837146</v>
      </c>
      <c r="E134" s="36">
        <f>SUMIFS(СВЦЭМ!$D$33:$D$776,СВЦЭМ!$A$33:$A$776,$A134,СВЦЭМ!$B$33:$B$776,E$119)+'СЕТ СН'!$I$11+СВЦЭМ!$D$10+'СЕТ СН'!$I$6-'СЕТ СН'!$I$23</f>
        <v>1280.27294901</v>
      </c>
      <c r="F134" s="36">
        <f>SUMIFS(СВЦЭМ!$D$33:$D$776,СВЦЭМ!$A$33:$A$776,$A134,СВЦЭМ!$B$33:$B$776,F$119)+'СЕТ СН'!$I$11+СВЦЭМ!$D$10+'СЕТ СН'!$I$6-'СЕТ СН'!$I$23</f>
        <v>1292.7147509900001</v>
      </c>
      <c r="G134" s="36">
        <f>SUMIFS(СВЦЭМ!$D$33:$D$776,СВЦЭМ!$A$33:$A$776,$A134,СВЦЭМ!$B$33:$B$776,G$119)+'СЕТ СН'!$I$11+СВЦЭМ!$D$10+'СЕТ СН'!$I$6-'СЕТ СН'!$I$23</f>
        <v>1278.13850204</v>
      </c>
      <c r="H134" s="36">
        <f>SUMIFS(СВЦЭМ!$D$33:$D$776,СВЦЭМ!$A$33:$A$776,$A134,СВЦЭМ!$B$33:$B$776,H$119)+'СЕТ СН'!$I$11+СВЦЭМ!$D$10+'СЕТ СН'!$I$6-'СЕТ СН'!$I$23</f>
        <v>1258.2087073700002</v>
      </c>
      <c r="I134" s="36">
        <f>SUMIFS(СВЦЭМ!$D$33:$D$776,СВЦЭМ!$A$33:$A$776,$A134,СВЦЭМ!$B$33:$B$776,I$119)+'СЕТ СН'!$I$11+СВЦЭМ!$D$10+'СЕТ СН'!$I$6-'СЕТ СН'!$I$23</f>
        <v>1229.3079224200001</v>
      </c>
      <c r="J134" s="36">
        <f>SUMIFS(СВЦЭМ!$D$33:$D$776,СВЦЭМ!$A$33:$A$776,$A134,СВЦЭМ!$B$33:$B$776,J$119)+'СЕТ СН'!$I$11+СВЦЭМ!$D$10+'СЕТ СН'!$I$6-'СЕТ СН'!$I$23</f>
        <v>1189.43159889</v>
      </c>
      <c r="K134" s="36">
        <f>SUMIFS(СВЦЭМ!$D$33:$D$776,СВЦЭМ!$A$33:$A$776,$A134,СВЦЭМ!$B$33:$B$776,K$119)+'СЕТ СН'!$I$11+СВЦЭМ!$D$10+'СЕТ СН'!$I$6-'СЕТ СН'!$I$23</f>
        <v>1141.15616568</v>
      </c>
      <c r="L134" s="36">
        <f>SUMIFS(СВЦЭМ!$D$33:$D$776,СВЦЭМ!$A$33:$A$776,$A134,СВЦЭМ!$B$33:$B$776,L$119)+'СЕТ СН'!$I$11+СВЦЭМ!$D$10+'СЕТ СН'!$I$6-'СЕТ СН'!$I$23</f>
        <v>1131.38891289</v>
      </c>
      <c r="M134" s="36">
        <f>SUMIFS(СВЦЭМ!$D$33:$D$776,СВЦЭМ!$A$33:$A$776,$A134,СВЦЭМ!$B$33:$B$776,M$119)+'СЕТ СН'!$I$11+СВЦЭМ!$D$10+'СЕТ СН'!$I$6-'СЕТ СН'!$I$23</f>
        <v>1135.3799976400001</v>
      </c>
      <c r="N134" s="36">
        <f>SUMIFS(СВЦЭМ!$D$33:$D$776,СВЦЭМ!$A$33:$A$776,$A134,СВЦЭМ!$B$33:$B$776,N$119)+'СЕТ СН'!$I$11+СВЦЭМ!$D$10+'СЕТ СН'!$I$6-'СЕТ СН'!$I$23</f>
        <v>1157.049413</v>
      </c>
      <c r="O134" s="36">
        <f>SUMIFS(СВЦЭМ!$D$33:$D$776,СВЦЭМ!$A$33:$A$776,$A134,СВЦЭМ!$B$33:$B$776,O$119)+'СЕТ СН'!$I$11+СВЦЭМ!$D$10+'СЕТ СН'!$I$6-'СЕТ СН'!$I$23</f>
        <v>1155.6163007700002</v>
      </c>
      <c r="P134" s="36">
        <f>SUMIFS(СВЦЭМ!$D$33:$D$776,СВЦЭМ!$A$33:$A$776,$A134,СВЦЭМ!$B$33:$B$776,P$119)+'СЕТ СН'!$I$11+СВЦЭМ!$D$10+'СЕТ СН'!$I$6-'СЕТ СН'!$I$23</f>
        <v>1139.3999106000001</v>
      </c>
      <c r="Q134" s="36">
        <f>SUMIFS(СВЦЭМ!$D$33:$D$776,СВЦЭМ!$A$33:$A$776,$A134,СВЦЭМ!$B$33:$B$776,Q$119)+'СЕТ СН'!$I$11+СВЦЭМ!$D$10+'СЕТ СН'!$I$6-'СЕТ СН'!$I$23</f>
        <v>1125.488742</v>
      </c>
      <c r="R134" s="36">
        <f>SUMIFS(СВЦЭМ!$D$33:$D$776,СВЦЭМ!$A$33:$A$776,$A134,СВЦЭМ!$B$33:$B$776,R$119)+'СЕТ СН'!$I$11+СВЦЭМ!$D$10+'СЕТ СН'!$I$6-'СЕТ СН'!$I$23</f>
        <v>1080.3493479800002</v>
      </c>
      <c r="S134" s="36">
        <f>SUMIFS(СВЦЭМ!$D$33:$D$776,СВЦЭМ!$A$33:$A$776,$A134,СВЦЭМ!$B$33:$B$776,S$119)+'СЕТ СН'!$I$11+СВЦЭМ!$D$10+'СЕТ СН'!$I$6-'СЕТ СН'!$I$23</f>
        <v>1064.2158191000001</v>
      </c>
      <c r="T134" s="36">
        <f>SUMIFS(СВЦЭМ!$D$33:$D$776,СВЦЭМ!$A$33:$A$776,$A134,СВЦЭМ!$B$33:$B$776,T$119)+'СЕТ СН'!$I$11+СВЦЭМ!$D$10+'СЕТ СН'!$I$6-'СЕТ СН'!$I$23</f>
        <v>1066.89861694</v>
      </c>
      <c r="U134" s="36">
        <f>SUMIFS(СВЦЭМ!$D$33:$D$776,СВЦЭМ!$A$33:$A$776,$A134,СВЦЭМ!$B$33:$B$776,U$119)+'СЕТ СН'!$I$11+СВЦЭМ!$D$10+'СЕТ СН'!$I$6-'СЕТ СН'!$I$23</f>
        <v>1065.34448036</v>
      </c>
      <c r="V134" s="36">
        <f>SUMIFS(СВЦЭМ!$D$33:$D$776,СВЦЭМ!$A$33:$A$776,$A134,СВЦЭМ!$B$33:$B$776,V$119)+'СЕТ СН'!$I$11+СВЦЭМ!$D$10+'СЕТ СН'!$I$6-'СЕТ СН'!$I$23</f>
        <v>1062.17409572</v>
      </c>
      <c r="W134" s="36">
        <f>SUMIFS(СВЦЭМ!$D$33:$D$776,СВЦЭМ!$A$33:$A$776,$A134,СВЦЭМ!$B$33:$B$776,W$119)+'СЕТ СН'!$I$11+СВЦЭМ!$D$10+'СЕТ СН'!$I$6-'СЕТ СН'!$I$23</f>
        <v>1057.9661519799999</v>
      </c>
      <c r="X134" s="36">
        <f>SUMIFS(СВЦЭМ!$D$33:$D$776,СВЦЭМ!$A$33:$A$776,$A134,СВЦЭМ!$B$33:$B$776,X$119)+'СЕТ СН'!$I$11+СВЦЭМ!$D$10+'СЕТ СН'!$I$6-'СЕТ СН'!$I$23</f>
        <v>1073.89182484</v>
      </c>
      <c r="Y134" s="36">
        <f>SUMIFS(СВЦЭМ!$D$33:$D$776,СВЦЭМ!$A$33:$A$776,$A134,СВЦЭМ!$B$33:$B$776,Y$119)+'СЕТ СН'!$I$11+СВЦЭМ!$D$10+'СЕТ СН'!$I$6-'СЕТ СН'!$I$23</f>
        <v>1148.0820720900001</v>
      </c>
    </row>
    <row r="135" spans="1:25" ht="15.75" x14ac:dyDescent="0.2">
      <c r="A135" s="35">
        <f t="shared" si="3"/>
        <v>43662</v>
      </c>
      <c r="B135" s="36">
        <f>SUMIFS(СВЦЭМ!$D$33:$D$776,СВЦЭМ!$A$33:$A$776,$A135,СВЦЭМ!$B$33:$B$776,B$119)+'СЕТ СН'!$I$11+СВЦЭМ!$D$10+'СЕТ СН'!$I$6-'СЕТ СН'!$I$23</f>
        <v>1243.6453352200001</v>
      </c>
      <c r="C135" s="36">
        <f>SUMIFS(СВЦЭМ!$D$33:$D$776,СВЦЭМ!$A$33:$A$776,$A135,СВЦЭМ!$B$33:$B$776,C$119)+'СЕТ СН'!$I$11+СВЦЭМ!$D$10+'СЕТ СН'!$I$6-'СЕТ СН'!$I$23</f>
        <v>1265.8639641100001</v>
      </c>
      <c r="D135" s="36">
        <f>SUMIFS(СВЦЭМ!$D$33:$D$776,СВЦЭМ!$A$33:$A$776,$A135,СВЦЭМ!$B$33:$B$776,D$119)+'СЕТ СН'!$I$11+СВЦЭМ!$D$10+'СЕТ СН'!$I$6-'СЕТ СН'!$I$23</f>
        <v>1251.35527585</v>
      </c>
      <c r="E135" s="36">
        <f>SUMIFS(СВЦЭМ!$D$33:$D$776,СВЦЭМ!$A$33:$A$776,$A135,СВЦЭМ!$B$33:$B$776,E$119)+'СЕТ СН'!$I$11+СВЦЭМ!$D$10+'СЕТ СН'!$I$6-'СЕТ СН'!$I$23</f>
        <v>1241.18361153</v>
      </c>
      <c r="F135" s="36">
        <f>SUMIFS(СВЦЭМ!$D$33:$D$776,СВЦЭМ!$A$33:$A$776,$A135,СВЦЭМ!$B$33:$B$776,F$119)+'СЕТ СН'!$I$11+СВЦЭМ!$D$10+'СЕТ СН'!$I$6-'СЕТ СН'!$I$23</f>
        <v>1253.0569334900001</v>
      </c>
      <c r="G135" s="36">
        <f>SUMIFS(СВЦЭМ!$D$33:$D$776,СВЦЭМ!$A$33:$A$776,$A135,СВЦЭМ!$B$33:$B$776,G$119)+'СЕТ СН'!$I$11+СВЦЭМ!$D$10+'СЕТ СН'!$I$6-'СЕТ СН'!$I$23</f>
        <v>1251.8755194</v>
      </c>
      <c r="H135" s="36">
        <f>SUMIFS(СВЦЭМ!$D$33:$D$776,СВЦЭМ!$A$33:$A$776,$A135,СВЦЭМ!$B$33:$B$776,H$119)+'СЕТ СН'!$I$11+СВЦЭМ!$D$10+'СЕТ СН'!$I$6-'СЕТ СН'!$I$23</f>
        <v>1256.2962870900001</v>
      </c>
      <c r="I135" s="36">
        <f>SUMIFS(СВЦЭМ!$D$33:$D$776,СВЦЭМ!$A$33:$A$776,$A135,СВЦЭМ!$B$33:$B$776,I$119)+'СЕТ СН'!$I$11+СВЦЭМ!$D$10+'СЕТ СН'!$I$6-'СЕТ СН'!$I$23</f>
        <v>1240.2753036700001</v>
      </c>
      <c r="J135" s="36">
        <f>SUMIFS(СВЦЭМ!$D$33:$D$776,СВЦЭМ!$A$33:$A$776,$A135,СВЦЭМ!$B$33:$B$776,J$119)+'СЕТ СН'!$I$11+СВЦЭМ!$D$10+'СЕТ СН'!$I$6-'СЕТ СН'!$I$23</f>
        <v>1205.7730334100002</v>
      </c>
      <c r="K135" s="36">
        <f>SUMIFS(СВЦЭМ!$D$33:$D$776,СВЦЭМ!$A$33:$A$776,$A135,СВЦЭМ!$B$33:$B$776,K$119)+'СЕТ СН'!$I$11+СВЦЭМ!$D$10+'СЕТ СН'!$I$6-'СЕТ СН'!$I$23</f>
        <v>1169.7339129500001</v>
      </c>
      <c r="L135" s="36">
        <f>SUMIFS(СВЦЭМ!$D$33:$D$776,СВЦЭМ!$A$33:$A$776,$A135,СВЦЭМ!$B$33:$B$776,L$119)+'СЕТ СН'!$I$11+СВЦЭМ!$D$10+'СЕТ СН'!$I$6-'СЕТ СН'!$I$23</f>
        <v>1154.96792598</v>
      </c>
      <c r="M135" s="36">
        <f>SUMIFS(СВЦЭМ!$D$33:$D$776,СВЦЭМ!$A$33:$A$776,$A135,СВЦЭМ!$B$33:$B$776,M$119)+'СЕТ СН'!$I$11+СВЦЭМ!$D$10+'СЕТ СН'!$I$6-'СЕТ СН'!$I$23</f>
        <v>1152.0452166</v>
      </c>
      <c r="N135" s="36">
        <f>SUMIFS(СВЦЭМ!$D$33:$D$776,СВЦЭМ!$A$33:$A$776,$A135,СВЦЭМ!$B$33:$B$776,N$119)+'СЕТ СН'!$I$11+СВЦЭМ!$D$10+'СЕТ СН'!$I$6-'СЕТ СН'!$I$23</f>
        <v>1149.41500737</v>
      </c>
      <c r="O135" s="36">
        <f>SUMIFS(СВЦЭМ!$D$33:$D$776,СВЦЭМ!$A$33:$A$776,$A135,СВЦЭМ!$B$33:$B$776,O$119)+'СЕТ СН'!$I$11+СВЦЭМ!$D$10+'СЕТ СН'!$I$6-'СЕТ СН'!$I$23</f>
        <v>1150.27782226</v>
      </c>
      <c r="P135" s="36">
        <f>SUMIFS(СВЦЭМ!$D$33:$D$776,СВЦЭМ!$A$33:$A$776,$A135,СВЦЭМ!$B$33:$B$776,P$119)+'СЕТ СН'!$I$11+СВЦЭМ!$D$10+'СЕТ СН'!$I$6-'СЕТ СН'!$I$23</f>
        <v>1150.49884767</v>
      </c>
      <c r="Q135" s="36">
        <f>SUMIFS(СВЦЭМ!$D$33:$D$776,СВЦЭМ!$A$33:$A$776,$A135,СВЦЭМ!$B$33:$B$776,Q$119)+'СЕТ СН'!$I$11+СВЦЭМ!$D$10+'СЕТ СН'!$I$6-'СЕТ СН'!$I$23</f>
        <v>1151.2689845800001</v>
      </c>
      <c r="R135" s="36">
        <f>SUMIFS(СВЦЭМ!$D$33:$D$776,СВЦЭМ!$A$33:$A$776,$A135,СВЦЭМ!$B$33:$B$776,R$119)+'СЕТ СН'!$I$11+СВЦЭМ!$D$10+'СЕТ СН'!$I$6-'СЕТ СН'!$I$23</f>
        <v>1112.88047725</v>
      </c>
      <c r="S135" s="36">
        <f>SUMIFS(СВЦЭМ!$D$33:$D$776,СВЦЭМ!$A$33:$A$776,$A135,СВЦЭМ!$B$33:$B$776,S$119)+'СЕТ СН'!$I$11+СВЦЭМ!$D$10+'СЕТ СН'!$I$6-'СЕТ СН'!$I$23</f>
        <v>1099.0438340800001</v>
      </c>
      <c r="T135" s="36">
        <f>SUMIFS(СВЦЭМ!$D$33:$D$776,СВЦЭМ!$A$33:$A$776,$A135,СВЦЭМ!$B$33:$B$776,T$119)+'СЕТ СН'!$I$11+СВЦЭМ!$D$10+'СЕТ СН'!$I$6-'СЕТ СН'!$I$23</f>
        <v>1100.8037577700002</v>
      </c>
      <c r="U135" s="36">
        <f>SUMIFS(СВЦЭМ!$D$33:$D$776,СВЦЭМ!$A$33:$A$776,$A135,СВЦЭМ!$B$33:$B$776,U$119)+'СЕТ СН'!$I$11+СВЦЭМ!$D$10+'СЕТ СН'!$I$6-'СЕТ СН'!$I$23</f>
        <v>1096.9635333700001</v>
      </c>
      <c r="V135" s="36">
        <f>SUMIFS(СВЦЭМ!$D$33:$D$776,СВЦЭМ!$A$33:$A$776,$A135,СВЦЭМ!$B$33:$B$776,V$119)+'СЕТ СН'!$I$11+СВЦЭМ!$D$10+'СЕТ СН'!$I$6-'СЕТ СН'!$I$23</f>
        <v>1097.5631680700001</v>
      </c>
      <c r="W135" s="36">
        <f>SUMIFS(СВЦЭМ!$D$33:$D$776,СВЦЭМ!$A$33:$A$776,$A135,СВЦЭМ!$B$33:$B$776,W$119)+'СЕТ СН'!$I$11+СВЦЭМ!$D$10+'СЕТ СН'!$I$6-'СЕТ СН'!$I$23</f>
        <v>1087.5773583800001</v>
      </c>
      <c r="X135" s="36">
        <f>SUMIFS(СВЦЭМ!$D$33:$D$776,СВЦЭМ!$A$33:$A$776,$A135,СВЦЭМ!$B$33:$B$776,X$119)+'СЕТ СН'!$I$11+СВЦЭМ!$D$10+'СЕТ СН'!$I$6-'СЕТ СН'!$I$23</f>
        <v>1105.4092550800001</v>
      </c>
      <c r="Y135" s="36">
        <f>SUMIFS(СВЦЭМ!$D$33:$D$776,СВЦЭМ!$A$33:$A$776,$A135,СВЦЭМ!$B$33:$B$776,Y$119)+'СЕТ СН'!$I$11+СВЦЭМ!$D$10+'СЕТ СН'!$I$6-'СЕТ СН'!$I$23</f>
        <v>1153.6113500000001</v>
      </c>
    </row>
    <row r="136" spans="1:25" ht="15.75" x14ac:dyDescent="0.2">
      <c r="A136" s="35">
        <f t="shared" si="3"/>
        <v>43663</v>
      </c>
      <c r="B136" s="36">
        <f>SUMIFS(СВЦЭМ!$D$33:$D$776,СВЦЭМ!$A$33:$A$776,$A136,СВЦЭМ!$B$33:$B$776,B$119)+'СЕТ СН'!$I$11+СВЦЭМ!$D$10+'СЕТ СН'!$I$6-'СЕТ СН'!$I$23</f>
        <v>1238.0378770700001</v>
      </c>
      <c r="C136" s="36">
        <f>SUMIFS(СВЦЭМ!$D$33:$D$776,СВЦЭМ!$A$33:$A$776,$A136,СВЦЭМ!$B$33:$B$776,C$119)+'СЕТ СН'!$I$11+СВЦЭМ!$D$10+'СЕТ СН'!$I$6-'СЕТ СН'!$I$23</f>
        <v>1263.9873753100001</v>
      </c>
      <c r="D136" s="36">
        <f>SUMIFS(СВЦЭМ!$D$33:$D$776,СВЦЭМ!$A$33:$A$776,$A136,СВЦЭМ!$B$33:$B$776,D$119)+'СЕТ СН'!$I$11+СВЦЭМ!$D$10+'СЕТ СН'!$I$6-'СЕТ СН'!$I$23</f>
        <v>1291.27433215</v>
      </c>
      <c r="E136" s="36">
        <f>SUMIFS(СВЦЭМ!$D$33:$D$776,СВЦЭМ!$A$33:$A$776,$A136,СВЦЭМ!$B$33:$B$776,E$119)+'СЕТ СН'!$I$11+СВЦЭМ!$D$10+'СЕТ СН'!$I$6-'СЕТ СН'!$I$23</f>
        <v>1301.3655131600001</v>
      </c>
      <c r="F136" s="36">
        <f>SUMIFS(СВЦЭМ!$D$33:$D$776,СВЦЭМ!$A$33:$A$776,$A136,СВЦЭМ!$B$33:$B$776,F$119)+'СЕТ СН'!$I$11+СВЦЭМ!$D$10+'СЕТ СН'!$I$6-'СЕТ СН'!$I$23</f>
        <v>1293.86945025</v>
      </c>
      <c r="G136" s="36">
        <f>SUMIFS(СВЦЭМ!$D$33:$D$776,СВЦЭМ!$A$33:$A$776,$A136,СВЦЭМ!$B$33:$B$776,G$119)+'СЕТ СН'!$I$11+СВЦЭМ!$D$10+'СЕТ СН'!$I$6-'СЕТ СН'!$I$23</f>
        <v>1287.94475315</v>
      </c>
      <c r="H136" s="36">
        <f>SUMIFS(СВЦЭМ!$D$33:$D$776,СВЦЭМ!$A$33:$A$776,$A136,СВЦЭМ!$B$33:$B$776,H$119)+'СЕТ СН'!$I$11+СВЦЭМ!$D$10+'СЕТ СН'!$I$6-'СЕТ СН'!$I$23</f>
        <v>1259.8209693700001</v>
      </c>
      <c r="I136" s="36">
        <f>SUMIFS(СВЦЭМ!$D$33:$D$776,СВЦЭМ!$A$33:$A$776,$A136,СВЦЭМ!$B$33:$B$776,I$119)+'СЕТ СН'!$I$11+СВЦЭМ!$D$10+'СЕТ СН'!$I$6-'СЕТ СН'!$I$23</f>
        <v>1229.04586111</v>
      </c>
      <c r="J136" s="36">
        <f>SUMIFS(СВЦЭМ!$D$33:$D$776,СВЦЭМ!$A$33:$A$776,$A136,СВЦЭМ!$B$33:$B$776,J$119)+'СЕТ СН'!$I$11+СВЦЭМ!$D$10+'СЕТ СН'!$I$6-'СЕТ СН'!$I$23</f>
        <v>1207.8937654200001</v>
      </c>
      <c r="K136" s="36">
        <f>SUMIFS(СВЦЭМ!$D$33:$D$776,СВЦЭМ!$A$33:$A$776,$A136,СВЦЭМ!$B$33:$B$776,K$119)+'СЕТ СН'!$I$11+СВЦЭМ!$D$10+'СЕТ СН'!$I$6-'СЕТ СН'!$I$23</f>
        <v>1172.9531606600001</v>
      </c>
      <c r="L136" s="36">
        <f>SUMIFS(СВЦЭМ!$D$33:$D$776,СВЦЭМ!$A$33:$A$776,$A136,СВЦЭМ!$B$33:$B$776,L$119)+'СЕТ СН'!$I$11+СВЦЭМ!$D$10+'СЕТ СН'!$I$6-'СЕТ СН'!$I$23</f>
        <v>1168.74038058</v>
      </c>
      <c r="M136" s="36">
        <f>SUMIFS(СВЦЭМ!$D$33:$D$776,СВЦЭМ!$A$33:$A$776,$A136,СВЦЭМ!$B$33:$B$776,M$119)+'СЕТ СН'!$I$11+СВЦЭМ!$D$10+'СЕТ СН'!$I$6-'СЕТ СН'!$I$23</f>
        <v>1171.23926299</v>
      </c>
      <c r="N136" s="36">
        <f>SUMIFS(СВЦЭМ!$D$33:$D$776,СВЦЭМ!$A$33:$A$776,$A136,СВЦЭМ!$B$33:$B$776,N$119)+'СЕТ СН'!$I$11+СВЦЭМ!$D$10+'СЕТ СН'!$I$6-'СЕТ СН'!$I$23</f>
        <v>1172.49108054</v>
      </c>
      <c r="O136" s="36">
        <f>SUMIFS(СВЦЭМ!$D$33:$D$776,СВЦЭМ!$A$33:$A$776,$A136,СВЦЭМ!$B$33:$B$776,O$119)+'СЕТ СН'!$I$11+СВЦЭМ!$D$10+'СЕТ СН'!$I$6-'СЕТ СН'!$I$23</f>
        <v>1172.77111896</v>
      </c>
      <c r="P136" s="36">
        <f>SUMIFS(СВЦЭМ!$D$33:$D$776,СВЦЭМ!$A$33:$A$776,$A136,СВЦЭМ!$B$33:$B$776,P$119)+'СЕТ СН'!$I$11+СВЦЭМ!$D$10+'СЕТ СН'!$I$6-'СЕТ СН'!$I$23</f>
        <v>1171.9868982</v>
      </c>
      <c r="Q136" s="36">
        <f>SUMIFS(СВЦЭМ!$D$33:$D$776,СВЦЭМ!$A$33:$A$776,$A136,СВЦЭМ!$B$33:$B$776,Q$119)+'СЕТ СН'!$I$11+СВЦЭМ!$D$10+'СЕТ СН'!$I$6-'СЕТ СН'!$I$23</f>
        <v>1173.4543923700001</v>
      </c>
      <c r="R136" s="36">
        <f>SUMIFS(СВЦЭМ!$D$33:$D$776,СВЦЭМ!$A$33:$A$776,$A136,СВЦЭМ!$B$33:$B$776,R$119)+'СЕТ СН'!$I$11+СВЦЭМ!$D$10+'СЕТ СН'!$I$6-'СЕТ СН'!$I$23</f>
        <v>1130.72760834</v>
      </c>
      <c r="S136" s="36">
        <f>SUMIFS(СВЦЭМ!$D$33:$D$776,СВЦЭМ!$A$33:$A$776,$A136,СВЦЭМ!$B$33:$B$776,S$119)+'СЕТ СН'!$I$11+СВЦЭМ!$D$10+'СЕТ СН'!$I$6-'СЕТ СН'!$I$23</f>
        <v>1111.4920332500001</v>
      </c>
      <c r="T136" s="36">
        <f>SUMIFS(СВЦЭМ!$D$33:$D$776,СВЦЭМ!$A$33:$A$776,$A136,СВЦЭМ!$B$33:$B$776,T$119)+'СЕТ СН'!$I$11+СВЦЭМ!$D$10+'СЕТ СН'!$I$6-'СЕТ СН'!$I$23</f>
        <v>1113.5613640900001</v>
      </c>
      <c r="U136" s="36">
        <f>SUMIFS(СВЦЭМ!$D$33:$D$776,СВЦЭМ!$A$33:$A$776,$A136,СВЦЭМ!$B$33:$B$776,U$119)+'СЕТ СН'!$I$11+СВЦЭМ!$D$10+'СЕТ СН'!$I$6-'СЕТ СН'!$I$23</f>
        <v>1107.2100081000001</v>
      </c>
      <c r="V136" s="36">
        <f>SUMIFS(СВЦЭМ!$D$33:$D$776,СВЦЭМ!$A$33:$A$776,$A136,СВЦЭМ!$B$33:$B$776,V$119)+'СЕТ СН'!$I$11+СВЦЭМ!$D$10+'СЕТ СН'!$I$6-'СЕТ СН'!$I$23</f>
        <v>1111.1564002100001</v>
      </c>
      <c r="W136" s="36">
        <f>SUMIFS(СВЦЭМ!$D$33:$D$776,СВЦЭМ!$A$33:$A$776,$A136,СВЦЭМ!$B$33:$B$776,W$119)+'СЕТ СН'!$I$11+СВЦЭМ!$D$10+'СЕТ СН'!$I$6-'СЕТ СН'!$I$23</f>
        <v>1110.7091706600002</v>
      </c>
      <c r="X136" s="36">
        <f>SUMIFS(СВЦЭМ!$D$33:$D$776,СВЦЭМ!$A$33:$A$776,$A136,СВЦЭМ!$B$33:$B$776,X$119)+'СЕТ СН'!$I$11+СВЦЭМ!$D$10+'СЕТ СН'!$I$6-'СЕТ СН'!$I$23</f>
        <v>1084.54071514</v>
      </c>
      <c r="Y136" s="36">
        <f>SUMIFS(СВЦЭМ!$D$33:$D$776,СВЦЭМ!$A$33:$A$776,$A136,СВЦЭМ!$B$33:$B$776,Y$119)+'СЕТ СН'!$I$11+СВЦЭМ!$D$10+'СЕТ СН'!$I$6-'СЕТ СН'!$I$23</f>
        <v>1110.0490510900001</v>
      </c>
    </row>
    <row r="137" spans="1:25" ht="15.75" x14ac:dyDescent="0.2">
      <c r="A137" s="35">
        <f t="shared" si="3"/>
        <v>43664</v>
      </c>
      <c r="B137" s="36">
        <f>SUMIFS(СВЦЭМ!$D$33:$D$776,СВЦЭМ!$A$33:$A$776,$A137,СВЦЭМ!$B$33:$B$776,B$119)+'СЕТ СН'!$I$11+СВЦЭМ!$D$10+'СЕТ СН'!$I$6-'СЕТ СН'!$I$23</f>
        <v>1191.60701449</v>
      </c>
      <c r="C137" s="36">
        <f>SUMIFS(СВЦЭМ!$D$33:$D$776,СВЦЭМ!$A$33:$A$776,$A137,СВЦЭМ!$B$33:$B$776,C$119)+'СЕТ СН'!$I$11+СВЦЭМ!$D$10+'СЕТ СН'!$I$6-'СЕТ СН'!$I$23</f>
        <v>1190.7518882500001</v>
      </c>
      <c r="D137" s="36">
        <f>SUMIFS(СВЦЭМ!$D$33:$D$776,СВЦЭМ!$A$33:$A$776,$A137,СВЦЭМ!$B$33:$B$776,D$119)+'СЕТ СН'!$I$11+СВЦЭМ!$D$10+'СЕТ СН'!$I$6-'СЕТ СН'!$I$23</f>
        <v>1201.57961159</v>
      </c>
      <c r="E137" s="36">
        <f>SUMIFS(СВЦЭМ!$D$33:$D$776,СВЦЭМ!$A$33:$A$776,$A137,СВЦЭМ!$B$33:$B$776,E$119)+'СЕТ СН'!$I$11+СВЦЭМ!$D$10+'СЕТ СН'!$I$6-'СЕТ СН'!$I$23</f>
        <v>1234.4260927800001</v>
      </c>
      <c r="F137" s="36">
        <f>SUMIFS(СВЦЭМ!$D$33:$D$776,СВЦЭМ!$A$33:$A$776,$A137,СВЦЭМ!$B$33:$B$776,F$119)+'СЕТ СН'!$I$11+СВЦЭМ!$D$10+'СЕТ СН'!$I$6-'СЕТ СН'!$I$23</f>
        <v>1272.46155464</v>
      </c>
      <c r="G137" s="36">
        <f>SUMIFS(СВЦЭМ!$D$33:$D$776,СВЦЭМ!$A$33:$A$776,$A137,СВЦЭМ!$B$33:$B$776,G$119)+'СЕТ СН'!$I$11+СВЦЭМ!$D$10+'СЕТ СН'!$I$6-'СЕТ СН'!$I$23</f>
        <v>1311.41171749</v>
      </c>
      <c r="H137" s="36">
        <f>SUMIFS(СВЦЭМ!$D$33:$D$776,СВЦЭМ!$A$33:$A$776,$A137,СВЦЭМ!$B$33:$B$776,H$119)+'СЕТ СН'!$I$11+СВЦЭМ!$D$10+'СЕТ СН'!$I$6-'СЕТ СН'!$I$23</f>
        <v>1286.2605425700001</v>
      </c>
      <c r="I137" s="36">
        <f>SUMIFS(СВЦЭМ!$D$33:$D$776,СВЦЭМ!$A$33:$A$776,$A137,СВЦЭМ!$B$33:$B$776,I$119)+'СЕТ СН'!$I$11+СВЦЭМ!$D$10+'СЕТ СН'!$I$6-'СЕТ СН'!$I$23</f>
        <v>1253.7824273800002</v>
      </c>
      <c r="J137" s="36">
        <f>SUMIFS(СВЦЭМ!$D$33:$D$776,СВЦЭМ!$A$33:$A$776,$A137,СВЦЭМ!$B$33:$B$776,J$119)+'СЕТ СН'!$I$11+СВЦЭМ!$D$10+'СЕТ СН'!$I$6-'СЕТ СН'!$I$23</f>
        <v>1243.5816514100002</v>
      </c>
      <c r="K137" s="36">
        <f>SUMIFS(СВЦЭМ!$D$33:$D$776,СВЦЭМ!$A$33:$A$776,$A137,СВЦЭМ!$B$33:$B$776,K$119)+'СЕТ СН'!$I$11+СВЦЭМ!$D$10+'СЕТ СН'!$I$6-'СЕТ СН'!$I$23</f>
        <v>1211.01060407</v>
      </c>
      <c r="L137" s="36">
        <f>SUMIFS(СВЦЭМ!$D$33:$D$776,СВЦЭМ!$A$33:$A$776,$A137,СВЦЭМ!$B$33:$B$776,L$119)+'СЕТ СН'!$I$11+СВЦЭМ!$D$10+'СЕТ СН'!$I$6-'СЕТ СН'!$I$23</f>
        <v>1205.88968879</v>
      </c>
      <c r="M137" s="36">
        <f>SUMIFS(СВЦЭМ!$D$33:$D$776,СВЦЭМ!$A$33:$A$776,$A137,СВЦЭМ!$B$33:$B$776,M$119)+'СЕТ СН'!$I$11+СВЦЭМ!$D$10+'СЕТ СН'!$I$6-'СЕТ СН'!$I$23</f>
        <v>1204.6669091800002</v>
      </c>
      <c r="N137" s="36">
        <f>SUMIFS(СВЦЭМ!$D$33:$D$776,СВЦЭМ!$A$33:$A$776,$A137,СВЦЭМ!$B$33:$B$776,N$119)+'СЕТ СН'!$I$11+СВЦЭМ!$D$10+'СЕТ СН'!$I$6-'СЕТ СН'!$I$23</f>
        <v>1217.1120622800001</v>
      </c>
      <c r="O137" s="36">
        <f>SUMIFS(СВЦЭМ!$D$33:$D$776,СВЦЭМ!$A$33:$A$776,$A137,СВЦЭМ!$B$33:$B$776,O$119)+'СЕТ СН'!$I$11+СВЦЭМ!$D$10+'СЕТ СН'!$I$6-'СЕТ СН'!$I$23</f>
        <v>1223.53556099</v>
      </c>
      <c r="P137" s="36">
        <f>SUMIFS(СВЦЭМ!$D$33:$D$776,СВЦЭМ!$A$33:$A$776,$A137,СВЦЭМ!$B$33:$B$776,P$119)+'СЕТ СН'!$I$11+СВЦЭМ!$D$10+'СЕТ СН'!$I$6-'СЕТ СН'!$I$23</f>
        <v>1236.6905941700002</v>
      </c>
      <c r="Q137" s="36">
        <f>SUMIFS(СВЦЭМ!$D$33:$D$776,СВЦЭМ!$A$33:$A$776,$A137,СВЦЭМ!$B$33:$B$776,Q$119)+'СЕТ СН'!$I$11+СВЦЭМ!$D$10+'СЕТ СН'!$I$6-'СЕТ СН'!$I$23</f>
        <v>1243.8185558600001</v>
      </c>
      <c r="R137" s="36">
        <f>SUMIFS(СВЦЭМ!$D$33:$D$776,СВЦЭМ!$A$33:$A$776,$A137,СВЦЭМ!$B$33:$B$776,R$119)+'СЕТ СН'!$I$11+СВЦЭМ!$D$10+'СЕТ СН'!$I$6-'СЕТ СН'!$I$23</f>
        <v>1162.4797127900001</v>
      </c>
      <c r="S137" s="36">
        <f>SUMIFS(СВЦЭМ!$D$33:$D$776,СВЦЭМ!$A$33:$A$776,$A137,СВЦЭМ!$B$33:$B$776,S$119)+'СЕТ СН'!$I$11+СВЦЭМ!$D$10+'СЕТ СН'!$I$6-'СЕТ СН'!$I$23</f>
        <v>1083.4024037700001</v>
      </c>
      <c r="T137" s="36">
        <f>SUMIFS(СВЦЭМ!$D$33:$D$776,СВЦЭМ!$A$33:$A$776,$A137,СВЦЭМ!$B$33:$B$776,T$119)+'СЕТ СН'!$I$11+СВЦЭМ!$D$10+'СЕТ СН'!$I$6-'СЕТ СН'!$I$23</f>
        <v>1082.86400888</v>
      </c>
      <c r="U137" s="36">
        <f>SUMIFS(СВЦЭМ!$D$33:$D$776,СВЦЭМ!$A$33:$A$776,$A137,СВЦЭМ!$B$33:$B$776,U$119)+'СЕТ СН'!$I$11+СВЦЭМ!$D$10+'СЕТ СН'!$I$6-'СЕТ СН'!$I$23</f>
        <v>1066.84415182</v>
      </c>
      <c r="V137" s="36">
        <f>SUMIFS(СВЦЭМ!$D$33:$D$776,СВЦЭМ!$A$33:$A$776,$A137,СВЦЭМ!$B$33:$B$776,V$119)+'СЕТ СН'!$I$11+СВЦЭМ!$D$10+'СЕТ СН'!$I$6-'СЕТ СН'!$I$23</f>
        <v>1070.1503826600001</v>
      </c>
      <c r="W137" s="36">
        <f>SUMIFS(СВЦЭМ!$D$33:$D$776,СВЦЭМ!$A$33:$A$776,$A137,СВЦЭМ!$B$33:$B$776,W$119)+'СЕТ СН'!$I$11+СВЦЭМ!$D$10+'СЕТ СН'!$I$6-'СЕТ СН'!$I$23</f>
        <v>1068.33519415</v>
      </c>
      <c r="X137" s="36">
        <f>SUMIFS(СВЦЭМ!$D$33:$D$776,СВЦЭМ!$A$33:$A$776,$A137,СВЦЭМ!$B$33:$B$776,X$119)+'СЕТ СН'!$I$11+СВЦЭМ!$D$10+'СЕТ СН'!$I$6-'СЕТ СН'!$I$23</f>
        <v>1083.36273906</v>
      </c>
      <c r="Y137" s="36">
        <f>SUMIFS(СВЦЭМ!$D$33:$D$776,СВЦЭМ!$A$33:$A$776,$A137,СВЦЭМ!$B$33:$B$776,Y$119)+'СЕТ СН'!$I$11+СВЦЭМ!$D$10+'СЕТ СН'!$I$6-'СЕТ СН'!$I$23</f>
        <v>1145.10164663</v>
      </c>
    </row>
    <row r="138" spans="1:25" ht="15.75" x14ac:dyDescent="0.2">
      <c r="A138" s="35">
        <f t="shared" si="3"/>
        <v>43665</v>
      </c>
      <c r="B138" s="36">
        <f>SUMIFS(СВЦЭМ!$D$33:$D$776,СВЦЭМ!$A$33:$A$776,$A138,СВЦЭМ!$B$33:$B$776,B$119)+'СЕТ СН'!$I$11+СВЦЭМ!$D$10+'СЕТ СН'!$I$6-'СЕТ СН'!$I$23</f>
        <v>1215.34497351</v>
      </c>
      <c r="C138" s="36">
        <f>SUMIFS(СВЦЭМ!$D$33:$D$776,СВЦЭМ!$A$33:$A$776,$A138,СВЦЭМ!$B$33:$B$776,C$119)+'СЕТ СН'!$I$11+СВЦЭМ!$D$10+'СЕТ СН'!$I$6-'СЕТ СН'!$I$23</f>
        <v>1215.32697375</v>
      </c>
      <c r="D138" s="36">
        <f>SUMIFS(СВЦЭМ!$D$33:$D$776,СВЦЭМ!$A$33:$A$776,$A138,СВЦЭМ!$B$33:$B$776,D$119)+'СЕТ СН'!$I$11+СВЦЭМ!$D$10+'СЕТ СН'!$I$6-'СЕТ СН'!$I$23</f>
        <v>1243.98068702</v>
      </c>
      <c r="E138" s="36">
        <f>SUMIFS(СВЦЭМ!$D$33:$D$776,СВЦЭМ!$A$33:$A$776,$A138,СВЦЭМ!$B$33:$B$776,E$119)+'СЕТ СН'!$I$11+СВЦЭМ!$D$10+'СЕТ СН'!$I$6-'СЕТ СН'!$I$23</f>
        <v>1263.21164707</v>
      </c>
      <c r="F138" s="36">
        <f>SUMIFS(СВЦЭМ!$D$33:$D$776,СВЦЭМ!$A$33:$A$776,$A138,СВЦЭМ!$B$33:$B$776,F$119)+'СЕТ СН'!$I$11+СВЦЭМ!$D$10+'СЕТ СН'!$I$6-'СЕТ СН'!$I$23</f>
        <v>1261.8544397200001</v>
      </c>
      <c r="G138" s="36">
        <f>SUMIFS(СВЦЭМ!$D$33:$D$776,СВЦЭМ!$A$33:$A$776,$A138,СВЦЭМ!$B$33:$B$776,G$119)+'СЕТ СН'!$I$11+СВЦЭМ!$D$10+'СЕТ СН'!$I$6-'СЕТ СН'!$I$23</f>
        <v>1256.5367615300001</v>
      </c>
      <c r="H138" s="36">
        <f>SUMIFS(СВЦЭМ!$D$33:$D$776,СВЦЭМ!$A$33:$A$776,$A138,СВЦЭМ!$B$33:$B$776,H$119)+'СЕТ СН'!$I$11+СВЦЭМ!$D$10+'СЕТ СН'!$I$6-'СЕТ СН'!$I$23</f>
        <v>1219.8254515000001</v>
      </c>
      <c r="I138" s="36">
        <f>SUMIFS(СВЦЭМ!$D$33:$D$776,СВЦЭМ!$A$33:$A$776,$A138,СВЦЭМ!$B$33:$B$776,I$119)+'СЕТ СН'!$I$11+СВЦЭМ!$D$10+'СЕТ СН'!$I$6-'СЕТ СН'!$I$23</f>
        <v>1189.45697879</v>
      </c>
      <c r="J138" s="36">
        <f>SUMIFS(СВЦЭМ!$D$33:$D$776,СВЦЭМ!$A$33:$A$776,$A138,СВЦЭМ!$B$33:$B$776,J$119)+'СЕТ СН'!$I$11+СВЦЭМ!$D$10+'СЕТ СН'!$I$6-'СЕТ СН'!$I$23</f>
        <v>1187.3371192500001</v>
      </c>
      <c r="K138" s="36">
        <f>SUMIFS(СВЦЭМ!$D$33:$D$776,СВЦЭМ!$A$33:$A$776,$A138,СВЦЭМ!$B$33:$B$776,K$119)+'СЕТ СН'!$I$11+СВЦЭМ!$D$10+'СЕТ СН'!$I$6-'СЕТ СН'!$I$23</f>
        <v>1161.4982776200002</v>
      </c>
      <c r="L138" s="36">
        <f>SUMIFS(СВЦЭМ!$D$33:$D$776,СВЦЭМ!$A$33:$A$776,$A138,СВЦЭМ!$B$33:$B$776,L$119)+'СЕТ СН'!$I$11+СВЦЭМ!$D$10+'СЕТ СН'!$I$6-'СЕТ СН'!$I$23</f>
        <v>1139.7364053200001</v>
      </c>
      <c r="M138" s="36">
        <f>SUMIFS(СВЦЭМ!$D$33:$D$776,СВЦЭМ!$A$33:$A$776,$A138,СВЦЭМ!$B$33:$B$776,M$119)+'СЕТ СН'!$I$11+СВЦЭМ!$D$10+'СЕТ СН'!$I$6-'СЕТ СН'!$I$23</f>
        <v>1145.7489829200001</v>
      </c>
      <c r="N138" s="36">
        <f>SUMIFS(СВЦЭМ!$D$33:$D$776,СВЦЭМ!$A$33:$A$776,$A138,СВЦЭМ!$B$33:$B$776,N$119)+'СЕТ СН'!$I$11+СВЦЭМ!$D$10+'СЕТ СН'!$I$6-'СЕТ СН'!$I$23</f>
        <v>1152.5512374500001</v>
      </c>
      <c r="O138" s="36">
        <f>SUMIFS(СВЦЭМ!$D$33:$D$776,СВЦЭМ!$A$33:$A$776,$A138,СВЦЭМ!$B$33:$B$776,O$119)+'СЕТ СН'!$I$11+СВЦЭМ!$D$10+'СЕТ СН'!$I$6-'СЕТ СН'!$I$23</f>
        <v>1155.0969277400002</v>
      </c>
      <c r="P138" s="36">
        <f>SUMIFS(СВЦЭМ!$D$33:$D$776,СВЦЭМ!$A$33:$A$776,$A138,СВЦЭМ!$B$33:$B$776,P$119)+'СЕТ СН'!$I$11+СВЦЭМ!$D$10+'СЕТ СН'!$I$6-'СЕТ СН'!$I$23</f>
        <v>1162.3621049400001</v>
      </c>
      <c r="Q138" s="36">
        <f>SUMIFS(СВЦЭМ!$D$33:$D$776,СВЦЭМ!$A$33:$A$776,$A138,СВЦЭМ!$B$33:$B$776,Q$119)+'СЕТ СН'!$I$11+СВЦЭМ!$D$10+'СЕТ СН'!$I$6-'СЕТ СН'!$I$23</f>
        <v>1165.2436929200001</v>
      </c>
      <c r="R138" s="36">
        <f>SUMIFS(СВЦЭМ!$D$33:$D$776,СВЦЭМ!$A$33:$A$776,$A138,СВЦЭМ!$B$33:$B$776,R$119)+'СЕТ СН'!$I$11+СВЦЭМ!$D$10+'СЕТ СН'!$I$6-'СЕТ СН'!$I$23</f>
        <v>1121.2254012000001</v>
      </c>
      <c r="S138" s="36">
        <f>SUMIFS(СВЦЭМ!$D$33:$D$776,СВЦЭМ!$A$33:$A$776,$A138,СВЦЭМ!$B$33:$B$776,S$119)+'СЕТ СН'!$I$11+СВЦЭМ!$D$10+'СЕТ СН'!$I$6-'СЕТ СН'!$I$23</f>
        <v>1103.31546871</v>
      </c>
      <c r="T138" s="36">
        <f>SUMIFS(СВЦЭМ!$D$33:$D$776,СВЦЭМ!$A$33:$A$776,$A138,СВЦЭМ!$B$33:$B$776,T$119)+'СЕТ СН'!$I$11+СВЦЭМ!$D$10+'СЕТ СН'!$I$6-'СЕТ СН'!$I$23</f>
        <v>1094.8790634300001</v>
      </c>
      <c r="U138" s="36">
        <f>SUMIFS(СВЦЭМ!$D$33:$D$776,СВЦЭМ!$A$33:$A$776,$A138,СВЦЭМ!$B$33:$B$776,U$119)+'СЕТ СН'!$I$11+СВЦЭМ!$D$10+'СЕТ СН'!$I$6-'СЕТ СН'!$I$23</f>
        <v>1089.0480437400001</v>
      </c>
      <c r="V138" s="36">
        <f>SUMIFS(СВЦЭМ!$D$33:$D$776,СВЦЭМ!$A$33:$A$776,$A138,СВЦЭМ!$B$33:$B$776,V$119)+'СЕТ СН'!$I$11+СВЦЭМ!$D$10+'СЕТ СН'!$I$6-'СЕТ СН'!$I$23</f>
        <v>1094.7558873800001</v>
      </c>
      <c r="W138" s="36">
        <f>SUMIFS(СВЦЭМ!$D$33:$D$776,СВЦЭМ!$A$33:$A$776,$A138,СВЦЭМ!$B$33:$B$776,W$119)+'СЕТ СН'!$I$11+СВЦЭМ!$D$10+'СЕТ СН'!$I$6-'СЕТ СН'!$I$23</f>
        <v>1091.460656</v>
      </c>
      <c r="X138" s="36">
        <f>SUMIFS(СВЦЭМ!$D$33:$D$776,СВЦЭМ!$A$33:$A$776,$A138,СВЦЭМ!$B$33:$B$776,X$119)+'СЕТ СН'!$I$11+СВЦЭМ!$D$10+'СЕТ СН'!$I$6-'СЕТ СН'!$I$23</f>
        <v>1089.74980121</v>
      </c>
      <c r="Y138" s="36">
        <f>SUMIFS(СВЦЭМ!$D$33:$D$776,СВЦЭМ!$A$33:$A$776,$A138,СВЦЭМ!$B$33:$B$776,Y$119)+'СЕТ СН'!$I$11+СВЦЭМ!$D$10+'СЕТ СН'!$I$6-'СЕТ СН'!$I$23</f>
        <v>1108.85899163</v>
      </c>
    </row>
    <row r="139" spans="1:25" ht="15.75" x14ac:dyDescent="0.2">
      <c r="A139" s="35">
        <f t="shared" si="3"/>
        <v>43666</v>
      </c>
      <c r="B139" s="36">
        <f>SUMIFS(СВЦЭМ!$D$33:$D$776,СВЦЭМ!$A$33:$A$776,$A139,СВЦЭМ!$B$33:$B$776,B$119)+'СЕТ СН'!$I$11+СВЦЭМ!$D$10+'СЕТ СН'!$I$6-'СЕТ СН'!$I$23</f>
        <v>1138.09848747</v>
      </c>
      <c r="C139" s="36">
        <f>SUMIFS(СВЦЭМ!$D$33:$D$776,СВЦЭМ!$A$33:$A$776,$A139,СВЦЭМ!$B$33:$B$776,C$119)+'СЕТ СН'!$I$11+СВЦЭМ!$D$10+'СЕТ СН'!$I$6-'СЕТ СН'!$I$23</f>
        <v>1143.5198552900001</v>
      </c>
      <c r="D139" s="36">
        <f>SUMIFS(СВЦЭМ!$D$33:$D$776,СВЦЭМ!$A$33:$A$776,$A139,СВЦЭМ!$B$33:$B$776,D$119)+'СЕТ СН'!$I$11+СВЦЭМ!$D$10+'СЕТ СН'!$I$6-'СЕТ СН'!$I$23</f>
        <v>1147.0560735000001</v>
      </c>
      <c r="E139" s="36">
        <f>SUMIFS(СВЦЭМ!$D$33:$D$776,СВЦЭМ!$A$33:$A$776,$A139,СВЦЭМ!$B$33:$B$776,E$119)+'СЕТ СН'!$I$11+СВЦЭМ!$D$10+'СЕТ СН'!$I$6-'СЕТ СН'!$I$23</f>
        <v>1156.36681834</v>
      </c>
      <c r="F139" s="36">
        <f>SUMIFS(СВЦЭМ!$D$33:$D$776,СВЦЭМ!$A$33:$A$776,$A139,СВЦЭМ!$B$33:$B$776,F$119)+'СЕТ СН'!$I$11+СВЦЭМ!$D$10+'СЕТ СН'!$I$6-'СЕТ СН'!$I$23</f>
        <v>1161.7286801500002</v>
      </c>
      <c r="G139" s="36">
        <f>SUMIFS(СВЦЭМ!$D$33:$D$776,СВЦЭМ!$A$33:$A$776,$A139,СВЦЭМ!$B$33:$B$776,G$119)+'СЕТ СН'!$I$11+СВЦЭМ!$D$10+'СЕТ СН'!$I$6-'СЕТ СН'!$I$23</f>
        <v>1171.0146636300001</v>
      </c>
      <c r="H139" s="36">
        <f>SUMIFS(СВЦЭМ!$D$33:$D$776,СВЦЭМ!$A$33:$A$776,$A139,СВЦЭМ!$B$33:$B$776,H$119)+'СЕТ СН'!$I$11+СВЦЭМ!$D$10+'СЕТ СН'!$I$6-'СЕТ СН'!$I$23</f>
        <v>1158.1110357500002</v>
      </c>
      <c r="I139" s="36">
        <f>SUMIFS(СВЦЭМ!$D$33:$D$776,СВЦЭМ!$A$33:$A$776,$A139,СВЦЭМ!$B$33:$B$776,I$119)+'СЕТ СН'!$I$11+СВЦЭМ!$D$10+'СЕТ СН'!$I$6-'СЕТ СН'!$I$23</f>
        <v>1151.39268219</v>
      </c>
      <c r="J139" s="36">
        <f>SUMIFS(СВЦЭМ!$D$33:$D$776,СВЦЭМ!$A$33:$A$776,$A139,СВЦЭМ!$B$33:$B$776,J$119)+'СЕТ СН'!$I$11+СВЦЭМ!$D$10+'СЕТ СН'!$I$6-'СЕТ СН'!$I$23</f>
        <v>1130.5625645800001</v>
      </c>
      <c r="K139" s="36">
        <f>SUMIFS(СВЦЭМ!$D$33:$D$776,СВЦЭМ!$A$33:$A$776,$A139,СВЦЭМ!$B$33:$B$776,K$119)+'СЕТ СН'!$I$11+СВЦЭМ!$D$10+'СЕТ СН'!$I$6-'СЕТ СН'!$I$23</f>
        <v>1126.6078987200001</v>
      </c>
      <c r="L139" s="36">
        <f>SUMIFS(СВЦЭМ!$D$33:$D$776,СВЦЭМ!$A$33:$A$776,$A139,СВЦЭМ!$B$33:$B$776,L$119)+'СЕТ СН'!$I$11+СВЦЭМ!$D$10+'СЕТ СН'!$I$6-'СЕТ СН'!$I$23</f>
        <v>1117.0172161</v>
      </c>
      <c r="M139" s="36">
        <f>SUMIFS(СВЦЭМ!$D$33:$D$776,СВЦЭМ!$A$33:$A$776,$A139,СВЦЭМ!$B$33:$B$776,M$119)+'СЕТ СН'!$I$11+СВЦЭМ!$D$10+'СЕТ СН'!$I$6-'СЕТ СН'!$I$23</f>
        <v>1107.4443828600001</v>
      </c>
      <c r="N139" s="36">
        <f>SUMIFS(СВЦЭМ!$D$33:$D$776,СВЦЭМ!$A$33:$A$776,$A139,СВЦЭМ!$B$33:$B$776,N$119)+'СЕТ СН'!$I$11+СВЦЭМ!$D$10+'СЕТ СН'!$I$6-'СЕТ СН'!$I$23</f>
        <v>1115.2003005200002</v>
      </c>
      <c r="O139" s="36">
        <f>SUMIFS(СВЦЭМ!$D$33:$D$776,СВЦЭМ!$A$33:$A$776,$A139,СВЦЭМ!$B$33:$B$776,O$119)+'СЕТ СН'!$I$11+СВЦЭМ!$D$10+'СЕТ СН'!$I$6-'СЕТ СН'!$I$23</f>
        <v>1129.1627724900002</v>
      </c>
      <c r="P139" s="36">
        <f>SUMIFS(СВЦЭМ!$D$33:$D$776,СВЦЭМ!$A$33:$A$776,$A139,СВЦЭМ!$B$33:$B$776,P$119)+'СЕТ СН'!$I$11+СВЦЭМ!$D$10+'СЕТ СН'!$I$6-'СЕТ СН'!$I$23</f>
        <v>1141.1879568200002</v>
      </c>
      <c r="Q139" s="36">
        <f>SUMIFS(СВЦЭМ!$D$33:$D$776,СВЦЭМ!$A$33:$A$776,$A139,СВЦЭМ!$B$33:$B$776,Q$119)+'СЕТ СН'!$I$11+СВЦЭМ!$D$10+'СЕТ СН'!$I$6-'СЕТ СН'!$I$23</f>
        <v>1134.25488763</v>
      </c>
      <c r="R139" s="36">
        <f>SUMIFS(СВЦЭМ!$D$33:$D$776,СВЦЭМ!$A$33:$A$776,$A139,СВЦЭМ!$B$33:$B$776,R$119)+'СЕТ СН'!$I$11+СВЦЭМ!$D$10+'СЕТ СН'!$I$6-'СЕТ СН'!$I$23</f>
        <v>1094.31443175</v>
      </c>
      <c r="S139" s="36">
        <f>SUMIFS(СВЦЭМ!$D$33:$D$776,СВЦЭМ!$A$33:$A$776,$A139,СВЦЭМ!$B$33:$B$776,S$119)+'СЕТ СН'!$I$11+СВЦЭМ!$D$10+'СЕТ СН'!$I$6-'СЕТ СН'!$I$23</f>
        <v>1068.8316318100001</v>
      </c>
      <c r="T139" s="36">
        <f>SUMIFS(СВЦЭМ!$D$33:$D$776,СВЦЭМ!$A$33:$A$776,$A139,СВЦЭМ!$B$33:$B$776,T$119)+'СЕТ СН'!$I$11+СВЦЭМ!$D$10+'СЕТ СН'!$I$6-'СЕТ СН'!$I$23</f>
        <v>1060.9767333899999</v>
      </c>
      <c r="U139" s="36">
        <f>SUMIFS(СВЦЭМ!$D$33:$D$776,СВЦЭМ!$A$33:$A$776,$A139,СВЦЭМ!$B$33:$B$776,U$119)+'СЕТ СН'!$I$11+СВЦЭМ!$D$10+'СЕТ СН'!$I$6-'СЕТ СН'!$I$23</f>
        <v>1046.8628678300001</v>
      </c>
      <c r="V139" s="36">
        <f>SUMIFS(СВЦЭМ!$D$33:$D$776,СВЦЭМ!$A$33:$A$776,$A139,СВЦЭМ!$B$33:$B$776,V$119)+'СЕТ СН'!$I$11+СВЦЭМ!$D$10+'СЕТ СН'!$I$6-'СЕТ СН'!$I$23</f>
        <v>1037.88144132</v>
      </c>
      <c r="W139" s="36">
        <f>SUMIFS(СВЦЭМ!$D$33:$D$776,СВЦЭМ!$A$33:$A$776,$A139,СВЦЭМ!$B$33:$B$776,W$119)+'СЕТ СН'!$I$11+СВЦЭМ!$D$10+'СЕТ СН'!$I$6-'СЕТ СН'!$I$23</f>
        <v>1040.6800839100001</v>
      </c>
      <c r="X139" s="36">
        <f>SUMIFS(СВЦЭМ!$D$33:$D$776,СВЦЭМ!$A$33:$A$776,$A139,СВЦЭМ!$B$33:$B$776,X$119)+'СЕТ СН'!$I$11+СВЦЭМ!$D$10+'СЕТ СН'!$I$6-'СЕТ СН'!$I$23</f>
        <v>1049.1752279700002</v>
      </c>
      <c r="Y139" s="36">
        <f>SUMIFS(СВЦЭМ!$D$33:$D$776,СВЦЭМ!$A$33:$A$776,$A139,СВЦЭМ!$B$33:$B$776,Y$119)+'СЕТ СН'!$I$11+СВЦЭМ!$D$10+'СЕТ СН'!$I$6-'СЕТ СН'!$I$23</f>
        <v>1123.2289689500001</v>
      </c>
    </row>
    <row r="140" spans="1:25" ht="15.75" x14ac:dyDescent="0.2">
      <c r="A140" s="35">
        <f t="shared" si="3"/>
        <v>43667</v>
      </c>
      <c r="B140" s="36">
        <f>SUMIFS(СВЦЭМ!$D$33:$D$776,СВЦЭМ!$A$33:$A$776,$A140,СВЦЭМ!$B$33:$B$776,B$119)+'СЕТ СН'!$I$11+СВЦЭМ!$D$10+'СЕТ СН'!$I$6-'СЕТ СН'!$I$23</f>
        <v>1142.05717263</v>
      </c>
      <c r="C140" s="36">
        <f>SUMIFS(СВЦЭМ!$D$33:$D$776,СВЦЭМ!$A$33:$A$776,$A140,СВЦЭМ!$B$33:$B$776,C$119)+'СЕТ СН'!$I$11+СВЦЭМ!$D$10+'СЕТ СН'!$I$6-'СЕТ СН'!$I$23</f>
        <v>1171.2962883800001</v>
      </c>
      <c r="D140" s="36">
        <f>SUMIFS(СВЦЭМ!$D$33:$D$776,СВЦЭМ!$A$33:$A$776,$A140,СВЦЭМ!$B$33:$B$776,D$119)+'СЕТ СН'!$I$11+СВЦЭМ!$D$10+'СЕТ СН'!$I$6-'СЕТ СН'!$I$23</f>
        <v>1193.34147985</v>
      </c>
      <c r="E140" s="36">
        <f>SUMIFS(СВЦЭМ!$D$33:$D$776,СВЦЭМ!$A$33:$A$776,$A140,СВЦЭМ!$B$33:$B$776,E$119)+'СЕТ СН'!$I$11+СВЦЭМ!$D$10+'СЕТ СН'!$I$6-'СЕТ СН'!$I$23</f>
        <v>1196.3394129000001</v>
      </c>
      <c r="F140" s="36">
        <f>SUMIFS(СВЦЭМ!$D$33:$D$776,СВЦЭМ!$A$33:$A$776,$A140,СВЦЭМ!$B$33:$B$776,F$119)+'СЕТ СН'!$I$11+СВЦЭМ!$D$10+'СЕТ СН'!$I$6-'СЕТ СН'!$I$23</f>
        <v>1179.3927678500002</v>
      </c>
      <c r="G140" s="36">
        <f>SUMIFS(СВЦЭМ!$D$33:$D$776,СВЦЭМ!$A$33:$A$776,$A140,СВЦЭМ!$B$33:$B$776,G$119)+'СЕТ СН'!$I$11+СВЦЭМ!$D$10+'СЕТ СН'!$I$6-'СЕТ СН'!$I$23</f>
        <v>1188.8990121700001</v>
      </c>
      <c r="H140" s="36">
        <f>SUMIFS(СВЦЭМ!$D$33:$D$776,СВЦЭМ!$A$33:$A$776,$A140,СВЦЭМ!$B$33:$B$776,H$119)+'СЕТ СН'!$I$11+СВЦЭМ!$D$10+'СЕТ СН'!$I$6-'СЕТ СН'!$I$23</f>
        <v>1185.9492768700002</v>
      </c>
      <c r="I140" s="36">
        <f>SUMIFS(СВЦЭМ!$D$33:$D$776,СВЦЭМ!$A$33:$A$776,$A140,СВЦЭМ!$B$33:$B$776,I$119)+'СЕТ СН'!$I$11+СВЦЭМ!$D$10+'СЕТ СН'!$I$6-'СЕТ СН'!$I$23</f>
        <v>1185.6451396800001</v>
      </c>
      <c r="J140" s="36">
        <f>SUMIFS(СВЦЭМ!$D$33:$D$776,СВЦЭМ!$A$33:$A$776,$A140,СВЦЭМ!$B$33:$B$776,J$119)+'СЕТ СН'!$I$11+СВЦЭМ!$D$10+'СЕТ СН'!$I$6-'СЕТ СН'!$I$23</f>
        <v>1164.62251694</v>
      </c>
      <c r="K140" s="36">
        <f>SUMIFS(СВЦЭМ!$D$33:$D$776,СВЦЭМ!$A$33:$A$776,$A140,СВЦЭМ!$B$33:$B$776,K$119)+'СЕТ СН'!$I$11+СВЦЭМ!$D$10+'СЕТ СН'!$I$6-'СЕТ СН'!$I$23</f>
        <v>1130.9678273100001</v>
      </c>
      <c r="L140" s="36">
        <f>SUMIFS(СВЦЭМ!$D$33:$D$776,СВЦЭМ!$A$33:$A$776,$A140,СВЦЭМ!$B$33:$B$776,L$119)+'СЕТ СН'!$I$11+СВЦЭМ!$D$10+'СЕТ СН'!$I$6-'СЕТ СН'!$I$23</f>
        <v>1110.4758638800001</v>
      </c>
      <c r="M140" s="36">
        <f>SUMIFS(СВЦЭМ!$D$33:$D$776,СВЦЭМ!$A$33:$A$776,$A140,СВЦЭМ!$B$33:$B$776,M$119)+'СЕТ СН'!$I$11+СВЦЭМ!$D$10+'СЕТ СН'!$I$6-'СЕТ СН'!$I$23</f>
        <v>1097.1582451500001</v>
      </c>
      <c r="N140" s="36">
        <f>SUMIFS(СВЦЭМ!$D$33:$D$776,СВЦЭМ!$A$33:$A$776,$A140,СВЦЭМ!$B$33:$B$776,N$119)+'СЕТ СН'!$I$11+СВЦЭМ!$D$10+'СЕТ СН'!$I$6-'СЕТ СН'!$I$23</f>
        <v>1098.8913008700001</v>
      </c>
      <c r="O140" s="36">
        <f>SUMIFS(СВЦЭМ!$D$33:$D$776,СВЦЭМ!$A$33:$A$776,$A140,СВЦЭМ!$B$33:$B$776,O$119)+'СЕТ СН'!$I$11+СВЦЭМ!$D$10+'СЕТ СН'!$I$6-'СЕТ СН'!$I$23</f>
        <v>1107.14759596</v>
      </c>
      <c r="P140" s="36">
        <f>SUMIFS(СВЦЭМ!$D$33:$D$776,СВЦЭМ!$A$33:$A$776,$A140,СВЦЭМ!$B$33:$B$776,P$119)+'СЕТ СН'!$I$11+СВЦЭМ!$D$10+'СЕТ СН'!$I$6-'СЕТ СН'!$I$23</f>
        <v>1113.7137448000001</v>
      </c>
      <c r="Q140" s="36">
        <f>SUMIFS(СВЦЭМ!$D$33:$D$776,СВЦЭМ!$A$33:$A$776,$A140,СВЦЭМ!$B$33:$B$776,Q$119)+'СЕТ СН'!$I$11+СВЦЭМ!$D$10+'СЕТ СН'!$I$6-'СЕТ СН'!$I$23</f>
        <v>1110.2428188700001</v>
      </c>
      <c r="R140" s="36">
        <f>SUMIFS(СВЦЭМ!$D$33:$D$776,СВЦЭМ!$A$33:$A$776,$A140,СВЦЭМ!$B$33:$B$776,R$119)+'СЕТ СН'!$I$11+СВЦЭМ!$D$10+'СЕТ СН'!$I$6-'СЕТ СН'!$I$23</f>
        <v>1061.62328202</v>
      </c>
      <c r="S140" s="36">
        <f>SUMIFS(СВЦЭМ!$D$33:$D$776,СВЦЭМ!$A$33:$A$776,$A140,СВЦЭМ!$B$33:$B$776,S$119)+'СЕТ СН'!$I$11+СВЦЭМ!$D$10+'СЕТ СН'!$I$6-'СЕТ СН'!$I$23</f>
        <v>1031.1635663</v>
      </c>
      <c r="T140" s="36">
        <f>SUMIFS(СВЦЭМ!$D$33:$D$776,СВЦЭМ!$A$33:$A$776,$A140,СВЦЭМ!$B$33:$B$776,T$119)+'СЕТ СН'!$I$11+СВЦЭМ!$D$10+'СЕТ СН'!$I$6-'СЕТ СН'!$I$23</f>
        <v>1032.75084096</v>
      </c>
      <c r="U140" s="36">
        <f>SUMIFS(СВЦЭМ!$D$33:$D$776,СВЦЭМ!$A$33:$A$776,$A140,СВЦЭМ!$B$33:$B$776,U$119)+'СЕТ СН'!$I$11+СВЦЭМ!$D$10+'СЕТ СН'!$I$6-'СЕТ СН'!$I$23</f>
        <v>1017.9929053000001</v>
      </c>
      <c r="V140" s="36">
        <f>SUMIFS(СВЦЭМ!$D$33:$D$776,СВЦЭМ!$A$33:$A$776,$A140,СВЦЭМ!$B$33:$B$776,V$119)+'СЕТ СН'!$I$11+СВЦЭМ!$D$10+'СЕТ СН'!$I$6-'СЕТ СН'!$I$23</f>
        <v>1005.52405241</v>
      </c>
      <c r="W140" s="36">
        <f>SUMIFS(СВЦЭМ!$D$33:$D$776,СВЦЭМ!$A$33:$A$776,$A140,СВЦЭМ!$B$33:$B$776,W$119)+'СЕТ СН'!$I$11+СВЦЭМ!$D$10+'СЕТ СН'!$I$6-'СЕТ СН'!$I$23</f>
        <v>1020.4749305</v>
      </c>
      <c r="X140" s="36">
        <f>SUMIFS(СВЦЭМ!$D$33:$D$776,СВЦЭМ!$A$33:$A$776,$A140,СВЦЭМ!$B$33:$B$776,X$119)+'СЕТ СН'!$I$11+СВЦЭМ!$D$10+'СЕТ СН'!$I$6-'СЕТ СН'!$I$23</f>
        <v>1035.8081333600001</v>
      </c>
      <c r="Y140" s="36">
        <f>SUMIFS(СВЦЭМ!$D$33:$D$776,СВЦЭМ!$A$33:$A$776,$A140,СВЦЭМ!$B$33:$B$776,Y$119)+'СЕТ СН'!$I$11+СВЦЭМ!$D$10+'СЕТ СН'!$I$6-'СЕТ СН'!$I$23</f>
        <v>1112.2420934000002</v>
      </c>
    </row>
    <row r="141" spans="1:25" ht="15.75" x14ac:dyDescent="0.2">
      <c r="A141" s="35">
        <f t="shared" si="3"/>
        <v>43668</v>
      </c>
      <c r="B141" s="36">
        <f>SUMIFS(СВЦЭМ!$D$33:$D$776,СВЦЭМ!$A$33:$A$776,$A141,СВЦЭМ!$B$33:$B$776,B$119)+'СЕТ СН'!$I$11+СВЦЭМ!$D$10+'СЕТ СН'!$I$6-'СЕТ СН'!$I$23</f>
        <v>1140.7182660600001</v>
      </c>
      <c r="C141" s="36">
        <f>SUMIFS(СВЦЭМ!$D$33:$D$776,СВЦЭМ!$A$33:$A$776,$A141,СВЦЭМ!$B$33:$B$776,C$119)+'СЕТ СН'!$I$11+СВЦЭМ!$D$10+'СЕТ СН'!$I$6-'СЕТ СН'!$I$23</f>
        <v>1190.54731569</v>
      </c>
      <c r="D141" s="36">
        <f>SUMIFS(СВЦЭМ!$D$33:$D$776,СВЦЭМ!$A$33:$A$776,$A141,СВЦЭМ!$B$33:$B$776,D$119)+'СЕТ СН'!$I$11+СВЦЭМ!$D$10+'СЕТ СН'!$I$6-'СЕТ СН'!$I$23</f>
        <v>1215.8761944800001</v>
      </c>
      <c r="E141" s="36">
        <f>SUMIFS(СВЦЭМ!$D$33:$D$776,СВЦЭМ!$A$33:$A$776,$A141,СВЦЭМ!$B$33:$B$776,E$119)+'СЕТ СН'!$I$11+СВЦЭМ!$D$10+'СЕТ СН'!$I$6-'СЕТ СН'!$I$23</f>
        <v>1218.5584757400002</v>
      </c>
      <c r="F141" s="36">
        <f>SUMIFS(СВЦЭМ!$D$33:$D$776,СВЦЭМ!$A$33:$A$776,$A141,СВЦЭМ!$B$33:$B$776,F$119)+'СЕТ СН'!$I$11+СВЦЭМ!$D$10+'СЕТ СН'!$I$6-'СЕТ СН'!$I$23</f>
        <v>1212.50072529</v>
      </c>
      <c r="G141" s="36">
        <f>SUMIFS(СВЦЭМ!$D$33:$D$776,СВЦЭМ!$A$33:$A$776,$A141,СВЦЭМ!$B$33:$B$776,G$119)+'СЕТ СН'!$I$11+СВЦЭМ!$D$10+'СЕТ СН'!$I$6-'СЕТ СН'!$I$23</f>
        <v>1197.54339923</v>
      </c>
      <c r="H141" s="36">
        <f>SUMIFS(СВЦЭМ!$D$33:$D$776,СВЦЭМ!$A$33:$A$776,$A141,СВЦЭМ!$B$33:$B$776,H$119)+'СЕТ СН'!$I$11+СВЦЭМ!$D$10+'СЕТ СН'!$I$6-'СЕТ СН'!$I$23</f>
        <v>1167.3732162800002</v>
      </c>
      <c r="I141" s="36">
        <f>SUMIFS(СВЦЭМ!$D$33:$D$776,СВЦЭМ!$A$33:$A$776,$A141,СВЦЭМ!$B$33:$B$776,I$119)+'СЕТ СН'!$I$11+СВЦЭМ!$D$10+'СЕТ СН'!$I$6-'СЕТ СН'!$I$23</f>
        <v>1155.4798051500002</v>
      </c>
      <c r="J141" s="36">
        <f>SUMIFS(СВЦЭМ!$D$33:$D$776,СВЦЭМ!$A$33:$A$776,$A141,СВЦЭМ!$B$33:$B$776,J$119)+'СЕТ СН'!$I$11+СВЦЭМ!$D$10+'СЕТ СН'!$I$6-'СЕТ СН'!$I$23</f>
        <v>1161.73269458</v>
      </c>
      <c r="K141" s="36">
        <f>SUMIFS(СВЦЭМ!$D$33:$D$776,СВЦЭМ!$A$33:$A$776,$A141,СВЦЭМ!$B$33:$B$776,K$119)+'СЕТ СН'!$I$11+СВЦЭМ!$D$10+'СЕТ СН'!$I$6-'СЕТ СН'!$I$23</f>
        <v>1168.4926203500002</v>
      </c>
      <c r="L141" s="36">
        <f>SUMIFS(СВЦЭМ!$D$33:$D$776,СВЦЭМ!$A$33:$A$776,$A141,СВЦЭМ!$B$33:$B$776,L$119)+'СЕТ СН'!$I$11+СВЦЭМ!$D$10+'СЕТ СН'!$I$6-'СЕТ СН'!$I$23</f>
        <v>1166.1593800400001</v>
      </c>
      <c r="M141" s="36">
        <f>SUMIFS(СВЦЭМ!$D$33:$D$776,СВЦЭМ!$A$33:$A$776,$A141,СВЦЭМ!$B$33:$B$776,M$119)+'СЕТ СН'!$I$11+СВЦЭМ!$D$10+'СЕТ СН'!$I$6-'СЕТ СН'!$I$23</f>
        <v>1156.28791032</v>
      </c>
      <c r="N141" s="36">
        <f>SUMIFS(СВЦЭМ!$D$33:$D$776,СВЦЭМ!$A$33:$A$776,$A141,СВЦЭМ!$B$33:$B$776,N$119)+'СЕТ СН'!$I$11+СВЦЭМ!$D$10+'СЕТ СН'!$I$6-'СЕТ СН'!$I$23</f>
        <v>1148.9457799200002</v>
      </c>
      <c r="O141" s="36">
        <f>SUMIFS(СВЦЭМ!$D$33:$D$776,СВЦЭМ!$A$33:$A$776,$A141,СВЦЭМ!$B$33:$B$776,O$119)+'СЕТ СН'!$I$11+СВЦЭМ!$D$10+'СЕТ СН'!$I$6-'СЕТ СН'!$I$23</f>
        <v>1149.8660670000002</v>
      </c>
      <c r="P141" s="36">
        <f>SUMIFS(СВЦЭМ!$D$33:$D$776,СВЦЭМ!$A$33:$A$776,$A141,СВЦЭМ!$B$33:$B$776,P$119)+'СЕТ СН'!$I$11+СВЦЭМ!$D$10+'СЕТ СН'!$I$6-'СЕТ СН'!$I$23</f>
        <v>1158.77837555</v>
      </c>
      <c r="Q141" s="36">
        <f>SUMIFS(СВЦЭМ!$D$33:$D$776,СВЦЭМ!$A$33:$A$776,$A141,СВЦЭМ!$B$33:$B$776,Q$119)+'СЕТ СН'!$I$11+СВЦЭМ!$D$10+'СЕТ СН'!$I$6-'СЕТ СН'!$I$23</f>
        <v>1167.83412703</v>
      </c>
      <c r="R141" s="36">
        <f>SUMIFS(СВЦЭМ!$D$33:$D$776,СВЦЭМ!$A$33:$A$776,$A141,СВЦЭМ!$B$33:$B$776,R$119)+'СЕТ СН'!$I$11+СВЦЭМ!$D$10+'СЕТ СН'!$I$6-'СЕТ СН'!$I$23</f>
        <v>1114.5824530800001</v>
      </c>
      <c r="S141" s="36">
        <f>SUMIFS(СВЦЭМ!$D$33:$D$776,СВЦЭМ!$A$33:$A$776,$A141,СВЦЭМ!$B$33:$B$776,S$119)+'СЕТ СН'!$I$11+СВЦЭМ!$D$10+'СЕТ СН'!$I$6-'СЕТ СН'!$I$23</f>
        <v>1087.25434148</v>
      </c>
      <c r="T141" s="36">
        <f>SUMIFS(СВЦЭМ!$D$33:$D$776,СВЦЭМ!$A$33:$A$776,$A141,СВЦЭМ!$B$33:$B$776,T$119)+'СЕТ СН'!$I$11+СВЦЭМ!$D$10+'СЕТ СН'!$I$6-'СЕТ СН'!$I$23</f>
        <v>1087.2975081100001</v>
      </c>
      <c r="U141" s="36">
        <f>SUMIFS(СВЦЭМ!$D$33:$D$776,СВЦЭМ!$A$33:$A$776,$A141,СВЦЭМ!$B$33:$B$776,U$119)+'СЕТ СН'!$I$11+СВЦЭМ!$D$10+'СЕТ СН'!$I$6-'СЕТ СН'!$I$23</f>
        <v>1084.77770897</v>
      </c>
      <c r="V141" s="36">
        <f>SUMIFS(СВЦЭМ!$D$33:$D$776,СВЦЭМ!$A$33:$A$776,$A141,СВЦЭМ!$B$33:$B$776,V$119)+'СЕТ СН'!$I$11+СВЦЭМ!$D$10+'СЕТ СН'!$I$6-'СЕТ СН'!$I$23</f>
        <v>1082.0296342000001</v>
      </c>
      <c r="W141" s="36">
        <f>SUMIFS(СВЦЭМ!$D$33:$D$776,СВЦЭМ!$A$33:$A$776,$A141,СВЦЭМ!$B$33:$B$776,W$119)+'СЕТ СН'!$I$11+СВЦЭМ!$D$10+'СЕТ СН'!$I$6-'СЕТ СН'!$I$23</f>
        <v>1095.8198401300001</v>
      </c>
      <c r="X141" s="36">
        <f>SUMIFS(СВЦЭМ!$D$33:$D$776,СВЦЭМ!$A$33:$A$776,$A141,СВЦЭМ!$B$33:$B$776,X$119)+'СЕТ СН'!$I$11+СВЦЭМ!$D$10+'СЕТ СН'!$I$6-'СЕТ СН'!$I$23</f>
        <v>1121.6373240400001</v>
      </c>
      <c r="Y141" s="36">
        <f>SUMIFS(СВЦЭМ!$D$33:$D$776,СВЦЭМ!$A$33:$A$776,$A141,СВЦЭМ!$B$33:$B$776,Y$119)+'СЕТ СН'!$I$11+СВЦЭМ!$D$10+'СЕТ СН'!$I$6-'СЕТ СН'!$I$23</f>
        <v>1226.3887779000002</v>
      </c>
    </row>
    <row r="142" spans="1:25" ht="15.75" x14ac:dyDescent="0.2">
      <c r="A142" s="35">
        <f t="shared" si="3"/>
        <v>43669</v>
      </c>
      <c r="B142" s="36">
        <f>SUMIFS(СВЦЭМ!$D$33:$D$776,СВЦЭМ!$A$33:$A$776,$A142,СВЦЭМ!$B$33:$B$776,B$119)+'СЕТ СН'!$I$11+СВЦЭМ!$D$10+'СЕТ СН'!$I$6-'СЕТ СН'!$I$23</f>
        <v>1232.4108531500001</v>
      </c>
      <c r="C142" s="36">
        <f>SUMIFS(СВЦЭМ!$D$33:$D$776,СВЦЭМ!$A$33:$A$776,$A142,СВЦЭМ!$B$33:$B$776,C$119)+'СЕТ СН'!$I$11+СВЦЭМ!$D$10+'СЕТ СН'!$I$6-'СЕТ СН'!$I$23</f>
        <v>1277.1837277500001</v>
      </c>
      <c r="D142" s="36">
        <f>SUMIFS(СВЦЭМ!$D$33:$D$776,СВЦЭМ!$A$33:$A$776,$A142,СВЦЭМ!$B$33:$B$776,D$119)+'СЕТ СН'!$I$11+СВЦЭМ!$D$10+'СЕТ СН'!$I$6-'СЕТ СН'!$I$23</f>
        <v>1307.1452694500001</v>
      </c>
      <c r="E142" s="36">
        <f>SUMIFS(СВЦЭМ!$D$33:$D$776,СВЦЭМ!$A$33:$A$776,$A142,СВЦЭМ!$B$33:$B$776,E$119)+'СЕТ СН'!$I$11+СВЦЭМ!$D$10+'СЕТ СН'!$I$6-'СЕТ СН'!$I$23</f>
        <v>1322.2930761700002</v>
      </c>
      <c r="F142" s="36">
        <f>SUMIFS(СВЦЭМ!$D$33:$D$776,СВЦЭМ!$A$33:$A$776,$A142,СВЦЭМ!$B$33:$B$776,F$119)+'СЕТ СН'!$I$11+СВЦЭМ!$D$10+'СЕТ СН'!$I$6-'СЕТ СН'!$I$23</f>
        <v>1321.5448787800001</v>
      </c>
      <c r="G142" s="36">
        <f>SUMIFS(СВЦЭМ!$D$33:$D$776,СВЦЭМ!$A$33:$A$776,$A142,СВЦЭМ!$B$33:$B$776,G$119)+'СЕТ СН'!$I$11+СВЦЭМ!$D$10+'СЕТ СН'!$I$6-'СЕТ СН'!$I$23</f>
        <v>1307.00520633</v>
      </c>
      <c r="H142" s="36">
        <f>SUMIFS(СВЦЭМ!$D$33:$D$776,СВЦЭМ!$A$33:$A$776,$A142,СВЦЭМ!$B$33:$B$776,H$119)+'СЕТ СН'!$I$11+СВЦЭМ!$D$10+'СЕТ СН'!$I$6-'СЕТ СН'!$I$23</f>
        <v>1265.2906116300001</v>
      </c>
      <c r="I142" s="36">
        <f>SUMIFS(СВЦЭМ!$D$33:$D$776,СВЦЭМ!$A$33:$A$776,$A142,СВЦЭМ!$B$33:$B$776,I$119)+'СЕТ СН'!$I$11+СВЦЭМ!$D$10+'СЕТ СН'!$I$6-'СЕТ СН'!$I$23</f>
        <v>1220.1229045600001</v>
      </c>
      <c r="J142" s="36">
        <f>SUMIFS(СВЦЭМ!$D$33:$D$776,СВЦЭМ!$A$33:$A$776,$A142,СВЦЭМ!$B$33:$B$776,J$119)+'СЕТ СН'!$I$11+СВЦЭМ!$D$10+'СЕТ СН'!$I$6-'СЕТ СН'!$I$23</f>
        <v>1204.10203978</v>
      </c>
      <c r="K142" s="36">
        <f>SUMIFS(СВЦЭМ!$D$33:$D$776,СВЦЭМ!$A$33:$A$776,$A142,СВЦЭМ!$B$33:$B$776,K$119)+'СЕТ СН'!$I$11+СВЦЭМ!$D$10+'СЕТ СН'!$I$6-'СЕТ СН'!$I$23</f>
        <v>1142.0062059300001</v>
      </c>
      <c r="L142" s="36">
        <f>SUMIFS(СВЦЭМ!$D$33:$D$776,СВЦЭМ!$A$33:$A$776,$A142,СВЦЭМ!$B$33:$B$776,L$119)+'СЕТ СН'!$I$11+СВЦЭМ!$D$10+'СЕТ СН'!$I$6-'СЕТ СН'!$I$23</f>
        <v>1146.7033860000001</v>
      </c>
      <c r="M142" s="36">
        <f>SUMIFS(СВЦЭМ!$D$33:$D$776,СВЦЭМ!$A$33:$A$776,$A142,СВЦЭМ!$B$33:$B$776,M$119)+'СЕТ СН'!$I$11+СВЦЭМ!$D$10+'СЕТ СН'!$I$6-'СЕТ СН'!$I$23</f>
        <v>1152.6804928500001</v>
      </c>
      <c r="N142" s="36">
        <f>SUMIFS(СВЦЭМ!$D$33:$D$776,СВЦЭМ!$A$33:$A$776,$A142,СВЦЭМ!$B$33:$B$776,N$119)+'СЕТ СН'!$I$11+СВЦЭМ!$D$10+'СЕТ СН'!$I$6-'СЕТ СН'!$I$23</f>
        <v>1161.7212733900001</v>
      </c>
      <c r="O142" s="36">
        <f>SUMIFS(СВЦЭМ!$D$33:$D$776,СВЦЭМ!$A$33:$A$776,$A142,СВЦЭМ!$B$33:$B$776,O$119)+'СЕТ СН'!$I$11+СВЦЭМ!$D$10+'СЕТ СН'!$I$6-'СЕТ СН'!$I$23</f>
        <v>1173.5627253</v>
      </c>
      <c r="P142" s="36">
        <f>SUMIFS(СВЦЭМ!$D$33:$D$776,СВЦЭМ!$A$33:$A$776,$A142,СВЦЭМ!$B$33:$B$776,P$119)+'СЕТ СН'!$I$11+СВЦЭМ!$D$10+'СЕТ СН'!$I$6-'СЕТ СН'!$I$23</f>
        <v>1177.0414450400001</v>
      </c>
      <c r="Q142" s="36">
        <f>SUMIFS(СВЦЭМ!$D$33:$D$776,СВЦЭМ!$A$33:$A$776,$A142,СВЦЭМ!$B$33:$B$776,Q$119)+'СЕТ СН'!$I$11+СВЦЭМ!$D$10+'СЕТ СН'!$I$6-'СЕТ СН'!$I$23</f>
        <v>1180.1276008500001</v>
      </c>
      <c r="R142" s="36">
        <f>SUMIFS(СВЦЭМ!$D$33:$D$776,СВЦЭМ!$A$33:$A$776,$A142,СВЦЭМ!$B$33:$B$776,R$119)+'СЕТ СН'!$I$11+СВЦЭМ!$D$10+'СЕТ СН'!$I$6-'СЕТ СН'!$I$23</f>
        <v>1127.5661140900002</v>
      </c>
      <c r="S142" s="36">
        <f>SUMIFS(СВЦЭМ!$D$33:$D$776,СВЦЭМ!$A$33:$A$776,$A142,СВЦЭМ!$B$33:$B$776,S$119)+'СЕТ СН'!$I$11+СВЦЭМ!$D$10+'СЕТ СН'!$I$6-'СЕТ СН'!$I$23</f>
        <v>1092.91873564</v>
      </c>
      <c r="T142" s="36">
        <f>SUMIFS(СВЦЭМ!$D$33:$D$776,СВЦЭМ!$A$33:$A$776,$A142,СВЦЭМ!$B$33:$B$776,T$119)+'СЕТ СН'!$I$11+СВЦЭМ!$D$10+'СЕТ СН'!$I$6-'СЕТ СН'!$I$23</f>
        <v>1096.1349936500001</v>
      </c>
      <c r="U142" s="36">
        <f>SUMIFS(СВЦЭМ!$D$33:$D$776,СВЦЭМ!$A$33:$A$776,$A142,СВЦЭМ!$B$33:$B$776,U$119)+'СЕТ СН'!$I$11+СВЦЭМ!$D$10+'СЕТ СН'!$I$6-'СЕТ СН'!$I$23</f>
        <v>1091.30583067</v>
      </c>
      <c r="V142" s="36">
        <f>SUMIFS(СВЦЭМ!$D$33:$D$776,СВЦЭМ!$A$33:$A$776,$A142,СВЦЭМ!$B$33:$B$776,V$119)+'СЕТ СН'!$I$11+СВЦЭМ!$D$10+'СЕТ СН'!$I$6-'СЕТ СН'!$I$23</f>
        <v>1095.1635104900001</v>
      </c>
      <c r="W142" s="36">
        <f>SUMIFS(СВЦЭМ!$D$33:$D$776,СВЦЭМ!$A$33:$A$776,$A142,СВЦЭМ!$B$33:$B$776,W$119)+'СЕТ СН'!$I$11+СВЦЭМ!$D$10+'СЕТ СН'!$I$6-'СЕТ СН'!$I$23</f>
        <v>1094.16052629</v>
      </c>
      <c r="X142" s="36">
        <f>SUMIFS(СВЦЭМ!$D$33:$D$776,СВЦЭМ!$A$33:$A$776,$A142,СВЦЭМ!$B$33:$B$776,X$119)+'СЕТ СН'!$I$11+СВЦЭМ!$D$10+'СЕТ СН'!$I$6-'СЕТ СН'!$I$23</f>
        <v>1094.52613509</v>
      </c>
      <c r="Y142" s="36">
        <f>SUMIFS(СВЦЭМ!$D$33:$D$776,СВЦЭМ!$A$33:$A$776,$A142,СВЦЭМ!$B$33:$B$776,Y$119)+'СЕТ СН'!$I$11+СВЦЭМ!$D$10+'СЕТ СН'!$I$6-'СЕТ СН'!$I$23</f>
        <v>1135.3443331200001</v>
      </c>
    </row>
    <row r="143" spans="1:25" ht="15.75" x14ac:dyDescent="0.2">
      <c r="A143" s="35">
        <f t="shared" si="3"/>
        <v>43670</v>
      </c>
      <c r="B143" s="36">
        <f>SUMIFS(СВЦЭМ!$D$33:$D$776,СВЦЭМ!$A$33:$A$776,$A143,СВЦЭМ!$B$33:$B$776,B$119)+'СЕТ СН'!$I$11+СВЦЭМ!$D$10+'СЕТ СН'!$I$6-'СЕТ СН'!$I$23</f>
        <v>1176.27514533</v>
      </c>
      <c r="C143" s="36">
        <f>SUMIFS(СВЦЭМ!$D$33:$D$776,СВЦЭМ!$A$33:$A$776,$A143,СВЦЭМ!$B$33:$B$776,C$119)+'СЕТ СН'!$I$11+СВЦЭМ!$D$10+'СЕТ СН'!$I$6-'СЕТ СН'!$I$23</f>
        <v>1208.67751215</v>
      </c>
      <c r="D143" s="36">
        <f>SUMIFS(СВЦЭМ!$D$33:$D$776,СВЦЭМ!$A$33:$A$776,$A143,СВЦЭМ!$B$33:$B$776,D$119)+'СЕТ СН'!$I$11+СВЦЭМ!$D$10+'СЕТ СН'!$I$6-'СЕТ СН'!$I$23</f>
        <v>1233.83952864</v>
      </c>
      <c r="E143" s="36">
        <f>SUMIFS(СВЦЭМ!$D$33:$D$776,СВЦЭМ!$A$33:$A$776,$A143,СВЦЭМ!$B$33:$B$776,E$119)+'СЕТ СН'!$I$11+СВЦЭМ!$D$10+'СЕТ СН'!$I$6-'СЕТ СН'!$I$23</f>
        <v>1254.3675706000001</v>
      </c>
      <c r="F143" s="36">
        <f>SUMIFS(СВЦЭМ!$D$33:$D$776,СВЦЭМ!$A$33:$A$776,$A143,СВЦЭМ!$B$33:$B$776,F$119)+'СЕТ СН'!$I$11+СВЦЭМ!$D$10+'СЕТ СН'!$I$6-'СЕТ СН'!$I$23</f>
        <v>1248.06534091</v>
      </c>
      <c r="G143" s="36">
        <f>SUMIFS(СВЦЭМ!$D$33:$D$776,СВЦЭМ!$A$33:$A$776,$A143,СВЦЭМ!$B$33:$B$776,G$119)+'СЕТ СН'!$I$11+СВЦЭМ!$D$10+'СЕТ СН'!$I$6-'СЕТ СН'!$I$23</f>
        <v>1244.82252498</v>
      </c>
      <c r="H143" s="36">
        <f>SUMIFS(СВЦЭМ!$D$33:$D$776,СВЦЭМ!$A$33:$A$776,$A143,СВЦЭМ!$B$33:$B$776,H$119)+'СЕТ СН'!$I$11+СВЦЭМ!$D$10+'СЕТ СН'!$I$6-'СЕТ СН'!$I$23</f>
        <v>1218.94732391</v>
      </c>
      <c r="I143" s="36">
        <f>SUMIFS(СВЦЭМ!$D$33:$D$776,СВЦЭМ!$A$33:$A$776,$A143,СВЦЭМ!$B$33:$B$776,I$119)+'СЕТ СН'!$I$11+СВЦЭМ!$D$10+'СЕТ СН'!$I$6-'СЕТ СН'!$I$23</f>
        <v>1194.9079675800001</v>
      </c>
      <c r="J143" s="36">
        <f>SUMIFS(СВЦЭМ!$D$33:$D$776,СВЦЭМ!$A$33:$A$776,$A143,СВЦЭМ!$B$33:$B$776,J$119)+'СЕТ СН'!$I$11+СВЦЭМ!$D$10+'СЕТ СН'!$I$6-'СЕТ СН'!$I$23</f>
        <v>1183.3529694400002</v>
      </c>
      <c r="K143" s="36">
        <f>SUMIFS(СВЦЭМ!$D$33:$D$776,СВЦЭМ!$A$33:$A$776,$A143,СВЦЭМ!$B$33:$B$776,K$119)+'СЕТ СН'!$I$11+СВЦЭМ!$D$10+'СЕТ СН'!$I$6-'СЕТ СН'!$I$23</f>
        <v>1179.9188220200001</v>
      </c>
      <c r="L143" s="36">
        <f>SUMIFS(СВЦЭМ!$D$33:$D$776,СВЦЭМ!$A$33:$A$776,$A143,СВЦЭМ!$B$33:$B$776,L$119)+'СЕТ СН'!$I$11+СВЦЭМ!$D$10+'СЕТ СН'!$I$6-'СЕТ СН'!$I$23</f>
        <v>1186.5470194300001</v>
      </c>
      <c r="M143" s="36">
        <f>SUMIFS(СВЦЭМ!$D$33:$D$776,СВЦЭМ!$A$33:$A$776,$A143,СВЦЭМ!$B$33:$B$776,M$119)+'СЕТ СН'!$I$11+СВЦЭМ!$D$10+'СЕТ СН'!$I$6-'СЕТ СН'!$I$23</f>
        <v>1198.8572973400001</v>
      </c>
      <c r="N143" s="36">
        <f>SUMIFS(СВЦЭМ!$D$33:$D$776,СВЦЭМ!$A$33:$A$776,$A143,СВЦЭМ!$B$33:$B$776,N$119)+'СЕТ СН'!$I$11+СВЦЭМ!$D$10+'СЕТ СН'!$I$6-'СЕТ СН'!$I$23</f>
        <v>1200.28395125</v>
      </c>
      <c r="O143" s="36">
        <f>SUMIFS(СВЦЭМ!$D$33:$D$776,СВЦЭМ!$A$33:$A$776,$A143,СВЦЭМ!$B$33:$B$776,O$119)+'СЕТ СН'!$I$11+СВЦЭМ!$D$10+'СЕТ СН'!$I$6-'СЕТ СН'!$I$23</f>
        <v>1206.4366687900001</v>
      </c>
      <c r="P143" s="36">
        <f>SUMIFS(СВЦЭМ!$D$33:$D$776,СВЦЭМ!$A$33:$A$776,$A143,СВЦЭМ!$B$33:$B$776,P$119)+'СЕТ СН'!$I$11+СВЦЭМ!$D$10+'СЕТ СН'!$I$6-'СЕТ СН'!$I$23</f>
        <v>1209.74434838</v>
      </c>
      <c r="Q143" s="36">
        <f>SUMIFS(СВЦЭМ!$D$33:$D$776,СВЦЭМ!$A$33:$A$776,$A143,СВЦЭМ!$B$33:$B$776,Q$119)+'СЕТ СН'!$I$11+СВЦЭМ!$D$10+'СЕТ СН'!$I$6-'СЕТ СН'!$I$23</f>
        <v>1215.35431662</v>
      </c>
      <c r="R143" s="36">
        <f>SUMIFS(СВЦЭМ!$D$33:$D$776,СВЦЭМ!$A$33:$A$776,$A143,СВЦЭМ!$B$33:$B$776,R$119)+'СЕТ СН'!$I$11+СВЦЭМ!$D$10+'СЕТ СН'!$I$6-'СЕТ СН'!$I$23</f>
        <v>1151.5785351700001</v>
      </c>
      <c r="S143" s="36">
        <f>SUMIFS(СВЦЭМ!$D$33:$D$776,СВЦЭМ!$A$33:$A$776,$A143,СВЦЭМ!$B$33:$B$776,S$119)+'СЕТ СН'!$I$11+СВЦЭМ!$D$10+'СЕТ СН'!$I$6-'СЕТ СН'!$I$23</f>
        <v>1138.09555082</v>
      </c>
      <c r="T143" s="36">
        <f>SUMIFS(СВЦЭМ!$D$33:$D$776,СВЦЭМ!$A$33:$A$776,$A143,СВЦЭМ!$B$33:$B$776,T$119)+'СЕТ СН'!$I$11+СВЦЭМ!$D$10+'СЕТ СН'!$I$6-'СЕТ СН'!$I$23</f>
        <v>1144.48038709</v>
      </c>
      <c r="U143" s="36">
        <f>SUMIFS(СВЦЭМ!$D$33:$D$776,СВЦЭМ!$A$33:$A$776,$A143,СВЦЭМ!$B$33:$B$776,U$119)+'СЕТ СН'!$I$11+СВЦЭМ!$D$10+'СЕТ СН'!$I$6-'СЕТ СН'!$I$23</f>
        <v>1132.7910671</v>
      </c>
      <c r="V143" s="36">
        <f>SUMIFS(СВЦЭМ!$D$33:$D$776,СВЦЭМ!$A$33:$A$776,$A143,СВЦЭМ!$B$33:$B$776,V$119)+'СЕТ СН'!$I$11+СВЦЭМ!$D$10+'СЕТ СН'!$I$6-'СЕТ СН'!$I$23</f>
        <v>1136.5428857500001</v>
      </c>
      <c r="W143" s="36">
        <f>SUMIFS(СВЦЭМ!$D$33:$D$776,СВЦЭМ!$A$33:$A$776,$A143,СВЦЭМ!$B$33:$B$776,W$119)+'СЕТ СН'!$I$11+СВЦЭМ!$D$10+'СЕТ СН'!$I$6-'СЕТ СН'!$I$23</f>
        <v>1150.94903348</v>
      </c>
      <c r="X143" s="36">
        <f>SUMIFS(СВЦЭМ!$D$33:$D$776,СВЦЭМ!$A$33:$A$776,$A143,СВЦЭМ!$B$33:$B$776,X$119)+'СЕТ СН'!$I$11+СВЦЭМ!$D$10+'СЕТ СН'!$I$6-'СЕТ СН'!$I$23</f>
        <v>1130.0675403300002</v>
      </c>
      <c r="Y143" s="36">
        <f>SUMIFS(СВЦЭМ!$D$33:$D$776,СВЦЭМ!$A$33:$A$776,$A143,СВЦЭМ!$B$33:$B$776,Y$119)+'СЕТ СН'!$I$11+СВЦЭМ!$D$10+'СЕТ СН'!$I$6-'СЕТ СН'!$I$23</f>
        <v>1172.6777286000001</v>
      </c>
    </row>
    <row r="144" spans="1:25" ht="15.75" x14ac:dyDescent="0.2">
      <c r="A144" s="35">
        <f t="shared" si="3"/>
        <v>43671</v>
      </c>
      <c r="B144" s="36">
        <f>SUMIFS(СВЦЭМ!$D$33:$D$776,СВЦЭМ!$A$33:$A$776,$A144,СВЦЭМ!$B$33:$B$776,B$119)+'СЕТ СН'!$I$11+СВЦЭМ!$D$10+'СЕТ СН'!$I$6-'СЕТ СН'!$I$23</f>
        <v>1245.3106624700001</v>
      </c>
      <c r="C144" s="36">
        <f>SUMIFS(СВЦЭМ!$D$33:$D$776,СВЦЭМ!$A$33:$A$776,$A144,СВЦЭМ!$B$33:$B$776,C$119)+'СЕТ СН'!$I$11+СВЦЭМ!$D$10+'СЕТ СН'!$I$6-'СЕТ СН'!$I$23</f>
        <v>1271.41111484</v>
      </c>
      <c r="D144" s="36">
        <f>SUMIFS(СВЦЭМ!$D$33:$D$776,СВЦЭМ!$A$33:$A$776,$A144,СВЦЭМ!$B$33:$B$776,D$119)+'СЕТ СН'!$I$11+СВЦЭМ!$D$10+'СЕТ СН'!$I$6-'СЕТ СН'!$I$23</f>
        <v>1246.35945474</v>
      </c>
      <c r="E144" s="36">
        <f>SUMIFS(СВЦЭМ!$D$33:$D$776,СВЦЭМ!$A$33:$A$776,$A144,СВЦЭМ!$B$33:$B$776,E$119)+'СЕТ СН'!$I$11+СВЦЭМ!$D$10+'СЕТ СН'!$I$6-'СЕТ СН'!$I$23</f>
        <v>1241.39961408</v>
      </c>
      <c r="F144" s="36">
        <f>SUMIFS(СВЦЭМ!$D$33:$D$776,СВЦЭМ!$A$33:$A$776,$A144,СВЦЭМ!$B$33:$B$776,F$119)+'СЕТ СН'!$I$11+СВЦЭМ!$D$10+'СЕТ СН'!$I$6-'СЕТ СН'!$I$23</f>
        <v>1222.9529454000001</v>
      </c>
      <c r="G144" s="36">
        <f>SUMIFS(СВЦЭМ!$D$33:$D$776,СВЦЭМ!$A$33:$A$776,$A144,СВЦЭМ!$B$33:$B$776,G$119)+'СЕТ СН'!$I$11+СВЦЭМ!$D$10+'СЕТ СН'!$I$6-'СЕТ СН'!$I$23</f>
        <v>1237.9074789000001</v>
      </c>
      <c r="H144" s="36">
        <f>SUMIFS(СВЦЭМ!$D$33:$D$776,СВЦЭМ!$A$33:$A$776,$A144,СВЦЭМ!$B$33:$B$776,H$119)+'СЕТ СН'!$I$11+СВЦЭМ!$D$10+'СЕТ СН'!$I$6-'СЕТ СН'!$I$23</f>
        <v>1262.0176797000001</v>
      </c>
      <c r="I144" s="36">
        <f>SUMIFS(СВЦЭМ!$D$33:$D$776,СВЦЭМ!$A$33:$A$776,$A144,СВЦЭМ!$B$33:$B$776,I$119)+'СЕТ СН'!$I$11+СВЦЭМ!$D$10+'СЕТ СН'!$I$6-'СЕТ СН'!$I$23</f>
        <v>1301.26560662</v>
      </c>
      <c r="J144" s="36">
        <f>SUMIFS(СВЦЭМ!$D$33:$D$776,СВЦЭМ!$A$33:$A$776,$A144,СВЦЭМ!$B$33:$B$776,J$119)+'СЕТ СН'!$I$11+СВЦЭМ!$D$10+'СЕТ СН'!$I$6-'СЕТ СН'!$I$23</f>
        <v>1312.30267316</v>
      </c>
      <c r="K144" s="36">
        <f>SUMIFS(СВЦЭМ!$D$33:$D$776,СВЦЭМ!$A$33:$A$776,$A144,СВЦЭМ!$B$33:$B$776,K$119)+'СЕТ СН'!$I$11+СВЦЭМ!$D$10+'СЕТ СН'!$I$6-'СЕТ СН'!$I$23</f>
        <v>1286.8269170900001</v>
      </c>
      <c r="L144" s="36">
        <f>SUMIFS(СВЦЭМ!$D$33:$D$776,СВЦЭМ!$A$33:$A$776,$A144,СВЦЭМ!$B$33:$B$776,L$119)+'СЕТ СН'!$I$11+СВЦЭМ!$D$10+'СЕТ СН'!$I$6-'СЕТ СН'!$I$23</f>
        <v>1275.4837576900002</v>
      </c>
      <c r="M144" s="36">
        <f>SUMIFS(СВЦЭМ!$D$33:$D$776,СВЦЭМ!$A$33:$A$776,$A144,СВЦЭМ!$B$33:$B$776,M$119)+'СЕТ СН'!$I$11+СВЦЭМ!$D$10+'СЕТ СН'!$I$6-'СЕТ СН'!$I$23</f>
        <v>1272.89381153</v>
      </c>
      <c r="N144" s="36">
        <f>SUMIFS(СВЦЭМ!$D$33:$D$776,СВЦЭМ!$A$33:$A$776,$A144,СВЦЭМ!$B$33:$B$776,N$119)+'СЕТ СН'!$I$11+СВЦЭМ!$D$10+'СЕТ СН'!$I$6-'СЕТ СН'!$I$23</f>
        <v>1276.02390653</v>
      </c>
      <c r="O144" s="36">
        <f>SUMIFS(СВЦЭМ!$D$33:$D$776,СВЦЭМ!$A$33:$A$776,$A144,СВЦЭМ!$B$33:$B$776,O$119)+'СЕТ СН'!$I$11+СВЦЭМ!$D$10+'СЕТ СН'!$I$6-'СЕТ СН'!$I$23</f>
        <v>1272.3332606000001</v>
      </c>
      <c r="P144" s="36">
        <f>SUMIFS(СВЦЭМ!$D$33:$D$776,СВЦЭМ!$A$33:$A$776,$A144,СВЦЭМ!$B$33:$B$776,P$119)+'СЕТ СН'!$I$11+СВЦЭМ!$D$10+'СЕТ СН'!$I$6-'СЕТ СН'!$I$23</f>
        <v>1279.0683910500002</v>
      </c>
      <c r="Q144" s="36">
        <f>SUMIFS(СВЦЭМ!$D$33:$D$776,СВЦЭМ!$A$33:$A$776,$A144,СВЦЭМ!$B$33:$B$776,Q$119)+'СЕТ СН'!$I$11+СВЦЭМ!$D$10+'СЕТ СН'!$I$6-'СЕТ СН'!$I$23</f>
        <v>1290.1365718700001</v>
      </c>
      <c r="R144" s="36">
        <f>SUMIFS(СВЦЭМ!$D$33:$D$776,СВЦЭМ!$A$33:$A$776,$A144,СВЦЭМ!$B$33:$B$776,R$119)+'СЕТ СН'!$I$11+СВЦЭМ!$D$10+'СЕТ СН'!$I$6-'СЕТ СН'!$I$23</f>
        <v>1237.5677002500001</v>
      </c>
      <c r="S144" s="36">
        <f>SUMIFS(СВЦЭМ!$D$33:$D$776,СВЦЭМ!$A$33:$A$776,$A144,СВЦЭМ!$B$33:$B$776,S$119)+'СЕТ СН'!$I$11+СВЦЭМ!$D$10+'СЕТ СН'!$I$6-'СЕТ СН'!$I$23</f>
        <v>1210.3131959100001</v>
      </c>
      <c r="T144" s="36">
        <f>SUMIFS(СВЦЭМ!$D$33:$D$776,СВЦЭМ!$A$33:$A$776,$A144,СВЦЭМ!$B$33:$B$776,T$119)+'СЕТ СН'!$I$11+СВЦЭМ!$D$10+'СЕТ СН'!$I$6-'СЕТ СН'!$I$23</f>
        <v>1205.59770811</v>
      </c>
      <c r="U144" s="36">
        <f>SUMIFS(СВЦЭМ!$D$33:$D$776,СВЦЭМ!$A$33:$A$776,$A144,СВЦЭМ!$B$33:$B$776,U$119)+'СЕТ СН'!$I$11+СВЦЭМ!$D$10+'СЕТ СН'!$I$6-'СЕТ СН'!$I$23</f>
        <v>1198.49701467</v>
      </c>
      <c r="V144" s="36">
        <f>SUMIFS(СВЦЭМ!$D$33:$D$776,СВЦЭМ!$A$33:$A$776,$A144,СВЦЭМ!$B$33:$B$776,V$119)+'СЕТ СН'!$I$11+СВЦЭМ!$D$10+'СЕТ СН'!$I$6-'СЕТ СН'!$I$23</f>
        <v>1192.08667008</v>
      </c>
      <c r="W144" s="36">
        <f>SUMIFS(СВЦЭМ!$D$33:$D$776,СВЦЭМ!$A$33:$A$776,$A144,СВЦЭМ!$B$33:$B$776,W$119)+'СЕТ СН'!$I$11+СВЦЭМ!$D$10+'СЕТ СН'!$I$6-'СЕТ СН'!$I$23</f>
        <v>1182.6746737400001</v>
      </c>
      <c r="X144" s="36">
        <f>SUMIFS(СВЦЭМ!$D$33:$D$776,СВЦЭМ!$A$33:$A$776,$A144,СВЦЭМ!$B$33:$B$776,X$119)+'СЕТ СН'!$I$11+СВЦЭМ!$D$10+'СЕТ СН'!$I$6-'СЕТ СН'!$I$23</f>
        <v>1181.7267513300001</v>
      </c>
      <c r="Y144" s="36">
        <f>SUMIFS(СВЦЭМ!$D$33:$D$776,СВЦЭМ!$A$33:$A$776,$A144,СВЦЭМ!$B$33:$B$776,Y$119)+'СЕТ СН'!$I$11+СВЦЭМ!$D$10+'СЕТ СН'!$I$6-'СЕТ СН'!$I$23</f>
        <v>1219.3780216500002</v>
      </c>
    </row>
    <row r="145" spans="1:27" ht="15.75" x14ac:dyDescent="0.2">
      <c r="A145" s="35">
        <f t="shared" si="3"/>
        <v>43672</v>
      </c>
      <c r="B145" s="36">
        <f>SUMIFS(СВЦЭМ!$D$33:$D$776,СВЦЭМ!$A$33:$A$776,$A145,СВЦЭМ!$B$33:$B$776,B$119)+'СЕТ СН'!$I$11+СВЦЭМ!$D$10+'СЕТ СН'!$I$6-'СЕТ СН'!$I$23</f>
        <v>1256.6674060100001</v>
      </c>
      <c r="C145" s="36">
        <f>SUMIFS(СВЦЭМ!$D$33:$D$776,СВЦЭМ!$A$33:$A$776,$A145,СВЦЭМ!$B$33:$B$776,C$119)+'СЕТ СН'!$I$11+СВЦЭМ!$D$10+'СЕТ СН'!$I$6-'СЕТ СН'!$I$23</f>
        <v>1289.7953764600002</v>
      </c>
      <c r="D145" s="36">
        <f>SUMIFS(СВЦЭМ!$D$33:$D$776,СВЦЭМ!$A$33:$A$776,$A145,СВЦЭМ!$B$33:$B$776,D$119)+'СЕТ СН'!$I$11+СВЦЭМ!$D$10+'СЕТ СН'!$I$6-'СЕТ СН'!$I$23</f>
        <v>1323.1117385700002</v>
      </c>
      <c r="E145" s="36">
        <f>SUMIFS(СВЦЭМ!$D$33:$D$776,СВЦЭМ!$A$33:$A$776,$A145,СВЦЭМ!$B$33:$B$776,E$119)+'СЕТ СН'!$I$11+СВЦЭМ!$D$10+'СЕТ СН'!$I$6-'СЕТ СН'!$I$23</f>
        <v>1326.26237642</v>
      </c>
      <c r="F145" s="36">
        <f>SUMIFS(СВЦЭМ!$D$33:$D$776,СВЦЭМ!$A$33:$A$776,$A145,СВЦЭМ!$B$33:$B$776,F$119)+'СЕТ СН'!$I$11+СВЦЭМ!$D$10+'СЕТ СН'!$I$6-'СЕТ СН'!$I$23</f>
        <v>1327.3534521700001</v>
      </c>
      <c r="G145" s="36">
        <f>SUMIFS(СВЦЭМ!$D$33:$D$776,СВЦЭМ!$A$33:$A$776,$A145,СВЦЭМ!$B$33:$B$776,G$119)+'СЕТ СН'!$I$11+СВЦЭМ!$D$10+'СЕТ СН'!$I$6-'СЕТ СН'!$I$23</f>
        <v>1321.0475441900001</v>
      </c>
      <c r="H145" s="36">
        <f>SUMIFS(СВЦЭМ!$D$33:$D$776,СВЦЭМ!$A$33:$A$776,$A145,СВЦЭМ!$B$33:$B$776,H$119)+'СЕТ СН'!$I$11+СВЦЭМ!$D$10+'СЕТ СН'!$I$6-'СЕТ СН'!$I$23</f>
        <v>1263.4157074700001</v>
      </c>
      <c r="I145" s="36">
        <f>SUMIFS(СВЦЭМ!$D$33:$D$776,СВЦЭМ!$A$33:$A$776,$A145,СВЦЭМ!$B$33:$B$776,I$119)+'СЕТ СН'!$I$11+СВЦЭМ!$D$10+'СЕТ СН'!$I$6-'СЕТ СН'!$I$23</f>
        <v>1236.5005541200001</v>
      </c>
      <c r="J145" s="36">
        <f>SUMIFS(СВЦЭМ!$D$33:$D$776,СВЦЭМ!$A$33:$A$776,$A145,СВЦЭМ!$B$33:$B$776,J$119)+'СЕТ СН'!$I$11+СВЦЭМ!$D$10+'СЕТ СН'!$I$6-'СЕТ СН'!$I$23</f>
        <v>1198.09092938</v>
      </c>
      <c r="K145" s="36">
        <f>SUMIFS(СВЦЭМ!$D$33:$D$776,СВЦЭМ!$A$33:$A$776,$A145,СВЦЭМ!$B$33:$B$776,K$119)+'СЕТ СН'!$I$11+СВЦЭМ!$D$10+'СЕТ СН'!$I$6-'СЕТ СН'!$I$23</f>
        <v>1178.4849110800001</v>
      </c>
      <c r="L145" s="36">
        <f>SUMIFS(СВЦЭМ!$D$33:$D$776,СВЦЭМ!$A$33:$A$776,$A145,СВЦЭМ!$B$33:$B$776,L$119)+'СЕТ СН'!$I$11+СВЦЭМ!$D$10+'СЕТ СН'!$I$6-'СЕТ СН'!$I$23</f>
        <v>1184.5161788300002</v>
      </c>
      <c r="M145" s="36">
        <f>SUMIFS(СВЦЭМ!$D$33:$D$776,СВЦЭМ!$A$33:$A$776,$A145,СВЦЭМ!$B$33:$B$776,M$119)+'СЕТ СН'!$I$11+СВЦЭМ!$D$10+'СЕТ СН'!$I$6-'СЕТ СН'!$I$23</f>
        <v>1187.6368289700001</v>
      </c>
      <c r="N145" s="36">
        <f>SUMIFS(СВЦЭМ!$D$33:$D$776,СВЦЭМ!$A$33:$A$776,$A145,СВЦЭМ!$B$33:$B$776,N$119)+'СЕТ СН'!$I$11+СВЦЭМ!$D$10+'СЕТ СН'!$I$6-'СЕТ СН'!$I$23</f>
        <v>1192.6448917600001</v>
      </c>
      <c r="O145" s="36">
        <f>SUMIFS(СВЦЭМ!$D$33:$D$776,СВЦЭМ!$A$33:$A$776,$A145,СВЦЭМ!$B$33:$B$776,O$119)+'СЕТ СН'!$I$11+СВЦЭМ!$D$10+'СЕТ СН'!$I$6-'СЕТ СН'!$I$23</f>
        <v>1189.63408286</v>
      </c>
      <c r="P145" s="36">
        <f>SUMIFS(СВЦЭМ!$D$33:$D$776,СВЦЭМ!$A$33:$A$776,$A145,СВЦЭМ!$B$33:$B$776,P$119)+'СЕТ СН'!$I$11+СВЦЭМ!$D$10+'СЕТ СН'!$I$6-'СЕТ СН'!$I$23</f>
        <v>1192.3070899500001</v>
      </c>
      <c r="Q145" s="36">
        <f>SUMIFS(СВЦЭМ!$D$33:$D$776,СВЦЭМ!$A$33:$A$776,$A145,СВЦЭМ!$B$33:$B$776,Q$119)+'СЕТ СН'!$I$11+СВЦЭМ!$D$10+'СЕТ СН'!$I$6-'СЕТ СН'!$I$23</f>
        <v>1194.05438</v>
      </c>
      <c r="R145" s="36">
        <f>SUMIFS(СВЦЭМ!$D$33:$D$776,СВЦЭМ!$A$33:$A$776,$A145,СВЦЭМ!$B$33:$B$776,R$119)+'СЕТ СН'!$I$11+СВЦЭМ!$D$10+'СЕТ СН'!$I$6-'СЕТ СН'!$I$23</f>
        <v>1145.13705983</v>
      </c>
      <c r="S145" s="36">
        <f>SUMIFS(СВЦЭМ!$D$33:$D$776,СВЦЭМ!$A$33:$A$776,$A145,СВЦЭМ!$B$33:$B$776,S$119)+'СЕТ СН'!$I$11+СВЦЭМ!$D$10+'СЕТ СН'!$I$6-'СЕТ СН'!$I$23</f>
        <v>1106.69273441</v>
      </c>
      <c r="T145" s="36">
        <f>SUMIFS(СВЦЭМ!$D$33:$D$776,СВЦЭМ!$A$33:$A$776,$A145,СВЦЭМ!$B$33:$B$776,T$119)+'СЕТ СН'!$I$11+СВЦЭМ!$D$10+'СЕТ СН'!$I$6-'СЕТ СН'!$I$23</f>
        <v>1103.48262228</v>
      </c>
      <c r="U145" s="36">
        <f>SUMIFS(СВЦЭМ!$D$33:$D$776,СВЦЭМ!$A$33:$A$776,$A145,СВЦЭМ!$B$33:$B$776,U$119)+'СЕТ СН'!$I$11+СВЦЭМ!$D$10+'СЕТ СН'!$I$6-'СЕТ СН'!$I$23</f>
        <v>1106.7256756700001</v>
      </c>
      <c r="V145" s="36">
        <f>SUMIFS(СВЦЭМ!$D$33:$D$776,СВЦЭМ!$A$33:$A$776,$A145,СВЦЭМ!$B$33:$B$776,V$119)+'СЕТ СН'!$I$11+СВЦЭМ!$D$10+'СЕТ СН'!$I$6-'СЕТ СН'!$I$23</f>
        <v>1098.07020962</v>
      </c>
      <c r="W145" s="36">
        <f>SUMIFS(СВЦЭМ!$D$33:$D$776,СВЦЭМ!$A$33:$A$776,$A145,СВЦЭМ!$B$33:$B$776,W$119)+'СЕТ СН'!$I$11+СВЦЭМ!$D$10+'СЕТ СН'!$I$6-'СЕТ СН'!$I$23</f>
        <v>1088.1524928700001</v>
      </c>
      <c r="X145" s="36">
        <f>SUMIFS(СВЦЭМ!$D$33:$D$776,СВЦЭМ!$A$33:$A$776,$A145,СВЦЭМ!$B$33:$B$776,X$119)+'СЕТ СН'!$I$11+СВЦЭМ!$D$10+'СЕТ СН'!$I$6-'СЕТ СН'!$I$23</f>
        <v>1104.8505470800001</v>
      </c>
      <c r="Y145" s="36">
        <f>SUMIFS(СВЦЭМ!$D$33:$D$776,СВЦЭМ!$A$33:$A$776,$A145,СВЦЭМ!$B$33:$B$776,Y$119)+'СЕТ СН'!$I$11+СВЦЭМ!$D$10+'СЕТ СН'!$I$6-'СЕТ СН'!$I$23</f>
        <v>1136.5090605</v>
      </c>
    </row>
    <row r="146" spans="1:27" ht="15.75" x14ac:dyDescent="0.2">
      <c r="A146" s="35">
        <f t="shared" si="3"/>
        <v>43673</v>
      </c>
      <c r="B146" s="36">
        <f>SUMIFS(СВЦЭМ!$D$33:$D$776,СВЦЭМ!$A$33:$A$776,$A146,СВЦЭМ!$B$33:$B$776,B$119)+'СЕТ СН'!$I$11+СВЦЭМ!$D$10+'СЕТ СН'!$I$6-'СЕТ СН'!$I$23</f>
        <v>1109.0348794900001</v>
      </c>
      <c r="C146" s="36">
        <f>SUMIFS(СВЦЭМ!$D$33:$D$776,СВЦЭМ!$A$33:$A$776,$A146,СВЦЭМ!$B$33:$B$776,C$119)+'СЕТ СН'!$I$11+СВЦЭМ!$D$10+'СЕТ СН'!$I$6-'СЕТ СН'!$I$23</f>
        <v>1127.61218211</v>
      </c>
      <c r="D146" s="36">
        <f>SUMIFS(СВЦЭМ!$D$33:$D$776,СВЦЭМ!$A$33:$A$776,$A146,СВЦЭМ!$B$33:$B$776,D$119)+'СЕТ СН'!$I$11+СВЦЭМ!$D$10+'СЕТ СН'!$I$6-'СЕТ СН'!$I$23</f>
        <v>1138.0917650700001</v>
      </c>
      <c r="E146" s="36">
        <f>SUMIFS(СВЦЭМ!$D$33:$D$776,СВЦЭМ!$A$33:$A$776,$A146,СВЦЭМ!$B$33:$B$776,E$119)+'СЕТ СН'!$I$11+СВЦЭМ!$D$10+'СЕТ СН'!$I$6-'СЕТ СН'!$I$23</f>
        <v>1145.04324784</v>
      </c>
      <c r="F146" s="36">
        <f>SUMIFS(СВЦЭМ!$D$33:$D$776,СВЦЭМ!$A$33:$A$776,$A146,СВЦЭМ!$B$33:$B$776,F$119)+'СЕТ СН'!$I$11+СВЦЭМ!$D$10+'СЕТ СН'!$I$6-'СЕТ СН'!$I$23</f>
        <v>1150.60184334</v>
      </c>
      <c r="G146" s="36">
        <f>SUMIFS(СВЦЭМ!$D$33:$D$776,СВЦЭМ!$A$33:$A$776,$A146,СВЦЭМ!$B$33:$B$776,G$119)+'СЕТ СН'!$I$11+СВЦЭМ!$D$10+'СЕТ СН'!$I$6-'СЕТ СН'!$I$23</f>
        <v>1186.7175885400002</v>
      </c>
      <c r="H146" s="36">
        <f>SUMIFS(СВЦЭМ!$D$33:$D$776,СВЦЭМ!$A$33:$A$776,$A146,СВЦЭМ!$B$33:$B$776,H$119)+'СЕТ СН'!$I$11+СВЦЭМ!$D$10+'СЕТ СН'!$I$6-'СЕТ СН'!$I$23</f>
        <v>1212.5614618500001</v>
      </c>
      <c r="I146" s="36">
        <f>SUMIFS(СВЦЭМ!$D$33:$D$776,СВЦЭМ!$A$33:$A$776,$A146,СВЦЭМ!$B$33:$B$776,I$119)+'СЕТ СН'!$I$11+СВЦЭМ!$D$10+'СЕТ СН'!$I$6-'СЕТ СН'!$I$23</f>
        <v>1196.19148025</v>
      </c>
      <c r="J146" s="36">
        <f>SUMIFS(СВЦЭМ!$D$33:$D$776,СВЦЭМ!$A$33:$A$776,$A146,СВЦЭМ!$B$33:$B$776,J$119)+'СЕТ СН'!$I$11+СВЦЭМ!$D$10+'СЕТ СН'!$I$6-'СЕТ СН'!$I$23</f>
        <v>1199.0225338600001</v>
      </c>
      <c r="K146" s="36">
        <f>SUMIFS(СВЦЭМ!$D$33:$D$776,СВЦЭМ!$A$33:$A$776,$A146,СВЦЭМ!$B$33:$B$776,K$119)+'СЕТ СН'!$I$11+СВЦЭМ!$D$10+'СЕТ СН'!$I$6-'СЕТ СН'!$I$23</f>
        <v>1163.3751806</v>
      </c>
      <c r="L146" s="36">
        <f>SUMIFS(СВЦЭМ!$D$33:$D$776,СВЦЭМ!$A$33:$A$776,$A146,СВЦЭМ!$B$33:$B$776,L$119)+'СЕТ СН'!$I$11+СВЦЭМ!$D$10+'СЕТ СН'!$I$6-'СЕТ СН'!$I$23</f>
        <v>1173.3007812200001</v>
      </c>
      <c r="M146" s="36">
        <f>SUMIFS(СВЦЭМ!$D$33:$D$776,СВЦЭМ!$A$33:$A$776,$A146,СВЦЭМ!$B$33:$B$776,M$119)+'СЕТ СН'!$I$11+СВЦЭМ!$D$10+'СЕТ СН'!$I$6-'СЕТ СН'!$I$23</f>
        <v>1171.5164255900002</v>
      </c>
      <c r="N146" s="36">
        <f>SUMIFS(СВЦЭМ!$D$33:$D$776,СВЦЭМ!$A$33:$A$776,$A146,СВЦЭМ!$B$33:$B$776,N$119)+'СЕТ СН'!$I$11+СВЦЭМ!$D$10+'СЕТ СН'!$I$6-'СЕТ СН'!$I$23</f>
        <v>1164.6190655300002</v>
      </c>
      <c r="O146" s="36">
        <f>SUMIFS(СВЦЭМ!$D$33:$D$776,СВЦЭМ!$A$33:$A$776,$A146,СВЦЭМ!$B$33:$B$776,O$119)+'СЕТ СН'!$I$11+СВЦЭМ!$D$10+'СЕТ СН'!$I$6-'СЕТ СН'!$I$23</f>
        <v>1163.80208049</v>
      </c>
      <c r="P146" s="36">
        <f>SUMIFS(СВЦЭМ!$D$33:$D$776,СВЦЭМ!$A$33:$A$776,$A146,СВЦЭМ!$B$33:$B$776,P$119)+'СЕТ СН'!$I$11+СВЦЭМ!$D$10+'СЕТ СН'!$I$6-'СЕТ СН'!$I$23</f>
        <v>1168.1398624000001</v>
      </c>
      <c r="Q146" s="36">
        <f>SUMIFS(СВЦЭМ!$D$33:$D$776,СВЦЭМ!$A$33:$A$776,$A146,СВЦЭМ!$B$33:$B$776,Q$119)+'СЕТ СН'!$I$11+СВЦЭМ!$D$10+'СЕТ СН'!$I$6-'СЕТ СН'!$I$23</f>
        <v>1160.4477650400001</v>
      </c>
      <c r="R146" s="36">
        <f>SUMIFS(СВЦЭМ!$D$33:$D$776,СВЦЭМ!$A$33:$A$776,$A146,СВЦЭМ!$B$33:$B$776,R$119)+'СЕТ СН'!$I$11+СВЦЭМ!$D$10+'СЕТ СН'!$I$6-'СЕТ СН'!$I$23</f>
        <v>1123.36519337</v>
      </c>
      <c r="S146" s="36">
        <f>SUMIFS(СВЦЭМ!$D$33:$D$776,СВЦЭМ!$A$33:$A$776,$A146,СВЦЭМ!$B$33:$B$776,S$119)+'СЕТ СН'!$I$11+СВЦЭМ!$D$10+'СЕТ СН'!$I$6-'СЕТ СН'!$I$23</f>
        <v>1109.2856877300001</v>
      </c>
      <c r="T146" s="36">
        <f>SUMIFS(СВЦЭМ!$D$33:$D$776,СВЦЭМ!$A$33:$A$776,$A146,СВЦЭМ!$B$33:$B$776,T$119)+'СЕТ СН'!$I$11+СВЦЭМ!$D$10+'СЕТ СН'!$I$6-'СЕТ СН'!$I$23</f>
        <v>1100.6812465300002</v>
      </c>
      <c r="U146" s="36">
        <f>SUMIFS(СВЦЭМ!$D$33:$D$776,СВЦЭМ!$A$33:$A$776,$A146,СВЦЭМ!$B$33:$B$776,U$119)+'СЕТ СН'!$I$11+СВЦЭМ!$D$10+'СЕТ СН'!$I$6-'СЕТ СН'!$I$23</f>
        <v>1089.0974305900002</v>
      </c>
      <c r="V146" s="36">
        <f>SUMIFS(СВЦЭМ!$D$33:$D$776,СВЦЭМ!$A$33:$A$776,$A146,СВЦЭМ!$B$33:$B$776,V$119)+'СЕТ СН'!$I$11+СВЦЭМ!$D$10+'СЕТ СН'!$I$6-'СЕТ СН'!$I$23</f>
        <v>1087.5540697000001</v>
      </c>
      <c r="W146" s="36">
        <f>SUMIFS(СВЦЭМ!$D$33:$D$776,СВЦЭМ!$A$33:$A$776,$A146,СВЦЭМ!$B$33:$B$776,W$119)+'СЕТ СН'!$I$11+СВЦЭМ!$D$10+'СЕТ СН'!$I$6-'СЕТ СН'!$I$23</f>
        <v>1098.9380153</v>
      </c>
      <c r="X146" s="36">
        <f>SUMIFS(СВЦЭМ!$D$33:$D$776,СВЦЭМ!$A$33:$A$776,$A146,СВЦЭМ!$B$33:$B$776,X$119)+'СЕТ СН'!$I$11+СВЦЭМ!$D$10+'СЕТ СН'!$I$6-'СЕТ СН'!$I$23</f>
        <v>1089.7956800700001</v>
      </c>
      <c r="Y146" s="36">
        <f>SUMIFS(СВЦЭМ!$D$33:$D$776,СВЦЭМ!$A$33:$A$776,$A146,СВЦЭМ!$B$33:$B$776,Y$119)+'СЕТ СН'!$I$11+СВЦЭМ!$D$10+'СЕТ СН'!$I$6-'СЕТ СН'!$I$23</f>
        <v>1142.6083713600001</v>
      </c>
    </row>
    <row r="147" spans="1:27" ht="15.75" x14ac:dyDescent="0.2">
      <c r="A147" s="35">
        <f t="shared" si="3"/>
        <v>43674</v>
      </c>
      <c r="B147" s="36">
        <f>SUMIFS(СВЦЭМ!$D$33:$D$776,СВЦЭМ!$A$33:$A$776,$A147,СВЦЭМ!$B$33:$B$776,B$119)+'СЕТ СН'!$I$11+СВЦЭМ!$D$10+'СЕТ СН'!$I$6-'СЕТ СН'!$I$23</f>
        <v>1124.23139541</v>
      </c>
      <c r="C147" s="36">
        <f>SUMIFS(СВЦЭМ!$D$33:$D$776,СВЦЭМ!$A$33:$A$776,$A147,СВЦЭМ!$B$33:$B$776,C$119)+'СЕТ СН'!$I$11+СВЦЭМ!$D$10+'СЕТ СН'!$I$6-'СЕТ СН'!$I$23</f>
        <v>1157.5496125700001</v>
      </c>
      <c r="D147" s="36">
        <f>SUMIFS(СВЦЭМ!$D$33:$D$776,СВЦЭМ!$A$33:$A$776,$A147,СВЦЭМ!$B$33:$B$776,D$119)+'СЕТ СН'!$I$11+СВЦЭМ!$D$10+'СЕТ СН'!$I$6-'СЕТ СН'!$I$23</f>
        <v>1174.47800405</v>
      </c>
      <c r="E147" s="36">
        <f>SUMIFS(СВЦЭМ!$D$33:$D$776,СВЦЭМ!$A$33:$A$776,$A147,СВЦЭМ!$B$33:$B$776,E$119)+'СЕТ СН'!$I$11+СВЦЭМ!$D$10+'СЕТ СН'!$I$6-'СЕТ СН'!$I$23</f>
        <v>1186.46631318</v>
      </c>
      <c r="F147" s="36">
        <f>SUMIFS(СВЦЭМ!$D$33:$D$776,СВЦЭМ!$A$33:$A$776,$A147,СВЦЭМ!$B$33:$B$776,F$119)+'СЕТ СН'!$I$11+СВЦЭМ!$D$10+'СЕТ СН'!$I$6-'СЕТ СН'!$I$23</f>
        <v>1192.2506765200001</v>
      </c>
      <c r="G147" s="36">
        <f>SUMIFS(СВЦЭМ!$D$33:$D$776,СВЦЭМ!$A$33:$A$776,$A147,СВЦЭМ!$B$33:$B$776,G$119)+'СЕТ СН'!$I$11+СВЦЭМ!$D$10+'СЕТ СН'!$I$6-'СЕТ СН'!$I$23</f>
        <v>1182.8361463000001</v>
      </c>
      <c r="H147" s="36">
        <f>SUMIFS(СВЦЭМ!$D$33:$D$776,СВЦЭМ!$A$33:$A$776,$A147,СВЦЭМ!$B$33:$B$776,H$119)+'СЕТ СН'!$I$11+СВЦЭМ!$D$10+'СЕТ СН'!$I$6-'СЕТ СН'!$I$23</f>
        <v>1174.67152212</v>
      </c>
      <c r="I147" s="36">
        <f>SUMIFS(СВЦЭМ!$D$33:$D$776,СВЦЭМ!$A$33:$A$776,$A147,СВЦЭМ!$B$33:$B$776,I$119)+'СЕТ СН'!$I$11+СВЦЭМ!$D$10+'СЕТ СН'!$I$6-'СЕТ СН'!$I$23</f>
        <v>1168.97885868</v>
      </c>
      <c r="J147" s="36">
        <f>SUMIFS(СВЦЭМ!$D$33:$D$776,СВЦЭМ!$A$33:$A$776,$A147,СВЦЭМ!$B$33:$B$776,J$119)+'СЕТ СН'!$I$11+СВЦЭМ!$D$10+'СЕТ СН'!$I$6-'СЕТ СН'!$I$23</f>
        <v>1176.0688540600001</v>
      </c>
      <c r="K147" s="36">
        <f>SUMIFS(СВЦЭМ!$D$33:$D$776,СВЦЭМ!$A$33:$A$776,$A147,СВЦЭМ!$B$33:$B$776,K$119)+'СЕТ СН'!$I$11+СВЦЭМ!$D$10+'СЕТ СН'!$I$6-'СЕТ СН'!$I$23</f>
        <v>1158.52430912</v>
      </c>
      <c r="L147" s="36">
        <f>SUMIFS(СВЦЭМ!$D$33:$D$776,СВЦЭМ!$A$33:$A$776,$A147,СВЦЭМ!$B$33:$B$776,L$119)+'СЕТ СН'!$I$11+СВЦЭМ!$D$10+'СЕТ СН'!$I$6-'СЕТ СН'!$I$23</f>
        <v>1180.6245311800001</v>
      </c>
      <c r="M147" s="36">
        <f>SUMIFS(СВЦЭМ!$D$33:$D$776,СВЦЭМ!$A$33:$A$776,$A147,СВЦЭМ!$B$33:$B$776,M$119)+'СЕТ СН'!$I$11+СВЦЭМ!$D$10+'СЕТ СН'!$I$6-'СЕТ СН'!$I$23</f>
        <v>1157.9918536</v>
      </c>
      <c r="N147" s="36">
        <f>SUMIFS(СВЦЭМ!$D$33:$D$776,СВЦЭМ!$A$33:$A$776,$A147,СВЦЭМ!$B$33:$B$776,N$119)+'СЕТ СН'!$I$11+СВЦЭМ!$D$10+'СЕТ СН'!$I$6-'СЕТ СН'!$I$23</f>
        <v>1155.4713551900002</v>
      </c>
      <c r="O147" s="36">
        <f>SUMIFS(СВЦЭМ!$D$33:$D$776,СВЦЭМ!$A$33:$A$776,$A147,СВЦЭМ!$B$33:$B$776,O$119)+'СЕТ СН'!$I$11+СВЦЭМ!$D$10+'СЕТ СН'!$I$6-'СЕТ СН'!$I$23</f>
        <v>1153.8861589800001</v>
      </c>
      <c r="P147" s="36">
        <f>SUMIFS(СВЦЭМ!$D$33:$D$776,СВЦЭМ!$A$33:$A$776,$A147,СВЦЭМ!$B$33:$B$776,P$119)+'СЕТ СН'!$I$11+СВЦЭМ!$D$10+'СЕТ СН'!$I$6-'СЕТ СН'!$I$23</f>
        <v>1155.9899775400002</v>
      </c>
      <c r="Q147" s="36">
        <f>SUMIFS(СВЦЭМ!$D$33:$D$776,СВЦЭМ!$A$33:$A$776,$A147,СВЦЭМ!$B$33:$B$776,Q$119)+'СЕТ СН'!$I$11+СВЦЭМ!$D$10+'СЕТ СН'!$I$6-'СЕТ СН'!$I$23</f>
        <v>1150.5896886800001</v>
      </c>
      <c r="R147" s="36">
        <f>SUMIFS(СВЦЭМ!$D$33:$D$776,СВЦЭМ!$A$33:$A$776,$A147,СВЦЭМ!$B$33:$B$776,R$119)+'СЕТ СН'!$I$11+СВЦЭМ!$D$10+'СЕТ СН'!$I$6-'СЕТ СН'!$I$23</f>
        <v>1110.82267976</v>
      </c>
      <c r="S147" s="36">
        <f>SUMIFS(СВЦЭМ!$D$33:$D$776,СВЦЭМ!$A$33:$A$776,$A147,СВЦЭМ!$B$33:$B$776,S$119)+'СЕТ СН'!$I$11+СВЦЭМ!$D$10+'СЕТ СН'!$I$6-'СЕТ СН'!$I$23</f>
        <v>1116.5145928100001</v>
      </c>
      <c r="T147" s="36">
        <f>SUMIFS(СВЦЭМ!$D$33:$D$776,СВЦЭМ!$A$33:$A$776,$A147,СВЦЭМ!$B$33:$B$776,T$119)+'СЕТ СН'!$I$11+СВЦЭМ!$D$10+'СЕТ СН'!$I$6-'СЕТ СН'!$I$23</f>
        <v>1112.81324384</v>
      </c>
      <c r="U147" s="36">
        <f>SUMIFS(СВЦЭМ!$D$33:$D$776,СВЦЭМ!$A$33:$A$776,$A147,СВЦЭМ!$B$33:$B$776,U$119)+'СЕТ СН'!$I$11+СВЦЭМ!$D$10+'СЕТ СН'!$I$6-'СЕТ СН'!$I$23</f>
        <v>1104.1193628400001</v>
      </c>
      <c r="V147" s="36">
        <f>SUMIFS(СВЦЭМ!$D$33:$D$776,СВЦЭМ!$A$33:$A$776,$A147,СВЦЭМ!$B$33:$B$776,V$119)+'СЕТ СН'!$I$11+СВЦЭМ!$D$10+'СЕТ СН'!$I$6-'СЕТ СН'!$I$23</f>
        <v>1098.9712414600001</v>
      </c>
      <c r="W147" s="36">
        <f>SUMIFS(СВЦЭМ!$D$33:$D$776,СВЦЭМ!$A$33:$A$776,$A147,СВЦЭМ!$B$33:$B$776,W$119)+'СЕТ СН'!$I$11+СВЦЭМ!$D$10+'СЕТ СН'!$I$6-'СЕТ СН'!$I$23</f>
        <v>1112.49868732</v>
      </c>
      <c r="X147" s="36">
        <f>SUMIFS(СВЦЭМ!$D$33:$D$776,СВЦЭМ!$A$33:$A$776,$A147,СВЦЭМ!$B$33:$B$776,X$119)+'СЕТ СН'!$I$11+СВЦЭМ!$D$10+'СЕТ СН'!$I$6-'СЕТ СН'!$I$23</f>
        <v>1091.11973743</v>
      </c>
      <c r="Y147" s="36">
        <f>SUMIFS(СВЦЭМ!$D$33:$D$776,СВЦЭМ!$A$33:$A$776,$A147,СВЦЭМ!$B$33:$B$776,Y$119)+'СЕТ СН'!$I$11+СВЦЭМ!$D$10+'СЕТ СН'!$I$6-'СЕТ СН'!$I$23</f>
        <v>1115.25461943</v>
      </c>
    </row>
    <row r="148" spans="1:27" ht="15.75" x14ac:dyDescent="0.2">
      <c r="A148" s="35">
        <f t="shared" si="3"/>
        <v>43675</v>
      </c>
      <c r="B148" s="36">
        <f>SUMIFS(СВЦЭМ!$D$33:$D$776,СВЦЭМ!$A$33:$A$776,$A148,СВЦЭМ!$B$33:$B$776,B$119)+'СЕТ СН'!$I$11+СВЦЭМ!$D$10+'СЕТ СН'!$I$6-'СЕТ СН'!$I$23</f>
        <v>1165.81837688</v>
      </c>
      <c r="C148" s="36">
        <f>SUMIFS(СВЦЭМ!$D$33:$D$776,СВЦЭМ!$A$33:$A$776,$A148,СВЦЭМ!$B$33:$B$776,C$119)+'СЕТ СН'!$I$11+СВЦЭМ!$D$10+'СЕТ СН'!$I$6-'СЕТ СН'!$I$23</f>
        <v>1175.6025994400002</v>
      </c>
      <c r="D148" s="36">
        <f>SUMIFS(СВЦЭМ!$D$33:$D$776,СВЦЭМ!$A$33:$A$776,$A148,СВЦЭМ!$B$33:$B$776,D$119)+'СЕТ СН'!$I$11+СВЦЭМ!$D$10+'СЕТ СН'!$I$6-'СЕТ СН'!$I$23</f>
        <v>1176.16375232</v>
      </c>
      <c r="E148" s="36">
        <f>SUMIFS(СВЦЭМ!$D$33:$D$776,СВЦЭМ!$A$33:$A$776,$A148,СВЦЭМ!$B$33:$B$776,E$119)+'СЕТ СН'!$I$11+СВЦЭМ!$D$10+'СЕТ СН'!$I$6-'СЕТ СН'!$I$23</f>
        <v>1186.2303344500001</v>
      </c>
      <c r="F148" s="36">
        <f>SUMIFS(СВЦЭМ!$D$33:$D$776,СВЦЭМ!$A$33:$A$776,$A148,СВЦЭМ!$B$33:$B$776,F$119)+'СЕТ СН'!$I$11+СВЦЭМ!$D$10+'СЕТ СН'!$I$6-'СЕТ СН'!$I$23</f>
        <v>1210.2409561100001</v>
      </c>
      <c r="G148" s="36">
        <f>SUMIFS(СВЦЭМ!$D$33:$D$776,СВЦЭМ!$A$33:$A$776,$A148,СВЦЭМ!$B$33:$B$776,G$119)+'СЕТ СН'!$I$11+СВЦЭМ!$D$10+'СЕТ СН'!$I$6-'СЕТ СН'!$I$23</f>
        <v>1189.772418</v>
      </c>
      <c r="H148" s="36">
        <f>SUMIFS(СВЦЭМ!$D$33:$D$776,СВЦЭМ!$A$33:$A$776,$A148,СВЦЭМ!$B$33:$B$776,H$119)+'СЕТ СН'!$I$11+СВЦЭМ!$D$10+'СЕТ СН'!$I$6-'СЕТ СН'!$I$23</f>
        <v>1165.5371215300001</v>
      </c>
      <c r="I148" s="36">
        <f>SUMIFS(СВЦЭМ!$D$33:$D$776,СВЦЭМ!$A$33:$A$776,$A148,СВЦЭМ!$B$33:$B$776,I$119)+'СЕТ СН'!$I$11+СВЦЭМ!$D$10+'СЕТ СН'!$I$6-'СЕТ СН'!$I$23</f>
        <v>1161.3023259300001</v>
      </c>
      <c r="J148" s="36">
        <f>SUMIFS(СВЦЭМ!$D$33:$D$776,СВЦЭМ!$A$33:$A$776,$A148,СВЦЭМ!$B$33:$B$776,J$119)+'СЕТ СН'!$I$11+СВЦЭМ!$D$10+'СЕТ СН'!$I$6-'СЕТ СН'!$I$23</f>
        <v>1124.4465927700001</v>
      </c>
      <c r="K148" s="36">
        <f>SUMIFS(СВЦЭМ!$D$33:$D$776,СВЦЭМ!$A$33:$A$776,$A148,СВЦЭМ!$B$33:$B$776,K$119)+'СЕТ СН'!$I$11+СВЦЭМ!$D$10+'СЕТ СН'!$I$6-'СЕТ СН'!$I$23</f>
        <v>1120.3615330800001</v>
      </c>
      <c r="L148" s="36">
        <f>SUMIFS(СВЦЭМ!$D$33:$D$776,СВЦЭМ!$A$33:$A$776,$A148,СВЦЭМ!$B$33:$B$776,L$119)+'СЕТ СН'!$I$11+СВЦЭМ!$D$10+'СЕТ СН'!$I$6-'СЕТ СН'!$I$23</f>
        <v>1122.5720281200001</v>
      </c>
      <c r="M148" s="36">
        <f>SUMIFS(СВЦЭМ!$D$33:$D$776,СВЦЭМ!$A$33:$A$776,$A148,СВЦЭМ!$B$33:$B$776,M$119)+'СЕТ СН'!$I$11+СВЦЭМ!$D$10+'СЕТ СН'!$I$6-'СЕТ СН'!$I$23</f>
        <v>1123.7211275300001</v>
      </c>
      <c r="N148" s="36">
        <f>SUMIFS(СВЦЭМ!$D$33:$D$776,СВЦЭМ!$A$33:$A$776,$A148,СВЦЭМ!$B$33:$B$776,N$119)+'СЕТ СН'!$I$11+СВЦЭМ!$D$10+'СЕТ СН'!$I$6-'СЕТ СН'!$I$23</f>
        <v>1114.5366305</v>
      </c>
      <c r="O148" s="36">
        <f>SUMIFS(СВЦЭМ!$D$33:$D$776,СВЦЭМ!$A$33:$A$776,$A148,СВЦЭМ!$B$33:$B$776,O$119)+'СЕТ СН'!$I$11+СВЦЭМ!$D$10+'СЕТ СН'!$I$6-'СЕТ СН'!$I$23</f>
        <v>1120.9368977700001</v>
      </c>
      <c r="P148" s="36">
        <f>SUMIFS(СВЦЭМ!$D$33:$D$776,СВЦЭМ!$A$33:$A$776,$A148,СВЦЭМ!$B$33:$B$776,P$119)+'СЕТ СН'!$I$11+СВЦЭМ!$D$10+'СЕТ СН'!$I$6-'СЕТ СН'!$I$23</f>
        <v>1123.83426018</v>
      </c>
      <c r="Q148" s="36">
        <f>SUMIFS(СВЦЭМ!$D$33:$D$776,СВЦЭМ!$A$33:$A$776,$A148,СВЦЭМ!$B$33:$B$776,Q$119)+'СЕТ СН'!$I$11+СВЦЭМ!$D$10+'СЕТ СН'!$I$6-'СЕТ СН'!$I$23</f>
        <v>1120.6919739800001</v>
      </c>
      <c r="R148" s="36">
        <f>SUMIFS(СВЦЭМ!$D$33:$D$776,СВЦЭМ!$A$33:$A$776,$A148,СВЦЭМ!$B$33:$B$776,R$119)+'СЕТ СН'!$I$11+СВЦЭМ!$D$10+'СЕТ СН'!$I$6-'СЕТ СН'!$I$23</f>
        <v>1076.15945809</v>
      </c>
      <c r="S148" s="36">
        <f>SUMIFS(СВЦЭМ!$D$33:$D$776,СВЦЭМ!$A$33:$A$776,$A148,СВЦЭМ!$B$33:$B$776,S$119)+'СЕТ СН'!$I$11+СВЦЭМ!$D$10+'СЕТ СН'!$I$6-'СЕТ СН'!$I$23</f>
        <v>1054.4967240800001</v>
      </c>
      <c r="T148" s="36">
        <f>SUMIFS(СВЦЭМ!$D$33:$D$776,СВЦЭМ!$A$33:$A$776,$A148,СВЦЭМ!$B$33:$B$776,T$119)+'СЕТ СН'!$I$11+СВЦЭМ!$D$10+'СЕТ СН'!$I$6-'СЕТ СН'!$I$23</f>
        <v>1057.28458286</v>
      </c>
      <c r="U148" s="36">
        <f>SUMIFS(СВЦЭМ!$D$33:$D$776,СВЦЭМ!$A$33:$A$776,$A148,СВЦЭМ!$B$33:$B$776,U$119)+'СЕТ СН'!$I$11+СВЦЭМ!$D$10+'СЕТ СН'!$I$6-'СЕТ СН'!$I$23</f>
        <v>1056.4570979699999</v>
      </c>
      <c r="V148" s="36">
        <f>SUMIFS(СВЦЭМ!$D$33:$D$776,СВЦЭМ!$A$33:$A$776,$A148,СВЦЭМ!$B$33:$B$776,V$119)+'СЕТ СН'!$I$11+СВЦЭМ!$D$10+'СЕТ СН'!$I$6-'СЕТ СН'!$I$23</f>
        <v>1058.60139942</v>
      </c>
      <c r="W148" s="36">
        <f>SUMIFS(СВЦЭМ!$D$33:$D$776,СВЦЭМ!$A$33:$A$776,$A148,СВЦЭМ!$B$33:$B$776,W$119)+'СЕТ СН'!$I$11+СВЦЭМ!$D$10+'СЕТ СН'!$I$6-'СЕТ СН'!$I$23</f>
        <v>1057.2467825900001</v>
      </c>
      <c r="X148" s="36">
        <f>SUMIFS(СВЦЭМ!$D$33:$D$776,СВЦЭМ!$A$33:$A$776,$A148,СВЦЭМ!$B$33:$B$776,X$119)+'СЕТ СН'!$I$11+СВЦЭМ!$D$10+'СЕТ СН'!$I$6-'СЕТ СН'!$I$23</f>
        <v>1053.24788921</v>
      </c>
      <c r="Y148" s="36">
        <f>SUMIFS(СВЦЭМ!$D$33:$D$776,СВЦЭМ!$A$33:$A$776,$A148,СВЦЭМ!$B$33:$B$776,Y$119)+'СЕТ СН'!$I$11+СВЦЭМ!$D$10+'СЕТ СН'!$I$6-'СЕТ СН'!$I$23</f>
        <v>1130.1485779100001</v>
      </c>
    </row>
    <row r="149" spans="1:27" ht="15.75" x14ac:dyDescent="0.2">
      <c r="A149" s="35">
        <f t="shared" si="3"/>
        <v>43676</v>
      </c>
      <c r="B149" s="36">
        <f>SUMIFS(СВЦЭМ!$D$33:$D$776,СВЦЭМ!$A$33:$A$776,$A149,СВЦЭМ!$B$33:$B$776,B$119)+'СЕТ СН'!$I$11+СВЦЭМ!$D$10+'СЕТ СН'!$I$6-'СЕТ СН'!$I$23</f>
        <v>1187.87992547</v>
      </c>
      <c r="C149" s="36">
        <f>SUMIFS(СВЦЭМ!$D$33:$D$776,СВЦЭМ!$A$33:$A$776,$A149,СВЦЭМ!$B$33:$B$776,C$119)+'СЕТ СН'!$I$11+СВЦЭМ!$D$10+'СЕТ СН'!$I$6-'СЕТ СН'!$I$23</f>
        <v>1191.7518698000001</v>
      </c>
      <c r="D149" s="36">
        <f>SUMIFS(СВЦЭМ!$D$33:$D$776,СВЦЭМ!$A$33:$A$776,$A149,СВЦЭМ!$B$33:$B$776,D$119)+'СЕТ СН'!$I$11+СВЦЭМ!$D$10+'СЕТ СН'!$I$6-'СЕТ СН'!$I$23</f>
        <v>1191.1010140800001</v>
      </c>
      <c r="E149" s="36">
        <f>SUMIFS(СВЦЭМ!$D$33:$D$776,СВЦЭМ!$A$33:$A$776,$A149,СВЦЭМ!$B$33:$B$776,E$119)+'СЕТ СН'!$I$11+СВЦЭМ!$D$10+'СЕТ СН'!$I$6-'СЕТ СН'!$I$23</f>
        <v>1216.2557839800002</v>
      </c>
      <c r="F149" s="36">
        <f>SUMIFS(СВЦЭМ!$D$33:$D$776,СВЦЭМ!$A$33:$A$776,$A149,СВЦЭМ!$B$33:$B$776,F$119)+'СЕТ СН'!$I$11+СВЦЭМ!$D$10+'СЕТ СН'!$I$6-'СЕТ СН'!$I$23</f>
        <v>1221.7906308200002</v>
      </c>
      <c r="G149" s="36">
        <f>SUMIFS(СВЦЭМ!$D$33:$D$776,СВЦЭМ!$A$33:$A$776,$A149,СВЦЭМ!$B$33:$B$776,G$119)+'СЕТ СН'!$I$11+СВЦЭМ!$D$10+'СЕТ СН'!$I$6-'СЕТ СН'!$I$23</f>
        <v>1210.2364003300002</v>
      </c>
      <c r="H149" s="36">
        <f>SUMIFS(СВЦЭМ!$D$33:$D$776,СВЦЭМ!$A$33:$A$776,$A149,СВЦЭМ!$B$33:$B$776,H$119)+'СЕТ СН'!$I$11+СВЦЭМ!$D$10+'СЕТ СН'!$I$6-'СЕТ СН'!$I$23</f>
        <v>1208.6926698100001</v>
      </c>
      <c r="I149" s="36">
        <f>SUMIFS(СВЦЭМ!$D$33:$D$776,СВЦЭМ!$A$33:$A$776,$A149,СВЦЭМ!$B$33:$B$776,I$119)+'СЕТ СН'!$I$11+СВЦЭМ!$D$10+'СЕТ СН'!$I$6-'СЕТ СН'!$I$23</f>
        <v>1153.2500569800002</v>
      </c>
      <c r="J149" s="36">
        <f>SUMIFS(СВЦЭМ!$D$33:$D$776,СВЦЭМ!$A$33:$A$776,$A149,СВЦЭМ!$B$33:$B$776,J$119)+'СЕТ СН'!$I$11+СВЦЭМ!$D$10+'СЕТ СН'!$I$6-'СЕТ СН'!$I$23</f>
        <v>1120.9548731100001</v>
      </c>
      <c r="K149" s="36">
        <f>SUMIFS(СВЦЭМ!$D$33:$D$776,СВЦЭМ!$A$33:$A$776,$A149,СВЦЭМ!$B$33:$B$776,K$119)+'СЕТ СН'!$I$11+СВЦЭМ!$D$10+'СЕТ СН'!$I$6-'СЕТ СН'!$I$23</f>
        <v>1148.6530661900001</v>
      </c>
      <c r="L149" s="36">
        <f>SUMIFS(СВЦЭМ!$D$33:$D$776,СВЦЭМ!$A$33:$A$776,$A149,СВЦЭМ!$B$33:$B$776,L$119)+'СЕТ СН'!$I$11+СВЦЭМ!$D$10+'СЕТ СН'!$I$6-'СЕТ СН'!$I$23</f>
        <v>1154.47609154</v>
      </c>
      <c r="M149" s="36">
        <f>SUMIFS(СВЦЭМ!$D$33:$D$776,СВЦЭМ!$A$33:$A$776,$A149,СВЦЭМ!$B$33:$B$776,M$119)+'СЕТ СН'!$I$11+СВЦЭМ!$D$10+'СЕТ СН'!$I$6-'СЕТ СН'!$I$23</f>
        <v>1153.5729377100001</v>
      </c>
      <c r="N149" s="36">
        <f>SUMIFS(СВЦЭМ!$D$33:$D$776,СВЦЭМ!$A$33:$A$776,$A149,СВЦЭМ!$B$33:$B$776,N$119)+'СЕТ СН'!$I$11+СВЦЭМ!$D$10+'СЕТ СН'!$I$6-'СЕТ СН'!$I$23</f>
        <v>1150.34881726</v>
      </c>
      <c r="O149" s="36">
        <f>SUMIFS(СВЦЭМ!$D$33:$D$776,СВЦЭМ!$A$33:$A$776,$A149,СВЦЭМ!$B$33:$B$776,O$119)+'СЕТ СН'!$I$11+СВЦЭМ!$D$10+'СЕТ СН'!$I$6-'СЕТ СН'!$I$23</f>
        <v>1153.6281356900001</v>
      </c>
      <c r="P149" s="36">
        <f>SUMIFS(СВЦЭМ!$D$33:$D$776,СВЦЭМ!$A$33:$A$776,$A149,СВЦЭМ!$B$33:$B$776,P$119)+'СЕТ СН'!$I$11+СВЦЭМ!$D$10+'СЕТ СН'!$I$6-'СЕТ СН'!$I$23</f>
        <v>1164.0434176800002</v>
      </c>
      <c r="Q149" s="36">
        <f>SUMIFS(СВЦЭМ!$D$33:$D$776,СВЦЭМ!$A$33:$A$776,$A149,СВЦЭМ!$B$33:$B$776,Q$119)+'СЕТ СН'!$I$11+СВЦЭМ!$D$10+'СЕТ СН'!$I$6-'СЕТ СН'!$I$23</f>
        <v>1162.87855663</v>
      </c>
      <c r="R149" s="36">
        <f>SUMIFS(СВЦЭМ!$D$33:$D$776,СВЦЭМ!$A$33:$A$776,$A149,СВЦЭМ!$B$33:$B$776,R$119)+'СЕТ СН'!$I$11+СВЦЭМ!$D$10+'СЕТ СН'!$I$6-'СЕТ СН'!$I$23</f>
        <v>1108.0239794200002</v>
      </c>
      <c r="S149" s="36">
        <f>SUMIFS(СВЦЭМ!$D$33:$D$776,СВЦЭМ!$A$33:$A$776,$A149,СВЦЭМ!$B$33:$B$776,S$119)+'СЕТ СН'!$I$11+СВЦЭМ!$D$10+'СЕТ СН'!$I$6-'СЕТ СН'!$I$23</f>
        <v>1079.0450260300001</v>
      </c>
      <c r="T149" s="36">
        <f>SUMIFS(СВЦЭМ!$D$33:$D$776,СВЦЭМ!$A$33:$A$776,$A149,СВЦЭМ!$B$33:$B$776,T$119)+'СЕТ СН'!$I$11+СВЦЭМ!$D$10+'СЕТ СН'!$I$6-'СЕТ СН'!$I$23</f>
        <v>1080.5092760800001</v>
      </c>
      <c r="U149" s="36">
        <f>SUMIFS(СВЦЭМ!$D$33:$D$776,СВЦЭМ!$A$33:$A$776,$A149,СВЦЭМ!$B$33:$B$776,U$119)+'СЕТ СН'!$I$11+СВЦЭМ!$D$10+'СЕТ СН'!$I$6-'СЕТ СН'!$I$23</f>
        <v>1074.41904077</v>
      </c>
      <c r="V149" s="36">
        <f>SUMIFS(СВЦЭМ!$D$33:$D$776,СВЦЭМ!$A$33:$A$776,$A149,СВЦЭМ!$B$33:$B$776,V$119)+'СЕТ СН'!$I$11+СВЦЭМ!$D$10+'СЕТ СН'!$I$6-'СЕТ СН'!$I$23</f>
        <v>1049.02351165</v>
      </c>
      <c r="W149" s="36">
        <f>SUMIFS(СВЦЭМ!$D$33:$D$776,СВЦЭМ!$A$33:$A$776,$A149,СВЦЭМ!$B$33:$B$776,W$119)+'СЕТ СН'!$I$11+СВЦЭМ!$D$10+'СЕТ СН'!$I$6-'СЕТ СН'!$I$23</f>
        <v>1036.23515051</v>
      </c>
      <c r="X149" s="36">
        <f>SUMIFS(СВЦЭМ!$D$33:$D$776,СВЦЭМ!$A$33:$A$776,$A149,СВЦЭМ!$B$33:$B$776,X$119)+'СЕТ СН'!$I$11+СВЦЭМ!$D$10+'СЕТ СН'!$I$6-'СЕТ СН'!$I$23</f>
        <v>1034.02282573</v>
      </c>
      <c r="Y149" s="36">
        <f>SUMIFS(СВЦЭМ!$D$33:$D$776,СВЦЭМ!$A$33:$A$776,$A149,СВЦЭМ!$B$33:$B$776,Y$119)+'СЕТ СН'!$I$11+СВЦЭМ!$D$10+'СЕТ СН'!$I$6-'СЕТ СН'!$I$23</f>
        <v>1097.19649557</v>
      </c>
    </row>
    <row r="150" spans="1:27" ht="15.75" x14ac:dyDescent="0.2">
      <c r="A150" s="35">
        <f t="shared" si="3"/>
        <v>43677</v>
      </c>
      <c r="B150" s="36">
        <f>SUMIFS(СВЦЭМ!$D$33:$D$776,СВЦЭМ!$A$33:$A$776,$A150,СВЦЭМ!$B$33:$B$776,B$119)+'СЕТ СН'!$I$11+СВЦЭМ!$D$10+'СЕТ СН'!$I$6-'СЕТ СН'!$I$23</f>
        <v>1200.4635698900001</v>
      </c>
      <c r="C150" s="36">
        <f>SUMIFS(СВЦЭМ!$D$33:$D$776,СВЦЭМ!$A$33:$A$776,$A150,СВЦЭМ!$B$33:$B$776,C$119)+'СЕТ СН'!$I$11+СВЦЭМ!$D$10+'СЕТ СН'!$I$6-'СЕТ СН'!$I$23</f>
        <v>1202.0273564900001</v>
      </c>
      <c r="D150" s="36">
        <f>SUMIFS(СВЦЭМ!$D$33:$D$776,СВЦЭМ!$A$33:$A$776,$A150,СВЦЭМ!$B$33:$B$776,D$119)+'СЕТ СН'!$I$11+СВЦЭМ!$D$10+'СЕТ СН'!$I$6-'СЕТ СН'!$I$23</f>
        <v>1211.1629824200002</v>
      </c>
      <c r="E150" s="36">
        <f>SUMIFS(СВЦЭМ!$D$33:$D$776,СВЦЭМ!$A$33:$A$776,$A150,СВЦЭМ!$B$33:$B$776,E$119)+'СЕТ СН'!$I$11+СВЦЭМ!$D$10+'СЕТ СН'!$I$6-'СЕТ СН'!$I$23</f>
        <v>1218.9883013800002</v>
      </c>
      <c r="F150" s="36">
        <f>SUMIFS(СВЦЭМ!$D$33:$D$776,СВЦЭМ!$A$33:$A$776,$A150,СВЦЭМ!$B$33:$B$776,F$119)+'СЕТ СН'!$I$11+СВЦЭМ!$D$10+'СЕТ СН'!$I$6-'СЕТ СН'!$I$23</f>
        <v>1222.2768323500002</v>
      </c>
      <c r="G150" s="36">
        <f>SUMIFS(СВЦЭМ!$D$33:$D$776,СВЦЭМ!$A$33:$A$776,$A150,СВЦЭМ!$B$33:$B$776,G$119)+'СЕТ СН'!$I$11+СВЦЭМ!$D$10+'СЕТ СН'!$I$6-'СЕТ СН'!$I$23</f>
        <v>1204.71737981</v>
      </c>
      <c r="H150" s="36">
        <f>SUMIFS(СВЦЭМ!$D$33:$D$776,СВЦЭМ!$A$33:$A$776,$A150,СВЦЭМ!$B$33:$B$776,H$119)+'СЕТ СН'!$I$11+СВЦЭМ!$D$10+'СЕТ СН'!$I$6-'СЕТ СН'!$I$23</f>
        <v>1192.9192963400001</v>
      </c>
      <c r="I150" s="36">
        <f>SUMIFS(СВЦЭМ!$D$33:$D$776,СВЦЭМ!$A$33:$A$776,$A150,СВЦЭМ!$B$33:$B$776,I$119)+'СЕТ СН'!$I$11+СВЦЭМ!$D$10+'СЕТ СН'!$I$6-'СЕТ СН'!$I$23</f>
        <v>1177.7263146300002</v>
      </c>
      <c r="J150" s="36">
        <f>SUMIFS(СВЦЭМ!$D$33:$D$776,СВЦЭМ!$A$33:$A$776,$A150,СВЦЭМ!$B$33:$B$776,J$119)+'СЕТ СН'!$I$11+СВЦЭМ!$D$10+'СЕТ СН'!$I$6-'СЕТ СН'!$I$23</f>
        <v>1173.9503789800001</v>
      </c>
      <c r="K150" s="36">
        <f>SUMIFS(СВЦЭМ!$D$33:$D$776,СВЦЭМ!$A$33:$A$776,$A150,СВЦЭМ!$B$33:$B$776,K$119)+'СЕТ СН'!$I$11+СВЦЭМ!$D$10+'СЕТ СН'!$I$6-'СЕТ СН'!$I$23</f>
        <v>1179.0376910500001</v>
      </c>
      <c r="L150" s="36">
        <f>SUMIFS(СВЦЭМ!$D$33:$D$776,СВЦЭМ!$A$33:$A$776,$A150,СВЦЭМ!$B$33:$B$776,L$119)+'СЕТ СН'!$I$11+СВЦЭМ!$D$10+'СЕТ СН'!$I$6-'СЕТ СН'!$I$23</f>
        <v>1180.2111066</v>
      </c>
      <c r="M150" s="36">
        <f>SUMIFS(СВЦЭМ!$D$33:$D$776,СВЦЭМ!$A$33:$A$776,$A150,СВЦЭМ!$B$33:$B$776,M$119)+'СЕТ СН'!$I$11+СВЦЭМ!$D$10+'СЕТ СН'!$I$6-'СЕТ СН'!$I$23</f>
        <v>1176.22415514</v>
      </c>
      <c r="N150" s="36">
        <f>SUMIFS(СВЦЭМ!$D$33:$D$776,СВЦЭМ!$A$33:$A$776,$A150,СВЦЭМ!$B$33:$B$776,N$119)+'СЕТ СН'!$I$11+СВЦЭМ!$D$10+'СЕТ СН'!$I$6-'СЕТ СН'!$I$23</f>
        <v>1174.04631924</v>
      </c>
      <c r="O150" s="36">
        <f>SUMIFS(СВЦЭМ!$D$33:$D$776,СВЦЭМ!$A$33:$A$776,$A150,СВЦЭМ!$B$33:$B$776,O$119)+'СЕТ СН'!$I$11+СВЦЭМ!$D$10+'СЕТ СН'!$I$6-'СЕТ СН'!$I$23</f>
        <v>1181.1560105200001</v>
      </c>
      <c r="P150" s="36">
        <f>SUMIFS(СВЦЭМ!$D$33:$D$776,СВЦЭМ!$A$33:$A$776,$A150,СВЦЭМ!$B$33:$B$776,P$119)+'СЕТ СН'!$I$11+СВЦЭМ!$D$10+'СЕТ СН'!$I$6-'СЕТ СН'!$I$23</f>
        <v>1188.05929145</v>
      </c>
      <c r="Q150" s="36">
        <f>SUMIFS(СВЦЭМ!$D$33:$D$776,СВЦЭМ!$A$33:$A$776,$A150,СВЦЭМ!$B$33:$B$776,Q$119)+'СЕТ СН'!$I$11+СВЦЭМ!$D$10+'СЕТ СН'!$I$6-'СЕТ СН'!$I$23</f>
        <v>1193.5508275</v>
      </c>
      <c r="R150" s="36">
        <f>SUMIFS(СВЦЭМ!$D$33:$D$776,СВЦЭМ!$A$33:$A$776,$A150,СВЦЭМ!$B$33:$B$776,R$119)+'СЕТ СН'!$I$11+СВЦЭМ!$D$10+'СЕТ СН'!$I$6-'СЕТ СН'!$I$23</f>
        <v>1140.7785085</v>
      </c>
      <c r="S150" s="36">
        <f>SUMIFS(СВЦЭМ!$D$33:$D$776,СВЦЭМ!$A$33:$A$776,$A150,СВЦЭМ!$B$33:$B$776,S$119)+'СЕТ СН'!$I$11+СВЦЭМ!$D$10+'СЕТ СН'!$I$6-'СЕТ СН'!$I$23</f>
        <v>1112.20657334</v>
      </c>
      <c r="T150" s="36">
        <f>SUMIFS(СВЦЭМ!$D$33:$D$776,СВЦЭМ!$A$33:$A$776,$A150,СВЦЭМ!$B$33:$B$776,T$119)+'СЕТ СН'!$I$11+СВЦЭМ!$D$10+'СЕТ СН'!$I$6-'СЕТ СН'!$I$23</f>
        <v>1101.6860789700002</v>
      </c>
      <c r="U150" s="36">
        <f>SUMIFS(СВЦЭМ!$D$33:$D$776,СВЦЭМ!$A$33:$A$776,$A150,СВЦЭМ!$B$33:$B$776,U$119)+'СЕТ СН'!$I$11+СВЦЭМ!$D$10+'СЕТ СН'!$I$6-'СЕТ СН'!$I$23</f>
        <v>1167.89018111</v>
      </c>
      <c r="V150" s="36">
        <f>SUMIFS(СВЦЭМ!$D$33:$D$776,СВЦЭМ!$A$33:$A$776,$A150,СВЦЭМ!$B$33:$B$776,V$119)+'СЕТ СН'!$I$11+СВЦЭМ!$D$10+'СЕТ СН'!$I$6-'СЕТ СН'!$I$23</f>
        <v>1092.0866238200001</v>
      </c>
      <c r="W150" s="36">
        <f>SUMIFS(СВЦЭМ!$D$33:$D$776,СВЦЭМ!$A$33:$A$776,$A150,СВЦЭМ!$B$33:$B$776,W$119)+'СЕТ СН'!$I$11+СВЦЭМ!$D$10+'СЕТ СН'!$I$6-'СЕТ СН'!$I$23</f>
        <v>1094.3024302200001</v>
      </c>
      <c r="X150" s="36">
        <f>SUMIFS(СВЦЭМ!$D$33:$D$776,СВЦЭМ!$A$33:$A$776,$A150,СВЦЭМ!$B$33:$B$776,X$119)+'СЕТ СН'!$I$11+СВЦЭМ!$D$10+'СЕТ СН'!$I$6-'СЕТ СН'!$I$23</f>
        <v>1080.14206339</v>
      </c>
      <c r="Y150" s="36">
        <f>SUMIFS(СВЦЭМ!$D$33:$D$776,СВЦЭМ!$A$33:$A$776,$A150,СВЦЭМ!$B$33:$B$776,Y$119)+'СЕТ СН'!$I$11+СВЦЭМ!$D$10+'СЕТ СН'!$I$6-'СЕТ СН'!$I$23</f>
        <v>1120.7956255900001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01.07.2019</v>
      </c>
      <c r="B156" s="36">
        <f>SUMIFS(СВЦЭМ!$E$33:$E$776,СВЦЭМ!$A$33:$A$776,$A156,СВЦЭМ!$B$33:$B$776,B$155)+'СЕТ СН'!$F$12</f>
        <v>129.81628076000001</v>
      </c>
      <c r="C156" s="36">
        <f>SUMIFS(СВЦЭМ!$E$33:$E$776,СВЦЭМ!$A$33:$A$776,$A156,СВЦЭМ!$B$33:$B$776,C$155)+'СЕТ СН'!$F$12</f>
        <v>150.67736363</v>
      </c>
      <c r="D156" s="36">
        <f>SUMIFS(СВЦЭМ!$E$33:$E$776,СВЦЭМ!$A$33:$A$776,$A156,СВЦЭМ!$B$33:$B$776,D$155)+'СЕТ СН'!$F$12</f>
        <v>157.01813107999999</v>
      </c>
      <c r="E156" s="36">
        <f>SUMIFS(СВЦЭМ!$E$33:$E$776,СВЦЭМ!$A$33:$A$776,$A156,СВЦЭМ!$B$33:$B$776,E$155)+'СЕТ СН'!$F$12</f>
        <v>162.10202212999999</v>
      </c>
      <c r="F156" s="36">
        <f>SUMIFS(СВЦЭМ!$E$33:$E$776,СВЦЭМ!$A$33:$A$776,$A156,СВЦЭМ!$B$33:$B$776,F$155)+'СЕТ СН'!$F$12</f>
        <v>162.821741</v>
      </c>
      <c r="G156" s="36">
        <f>SUMIFS(СВЦЭМ!$E$33:$E$776,СВЦЭМ!$A$33:$A$776,$A156,СВЦЭМ!$B$33:$B$776,G$155)+'СЕТ СН'!$F$12</f>
        <v>159.17625422</v>
      </c>
      <c r="H156" s="36">
        <f>SUMIFS(СВЦЭМ!$E$33:$E$776,СВЦЭМ!$A$33:$A$776,$A156,СВЦЭМ!$B$33:$B$776,H$155)+'СЕТ СН'!$F$12</f>
        <v>147.53386384000001</v>
      </c>
      <c r="I156" s="36">
        <f>SUMIFS(СВЦЭМ!$E$33:$E$776,СВЦЭМ!$A$33:$A$776,$A156,СВЦЭМ!$B$33:$B$776,I$155)+'СЕТ СН'!$F$12</f>
        <v>135.14703600000001</v>
      </c>
      <c r="J156" s="36">
        <f>SUMIFS(СВЦЭМ!$E$33:$E$776,СВЦЭМ!$A$33:$A$776,$A156,СВЦЭМ!$B$33:$B$776,J$155)+'СЕТ СН'!$F$12</f>
        <v>133.16130973</v>
      </c>
      <c r="K156" s="36">
        <f>SUMIFS(СВЦЭМ!$E$33:$E$776,СВЦЭМ!$A$33:$A$776,$A156,СВЦЭМ!$B$33:$B$776,K$155)+'СЕТ СН'!$F$12</f>
        <v>133.93722052999999</v>
      </c>
      <c r="L156" s="36">
        <f>SUMIFS(СВЦЭМ!$E$33:$E$776,СВЦЭМ!$A$33:$A$776,$A156,СВЦЭМ!$B$33:$B$776,L$155)+'СЕТ СН'!$F$12</f>
        <v>134.92660373000001</v>
      </c>
      <c r="M156" s="36">
        <f>SUMIFS(СВЦЭМ!$E$33:$E$776,СВЦЭМ!$A$33:$A$776,$A156,СВЦЭМ!$B$33:$B$776,M$155)+'СЕТ СН'!$F$12</f>
        <v>131.95961947000001</v>
      </c>
      <c r="N156" s="36">
        <f>SUMIFS(СВЦЭМ!$E$33:$E$776,СВЦЭМ!$A$33:$A$776,$A156,СВЦЭМ!$B$33:$B$776,N$155)+'СЕТ СН'!$F$12</f>
        <v>129.55655905</v>
      </c>
      <c r="O156" s="36">
        <f>SUMIFS(СВЦЭМ!$E$33:$E$776,СВЦЭМ!$A$33:$A$776,$A156,СВЦЭМ!$B$33:$B$776,O$155)+'СЕТ СН'!$F$12</f>
        <v>130.36521679000001</v>
      </c>
      <c r="P156" s="36">
        <f>SUMIFS(СВЦЭМ!$E$33:$E$776,СВЦЭМ!$A$33:$A$776,$A156,СВЦЭМ!$B$33:$B$776,P$155)+'СЕТ СН'!$F$12</f>
        <v>130.49551500999999</v>
      </c>
      <c r="Q156" s="36">
        <f>SUMIFS(СВЦЭМ!$E$33:$E$776,СВЦЭМ!$A$33:$A$776,$A156,СВЦЭМ!$B$33:$B$776,Q$155)+'СЕТ СН'!$F$12</f>
        <v>126.87949407000001</v>
      </c>
      <c r="R156" s="36">
        <f>SUMIFS(СВЦЭМ!$E$33:$E$776,СВЦЭМ!$A$33:$A$776,$A156,СВЦЭМ!$B$33:$B$776,R$155)+'СЕТ СН'!$F$12</f>
        <v>115.45096936</v>
      </c>
      <c r="S156" s="36">
        <f>SUMIFS(СВЦЭМ!$E$33:$E$776,СВЦЭМ!$A$33:$A$776,$A156,СВЦЭМ!$B$33:$B$776,S$155)+'СЕТ СН'!$F$12</f>
        <v>115.11635508000001</v>
      </c>
      <c r="T156" s="36">
        <f>SUMIFS(СВЦЭМ!$E$33:$E$776,СВЦЭМ!$A$33:$A$776,$A156,СВЦЭМ!$B$33:$B$776,T$155)+'СЕТ СН'!$F$12</f>
        <v>115.51712821</v>
      </c>
      <c r="U156" s="36">
        <f>SUMIFS(СВЦЭМ!$E$33:$E$776,СВЦЭМ!$A$33:$A$776,$A156,СВЦЭМ!$B$33:$B$776,U$155)+'СЕТ СН'!$F$12</f>
        <v>114.31373357</v>
      </c>
      <c r="V156" s="36">
        <f>SUMIFS(СВЦЭМ!$E$33:$E$776,СВЦЭМ!$A$33:$A$776,$A156,СВЦЭМ!$B$33:$B$776,V$155)+'СЕТ СН'!$F$12</f>
        <v>115.01490025</v>
      </c>
      <c r="W156" s="36">
        <f>SUMIFS(СВЦЭМ!$E$33:$E$776,СВЦЭМ!$A$33:$A$776,$A156,СВЦЭМ!$B$33:$B$776,W$155)+'СЕТ СН'!$F$12</f>
        <v>119.92178309000001</v>
      </c>
      <c r="X156" s="36">
        <f>SUMIFS(СВЦЭМ!$E$33:$E$776,СВЦЭМ!$A$33:$A$776,$A156,СВЦЭМ!$B$33:$B$776,X$155)+'СЕТ СН'!$F$12</f>
        <v>114.15109248</v>
      </c>
      <c r="Y156" s="36">
        <f>SUMIFS(СВЦЭМ!$E$33:$E$776,СВЦЭМ!$A$33:$A$776,$A156,СВЦЭМ!$B$33:$B$776,Y$155)+'СЕТ СН'!$F$12</f>
        <v>114.16728845</v>
      </c>
      <c r="AA156" s="45"/>
    </row>
    <row r="157" spans="1:27" ht="15.75" x14ac:dyDescent="0.2">
      <c r="A157" s="35">
        <f>A156+1</f>
        <v>43648</v>
      </c>
      <c r="B157" s="36">
        <f>SUMIFS(СВЦЭМ!$E$33:$E$776,СВЦЭМ!$A$33:$A$776,$A157,СВЦЭМ!$B$33:$B$776,B$155)+'СЕТ СН'!$F$12</f>
        <v>147.22195563</v>
      </c>
      <c r="C157" s="36">
        <f>SUMIFS(СВЦЭМ!$E$33:$E$776,СВЦЭМ!$A$33:$A$776,$A157,СВЦЭМ!$B$33:$B$776,C$155)+'СЕТ СН'!$F$12</f>
        <v>171.03832016999999</v>
      </c>
      <c r="D157" s="36">
        <f>SUMIFS(СВЦЭМ!$E$33:$E$776,СВЦЭМ!$A$33:$A$776,$A157,СВЦЭМ!$B$33:$B$776,D$155)+'СЕТ СН'!$F$12</f>
        <v>173.01042673000001</v>
      </c>
      <c r="E157" s="36">
        <f>SUMIFS(СВЦЭМ!$E$33:$E$776,СВЦЭМ!$A$33:$A$776,$A157,СВЦЭМ!$B$33:$B$776,E$155)+'СЕТ СН'!$F$12</f>
        <v>180.12217819</v>
      </c>
      <c r="F157" s="36">
        <f>SUMIFS(СВЦЭМ!$E$33:$E$776,СВЦЭМ!$A$33:$A$776,$A157,СВЦЭМ!$B$33:$B$776,F$155)+'СЕТ СН'!$F$12</f>
        <v>179.50547323999999</v>
      </c>
      <c r="G157" s="36">
        <f>SUMIFS(СВЦЭМ!$E$33:$E$776,СВЦЭМ!$A$33:$A$776,$A157,СВЦЭМ!$B$33:$B$776,G$155)+'СЕТ СН'!$F$12</f>
        <v>176.27252748000001</v>
      </c>
      <c r="H157" s="36">
        <f>SUMIFS(СВЦЭМ!$E$33:$E$776,СВЦЭМ!$A$33:$A$776,$A157,СВЦЭМ!$B$33:$B$776,H$155)+'СЕТ СН'!$F$12</f>
        <v>165.44992568999999</v>
      </c>
      <c r="I157" s="36">
        <f>SUMIFS(СВЦЭМ!$E$33:$E$776,СВЦЭМ!$A$33:$A$776,$A157,СВЦЭМ!$B$33:$B$776,I$155)+'СЕТ СН'!$F$12</f>
        <v>151.38433381999999</v>
      </c>
      <c r="J157" s="36">
        <f>SUMIFS(СВЦЭМ!$E$33:$E$776,СВЦЭМ!$A$33:$A$776,$A157,СВЦЭМ!$B$33:$B$776,J$155)+'СЕТ СН'!$F$12</f>
        <v>141.42830476</v>
      </c>
      <c r="K157" s="36">
        <f>SUMIFS(СВЦЭМ!$E$33:$E$776,СВЦЭМ!$A$33:$A$776,$A157,СВЦЭМ!$B$33:$B$776,K$155)+'СЕТ СН'!$F$12</f>
        <v>134.02489861999999</v>
      </c>
      <c r="L157" s="36">
        <f>SUMIFS(СВЦЭМ!$E$33:$E$776,СВЦЭМ!$A$33:$A$776,$A157,СВЦЭМ!$B$33:$B$776,L$155)+'СЕТ СН'!$F$12</f>
        <v>131.15907745999999</v>
      </c>
      <c r="M157" s="36">
        <f>SUMIFS(СВЦЭМ!$E$33:$E$776,СВЦЭМ!$A$33:$A$776,$A157,СВЦЭМ!$B$33:$B$776,M$155)+'СЕТ СН'!$F$12</f>
        <v>132.08446003</v>
      </c>
      <c r="N157" s="36">
        <f>SUMIFS(СВЦЭМ!$E$33:$E$776,СВЦЭМ!$A$33:$A$776,$A157,СВЦЭМ!$B$33:$B$776,N$155)+'СЕТ СН'!$F$12</f>
        <v>135.88599988000001</v>
      </c>
      <c r="O157" s="36">
        <f>SUMIFS(СВЦЭМ!$E$33:$E$776,СВЦЭМ!$A$33:$A$776,$A157,СВЦЭМ!$B$33:$B$776,O$155)+'СЕТ СН'!$F$12</f>
        <v>135.03159148</v>
      </c>
      <c r="P157" s="36">
        <f>SUMIFS(СВЦЭМ!$E$33:$E$776,СВЦЭМ!$A$33:$A$776,$A157,СВЦЭМ!$B$33:$B$776,P$155)+'СЕТ СН'!$F$12</f>
        <v>135.85362470000001</v>
      </c>
      <c r="Q157" s="36">
        <f>SUMIFS(СВЦЭМ!$E$33:$E$776,СВЦЭМ!$A$33:$A$776,$A157,СВЦЭМ!$B$33:$B$776,Q$155)+'СЕТ СН'!$F$12</f>
        <v>133.38623157999999</v>
      </c>
      <c r="R157" s="36">
        <f>SUMIFS(СВЦЭМ!$E$33:$E$776,СВЦЭМ!$A$33:$A$776,$A157,СВЦЭМ!$B$33:$B$776,R$155)+'СЕТ СН'!$F$12</f>
        <v>122.80015169000001</v>
      </c>
      <c r="S157" s="36">
        <f>SUMIFS(СВЦЭМ!$E$33:$E$776,СВЦЭМ!$A$33:$A$776,$A157,СВЦЭМ!$B$33:$B$776,S$155)+'СЕТ СН'!$F$12</f>
        <v>122.44222302</v>
      </c>
      <c r="T157" s="36">
        <f>SUMIFS(СВЦЭМ!$E$33:$E$776,СВЦЭМ!$A$33:$A$776,$A157,СВЦЭМ!$B$33:$B$776,T$155)+'СЕТ СН'!$F$12</f>
        <v>120.92191832</v>
      </c>
      <c r="U157" s="36">
        <f>SUMIFS(СВЦЭМ!$E$33:$E$776,СВЦЭМ!$A$33:$A$776,$A157,СВЦЭМ!$B$33:$B$776,U$155)+'СЕТ СН'!$F$12</f>
        <v>119.81508913</v>
      </c>
      <c r="V157" s="36">
        <f>SUMIFS(СВЦЭМ!$E$33:$E$776,СВЦЭМ!$A$33:$A$776,$A157,СВЦЭМ!$B$33:$B$776,V$155)+'СЕТ СН'!$F$12</f>
        <v>119.51196677</v>
      </c>
      <c r="W157" s="36">
        <f>SUMIFS(СВЦЭМ!$E$33:$E$776,СВЦЭМ!$A$33:$A$776,$A157,СВЦЭМ!$B$33:$B$776,W$155)+'СЕТ СН'!$F$12</f>
        <v>118.55610486</v>
      </c>
      <c r="X157" s="36">
        <f>SUMIFS(СВЦЭМ!$E$33:$E$776,СВЦЭМ!$A$33:$A$776,$A157,СВЦЭМ!$B$33:$B$776,X$155)+'СЕТ СН'!$F$12</f>
        <v>127.68043883</v>
      </c>
      <c r="Y157" s="36">
        <f>SUMIFS(СВЦЭМ!$E$33:$E$776,СВЦЭМ!$A$33:$A$776,$A157,СВЦЭМ!$B$33:$B$776,Y$155)+'СЕТ СН'!$F$12</f>
        <v>131.29965005</v>
      </c>
    </row>
    <row r="158" spans="1:27" ht="15.75" x14ac:dyDescent="0.2">
      <c r="A158" s="35">
        <f t="shared" ref="A158:A186" si="4">A157+1</f>
        <v>43649</v>
      </c>
      <c r="B158" s="36">
        <f>SUMIFS(СВЦЭМ!$E$33:$E$776,СВЦЭМ!$A$33:$A$776,$A158,СВЦЭМ!$B$33:$B$776,B$155)+'СЕТ СН'!$F$12</f>
        <v>133.32718162</v>
      </c>
      <c r="C158" s="36">
        <f>SUMIFS(СВЦЭМ!$E$33:$E$776,СВЦЭМ!$A$33:$A$776,$A158,СВЦЭМ!$B$33:$B$776,C$155)+'СЕТ СН'!$F$12</f>
        <v>154.90634367000001</v>
      </c>
      <c r="D158" s="36">
        <f>SUMIFS(СВЦЭМ!$E$33:$E$776,СВЦЭМ!$A$33:$A$776,$A158,СВЦЭМ!$B$33:$B$776,D$155)+'СЕТ СН'!$F$12</f>
        <v>161.51115480000001</v>
      </c>
      <c r="E158" s="36">
        <f>SUMIFS(СВЦЭМ!$E$33:$E$776,СВЦЭМ!$A$33:$A$776,$A158,СВЦЭМ!$B$33:$B$776,E$155)+'СЕТ СН'!$F$12</f>
        <v>164.22079728</v>
      </c>
      <c r="F158" s="36">
        <f>SUMIFS(СВЦЭМ!$E$33:$E$776,СВЦЭМ!$A$33:$A$776,$A158,СВЦЭМ!$B$33:$B$776,F$155)+'СЕТ СН'!$F$12</f>
        <v>163.17538970000001</v>
      </c>
      <c r="G158" s="36">
        <f>SUMIFS(СВЦЭМ!$E$33:$E$776,СВЦЭМ!$A$33:$A$776,$A158,СВЦЭМ!$B$33:$B$776,G$155)+'СЕТ СН'!$F$12</f>
        <v>160.57058257</v>
      </c>
      <c r="H158" s="36">
        <f>SUMIFS(СВЦЭМ!$E$33:$E$776,СВЦЭМ!$A$33:$A$776,$A158,СВЦЭМ!$B$33:$B$776,H$155)+'СЕТ СН'!$F$12</f>
        <v>153.93774450000001</v>
      </c>
      <c r="I158" s="36">
        <f>SUMIFS(СВЦЭМ!$E$33:$E$776,СВЦЭМ!$A$33:$A$776,$A158,СВЦЭМ!$B$33:$B$776,I$155)+'СЕТ СН'!$F$12</f>
        <v>147.19142475999999</v>
      </c>
      <c r="J158" s="36">
        <f>SUMIFS(СВЦЭМ!$E$33:$E$776,СВЦЭМ!$A$33:$A$776,$A158,СВЦЭМ!$B$33:$B$776,J$155)+'СЕТ СН'!$F$12</f>
        <v>137.87163203</v>
      </c>
      <c r="K158" s="36">
        <f>SUMIFS(СВЦЭМ!$E$33:$E$776,СВЦЭМ!$A$33:$A$776,$A158,СВЦЭМ!$B$33:$B$776,K$155)+'СЕТ СН'!$F$12</f>
        <v>136.26483579000001</v>
      </c>
      <c r="L158" s="36">
        <f>SUMIFS(СВЦЭМ!$E$33:$E$776,СВЦЭМ!$A$33:$A$776,$A158,СВЦЭМ!$B$33:$B$776,L$155)+'СЕТ СН'!$F$12</f>
        <v>136.89747679000001</v>
      </c>
      <c r="M158" s="36">
        <f>SUMIFS(СВЦЭМ!$E$33:$E$776,СВЦЭМ!$A$33:$A$776,$A158,СВЦЭМ!$B$33:$B$776,M$155)+'СЕТ СН'!$F$12</f>
        <v>135.97990465000001</v>
      </c>
      <c r="N158" s="36">
        <f>SUMIFS(СВЦЭМ!$E$33:$E$776,СВЦЭМ!$A$33:$A$776,$A158,СВЦЭМ!$B$33:$B$776,N$155)+'СЕТ СН'!$F$12</f>
        <v>135.75695568</v>
      </c>
      <c r="O158" s="36">
        <f>SUMIFS(СВЦЭМ!$E$33:$E$776,СВЦЭМ!$A$33:$A$776,$A158,СВЦЭМ!$B$33:$B$776,O$155)+'СЕТ СН'!$F$12</f>
        <v>136.50672578999999</v>
      </c>
      <c r="P158" s="36">
        <f>SUMIFS(СВЦЭМ!$E$33:$E$776,СВЦЭМ!$A$33:$A$776,$A158,СВЦЭМ!$B$33:$B$776,P$155)+'СЕТ СН'!$F$12</f>
        <v>140.19428801000001</v>
      </c>
      <c r="Q158" s="36">
        <f>SUMIFS(СВЦЭМ!$E$33:$E$776,СВЦЭМ!$A$33:$A$776,$A158,СВЦЭМ!$B$33:$B$776,Q$155)+'СЕТ СН'!$F$12</f>
        <v>138.57588749999999</v>
      </c>
      <c r="R158" s="36">
        <f>SUMIFS(СВЦЭМ!$E$33:$E$776,СВЦЭМ!$A$33:$A$776,$A158,СВЦЭМ!$B$33:$B$776,R$155)+'СЕТ СН'!$F$12</f>
        <v>127.99974399</v>
      </c>
      <c r="S158" s="36">
        <f>SUMIFS(СВЦЭМ!$E$33:$E$776,СВЦЭМ!$A$33:$A$776,$A158,СВЦЭМ!$B$33:$B$776,S$155)+'СЕТ СН'!$F$12</f>
        <v>128.82548378000001</v>
      </c>
      <c r="T158" s="36">
        <f>SUMIFS(СВЦЭМ!$E$33:$E$776,СВЦЭМ!$A$33:$A$776,$A158,СВЦЭМ!$B$33:$B$776,T$155)+'СЕТ СН'!$F$12</f>
        <v>127.22308482</v>
      </c>
      <c r="U158" s="36">
        <f>SUMIFS(СВЦЭМ!$E$33:$E$776,СВЦЭМ!$A$33:$A$776,$A158,СВЦЭМ!$B$33:$B$776,U$155)+'СЕТ СН'!$F$12</f>
        <v>122.86851366</v>
      </c>
      <c r="V158" s="36">
        <f>SUMIFS(СВЦЭМ!$E$33:$E$776,СВЦЭМ!$A$33:$A$776,$A158,СВЦЭМ!$B$33:$B$776,V$155)+'СЕТ СН'!$F$12</f>
        <v>120.8280836</v>
      </c>
      <c r="W158" s="36">
        <f>SUMIFS(СВЦЭМ!$E$33:$E$776,СВЦЭМ!$A$33:$A$776,$A158,СВЦЭМ!$B$33:$B$776,W$155)+'СЕТ СН'!$F$12</f>
        <v>119.43858053</v>
      </c>
      <c r="X158" s="36">
        <f>SUMIFS(СВЦЭМ!$E$33:$E$776,СВЦЭМ!$A$33:$A$776,$A158,СВЦЭМ!$B$33:$B$776,X$155)+'СЕТ СН'!$F$12</f>
        <v>122.75490408</v>
      </c>
      <c r="Y158" s="36">
        <f>SUMIFS(СВЦЭМ!$E$33:$E$776,СВЦЭМ!$A$33:$A$776,$A158,СВЦЭМ!$B$33:$B$776,Y$155)+'СЕТ СН'!$F$12</f>
        <v>131.33178613999999</v>
      </c>
    </row>
    <row r="159" spans="1:27" ht="15.75" x14ac:dyDescent="0.2">
      <c r="A159" s="35">
        <f t="shared" si="4"/>
        <v>43650</v>
      </c>
      <c r="B159" s="36">
        <f>SUMIFS(СВЦЭМ!$E$33:$E$776,СВЦЭМ!$A$33:$A$776,$A159,СВЦЭМ!$B$33:$B$776,B$155)+'СЕТ СН'!$F$12</f>
        <v>143.88825649</v>
      </c>
      <c r="C159" s="36">
        <f>SUMIFS(СВЦЭМ!$E$33:$E$776,СВЦЭМ!$A$33:$A$776,$A159,СВЦЭМ!$B$33:$B$776,C$155)+'СЕТ СН'!$F$12</f>
        <v>168.78764570999999</v>
      </c>
      <c r="D159" s="36">
        <f>SUMIFS(СВЦЭМ!$E$33:$E$776,СВЦЭМ!$A$33:$A$776,$A159,СВЦЭМ!$B$33:$B$776,D$155)+'СЕТ СН'!$F$12</f>
        <v>175.62153149</v>
      </c>
      <c r="E159" s="36">
        <f>SUMIFS(СВЦЭМ!$E$33:$E$776,СВЦЭМ!$A$33:$A$776,$A159,СВЦЭМ!$B$33:$B$776,E$155)+'СЕТ СН'!$F$12</f>
        <v>188.62392725999999</v>
      </c>
      <c r="F159" s="36">
        <f>SUMIFS(СВЦЭМ!$E$33:$E$776,СВЦЭМ!$A$33:$A$776,$A159,СВЦЭМ!$B$33:$B$776,F$155)+'СЕТ СН'!$F$12</f>
        <v>173.59703261000001</v>
      </c>
      <c r="G159" s="36">
        <f>SUMIFS(СВЦЭМ!$E$33:$E$776,СВЦЭМ!$A$33:$A$776,$A159,СВЦЭМ!$B$33:$B$776,G$155)+'СЕТ СН'!$F$12</f>
        <v>167.70560234000001</v>
      </c>
      <c r="H159" s="36">
        <f>SUMIFS(СВЦЭМ!$E$33:$E$776,СВЦЭМ!$A$33:$A$776,$A159,СВЦЭМ!$B$33:$B$776,H$155)+'СЕТ СН'!$F$12</f>
        <v>162.13114768</v>
      </c>
      <c r="I159" s="36">
        <f>SUMIFS(СВЦЭМ!$E$33:$E$776,СВЦЭМ!$A$33:$A$776,$A159,СВЦЭМ!$B$33:$B$776,I$155)+'СЕТ СН'!$F$12</f>
        <v>147.73060995</v>
      </c>
      <c r="J159" s="36">
        <f>SUMIFS(СВЦЭМ!$E$33:$E$776,СВЦЭМ!$A$33:$A$776,$A159,СВЦЭМ!$B$33:$B$776,J$155)+'СЕТ СН'!$F$12</f>
        <v>139.34160263000001</v>
      </c>
      <c r="K159" s="36">
        <f>SUMIFS(СВЦЭМ!$E$33:$E$776,СВЦЭМ!$A$33:$A$776,$A159,СВЦЭМ!$B$33:$B$776,K$155)+'СЕТ СН'!$F$12</f>
        <v>135.15539437999999</v>
      </c>
      <c r="L159" s="36">
        <f>SUMIFS(СВЦЭМ!$E$33:$E$776,СВЦЭМ!$A$33:$A$776,$A159,СВЦЭМ!$B$33:$B$776,L$155)+'СЕТ СН'!$F$12</f>
        <v>135.00165534000001</v>
      </c>
      <c r="M159" s="36">
        <f>SUMIFS(СВЦЭМ!$E$33:$E$776,СВЦЭМ!$A$33:$A$776,$A159,СВЦЭМ!$B$33:$B$776,M$155)+'СЕТ СН'!$F$12</f>
        <v>135.22400415000001</v>
      </c>
      <c r="N159" s="36">
        <f>SUMIFS(СВЦЭМ!$E$33:$E$776,СВЦЭМ!$A$33:$A$776,$A159,СВЦЭМ!$B$33:$B$776,N$155)+'СЕТ СН'!$F$12</f>
        <v>137.24919990000001</v>
      </c>
      <c r="O159" s="36">
        <f>SUMIFS(СВЦЭМ!$E$33:$E$776,СВЦЭМ!$A$33:$A$776,$A159,СВЦЭМ!$B$33:$B$776,O$155)+'СЕТ СН'!$F$12</f>
        <v>137.80226055</v>
      </c>
      <c r="P159" s="36">
        <f>SUMIFS(СВЦЭМ!$E$33:$E$776,СВЦЭМ!$A$33:$A$776,$A159,СВЦЭМ!$B$33:$B$776,P$155)+'СЕТ СН'!$F$12</f>
        <v>138.95652652999999</v>
      </c>
      <c r="Q159" s="36">
        <f>SUMIFS(СВЦЭМ!$E$33:$E$776,СВЦЭМ!$A$33:$A$776,$A159,СВЦЭМ!$B$33:$B$776,Q$155)+'СЕТ СН'!$F$12</f>
        <v>136.98731785000001</v>
      </c>
      <c r="R159" s="36">
        <f>SUMIFS(СВЦЭМ!$E$33:$E$776,СВЦЭМ!$A$33:$A$776,$A159,СВЦЭМ!$B$33:$B$776,R$155)+'СЕТ СН'!$F$12</f>
        <v>126.09310914</v>
      </c>
      <c r="S159" s="36">
        <f>SUMIFS(СВЦЭМ!$E$33:$E$776,СВЦЭМ!$A$33:$A$776,$A159,СВЦЭМ!$B$33:$B$776,S$155)+'СЕТ СН'!$F$12</f>
        <v>125.73720308999999</v>
      </c>
      <c r="T159" s="36">
        <f>SUMIFS(СВЦЭМ!$E$33:$E$776,СВЦЭМ!$A$33:$A$776,$A159,СВЦЭМ!$B$33:$B$776,T$155)+'СЕТ СН'!$F$12</f>
        <v>124.48535233</v>
      </c>
      <c r="U159" s="36">
        <f>SUMIFS(СВЦЭМ!$E$33:$E$776,СВЦЭМ!$A$33:$A$776,$A159,СВЦЭМ!$B$33:$B$776,U$155)+'СЕТ СН'!$F$12</f>
        <v>120.03185387000001</v>
      </c>
      <c r="V159" s="36">
        <f>SUMIFS(СВЦЭМ!$E$33:$E$776,СВЦЭМ!$A$33:$A$776,$A159,СВЦЭМ!$B$33:$B$776,V$155)+'СЕТ СН'!$F$12</f>
        <v>123.30695604</v>
      </c>
      <c r="W159" s="36">
        <f>SUMIFS(СВЦЭМ!$E$33:$E$776,СВЦЭМ!$A$33:$A$776,$A159,СВЦЭМ!$B$33:$B$776,W$155)+'СЕТ СН'!$F$12</f>
        <v>131.46073842000001</v>
      </c>
      <c r="X159" s="36">
        <f>SUMIFS(СВЦЭМ!$E$33:$E$776,СВЦЭМ!$A$33:$A$776,$A159,СВЦЭМ!$B$33:$B$776,X$155)+'СЕТ СН'!$F$12</f>
        <v>129.53092221</v>
      </c>
      <c r="Y159" s="36">
        <f>SUMIFS(СВЦЭМ!$E$33:$E$776,СВЦЭМ!$A$33:$A$776,$A159,СВЦЭМ!$B$33:$B$776,Y$155)+'СЕТ СН'!$F$12</f>
        <v>128.88160461000001</v>
      </c>
    </row>
    <row r="160" spans="1:27" ht="15.75" x14ac:dyDescent="0.2">
      <c r="A160" s="35">
        <f t="shared" si="4"/>
        <v>43651</v>
      </c>
      <c r="B160" s="36">
        <f>SUMIFS(СВЦЭМ!$E$33:$E$776,СВЦЭМ!$A$33:$A$776,$A160,СВЦЭМ!$B$33:$B$776,B$155)+'СЕТ СН'!$F$12</f>
        <v>127.39951265000001</v>
      </c>
      <c r="C160" s="36">
        <f>SUMIFS(СВЦЭМ!$E$33:$E$776,СВЦЭМ!$A$33:$A$776,$A160,СВЦЭМ!$B$33:$B$776,C$155)+'СЕТ СН'!$F$12</f>
        <v>149.43096453000001</v>
      </c>
      <c r="D160" s="36">
        <f>SUMIFS(СВЦЭМ!$E$33:$E$776,СВЦЭМ!$A$33:$A$776,$A160,СВЦЭМ!$B$33:$B$776,D$155)+'СЕТ СН'!$F$12</f>
        <v>156.72141671</v>
      </c>
      <c r="E160" s="36">
        <f>SUMIFS(СВЦЭМ!$E$33:$E$776,СВЦЭМ!$A$33:$A$776,$A160,СВЦЭМ!$B$33:$B$776,E$155)+'СЕТ СН'!$F$12</f>
        <v>156.01939204000001</v>
      </c>
      <c r="F160" s="36">
        <f>SUMIFS(СВЦЭМ!$E$33:$E$776,СВЦЭМ!$A$33:$A$776,$A160,СВЦЭМ!$B$33:$B$776,F$155)+'СЕТ СН'!$F$12</f>
        <v>155.34828014999999</v>
      </c>
      <c r="G160" s="36">
        <f>SUMIFS(СВЦЭМ!$E$33:$E$776,СВЦЭМ!$A$33:$A$776,$A160,СВЦЭМ!$B$33:$B$776,G$155)+'СЕТ СН'!$F$12</f>
        <v>154.25957742</v>
      </c>
      <c r="H160" s="36">
        <f>SUMIFS(СВЦЭМ!$E$33:$E$776,СВЦЭМ!$A$33:$A$776,$A160,СВЦЭМ!$B$33:$B$776,H$155)+'СЕТ СН'!$F$12</f>
        <v>146.85069276999999</v>
      </c>
      <c r="I160" s="36">
        <f>SUMIFS(СВЦЭМ!$E$33:$E$776,СВЦЭМ!$A$33:$A$776,$A160,СВЦЭМ!$B$33:$B$776,I$155)+'СЕТ СН'!$F$12</f>
        <v>136.69274558999999</v>
      </c>
      <c r="J160" s="36">
        <f>SUMIFS(СВЦЭМ!$E$33:$E$776,СВЦЭМ!$A$33:$A$776,$A160,СВЦЭМ!$B$33:$B$776,J$155)+'СЕТ СН'!$F$12</f>
        <v>132.44870087000001</v>
      </c>
      <c r="K160" s="36">
        <f>SUMIFS(СВЦЭМ!$E$33:$E$776,СВЦЭМ!$A$33:$A$776,$A160,СВЦЭМ!$B$33:$B$776,K$155)+'СЕТ СН'!$F$12</f>
        <v>131.54922425999999</v>
      </c>
      <c r="L160" s="36">
        <f>SUMIFS(СВЦЭМ!$E$33:$E$776,СВЦЭМ!$A$33:$A$776,$A160,СВЦЭМ!$B$33:$B$776,L$155)+'СЕТ СН'!$F$12</f>
        <v>134.30411136000001</v>
      </c>
      <c r="M160" s="36">
        <f>SUMIFS(СВЦЭМ!$E$33:$E$776,СВЦЭМ!$A$33:$A$776,$A160,СВЦЭМ!$B$33:$B$776,M$155)+'СЕТ СН'!$F$12</f>
        <v>133.82484285000001</v>
      </c>
      <c r="N160" s="36">
        <f>SUMIFS(СВЦЭМ!$E$33:$E$776,СВЦЭМ!$A$33:$A$776,$A160,СВЦЭМ!$B$33:$B$776,N$155)+'СЕТ СН'!$F$12</f>
        <v>132.52809758000001</v>
      </c>
      <c r="O160" s="36">
        <f>SUMIFS(СВЦЭМ!$E$33:$E$776,СВЦЭМ!$A$33:$A$776,$A160,СВЦЭМ!$B$33:$B$776,O$155)+'СЕТ СН'!$F$12</f>
        <v>134.32313852999999</v>
      </c>
      <c r="P160" s="36">
        <f>SUMIFS(СВЦЭМ!$E$33:$E$776,СВЦЭМ!$A$33:$A$776,$A160,СВЦЭМ!$B$33:$B$776,P$155)+'СЕТ СН'!$F$12</f>
        <v>133.48951726000001</v>
      </c>
      <c r="Q160" s="36">
        <f>SUMIFS(СВЦЭМ!$E$33:$E$776,СВЦЭМ!$A$33:$A$776,$A160,СВЦЭМ!$B$33:$B$776,Q$155)+'СЕТ СН'!$F$12</f>
        <v>130.54198689</v>
      </c>
      <c r="R160" s="36">
        <f>SUMIFS(СВЦЭМ!$E$33:$E$776,СВЦЭМ!$A$33:$A$776,$A160,СВЦЭМ!$B$33:$B$776,R$155)+'СЕТ СН'!$F$12</f>
        <v>110.09100097</v>
      </c>
      <c r="S160" s="36">
        <f>SUMIFS(СВЦЭМ!$E$33:$E$776,СВЦЭМ!$A$33:$A$776,$A160,СВЦЭМ!$B$33:$B$776,S$155)+'СЕТ СН'!$F$12</f>
        <v>107.33671369</v>
      </c>
      <c r="T160" s="36">
        <f>SUMIFS(СВЦЭМ!$E$33:$E$776,СВЦЭМ!$A$33:$A$776,$A160,СВЦЭМ!$B$33:$B$776,T$155)+'СЕТ СН'!$F$12</f>
        <v>107.73283833000001</v>
      </c>
      <c r="U160" s="36">
        <f>SUMIFS(СВЦЭМ!$E$33:$E$776,СВЦЭМ!$A$33:$A$776,$A160,СВЦЭМ!$B$33:$B$776,U$155)+'СЕТ СН'!$F$12</f>
        <v>107.38833536999999</v>
      </c>
      <c r="V160" s="36">
        <f>SUMIFS(СВЦЭМ!$E$33:$E$776,СВЦЭМ!$A$33:$A$776,$A160,СВЦЭМ!$B$33:$B$776,V$155)+'СЕТ СН'!$F$12</f>
        <v>107.10257061999999</v>
      </c>
      <c r="W160" s="36">
        <f>SUMIFS(СВЦЭМ!$E$33:$E$776,СВЦЭМ!$A$33:$A$776,$A160,СВЦЭМ!$B$33:$B$776,W$155)+'СЕТ СН'!$F$12</f>
        <v>105.78192258999999</v>
      </c>
      <c r="X160" s="36">
        <f>SUMIFS(СВЦЭМ!$E$33:$E$776,СВЦЭМ!$A$33:$A$776,$A160,СВЦЭМ!$B$33:$B$776,X$155)+'СЕТ СН'!$F$12</f>
        <v>104.10821031</v>
      </c>
      <c r="Y160" s="36">
        <f>SUMIFS(СВЦЭМ!$E$33:$E$776,СВЦЭМ!$A$33:$A$776,$A160,СВЦЭМ!$B$33:$B$776,Y$155)+'СЕТ СН'!$F$12</f>
        <v>108.92538657999999</v>
      </c>
    </row>
    <row r="161" spans="1:25" ht="15.75" x14ac:dyDescent="0.2">
      <c r="A161" s="35">
        <f t="shared" si="4"/>
        <v>43652</v>
      </c>
      <c r="B161" s="36">
        <f>SUMIFS(СВЦЭМ!$E$33:$E$776,СВЦЭМ!$A$33:$A$776,$A161,СВЦЭМ!$B$33:$B$776,B$155)+'СЕТ СН'!$F$12</f>
        <v>130.34952738999999</v>
      </c>
      <c r="C161" s="36">
        <f>SUMIFS(СВЦЭМ!$E$33:$E$776,СВЦЭМ!$A$33:$A$776,$A161,СВЦЭМ!$B$33:$B$776,C$155)+'СЕТ СН'!$F$12</f>
        <v>152.40660828</v>
      </c>
      <c r="D161" s="36">
        <f>SUMIFS(СВЦЭМ!$E$33:$E$776,СВЦЭМ!$A$33:$A$776,$A161,СВЦЭМ!$B$33:$B$776,D$155)+'СЕТ СН'!$F$12</f>
        <v>161.9193621</v>
      </c>
      <c r="E161" s="36">
        <f>SUMIFS(СВЦЭМ!$E$33:$E$776,СВЦЭМ!$A$33:$A$776,$A161,СВЦЭМ!$B$33:$B$776,E$155)+'СЕТ СН'!$F$12</f>
        <v>165.19718972000001</v>
      </c>
      <c r="F161" s="36">
        <f>SUMIFS(СВЦЭМ!$E$33:$E$776,СВЦЭМ!$A$33:$A$776,$A161,СВЦЭМ!$B$33:$B$776,F$155)+'СЕТ СН'!$F$12</f>
        <v>164.07500476000001</v>
      </c>
      <c r="G161" s="36">
        <f>SUMIFS(СВЦЭМ!$E$33:$E$776,СВЦЭМ!$A$33:$A$776,$A161,СВЦЭМ!$B$33:$B$776,G$155)+'СЕТ СН'!$F$12</f>
        <v>160.59078099999999</v>
      </c>
      <c r="H161" s="36">
        <f>SUMIFS(СВЦЭМ!$E$33:$E$776,СВЦЭМ!$A$33:$A$776,$A161,СВЦЭМ!$B$33:$B$776,H$155)+'СЕТ СН'!$F$12</f>
        <v>151.52575361999999</v>
      </c>
      <c r="I161" s="36">
        <f>SUMIFS(СВЦЭМ!$E$33:$E$776,СВЦЭМ!$A$33:$A$776,$A161,СВЦЭМ!$B$33:$B$776,I$155)+'СЕТ СН'!$F$12</f>
        <v>140.50507676999999</v>
      </c>
      <c r="J161" s="36">
        <f>SUMIFS(СВЦЭМ!$E$33:$E$776,СВЦЭМ!$A$33:$A$776,$A161,СВЦЭМ!$B$33:$B$776,J$155)+'СЕТ СН'!$F$12</f>
        <v>129.38831149000001</v>
      </c>
      <c r="K161" s="36">
        <f>SUMIFS(СВЦЭМ!$E$33:$E$776,СВЦЭМ!$A$33:$A$776,$A161,СВЦЭМ!$B$33:$B$776,K$155)+'СЕТ СН'!$F$12</f>
        <v>125.40935770999999</v>
      </c>
      <c r="L161" s="36">
        <f>SUMIFS(СВЦЭМ!$E$33:$E$776,СВЦЭМ!$A$33:$A$776,$A161,СВЦЭМ!$B$33:$B$776,L$155)+'СЕТ СН'!$F$12</f>
        <v>119.72085029</v>
      </c>
      <c r="M161" s="36">
        <f>SUMIFS(СВЦЭМ!$E$33:$E$776,СВЦЭМ!$A$33:$A$776,$A161,СВЦЭМ!$B$33:$B$776,M$155)+'СЕТ СН'!$F$12</f>
        <v>117.66524827000001</v>
      </c>
      <c r="N161" s="36">
        <f>SUMIFS(СВЦЭМ!$E$33:$E$776,СВЦЭМ!$A$33:$A$776,$A161,СВЦЭМ!$B$33:$B$776,N$155)+'СЕТ СН'!$F$12</f>
        <v>120.5398582</v>
      </c>
      <c r="O161" s="36">
        <f>SUMIFS(СВЦЭМ!$E$33:$E$776,СВЦЭМ!$A$33:$A$776,$A161,СВЦЭМ!$B$33:$B$776,O$155)+'СЕТ СН'!$F$12</f>
        <v>122.81377723</v>
      </c>
      <c r="P161" s="36">
        <f>SUMIFS(СВЦЭМ!$E$33:$E$776,СВЦЭМ!$A$33:$A$776,$A161,СВЦЭМ!$B$33:$B$776,P$155)+'СЕТ СН'!$F$12</f>
        <v>125.59841074000001</v>
      </c>
      <c r="Q161" s="36">
        <f>SUMIFS(СВЦЭМ!$E$33:$E$776,СВЦЭМ!$A$33:$A$776,$A161,СВЦЭМ!$B$33:$B$776,Q$155)+'СЕТ СН'!$F$12</f>
        <v>123.01055562000001</v>
      </c>
      <c r="R161" s="36">
        <f>SUMIFS(СВЦЭМ!$E$33:$E$776,СВЦЭМ!$A$33:$A$776,$A161,СВЦЭМ!$B$33:$B$776,R$155)+'СЕТ СН'!$F$12</f>
        <v>112.28240313000001</v>
      </c>
      <c r="S161" s="36">
        <f>SUMIFS(СВЦЭМ!$E$33:$E$776,СВЦЭМ!$A$33:$A$776,$A161,СВЦЭМ!$B$33:$B$776,S$155)+'СЕТ СН'!$F$12</f>
        <v>113.65761682999999</v>
      </c>
      <c r="T161" s="36">
        <f>SUMIFS(СВЦЭМ!$E$33:$E$776,СВЦЭМ!$A$33:$A$776,$A161,СВЦЭМ!$B$33:$B$776,T$155)+'СЕТ СН'!$F$12</f>
        <v>110.90329948999999</v>
      </c>
      <c r="U161" s="36">
        <f>SUMIFS(СВЦЭМ!$E$33:$E$776,СВЦЭМ!$A$33:$A$776,$A161,СВЦЭМ!$B$33:$B$776,U$155)+'СЕТ СН'!$F$12</f>
        <v>108.64260176000001</v>
      </c>
      <c r="V161" s="36">
        <f>SUMIFS(СВЦЭМ!$E$33:$E$776,СВЦЭМ!$A$33:$A$776,$A161,СВЦЭМ!$B$33:$B$776,V$155)+'СЕТ СН'!$F$12</f>
        <v>110.43993482</v>
      </c>
      <c r="W161" s="36">
        <f>SUMIFS(СВЦЭМ!$E$33:$E$776,СВЦЭМ!$A$33:$A$776,$A161,СВЦЭМ!$B$33:$B$776,W$155)+'СЕТ СН'!$F$12</f>
        <v>112.20989237000001</v>
      </c>
      <c r="X161" s="36">
        <f>SUMIFS(СВЦЭМ!$E$33:$E$776,СВЦЭМ!$A$33:$A$776,$A161,СВЦЭМ!$B$33:$B$776,X$155)+'СЕТ СН'!$F$12</f>
        <v>111.42838706000001</v>
      </c>
      <c r="Y161" s="36">
        <f>SUMIFS(СВЦЭМ!$E$33:$E$776,СВЦЭМ!$A$33:$A$776,$A161,СВЦЭМ!$B$33:$B$776,Y$155)+'СЕТ СН'!$F$12</f>
        <v>118.43499899</v>
      </c>
    </row>
    <row r="162" spans="1:25" ht="15.75" x14ac:dyDescent="0.2">
      <c r="A162" s="35">
        <f t="shared" si="4"/>
        <v>43653</v>
      </c>
      <c r="B162" s="36">
        <f>SUMIFS(СВЦЭМ!$E$33:$E$776,СВЦЭМ!$A$33:$A$776,$A162,СВЦЭМ!$B$33:$B$776,B$155)+'СЕТ СН'!$F$12</f>
        <v>135.68206952</v>
      </c>
      <c r="C162" s="36">
        <f>SUMIFS(СВЦЭМ!$E$33:$E$776,СВЦЭМ!$A$33:$A$776,$A162,СВЦЭМ!$B$33:$B$776,C$155)+'СЕТ СН'!$F$12</f>
        <v>159.90982002000001</v>
      </c>
      <c r="D162" s="36">
        <f>SUMIFS(СВЦЭМ!$E$33:$E$776,СВЦЭМ!$A$33:$A$776,$A162,СВЦЭМ!$B$33:$B$776,D$155)+'СЕТ СН'!$F$12</f>
        <v>165.68695535000001</v>
      </c>
      <c r="E162" s="36">
        <f>SUMIFS(СВЦЭМ!$E$33:$E$776,СВЦЭМ!$A$33:$A$776,$A162,СВЦЭМ!$B$33:$B$776,E$155)+'СЕТ СН'!$F$12</f>
        <v>169.43911481999999</v>
      </c>
      <c r="F162" s="36">
        <f>SUMIFS(СВЦЭМ!$E$33:$E$776,СВЦЭМ!$A$33:$A$776,$A162,СВЦЭМ!$B$33:$B$776,F$155)+'СЕТ СН'!$F$12</f>
        <v>171.68182726000001</v>
      </c>
      <c r="G162" s="36">
        <f>SUMIFS(СВЦЭМ!$E$33:$E$776,СВЦЭМ!$A$33:$A$776,$A162,СВЦЭМ!$B$33:$B$776,G$155)+'СЕТ СН'!$F$12</f>
        <v>171.47729670999999</v>
      </c>
      <c r="H162" s="36">
        <f>SUMIFS(СВЦЭМ!$E$33:$E$776,СВЦЭМ!$A$33:$A$776,$A162,СВЦЭМ!$B$33:$B$776,H$155)+'СЕТ СН'!$F$12</f>
        <v>164.5838057</v>
      </c>
      <c r="I162" s="36">
        <f>SUMIFS(СВЦЭМ!$E$33:$E$776,СВЦЭМ!$A$33:$A$776,$A162,СВЦЭМ!$B$33:$B$776,I$155)+'СЕТ СН'!$F$12</f>
        <v>153.21232949</v>
      </c>
      <c r="J162" s="36">
        <f>SUMIFS(СВЦЭМ!$E$33:$E$776,СВЦЭМ!$A$33:$A$776,$A162,СВЦЭМ!$B$33:$B$776,J$155)+'СЕТ СН'!$F$12</f>
        <v>138.92317632999999</v>
      </c>
      <c r="K162" s="36">
        <f>SUMIFS(СВЦЭМ!$E$33:$E$776,СВЦЭМ!$A$33:$A$776,$A162,СВЦЭМ!$B$33:$B$776,K$155)+'СЕТ СН'!$F$12</f>
        <v>126.82459917</v>
      </c>
      <c r="L162" s="36">
        <f>SUMIFS(СВЦЭМ!$E$33:$E$776,СВЦЭМ!$A$33:$A$776,$A162,СВЦЭМ!$B$33:$B$776,L$155)+'СЕТ СН'!$F$12</f>
        <v>119.31595375000001</v>
      </c>
      <c r="M162" s="36">
        <f>SUMIFS(СВЦЭМ!$E$33:$E$776,СВЦЭМ!$A$33:$A$776,$A162,СВЦЭМ!$B$33:$B$776,M$155)+'СЕТ СН'!$F$12</f>
        <v>119.72790763</v>
      </c>
      <c r="N162" s="36">
        <f>SUMIFS(СВЦЭМ!$E$33:$E$776,СВЦЭМ!$A$33:$A$776,$A162,СВЦЭМ!$B$33:$B$776,N$155)+'СЕТ СН'!$F$12</f>
        <v>120.66287509999999</v>
      </c>
      <c r="O162" s="36">
        <f>SUMIFS(СВЦЭМ!$E$33:$E$776,СВЦЭМ!$A$33:$A$776,$A162,СВЦЭМ!$B$33:$B$776,O$155)+'СЕТ СН'!$F$12</f>
        <v>121.29227801</v>
      </c>
      <c r="P162" s="36">
        <f>SUMIFS(СВЦЭМ!$E$33:$E$776,СВЦЭМ!$A$33:$A$776,$A162,СВЦЭМ!$B$33:$B$776,P$155)+'СЕТ СН'!$F$12</f>
        <v>121.72511638</v>
      </c>
      <c r="Q162" s="36">
        <f>SUMIFS(СВЦЭМ!$E$33:$E$776,СВЦЭМ!$A$33:$A$776,$A162,СВЦЭМ!$B$33:$B$776,Q$155)+'СЕТ СН'!$F$12</f>
        <v>119.4742273</v>
      </c>
      <c r="R162" s="36">
        <f>SUMIFS(СВЦЭМ!$E$33:$E$776,СВЦЭМ!$A$33:$A$776,$A162,СВЦЭМ!$B$33:$B$776,R$155)+'СЕТ СН'!$F$12</f>
        <v>109.16481512999999</v>
      </c>
      <c r="S162" s="36">
        <f>SUMIFS(СВЦЭМ!$E$33:$E$776,СВЦЭМ!$A$33:$A$776,$A162,СВЦЭМ!$B$33:$B$776,S$155)+'СЕТ СН'!$F$12</f>
        <v>107.74053609000001</v>
      </c>
      <c r="T162" s="36">
        <f>SUMIFS(СВЦЭМ!$E$33:$E$776,СВЦЭМ!$A$33:$A$776,$A162,СВЦЭМ!$B$33:$B$776,T$155)+'СЕТ СН'!$F$12</f>
        <v>106.98453757999999</v>
      </c>
      <c r="U162" s="36">
        <f>SUMIFS(СВЦЭМ!$E$33:$E$776,СВЦЭМ!$A$33:$A$776,$A162,СВЦЭМ!$B$33:$B$776,U$155)+'СЕТ СН'!$F$12</f>
        <v>106.41295053</v>
      </c>
      <c r="V162" s="36">
        <f>SUMIFS(СВЦЭМ!$E$33:$E$776,СВЦЭМ!$A$33:$A$776,$A162,СВЦЭМ!$B$33:$B$776,V$155)+'СЕТ СН'!$F$12</f>
        <v>106.27804906</v>
      </c>
      <c r="W162" s="36">
        <f>SUMIFS(СВЦЭМ!$E$33:$E$776,СВЦЭМ!$A$33:$A$776,$A162,СВЦЭМ!$B$33:$B$776,W$155)+'СЕТ СН'!$F$12</f>
        <v>103.99930159</v>
      </c>
      <c r="X162" s="36">
        <f>SUMIFS(СВЦЭМ!$E$33:$E$776,СВЦЭМ!$A$33:$A$776,$A162,СВЦЭМ!$B$33:$B$776,X$155)+'СЕТ СН'!$F$12</f>
        <v>106.71292296999999</v>
      </c>
      <c r="Y162" s="36">
        <f>SUMIFS(СВЦЭМ!$E$33:$E$776,СВЦЭМ!$A$33:$A$776,$A162,СВЦЭМ!$B$33:$B$776,Y$155)+'СЕТ СН'!$F$12</f>
        <v>114.03023981</v>
      </c>
    </row>
    <row r="163" spans="1:25" ht="15.75" x14ac:dyDescent="0.2">
      <c r="A163" s="35">
        <f t="shared" si="4"/>
        <v>43654</v>
      </c>
      <c r="B163" s="36">
        <f>SUMIFS(СВЦЭМ!$E$33:$E$776,СВЦЭМ!$A$33:$A$776,$A163,СВЦЭМ!$B$33:$B$776,B$155)+'СЕТ СН'!$F$12</f>
        <v>135.4450707</v>
      </c>
      <c r="C163" s="36">
        <f>SUMIFS(СВЦЭМ!$E$33:$E$776,СВЦЭМ!$A$33:$A$776,$A163,СВЦЭМ!$B$33:$B$776,C$155)+'СЕТ СН'!$F$12</f>
        <v>155.77587836999999</v>
      </c>
      <c r="D163" s="36">
        <f>SUMIFS(СВЦЭМ!$E$33:$E$776,СВЦЭМ!$A$33:$A$776,$A163,СВЦЭМ!$B$33:$B$776,D$155)+'СЕТ СН'!$F$12</f>
        <v>161.89042688999999</v>
      </c>
      <c r="E163" s="36">
        <f>SUMIFS(СВЦЭМ!$E$33:$E$776,СВЦЭМ!$A$33:$A$776,$A163,СВЦЭМ!$B$33:$B$776,E$155)+'СЕТ СН'!$F$12</f>
        <v>166.44390944</v>
      </c>
      <c r="F163" s="36">
        <f>SUMIFS(СВЦЭМ!$E$33:$E$776,СВЦЭМ!$A$33:$A$776,$A163,СВЦЭМ!$B$33:$B$776,F$155)+'СЕТ СН'!$F$12</f>
        <v>167.10373981999999</v>
      </c>
      <c r="G163" s="36">
        <f>SUMIFS(СВЦЭМ!$E$33:$E$776,СВЦЭМ!$A$33:$A$776,$A163,СВЦЭМ!$B$33:$B$776,G$155)+'СЕТ СН'!$F$12</f>
        <v>163.56465596999999</v>
      </c>
      <c r="H163" s="36">
        <f>SUMIFS(СВЦЭМ!$E$33:$E$776,СВЦЭМ!$A$33:$A$776,$A163,СВЦЭМ!$B$33:$B$776,H$155)+'СЕТ СН'!$F$12</f>
        <v>152.82171373</v>
      </c>
      <c r="I163" s="36">
        <f>SUMIFS(СВЦЭМ!$E$33:$E$776,СВЦЭМ!$A$33:$A$776,$A163,СВЦЭМ!$B$33:$B$776,I$155)+'СЕТ СН'!$F$12</f>
        <v>144.99836615000001</v>
      </c>
      <c r="J163" s="36">
        <f>SUMIFS(СВЦЭМ!$E$33:$E$776,СВЦЭМ!$A$33:$A$776,$A163,СВЦЭМ!$B$33:$B$776,J$155)+'СЕТ СН'!$F$12</f>
        <v>141.35901699999999</v>
      </c>
      <c r="K163" s="36">
        <f>SUMIFS(СВЦЭМ!$E$33:$E$776,СВЦЭМ!$A$33:$A$776,$A163,СВЦЭМ!$B$33:$B$776,K$155)+'СЕТ СН'!$F$12</f>
        <v>141.10385590000001</v>
      </c>
      <c r="L163" s="36">
        <f>SUMIFS(СВЦЭМ!$E$33:$E$776,СВЦЭМ!$A$33:$A$776,$A163,СВЦЭМ!$B$33:$B$776,L$155)+'СЕТ СН'!$F$12</f>
        <v>140.98247516000001</v>
      </c>
      <c r="M163" s="36">
        <f>SUMIFS(СВЦЭМ!$E$33:$E$776,СВЦЭМ!$A$33:$A$776,$A163,СВЦЭМ!$B$33:$B$776,M$155)+'СЕТ СН'!$F$12</f>
        <v>133.53311477</v>
      </c>
      <c r="N163" s="36">
        <f>SUMIFS(СВЦЭМ!$E$33:$E$776,СВЦЭМ!$A$33:$A$776,$A163,СВЦЭМ!$B$33:$B$776,N$155)+'СЕТ СН'!$F$12</f>
        <v>133.21295581999999</v>
      </c>
      <c r="O163" s="36">
        <f>SUMIFS(СВЦЭМ!$E$33:$E$776,СВЦЭМ!$A$33:$A$776,$A163,СВЦЭМ!$B$33:$B$776,O$155)+'СЕТ СН'!$F$12</f>
        <v>130.90554947999999</v>
      </c>
      <c r="P163" s="36">
        <f>SUMIFS(СВЦЭМ!$E$33:$E$776,СВЦЭМ!$A$33:$A$776,$A163,СВЦЭМ!$B$33:$B$776,P$155)+'СЕТ СН'!$F$12</f>
        <v>123.83507699</v>
      </c>
      <c r="Q163" s="36">
        <f>SUMIFS(СВЦЭМ!$E$33:$E$776,СВЦЭМ!$A$33:$A$776,$A163,СВЦЭМ!$B$33:$B$776,Q$155)+'СЕТ СН'!$F$12</f>
        <v>118.77584349999999</v>
      </c>
      <c r="R163" s="36">
        <f>SUMIFS(СВЦЭМ!$E$33:$E$776,СВЦЭМ!$A$33:$A$776,$A163,СВЦЭМ!$B$33:$B$776,R$155)+'СЕТ СН'!$F$12</f>
        <v>110.10787374</v>
      </c>
      <c r="S163" s="36">
        <f>SUMIFS(СВЦЭМ!$E$33:$E$776,СВЦЭМ!$A$33:$A$776,$A163,СВЦЭМ!$B$33:$B$776,S$155)+'СЕТ СН'!$F$12</f>
        <v>111.89776553999999</v>
      </c>
      <c r="T163" s="36">
        <f>SUMIFS(СВЦЭМ!$E$33:$E$776,СВЦЭМ!$A$33:$A$776,$A163,СВЦЭМ!$B$33:$B$776,T$155)+'СЕТ СН'!$F$12</f>
        <v>112.10836503</v>
      </c>
      <c r="U163" s="36">
        <f>SUMIFS(СВЦЭМ!$E$33:$E$776,СВЦЭМ!$A$33:$A$776,$A163,СВЦЭМ!$B$33:$B$776,U$155)+'СЕТ СН'!$F$12</f>
        <v>110.6887679</v>
      </c>
      <c r="V163" s="36">
        <f>SUMIFS(СВЦЭМ!$E$33:$E$776,СВЦЭМ!$A$33:$A$776,$A163,СВЦЭМ!$B$33:$B$776,V$155)+'СЕТ СН'!$F$12</f>
        <v>115.41107879</v>
      </c>
      <c r="W163" s="36">
        <f>SUMIFS(СВЦЭМ!$E$33:$E$776,СВЦЭМ!$A$33:$A$776,$A163,СВЦЭМ!$B$33:$B$776,W$155)+'СЕТ СН'!$F$12</f>
        <v>120.77458944</v>
      </c>
      <c r="X163" s="36">
        <f>SUMIFS(СВЦЭМ!$E$33:$E$776,СВЦЭМ!$A$33:$A$776,$A163,СВЦЭМ!$B$33:$B$776,X$155)+'СЕТ СН'!$F$12</f>
        <v>123.83435615</v>
      </c>
      <c r="Y163" s="36">
        <f>SUMIFS(СВЦЭМ!$E$33:$E$776,СВЦЭМ!$A$33:$A$776,$A163,СВЦЭМ!$B$33:$B$776,Y$155)+'СЕТ СН'!$F$12</f>
        <v>128.32026239999999</v>
      </c>
    </row>
    <row r="164" spans="1:25" ht="15.75" x14ac:dyDescent="0.2">
      <c r="A164" s="35">
        <f t="shared" si="4"/>
        <v>43655</v>
      </c>
      <c r="B164" s="36">
        <f>SUMIFS(СВЦЭМ!$E$33:$E$776,СВЦЭМ!$A$33:$A$776,$A164,СВЦЭМ!$B$33:$B$776,B$155)+'СЕТ СН'!$F$12</f>
        <v>144.64692356</v>
      </c>
      <c r="C164" s="36">
        <f>SUMIFS(СВЦЭМ!$E$33:$E$776,СВЦЭМ!$A$33:$A$776,$A164,СВЦЭМ!$B$33:$B$776,C$155)+'СЕТ СН'!$F$12</f>
        <v>151.63428748999999</v>
      </c>
      <c r="D164" s="36">
        <f>SUMIFS(СВЦЭМ!$E$33:$E$776,СВЦЭМ!$A$33:$A$776,$A164,СВЦЭМ!$B$33:$B$776,D$155)+'СЕТ СН'!$F$12</f>
        <v>155.76374235</v>
      </c>
      <c r="E164" s="36">
        <f>SUMIFS(СВЦЭМ!$E$33:$E$776,СВЦЭМ!$A$33:$A$776,$A164,СВЦЭМ!$B$33:$B$776,E$155)+'СЕТ СН'!$F$12</f>
        <v>159.42839169000001</v>
      </c>
      <c r="F164" s="36">
        <f>SUMIFS(СВЦЭМ!$E$33:$E$776,СВЦЭМ!$A$33:$A$776,$A164,СВЦЭМ!$B$33:$B$776,F$155)+'СЕТ СН'!$F$12</f>
        <v>158.9066048</v>
      </c>
      <c r="G164" s="36">
        <f>SUMIFS(СВЦЭМ!$E$33:$E$776,СВЦЭМ!$A$33:$A$776,$A164,СВЦЭМ!$B$33:$B$776,G$155)+'СЕТ СН'!$F$12</f>
        <v>158.03939281999999</v>
      </c>
      <c r="H164" s="36">
        <f>SUMIFS(СВЦЭМ!$E$33:$E$776,СВЦЭМ!$A$33:$A$776,$A164,СВЦЭМ!$B$33:$B$776,H$155)+'СЕТ СН'!$F$12</f>
        <v>147.57694777</v>
      </c>
      <c r="I164" s="36">
        <f>SUMIFS(СВЦЭМ!$E$33:$E$776,СВЦЭМ!$A$33:$A$776,$A164,СВЦЭМ!$B$33:$B$776,I$155)+'СЕТ СН'!$F$12</f>
        <v>142.66113934000001</v>
      </c>
      <c r="J164" s="36">
        <f>SUMIFS(СВЦЭМ!$E$33:$E$776,СВЦЭМ!$A$33:$A$776,$A164,СВЦЭМ!$B$33:$B$776,J$155)+'СЕТ СН'!$F$12</f>
        <v>136.09858012999999</v>
      </c>
      <c r="K164" s="36">
        <f>SUMIFS(СВЦЭМ!$E$33:$E$776,СВЦЭМ!$A$33:$A$776,$A164,СВЦЭМ!$B$33:$B$776,K$155)+'СЕТ СН'!$F$12</f>
        <v>132.16969134999999</v>
      </c>
      <c r="L164" s="36">
        <f>SUMIFS(СВЦЭМ!$E$33:$E$776,СВЦЭМ!$A$33:$A$776,$A164,СВЦЭМ!$B$33:$B$776,L$155)+'СЕТ СН'!$F$12</f>
        <v>132.27634001000001</v>
      </c>
      <c r="M164" s="36">
        <f>SUMIFS(СВЦЭМ!$E$33:$E$776,СВЦЭМ!$A$33:$A$776,$A164,СВЦЭМ!$B$33:$B$776,M$155)+'СЕТ СН'!$F$12</f>
        <v>131.03189040000001</v>
      </c>
      <c r="N164" s="36">
        <f>SUMIFS(СВЦЭМ!$E$33:$E$776,СВЦЭМ!$A$33:$A$776,$A164,СВЦЭМ!$B$33:$B$776,N$155)+'СЕТ СН'!$F$12</f>
        <v>131.37650668000001</v>
      </c>
      <c r="O164" s="36">
        <f>SUMIFS(СВЦЭМ!$E$33:$E$776,СВЦЭМ!$A$33:$A$776,$A164,СВЦЭМ!$B$33:$B$776,O$155)+'СЕТ СН'!$F$12</f>
        <v>130.46799622</v>
      </c>
      <c r="P164" s="36">
        <f>SUMIFS(СВЦЭМ!$E$33:$E$776,СВЦЭМ!$A$33:$A$776,$A164,СВЦЭМ!$B$33:$B$776,P$155)+'СЕТ СН'!$F$12</f>
        <v>131.97812926</v>
      </c>
      <c r="Q164" s="36">
        <f>SUMIFS(СВЦЭМ!$E$33:$E$776,СВЦЭМ!$A$33:$A$776,$A164,СВЦЭМ!$B$33:$B$776,Q$155)+'СЕТ СН'!$F$12</f>
        <v>135.97511724</v>
      </c>
      <c r="R164" s="36">
        <f>SUMIFS(СВЦЭМ!$E$33:$E$776,СВЦЭМ!$A$33:$A$776,$A164,СВЦЭМ!$B$33:$B$776,R$155)+'СЕТ СН'!$F$12</f>
        <v>128.08176578999999</v>
      </c>
      <c r="S164" s="36">
        <f>SUMIFS(СВЦЭМ!$E$33:$E$776,СВЦЭМ!$A$33:$A$776,$A164,СВЦЭМ!$B$33:$B$776,S$155)+'СЕТ СН'!$F$12</f>
        <v>121.78857164999999</v>
      </c>
      <c r="T164" s="36">
        <f>SUMIFS(СВЦЭМ!$E$33:$E$776,СВЦЭМ!$A$33:$A$776,$A164,СВЦЭМ!$B$33:$B$776,T$155)+'СЕТ СН'!$F$12</f>
        <v>121.31839643000001</v>
      </c>
      <c r="U164" s="36">
        <f>SUMIFS(СВЦЭМ!$E$33:$E$776,СВЦЭМ!$A$33:$A$776,$A164,СВЦЭМ!$B$33:$B$776,U$155)+'СЕТ СН'!$F$12</f>
        <v>119.63911632</v>
      </c>
      <c r="V164" s="36">
        <f>SUMIFS(СВЦЭМ!$E$33:$E$776,СВЦЭМ!$A$33:$A$776,$A164,СВЦЭМ!$B$33:$B$776,V$155)+'СЕТ СН'!$F$12</f>
        <v>119.54276304</v>
      </c>
      <c r="W164" s="36">
        <f>SUMIFS(СВЦЭМ!$E$33:$E$776,СВЦЭМ!$A$33:$A$776,$A164,СВЦЭМ!$B$33:$B$776,W$155)+'СЕТ СН'!$F$12</f>
        <v>114.47934592</v>
      </c>
      <c r="X164" s="36">
        <f>SUMIFS(СВЦЭМ!$E$33:$E$776,СВЦЭМ!$A$33:$A$776,$A164,СВЦЭМ!$B$33:$B$776,X$155)+'СЕТ СН'!$F$12</f>
        <v>118.39358937</v>
      </c>
      <c r="Y164" s="36">
        <f>SUMIFS(СВЦЭМ!$E$33:$E$776,СВЦЭМ!$A$33:$A$776,$A164,СВЦЭМ!$B$33:$B$776,Y$155)+'СЕТ СН'!$F$12</f>
        <v>132.70238717999999</v>
      </c>
    </row>
    <row r="165" spans="1:25" ht="15.75" x14ac:dyDescent="0.2">
      <c r="A165" s="35">
        <f t="shared" si="4"/>
        <v>43656</v>
      </c>
      <c r="B165" s="36">
        <f>SUMIFS(СВЦЭМ!$E$33:$E$776,СВЦЭМ!$A$33:$A$776,$A165,СВЦЭМ!$B$33:$B$776,B$155)+'СЕТ СН'!$F$12</f>
        <v>147.46566081</v>
      </c>
      <c r="C165" s="36">
        <f>SUMIFS(СВЦЭМ!$E$33:$E$776,СВЦЭМ!$A$33:$A$776,$A165,СВЦЭМ!$B$33:$B$776,C$155)+'СЕТ СН'!$F$12</f>
        <v>153.87116986000001</v>
      </c>
      <c r="D165" s="36">
        <f>SUMIFS(СВЦЭМ!$E$33:$E$776,СВЦЭМ!$A$33:$A$776,$A165,СВЦЭМ!$B$33:$B$776,D$155)+'СЕТ СН'!$F$12</f>
        <v>156.42288536000001</v>
      </c>
      <c r="E165" s="36">
        <f>SUMIFS(СВЦЭМ!$E$33:$E$776,СВЦЭМ!$A$33:$A$776,$A165,СВЦЭМ!$B$33:$B$776,E$155)+'СЕТ СН'!$F$12</f>
        <v>160.23515996</v>
      </c>
      <c r="F165" s="36">
        <f>SUMIFS(СВЦЭМ!$E$33:$E$776,СВЦЭМ!$A$33:$A$776,$A165,СВЦЭМ!$B$33:$B$776,F$155)+'СЕТ СН'!$F$12</f>
        <v>157.97740157999999</v>
      </c>
      <c r="G165" s="36">
        <f>SUMIFS(СВЦЭМ!$E$33:$E$776,СВЦЭМ!$A$33:$A$776,$A165,СВЦЭМ!$B$33:$B$776,G$155)+'СЕТ СН'!$F$12</f>
        <v>159.95880725000001</v>
      </c>
      <c r="H165" s="36">
        <f>SUMIFS(СВЦЭМ!$E$33:$E$776,СВЦЭМ!$A$33:$A$776,$A165,СВЦЭМ!$B$33:$B$776,H$155)+'СЕТ СН'!$F$12</f>
        <v>153.52187483</v>
      </c>
      <c r="I165" s="36">
        <f>SUMIFS(СВЦЭМ!$E$33:$E$776,СВЦЭМ!$A$33:$A$776,$A165,СВЦЭМ!$B$33:$B$776,I$155)+'СЕТ СН'!$F$12</f>
        <v>145.96316084</v>
      </c>
      <c r="J165" s="36">
        <f>SUMIFS(СВЦЭМ!$E$33:$E$776,СВЦЭМ!$A$33:$A$776,$A165,СВЦЭМ!$B$33:$B$776,J$155)+'СЕТ СН'!$F$12</f>
        <v>141.42300309999999</v>
      </c>
      <c r="K165" s="36">
        <f>SUMIFS(СВЦЭМ!$E$33:$E$776,СВЦЭМ!$A$33:$A$776,$A165,СВЦЭМ!$B$33:$B$776,K$155)+'СЕТ СН'!$F$12</f>
        <v>138.96881721</v>
      </c>
      <c r="L165" s="36">
        <f>SUMIFS(СВЦЭМ!$E$33:$E$776,СВЦЭМ!$A$33:$A$776,$A165,СВЦЭМ!$B$33:$B$776,L$155)+'СЕТ СН'!$F$12</f>
        <v>138.48626204000001</v>
      </c>
      <c r="M165" s="36">
        <f>SUMIFS(СВЦЭМ!$E$33:$E$776,СВЦЭМ!$A$33:$A$776,$A165,СВЦЭМ!$B$33:$B$776,M$155)+'СЕТ СН'!$F$12</f>
        <v>134.79854384000001</v>
      </c>
      <c r="N165" s="36">
        <f>SUMIFS(СВЦЭМ!$E$33:$E$776,СВЦЭМ!$A$33:$A$776,$A165,СВЦЭМ!$B$33:$B$776,N$155)+'СЕТ СН'!$F$12</f>
        <v>133.58090738999999</v>
      </c>
      <c r="O165" s="36">
        <f>SUMIFS(СВЦЭМ!$E$33:$E$776,СВЦЭМ!$A$33:$A$776,$A165,СВЦЭМ!$B$33:$B$776,O$155)+'СЕТ СН'!$F$12</f>
        <v>132.66113580000001</v>
      </c>
      <c r="P165" s="36">
        <f>SUMIFS(СВЦЭМ!$E$33:$E$776,СВЦЭМ!$A$33:$A$776,$A165,СВЦЭМ!$B$33:$B$776,P$155)+'СЕТ СН'!$F$12</f>
        <v>131.96254039999999</v>
      </c>
      <c r="Q165" s="36">
        <f>SUMIFS(СВЦЭМ!$E$33:$E$776,СВЦЭМ!$A$33:$A$776,$A165,СВЦЭМ!$B$33:$B$776,Q$155)+'СЕТ СН'!$F$12</f>
        <v>133.74904323999999</v>
      </c>
      <c r="R165" s="36">
        <f>SUMIFS(СВЦЭМ!$E$33:$E$776,СВЦЭМ!$A$33:$A$776,$A165,СВЦЭМ!$B$33:$B$776,R$155)+'СЕТ СН'!$F$12</f>
        <v>123.78256383</v>
      </c>
      <c r="S165" s="36">
        <f>SUMIFS(СВЦЭМ!$E$33:$E$776,СВЦЭМ!$A$33:$A$776,$A165,СВЦЭМ!$B$33:$B$776,S$155)+'СЕТ СН'!$F$12</f>
        <v>119.84953562</v>
      </c>
      <c r="T165" s="36">
        <f>SUMIFS(СВЦЭМ!$E$33:$E$776,СВЦЭМ!$A$33:$A$776,$A165,СВЦЭМ!$B$33:$B$776,T$155)+'СЕТ СН'!$F$12</f>
        <v>119.75614801</v>
      </c>
      <c r="U165" s="36">
        <f>SUMIFS(СВЦЭМ!$E$33:$E$776,СВЦЭМ!$A$33:$A$776,$A165,СВЦЭМ!$B$33:$B$776,U$155)+'СЕТ СН'!$F$12</f>
        <v>119.26750989999999</v>
      </c>
      <c r="V165" s="36">
        <f>SUMIFS(СВЦЭМ!$E$33:$E$776,СВЦЭМ!$A$33:$A$776,$A165,СВЦЭМ!$B$33:$B$776,V$155)+'СЕТ СН'!$F$12</f>
        <v>118.3530724</v>
      </c>
      <c r="W165" s="36">
        <f>SUMIFS(СВЦЭМ!$E$33:$E$776,СВЦЭМ!$A$33:$A$776,$A165,СВЦЭМ!$B$33:$B$776,W$155)+'СЕТ СН'!$F$12</f>
        <v>115.10370072000001</v>
      </c>
      <c r="X165" s="36">
        <f>SUMIFS(СВЦЭМ!$E$33:$E$776,СВЦЭМ!$A$33:$A$776,$A165,СВЦЭМ!$B$33:$B$776,X$155)+'СЕТ СН'!$F$12</f>
        <v>116.386028</v>
      </c>
      <c r="Y165" s="36">
        <f>SUMIFS(СВЦЭМ!$E$33:$E$776,СВЦЭМ!$A$33:$A$776,$A165,СВЦЭМ!$B$33:$B$776,Y$155)+'СЕТ СН'!$F$12</f>
        <v>135.78926534999999</v>
      </c>
    </row>
    <row r="166" spans="1:25" ht="15.75" x14ac:dyDescent="0.2">
      <c r="A166" s="35">
        <f t="shared" si="4"/>
        <v>43657</v>
      </c>
      <c r="B166" s="36">
        <f>SUMIFS(СВЦЭМ!$E$33:$E$776,СВЦЭМ!$A$33:$A$776,$A166,СВЦЭМ!$B$33:$B$776,B$155)+'СЕТ СН'!$F$12</f>
        <v>147.31843284999999</v>
      </c>
      <c r="C166" s="36">
        <f>SUMIFS(СВЦЭМ!$E$33:$E$776,СВЦЭМ!$A$33:$A$776,$A166,СВЦЭМ!$B$33:$B$776,C$155)+'СЕТ СН'!$F$12</f>
        <v>156.05227468000001</v>
      </c>
      <c r="D166" s="36">
        <f>SUMIFS(СВЦЭМ!$E$33:$E$776,СВЦЭМ!$A$33:$A$776,$A166,СВЦЭМ!$B$33:$B$776,D$155)+'СЕТ СН'!$F$12</f>
        <v>160.42213698</v>
      </c>
      <c r="E166" s="36">
        <f>SUMIFS(СВЦЭМ!$E$33:$E$776,СВЦЭМ!$A$33:$A$776,$A166,СВЦЭМ!$B$33:$B$776,E$155)+'СЕТ СН'!$F$12</f>
        <v>165.05800922</v>
      </c>
      <c r="F166" s="36">
        <f>SUMIFS(СВЦЭМ!$E$33:$E$776,СВЦЭМ!$A$33:$A$776,$A166,СВЦЭМ!$B$33:$B$776,F$155)+'СЕТ СН'!$F$12</f>
        <v>165.15479658000001</v>
      </c>
      <c r="G166" s="36">
        <f>SUMIFS(СВЦЭМ!$E$33:$E$776,СВЦЭМ!$A$33:$A$776,$A166,СВЦЭМ!$B$33:$B$776,G$155)+'СЕТ СН'!$F$12</f>
        <v>163.10567349999999</v>
      </c>
      <c r="H166" s="36">
        <f>SUMIFS(СВЦЭМ!$E$33:$E$776,СВЦЭМ!$A$33:$A$776,$A166,СВЦЭМ!$B$33:$B$776,H$155)+'СЕТ СН'!$F$12</f>
        <v>151.38149128000001</v>
      </c>
      <c r="I166" s="36">
        <f>SUMIFS(СВЦЭМ!$E$33:$E$776,СВЦЭМ!$A$33:$A$776,$A166,СВЦЭМ!$B$33:$B$776,I$155)+'СЕТ СН'!$F$12</f>
        <v>146.49528348000001</v>
      </c>
      <c r="J166" s="36">
        <f>SUMIFS(СВЦЭМ!$E$33:$E$776,СВЦЭМ!$A$33:$A$776,$A166,СВЦЭМ!$B$33:$B$776,J$155)+'СЕТ СН'!$F$12</f>
        <v>138.1954254</v>
      </c>
      <c r="K166" s="36">
        <f>SUMIFS(СВЦЭМ!$E$33:$E$776,СВЦЭМ!$A$33:$A$776,$A166,СВЦЭМ!$B$33:$B$776,K$155)+'СЕТ СН'!$F$12</f>
        <v>135.50234033000001</v>
      </c>
      <c r="L166" s="36">
        <f>SUMIFS(СВЦЭМ!$E$33:$E$776,СВЦЭМ!$A$33:$A$776,$A166,СВЦЭМ!$B$33:$B$776,L$155)+'СЕТ СН'!$F$12</f>
        <v>132.28059034</v>
      </c>
      <c r="M166" s="36">
        <f>SUMIFS(СВЦЭМ!$E$33:$E$776,СВЦЭМ!$A$33:$A$776,$A166,СВЦЭМ!$B$33:$B$776,M$155)+'СЕТ СН'!$F$12</f>
        <v>131.23400115000001</v>
      </c>
      <c r="N166" s="36">
        <f>SUMIFS(СВЦЭМ!$E$33:$E$776,СВЦЭМ!$A$33:$A$776,$A166,СВЦЭМ!$B$33:$B$776,N$155)+'СЕТ СН'!$F$12</f>
        <v>130.55354867</v>
      </c>
      <c r="O166" s="36">
        <f>SUMIFS(СВЦЭМ!$E$33:$E$776,СВЦЭМ!$A$33:$A$776,$A166,СВЦЭМ!$B$33:$B$776,O$155)+'СЕТ СН'!$F$12</f>
        <v>130.79388538000001</v>
      </c>
      <c r="P166" s="36">
        <f>SUMIFS(СВЦЭМ!$E$33:$E$776,СВЦЭМ!$A$33:$A$776,$A166,СВЦЭМ!$B$33:$B$776,P$155)+'СЕТ СН'!$F$12</f>
        <v>131.28324542999999</v>
      </c>
      <c r="Q166" s="36">
        <f>SUMIFS(СВЦЭМ!$E$33:$E$776,СВЦЭМ!$A$33:$A$776,$A166,СВЦЭМ!$B$33:$B$776,Q$155)+'СЕТ СН'!$F$12</f>
        <v>131.15261317</v>
      </c>
      <c r="R166" s="36">
        <f>SUMIFS(СВЦЭМ!$E$33:$E$776,СВЦЭМ!$A$33:$A$776,$A166,СВЦЭМ!$B$33:$B$776,R$155)+'СЕТ СН'!$F$12</f>
        <v>121.44401254</v>
      </c>
      <c r="S166" s="36">
        <f>SUMIFS(СВЦЭМ!$E$33:$E$776,СВЦЭМ!$A$33:$A$776,$A166,СВЦЭМ!$B$33:$B$776,S$155)+'СЕТ СН'!$F$12</f>
        <v>118.09621027</v>
      </c>
      <c r="T166" s="36">
        <f>SUMIFS(СВЦЭМ!$E$33:$E$776,СВЦЭМ!$A$33:$A$776,$A166,СВЦЭМ!$B$33:$B$776,T$155)+'СЕТ СН'!$F$12</f>
        <v>118.09415428</v>
      </c>
      <c r="U166" s="36">
        <f>SUMIFS(СВЦЭМ!$E$33:$E$776,СВЦЭМ!$A$33:$A$776,$A166,СВЦЭМ!$B$33:$B$776,U$155)+'СЕТ СН'!$F$12</f>
        <v>115.948328</v>
      </c>
      <c r="V166" s="36">
        <f>SUMIFS(СВЦЭМ!$E$33:$E$776,СВЦЭМ!$A$33:$A$776,$A166,СВЦЭМ!$B$33:$B$776,V$155)+'СЕТ СН'!$F$12</f>
        <v>116.34374901</v>
      </c>
      <c r="W166" s="36">
        <f>SUMIFS(СВЦЭМ!$E$33:$E$776,СВЦЭМ!$A$33:$A$776,$A166,СВЦЭМ!$B$33:$B$776,W$155)+'СЕТ СН'!$F$12</f>
        <v>116.83594478000001</v>
      </c>
      <c r="X166" s="36">
        <f>SUMIFS(СВЦЭМ!$E$33:$E$776,СВЦЭМ!$A$33:$A$776,$A166,СВЦЭМ!$B$33:$B$776,X$155)+'СЕТ СН'!$F$12</f>
        <v>118.41195533</v>
      </c>
      <c r="Y166" s="36">
        <f>SUMIFS(СВЦЭМ!$E$33:$E$776,СВЦЭМ!$A$33:$A$776,$A166,СВЦЭМ!$B$33:$B$776,Y$155)+'СЕТ СН'!$F$12</f>
        <v>136.17813620000001</v>
      </c>
    </row>
    <row r="167" spans="1:25" ht="15.75" x14ac:dyDescent="0.2">
      <c r="A167" s="35">
        <f t="shared" si="4"/>
        <v>43658</v>
      </c>
      <c r="B167" s="36">
        <f>SUMIFS(СВЦЭМ!$E$33:$E$776,СВЦЭМ!$A$33:$A$776,$A167,СВЦЭМ!$B$33:$B$776,B$155)+'СЕТ СН'!$F$12</f>
        <v>145.47789123999999</v>
      </c>
      <c r="C167" s="36">
        <f>SUMIFS(СВЦЭМ!$E$33:$E$776,СВЦЭМ!$A$33:$A$776,$A167,СВЦЭМ!$B$33:$B$776,C$155)+'СЕТ СН'!$F$12</f>
        <v>153.04644854</v>
      </c>
      <c r="D167" s="36">
        <f>SUMIFS(СВЦЭМ!$E$33:$E$776,СВЦЭМ!$A$33:$A$776,$A167,СВЦЭМ!$B$33:$B$776,D$155)+'СЕТ СН'!$F$12</f>
        <v>157.33284144000001</v>
      </c>
      <c r="E167" s="36">
        <f>SUMIFS(СВЦЭМ!$E$33:$E$776,СВЦЭМ!$A$33:$A$776,$A167,СВЦЭМ!$B$33:$B$776,E$155)+'СЕТ СН'!$F$12</f>
        <v>160.41385783000001</v>
      </c>
      <c r="F167" s="36">
        <f>SUMIFS(СВЦЭМ!$E$33:$E$776,СВЦЭМ!$A$33:$A$776,$A167,СВЦЭМ!$B$33:$B$776,F$155)+'СЕТ СН'!$F$12</f>
        <v>159.12781054000001</v>
      </c>
      <c r="G167" s="36">
        <f>SUMIFS(СВЦЭМ!$E$33:$E$776,СВЦЭМ!$A$33:$A$776,$A167,СВЦЭМ!$B$33:$B$776,G$155)+'СЕТ СН'!$F$12</f>
        <v>158.71341358000001</v>
      </c>
      <c r="H167" s="36">
        <f>SUMIFS(СВЦЭМ!$E$33:$E$776,СВЦЭМ!$A$33:$A$776,$A167,СВЦЭМ!$B$33:$B$776,H$155)+'СЕТ СН'!$F$12</f>
        <v>152.4837967</v>
      </c>
      <c r="I167" s="36">
        <f>SUMIFS(СВЦЭМ!$E$33:$E$776,СВЦЭМ!$A$33:$A$776,$A167,СВЦЭМ!$B$33:$B$776,I$155)+'СЕТ СН'!$F$12</f>
        <v>147.53122925</v>
      </c>
      <c r="J167" s="36">
        <f>SUMIFS(СВЦЭМ!$E$33:$E$776,СВЦЭМ!$A$33:$A$776,$A167,СВЦЭМ!$B$33:$B$776,J$155)+'СЕТ СН'!$F$12</f>
        <v>139.61512449</v>
      </c>
      <c r="K167" s="36">
        <f>SUMIFS(СВЦЭМ!$E$33:$E$776,СВЦЭМ!$A$33:$A$776,$A167,СВЦЭМ!$B$33:$B$776,K$155)+'СЕТ СН'!$F$12</f>
        <v>132.41065297</v>
      </c>
      <c r="L167" s="36">
        <f>SUMIFS(СВЦЭМ!$E$33:$E$776,СВЦЭМ!$A$33:$A$776,$A167,СВЦЭМ!$B$33:$B$776,L$155)+'СЕТ СН'!$F$12</f>
        <v>131.42929644</v>
      </c>
      <c r="M167" s="36">
        <f>SUMIFS(СВЦЭМ!$E$33:$E$776,СВЦЭМ!$A$33:$A$776,$A167,СВЦЭМ!$B$33:$B$776,M$155)+'СЕТ СН'!$F$12</f>
        <v>132.77135938999999</v>
      </c>
      <c r="N167" s="36">
        <f>SUMIFS(СВЦЭМ!$E$33:$E$776,СВЦЭМ!$A$33:$A$776,$A167,СВЦЭМ!$B$33:$B$776,N$155)+'СЕТ СН'!$F$12</f>
        <v>134.22737215999999</v>
      </c>
      <c r="O167" s="36">
        <f>SUMIFS(СВЦЭМ!$E$33:$E$776,СВЦЭМ!$A$33:$A$776,$A167,СВЦЭМ!$B$33:$B$776,O$155)+'СЕТ СН'!$F$12</f>
        <v>134.02742314</v>
      </c>
      <c r="P167" s="36">
        <f>SUMIFS(СВЦЭМ!$E$33:$E$776,СВЦЭМ!$A$33:$A$776,$A167,СВЦЭМ!$B$33:$B$776,P$155)+'СЕТ СН'!$F$12</f>
        <v>134.62276714000001</v>
      </c>
      <c r="Q167" s="36">
        <f>SUMIFS(СВЦЭМ!$E$33:$E$776,СВЦЭМ!$A$33:$A$776,$A167,СВЦЭМ!$B$33:$B$776,Q$155)+'СЕТ СН'!$F$12</f>
        <v>136.12907046999999</v>
      </c>
      <c r="R167" s="36">
        <f>SUMIFS(СВЦЭМ!$E$33:$E$776,СВЦЭМ!$A$33:$A$776,$A167,СВЦЭМ!$B$33:$B$776,R$155)+'СЕТ СН'!$F$12</f>
        <v>125.33062504999999</v>
      </c>
      <c r="S167" s="36">
        <f>SUMIFS(СВЦЭМ!$E$33:$E$776,СВЦЭМ!$A$33:$A$776,$A167,СВЦЭМ!$B$33:$B$776,S$155)+'СЕТ СН'!$F$12</f>
        <v>121.86098452</v>
      </c>
      <c r="T167" s="36">
        <f>SUMIFS(СВЦЭМ!$E$33:$E$776,СВЦЭМ!$A$33:$A$776,$A167,СВЦЭМ!$B$33:$B$776,T$155)+'СЕТ СН'!$F$12</f>
        <v>120.39772508</v>
      </c>
      <c r="U167" s="36">
        <f>SUMIFS(СВЦЭМ!$E$33:$E$776,СВЦЭМ!$A$33:$A$776,$A167,СВЦЭМ!$B$33:$B$776,U$155)+'СЕТ СН'!$F$12</f>
        <v>118.44977838</v>
      </c>
      <c r="V167" s="36">
        <f>SUMIFS(СВЦЭМ!$E$33:$E$776,СВЦЭМ!$A$33:$A$776,$A167,СВЦЭМ!$B$33:$B$776,V$155)+'СЕТ СН'!$F$12</f>
        <v>115.02195922999999</v>
      </c>
      <c r="W167" s="36">
        <f>SUMIFS(СВЦЭМ!$E$33:$E$776,СВЦЭМ!$A$33:$A$776,$A167,СВЦЭМ!$B$33:$B$776,W$155)+'СЕТ СН'!$F$12</f>
        <v>111.68651946</v>
      </c>
      <c r="X167" s="36">
        <f>SUMIFS(СВЦЭМ!$E$33:$E$776,СВЦЭМ!$A$33:$A$776,$A167,СВЦЭМ!$B$33:$B$776,X$155)+'СЕТ СН'!$F$12</f>
        <v>107.60192279</v>
      </c>
      <c r="Y167" s="36">
        <f>SUMIFS(СВЦЭМ!$E$33:$E$776,СВЦЭМ!$A$33:$A$776,$A167,СВЦЭМ!$B$33:$B$776,Y$155)+'СЕТ СН'!$F$12</f>
        <v>124.78265114</v>
      </c>
    </row>
    <row r="168" spans="1:25" ht="15.75" x14ac:dyDescent="0.2">
      <c r="A168" s="35">
        <f t="shared" si="4"/>
        <v>43659</v>
      </c>
      <c r="B168" s="36">
        <f>SUMIFS(СВЦЭМ!$E$33:$E$776,СВЦЭМ!$A$33:$A$776,$A168,СВЦЭМ!$B$33:$B$776,B$155)+'СЕТ СН'!$F$12</f>
        <v>124.8838075</v>
      </c>
      <c r="C168" s="36">
        <f>SUMIFS(СВЦЭМ!$E$33:$E$776,СВЦЭМ!$A$33:$A$776,$A168,СВЦЭМ!$B$33:$B$776,C$155)+'СЕТ СН'!$F$12</f>
        <v>131.72597816000001</v>
      </c>
      <c r="D168" s="36">
        <f>SUMIFS(СВЦЭМ!$E$33:$E$776,СВЦЭМ!$A$33:$A$776,$A168,СВЦЭМ!$B$33:$B$776,D$155)+'СЕТ СН'!$F$12</f>
        <v>138.95915557999999</v>
      </c>
      <c r="E168" s="36">
        <f>SUMIFS(СВЦЭМ!$E$33:$E$776,СВЦЭМ!$A$33:$A$776,$A168,СВЦЭМ!$B$33:$B$776,E$155)+'СЕТ СН'!$F$12</f>
        <v>141.99958133000001</v>
      </c>
      <c r="F168" s="36">
        <f>SUMIFS(СВЦЭМ!$E$33:$E$776,СВЦЭМ!$A$33:$A$776,$A168,СВЦЭМ!$B$33:$B$776,F$155)+'СЕТ СН'!$F$12</f>
        <v>143.95173854000001</v>
      </c>
      <c r="G168" s="36">
        <f>SUMIFS(СВЦЭМ!$E$33:$E$776,СВЦЭМ!$A$33:$A$776,$A168,СВЦЭМ!$B$33:$B$776,G$155)+'СЕТ СН'!$F$12</f>
        <v>144.88259834999999</v>
      </c>
      <c r="H168" s="36">
        <f>SUMIFS(СВЦЭМ!$E$33:$E$776,СВЦЭМ!$A$33:$A$776,$A168,СВЦЭМ!$B$33:$B$776,H$155)+'СЕТ СН'!$F$12</f>
        <v>144.24173936</v>
      </c>
      <c r="I168" s="36">
        <f>SUMIFS(СВЦЭМ!$E$33:$E$776,СВЦЭМ!$A$33:$A$776,$A168,СВЦЭМ!$B$33:$B$776,I$155)+'СЕТ СН'!$F$12</f>
        <v>145.76798764</v>
      </c>
      <c r="J168" s="36">
        <f>SUMIFS(СВЦЭМ!$E$33:$E$776,СВЦЭМ!$A$33:$A$776,$A168,СВЦЭМ!$B$33:$B$776,J$155)+'СЕТ СН'!$F$12</f>
        <v>137.18188470000001</v>
      </c>
      <c r="K168" s="36">
        <f>SUMIFS(СВЦЭМ!$E$33:$E$776,СВЦЭМ!$A$33:$A$776,$A168,СВЦЭМ!$B$33:$B$776,K$155)+'СЕТ СН'!$F$12</f>
        <v>127.08956480000001</v>
      </c>
      <c r="L168" s="36">
        <f>SUMIFS(СВЦЭМ!$E$33:$E$776,СВЦЭМ!$A$33:$A$776,$A168,СВЦЭМ!$B$33:$B$776,L$155)+'СЕТ СН'!$F$12</f>
        <v>122.1243382</v>
      </c>
      <c r="M168" s="36">
        <f>SUMIFS(СВЦЭМ!$E$33:$E$776,СВЦЭМ!$A$33:$A$776,$A168,СВЦЭМ!$B$33:$B$776,M$155)+'СЕТ СН'!$F$12</f>
        <v>121.08546702</v>
      </c>
      <c r="N168" s="36">
        <f>SUMIFS(СВЦЭМ!$E$33:$E$776,СВЦЭМ!$A$33:$A$776,$A168,СВЦЭМ!$B$33:$B$776,N$155)+'СЕТ СН'!$F$12</f>
        <v>121.45842844000001</v>
      </c>
      <c r="O168" s="36">
        <f>SUMIFS(СВЦЭМ!$E$33:$E$776,СВЦЭМ!$A$33:$A$776,$A168,СВЦЭМ!$B$33:$B$776,O$155)+'СЕТ СН'!$F$12</f>
        <v>122.05281393</v>
      </c>
      <c r="P168" s="36">
        <f>SUMIFS(СВЦЭМ!$E$33:$E$776,СВЦЭМ!$A$33:$A$776,$A168,СВЦЭМ!$B$33:$B$776,P$155)+'СЕТ СН'!$F$12</f>
        <v>124.71916542</v>
      </c>
      <c r="Q168" s="36">
        <f>SUMIFS(СВЦЭМ!$E$33:$E$776,СВЦЭМ!$A$33:$A$776,$A168,СВЦЭМ!$B$33:$B$776,Q$155)+'СЕТ СН'!$F$12</f>
        <v>126.48018202999999</v>
      </c>
      <c r="R168" s="36">
        <f>SUMIFS(СВЦЭМ!$E$33:$E$776,СВЦЭМ!$A$33:$A$776,$A168,СВЦЭМ!$B$33:$B$776,R$155)+'СЕТ СН'!$F$12</f>
        <v>119.27495816</v>
      </c>
      <c r="S168" s="36">
        <f>SUMIFS(СВЦЭМ!$E$33:$E$776,СВЦЭМ!$A$33:$A$776,$A168,СВЦЭМ!$B$33:$B$776,S$155)+'СЕТ СН'!$F$12</f>
        <v>113.37198960000001</v>
      </c>
      <c r="T168" s="36">
        <f>SUMIFS(СВЦЭМ!$E$33:$E$776,СВЦЭМ!$A$33:$A$776,$A168,СВЦЭМ!$B$33:$B$776,T$155)+'СЕТ СН'!$F$12</f>
        <v>110.52886146</v>
      </c>
      <c r="U168" s="36">
        <f>SUMIFS(СВЦЭМ!$E$33:$E$776,СВЦЭМ!$A$33:$A$776,$A168,СВЦЭМ!$B$33:$B$776,U$155)+'СЕТ СН'!$F$12</f>
        <v>108.42348393</v>
      </c>
      <c r="V168" s="36">
        <f>SUMIFS(СВЦЭМ!$E$33:$E$776,СВЦЭМ!$A$33:$A$776,$A168,СВЦЭМ!$B$33:$B$776,V$155)+'СЕТ СН'!$F$12</f>
        <v>107.37102187000001</v>
      </c>
      <c r="W168" s="36">
        <f>SUMIFS(СВЦЭМ!$E$33:$E$776,СВЦЭМ!$A$33:$A$776,$A168,СВЦЭМ!$B$33:$B$776,W$155)+'СЕТ СН'!$F$12</f>
        <v>105.22502240999999</v>
      </c>
      <c r="X168" s="36">
        <f>SUMIFS(СВЦЭМ!$E$33:$E$776,СВЦЭМ!$A$33:$A$776,$A168,СВЦЭМ!$B$33:$B$776,X$155)+'СЕТ СН'!$F$12</f>
        <v>107.36147606999999</v>
      </c>
      <c r="Y168" s="36">
        <f>SUMIFS(СВЦЭМ!$E$33:$E$776,СВЦЭМ!$A$33:$A$776,$A168,СВЦЭМ!$B$33:$B$776,Y$155)+'СЕТ СН'!$F$12</f>
        <v>122.4722483</v>
      </c>
    </row>
    <row r="169" spans="1:25" ht="15.75" x14ac:dyDescent="0.2">
      <c r="A169" s="35">
        <f t="shared" si="4"/>
        <v>43660</v>
      </c>
      <c r="B169" s="36">
        <f>SUMIFS(СВЦЭМ!$E$33:$E$776,СВЦЭМ!$A$33:$A$776,$A169,СВЦЭМ!$B$33:$B$776,B$155)+'СЕТ СН'!$F$12</f>
        <v>133.04159179999999</v>
      </c>
      <c r="C169" s="36">
        <f>SUMIFS(СВЦЭМ!$E$33:$E$776,СВЦЭМ!$A$33:$A$776,$A169,СВЦЭМ!$B$33:$B$776,C$155)+'СЕТ СН'!$F$12</f>
        <v>142.53936769000001</v>
      </c>
      <c r="D169" s="36">
        <f>SUMIFS(СВЦЭМ!$E$33:$E$776,СВЦЭМ!$A$33:$A$776,$A169,СВЦЭМ!$B$33:$B$776,D$155)+'СЕТ СН'!$F$12</f>
        <v>150.47632383000001</v>
      </c>
      <c r="E169" s="36">
        <f>SUMIFS(СВЦЭМ!$E$33:$E$776,СВЦЭМ!$A$33:$A$776,$A169,СВЦЭМ!$B$33:$B$776,E$155)+'СЕТ СН'!$F$12</f>
        <v>152.9995136</v>
      </c>
      <c r="F169" s="36">
        <f>SUMIFS(СВЦЭМ!$E$33:$E$776,СВЦЭМ!$A$33:$A$776,$A169,СВЦЭМ!$B$33:$B$776,F$155)+'СЕТ СН'!$F$12</f>
        <v>153.49912945</v>
      </c>
      <c r="G169" s="36">
        <f>SUMIFS(СВЦЭМ!$E$33:$E$776,СВЦЭМ!$A$33:$A$776,$A169,СВЦЭМ!$B$33:$B$776,G$155)+'СЕТ СН'!$F$12</f>
        <v>153.23785495000001</v>
      </c>
      <c r="H169" s="36">
        <f>SUMIFS(СВЦЭМ!$E$33:$E$776,СВЦЭМ!$A$33:$A$776,$A169,СВЦЭМ!$B$33:$B$776,H$155)+'СЕТ СН'!$F$12</f>
        <v>148.87430620000001</v>
      </c>
      <c r="I169" s="36">
        <f>SUMIFS(СВЦЭМ!$E$33:$E$776,СВЦЭМ!$A$33:$A$776,$A169,СВЦЭМ!$B$33:$B$776,I$155)+'СЕТ СН'!$F$12</f>
        <v>142.12315151999999</v>
      </c>
      <c r="J169" s="36">
        <f>SUMIFS(СВЦЭМ!$E$33:$E$776,СВЦЭМ!$A$33:$A$776,$A169,СВЦЭМ!$B$33:$B$776,J$155)+'СЕТ СН'!$F$12</f>
        <v>130.53783082000001</v>
      </c>
      <c r="K169" s="36">
        <f>SUMIFS(СВЦЭМ!$E$33:$E$776,СВЦЭМ!$A$33:$A$776,$A169,СВЦЭМ!$B$33:$B$776,K$155)+'СЕТ СН'!$F$12</f>
        <v>121.1225452</v>
      </c>
      <c r="L169" s="36">
        <f>SUMIFS(СВЦЭМ!$E$33:$E$776,СВЦЭМ!$A$33:$A$776,$A169,СВЦЭМ!$B$33:$B$776,L$155)+'СЕТ СН'!$F$12</f>
        <v>117.21360033000001</v>
      </c>
      <c r="M169" s="36">
        <f>SUMIFS(СВЦЭМ!$E$33:$E$776,СВЦЭМ!$A$33:$A$776,$A169,СВЦЭМ!$B$33:$B$776,M$155)+'СЕТ СН'!$F$12</f>
        <v>115.34518451</v>
      </c>
      <c r="N169" s="36">
        <f>SUMIFS(СВЦЭМ!$E$33:$E$776,СВЦЭМ!$A$33:$A$776,$A169,СВЦЭМ!$B$33:$B$776,N$155)+'СЕТ СН'!$F$12</f>
        <v>115.35021869000001</v>
      </c>
      <c r="O169" s="36">
        <f>SUMIFS(СВЦЭМ!$E$33:$E$776,СВЦЭМ!$A$33:$A$776,$A169,СВЦЭМ!$B$33:$B$776,O$155)+'СЕТ СН'!$F$12</f>
        <v>117.93611977</v>
      </c>
      <c r="P169" s="36">
        <f>SUMIFS(СВЦЭМ!$E$33:$E$776,СВЦЭМ!$A$33:$A$776,$A169,СВЦЭМ!$B$33:$B$776,P$155)+'СЕТ СН'!$F$12</f>
        <v>120.84328943</v>
      </c>
      <c r="Q169" s="36">
        <f>SUMIFS(СВЦЭМ!$E$33:$E$776,СВЦЭМ!$A$33:$A$776,$A169,СВЦЭМ!$B$33:$B$776,Q$155)+'СЕТ СН'!$F$12</f>
        <v>123.17248518</v>
      </c>
      <c r="R169" s="36">
        <f>SUMIFS(СВЦЭМ!$E$33:$E$776,СВЦЭМ!$A$33:$A$776,$A169,СВЦЭМ!$B$33:$B$776,R$155)+'СЕТ СН'!$F$12</f>
        <v>115.23176055</v>
      </c>
      <c r="S169" s="36">
        <f>SUMIFS(СВЦЭМ!$E$33:$E$776,СВЦЭМ!$A$33:$A$776,$A169,СВЦЭМ!$B$33:$B$776,S$155)+'СЕТ СН'!$F$12</f>
        <v>110.68105771</v>
      </c>
      <c r="T169" s="36">
        <f>SUMIFS(СВЦЭМ!$E$33:$E$776,СВЦЭМ!$A$33:$A$776,$A169,СВЦЭМ!$B$33:$B$776,T$155)+'СЕТ СН'!$F$12</f>
        <v>109.79878339</v>
      </c>
      <c r="U169" s="36">
        <f>SUMIFS(СВЦЭМ!$E$33:$E$776,СВЦЭМ!$A$33:$A$776,$A169,СВЦЭМ!$B$33:$B$776,U$155)+'СЕТ СН'!$F$12</f>
        <v>106.99680802</v>
      </c>
      <c r="V169" s="36">
        <f>SUMIFS(СВЦЭМ!$E$33:$E$776,СВЦЭМ!$A$33:$A$776,$A169,СВЦЭМ!$B$33:$B$776,V$155)+'СЕТ СН'!$F$12</f>
        <v>104.91200603</v>
      </c>
      <c r="W169" s="36">
        <f>SUMIFS(СВЦЭМ!$E$33:$E$776,СВЦЭМ!$A$33:$A$776,$A169,СВЦЭМ!$B$33:$B$776,W$155)+'СЕТ СН'!$F$12</f>
        <v>104.00969202</v>
      </c>
      <c r="X169" s="36">
        <f>SUMIFS(СВЦЭМ!$E$33:$E$776,СВЦЭМ!$A$33:$A$776,$A169,СВЦЭМ!$B$33:$B$776,X$155)+'СЕТ СН'!$F$12</f>
        <v>106.37960943</v>
      </c>
      <c r="Y169" s="36">
        <f>SUMIFS(СВЦЭМ!$E$33:$E$776,СВЦЭМ!$A$33:$A$776,$A169,СВЦЭМ!$B$33:$B$776,Y$155)+'СЕТ СН'!$F$12</f>
        <v>123.44934003</v>
      </c>
    </row>
    <row r="170" spans="1:25" ht="15.75" x14ac:dyDescent="0.2">
      <c r="A170" s="35">
        <f t="shared" si="4"/>
        <v>43661</v>
      </c>
      <c r="B170" s="36">
        <f>SUMIFS(СВЦЭМ!$E$33:$E$776,СВЦЭМ!$A$33:$A$776,$A170,СВЦЭМ!$B$33:$B$776,B$155)+'СЕТ СН'!$F$12</f>
        <v>139.59088578999999</v>
      </c>
      <c r="C170" s="36">
        <f>SUMIFS(СВЦЭМ!$E$33:$E$776,СВЦЭМ!$A$33:$A$776,$A170,СВЦЭМ!$B$33:$B$776,C$155)+'СЕТ СН'!$F$12</f>
        <v>143.20374258000001</v>
      </c>
      <c r="D170" s="36">
        <f>SUMIFS(СВЦЭМ!$E$33:$E$776,СВЦЭМ!$A$33:$A$776,$A170,СВЦЭМ!$B$33:$B$776,D$155)+'СЕТ СН'!$F$12</f>
        <v>145.06361964999999</v>
      </c>
      <c r="E170" s="36">
        <f>SUMIFS(СВЦЭМ!$E$33:$E$776,СВЦЭМ!$A$33:$A$776,$A170,СВЦЭМ!$B$33:$B$776,E$155)+'СЕТ СН'!$F$12</f>
        <v>150.82465196999999</v>
      </c>
      <c r="F170" s="36">
        <f>SUMIFS(СВЦЭМ!$E$33:$E$776,СВЦЭМ!$A$33:$A$776,$A170,СВЦЭМ!$B$33:$B$776,F$155)+'СЕТ СН'!$F$12</f>
        <v>153.43162504</v>
      </c>
      <c r="G170" s="36">
        <f>SUMIFS(СВЦЭМ!$E$33:$E$776,СВЦЭМ!$A$33:$A$776,$A170,СВЦЭМ!$B$33:$B$776,G$155)+'СЕТ СН'!$F$12</f>
        <v>150.37741403999999</v>
      </c>
      <c r="H170" s="36">
        <f>SUMIFS(СВЦЭМ!$E$33:$E$776,СВЦЭМ!$A$33:$A$776,$A170,СВЦЭМ!$B$33:$B$776,H$155)+'СЕТ СН'!$F$12</f>
        <v>146.20145640000001</v>
      </c>
      <c r="I170" s="36">
        <f>SUMIFS(СВЦЭМ!$E$33:$E$776,СВЦЭМ!$A$33:$A$776,$A170,СВЦЭМ!$B$33:$B$776,I$155)+'СЕТ СН'!$F$12</f>
        <v>140.14577667</v>
      </c>
      <c r="J170" s="36">
        <f>SUMIFS(СВЦЭМ!$E$33:$E$776,СВЦЭМ!$A$33:$A$776,$A170,СВЦЭМ!$B$33:$B$776,J$155)+'СЕТ СН'!$F$12</f>
        <v>131.79035501999999</v>
      </c>
      <c r="K170" s="36">
        <f>SUMIFS(СВЦЭМ!$E$33:$E$776,СВЦЭМ!$A$33:$A$776,$A170,СВЦЭМ!$B$33:$B$776,K$155)+'СЕТ СН'!$F$12</f>
        <v>121.67503936999999</v>
      </c>
      <c r="L170" s="36">
        <f>SUMIFS(СВЦЭМ!$E$33:$E$776,СВЦЭМ!$A$33:$A$776,$A170,СВЦЭМ!$B$33:$B$776,L$155)+'СЕТ СН'!$F$12</f>
        <v>119.62847369000001</v>
      </c>
      <c r="M170" s="36">
        <f>SUMIFS(СВЦЭМ!$E$33:$E$776,СВЦЭМ!$A$33:$A$776,$A170,СВЦЭМ!$B$33:$B$776,M$155)+'СЕТ СН'!$F$12</f>
        <v>120.46473924</v>
      </c>
      <c r="N170" s="36">
        <f>SUMIFS(СВЦЭМ!$E$33:$E$776,СВЦЭМ!$A$33:$A$776,$A170,СВЦЭМ!$B$33:$B$776,N$155)+'СЕТ СН'!$F$12</f>
        <v>125.00520552</v>
      </c>
      <c r="O170" s="36">
        <f>SUMIFS(СВЦЭМ!$E$33:$E$776,СВЦЭМ!$A$33:$A$776,$A170,СВЦЭМ!$B$33:$B$776,O$155)+'СЕТ СН'!$F$12</f>
        <v>124.70492064</v>
      </c>
      <c r="P170" s="36">
        <f>SUMIFS(СВЦЭМ!$E$33:$E$776,СВЦЭМ!$A$33:$A$776,$A170,СВЦЭМ!$B$33:$B$776,P$155)+'СЕТ СН'!$F$12</f>
        <v>121.30704527</v>
      </c>
      <c r="Q170" s="36">
        <f>SUMIFS(СВЦЭМ!$E$33:$E$776,СВЦЭМ!$A$33:$A$776,$A170,СВЦЭМ!$B$33:$B$776,Q$155)+'СЕТ СН'!$F$12</f>
        <v>118.39219082</v>
      </c>
      <c r="R170" s="36">
        <f>SUMIFS(СВЦЭМ!$E$33:$E$776,СВЦЭМ!$A$33:$A$776,$A170,СВЦЭМ!$B$33:$B$776,R$155)+'СЕТ СН'!$F$12</f>
        <v>108.93398012</v>
      </c>
      <c r="S170" s="36">
        <f>SUMIFS(СВЦЭМ!$E$33:$E$776,СВЦЭМ!$A$33:$A$776,$A170,СВЦЭМ!$B$33:$B$776,S$155)+'СЕТ СН'!$F$12</f>
        <v>105.55346695999999</v>
      </c>
      <c r="T170" s="36">
        <f>SUMIFS(СВЦЭМ!$E$33:$E$776,СВЦЭМ!$A$33:$A$776,$A170,СВЦЭМ!$B$33:$B$776,T$155)+'СЕТ СН'!$F$12</f>
        <v>106.11560271</v>
      </c>
      <c r="U170" s="36">
        <f>SUMIFS(СВЦЭМ!$E$33:$E$776,СВЦЭМ!$A$33:$A$776,$A170,СВЦЭМ!$B$33:$B$776,U$155)+'СЕТ СН'!$F$12</f>
        <v>105.78995919</v>
      </c>
      <c r="V170" s="36">
        <f>SUMIFS(СВЦЭМ!$E$33:$E$776,СВЦЭМ!$A$33:$A$776,$A170,СВЦЭМ!$B$33:$B$776,V$155)+'СЕТ СН'!$F$12</f>
        <v>105.12565772000001</v>
      </c>
      <c r="W170" s="36">
        <f>SUMIFS(СВЦЭМ!$E$33:$E$776,СВЦЭМ!$A$33:$A$776,$A170,СВЦЭМ!$B$33:$B$776,W$155)+'СЕТ СН'!$F$12</f>
        <v>104.24395296</v>
      </c>
      <c r="X170" s="36">
        <f>SUMIFS(СВЦЭМ!$E$33:$E$776,СВЦЭМ!$A$33:$A$776,$A170,СВЦЭМ!$B$33:$B$776,X$155)+'СЕТ СН'!$F$12</f>
        <v>107.58091334</v>
      </c>
      <c r="Y170" s="36">
        <f>SUMIFS(СВЦЭМ!$E$33:$E$776,СВЦЭМ!$A$33:$A$776,$A170,СВЦЭМ!$B$33:$B$776,Y$155)+'СЕТ СН'!$F$12</f>
        <v>123.12624809</v>
      </c>
    </row>
    <row r="171" spans="1:25" ht="15.75" x14ac:dyDescent="0.2">
      <c r="A171" s="35">
        <f t="shared" si="4"/>
        <v>43662</v>
      </c>
      <c r="B171" s="36">
        <f>SUMIFS(СВЦЭМ!$E$33:$E$776,СВЦЭМ!$A$33:$A$776,$A171,СВЦЭМ!$B$33:$B$776,B$155)+'СЕТ СН'!$F$12</f>
        <v>143.14994351999999</v>
      </c>
      <c r="C171" s="36">
        <f>SUMIFS(СВЦЭМ!$E$33:$E$776,СВЦЭМ!$A$33:$A$776,$A171,СВЦЭМ!$B$33:$B$776,C$155)+'СЕТ СН'!$F$12</f>
        <v>147.80548837000001</v>
      </c>
      <c r="D171" s="36">
        <f>SUMIFS(СВЦЭМ!$E$33:$E$776,СВЦЭМ!$A$33:$A$776,$A171,СВЦЭМ!$B$33:$B$776,D$155)+'СЕТ СН'!$F$12</f>
        <v>144.76543358999999</v>
      </c>
      <c r="E171" s="36">
        <f>SUMIFS(СВЦЭМ!$E$33:$E$776,СВЦЭМ!$A$33:$A$776,$A171,СВЦЭМ!$B$33:$B$776,E$155)+'СЕТ СН'!$F$12</f>
        <v>142.63413018</v>
      </c>
      <c r="F171" s="36">
        <f>SUMIFS(СВЦЭМ!$E$33:$E$776,СВЦЭМ!$A$33:$A$776,$A171,СВЦЭМ!$B$33:$B$776,F$155)+'СЕТ СН'!$F$12</f>
        <v>145.12198770000001</v>
      </c>
      <c r="G171" s="36">
        <f>SUMIFS(СВЦЭМ!$E$33:$E$776,СВЦЭМ!$A$33:$A$776,$A171,СВЦЭМ!$B$33:$B$776,G$155)+'СЕТ СН'!$F$12</f>
        <v>144.87444199000001</v>
      </c>
      <c r="H171" s="36">
        <f>SUMIFS(СВЦЭМ!$E$33:$E$776,СВЦЭМ!$A$33:$A$776,$A171,СВЦЭМ!$B$33:$B$776,H$155)+'СЕТ СН'!$F$12</f>
        <v>145.80074048</v>
      </c>
      <c r="I171" s="36">
        <f>SUMIFS(СВЦЭМ!$E$33:$E$776,СВЦЭМ!$A$33:$A$776,$A171,СВЦЭМ!$B$33:$B$776,I$155)+'СЕТ СН'!$F$12</f>
        <v>142.44380935000001</v>
      </c>
      <c r="J171" s="36">
        <f>SUMIFS(СВЦЭМ!$E$33:$E$776,СВЦЭМ!$A$33:$A$776,$A171,СВЦЭМ!$B$33:$B$776,J$155)+'СЕТ СН'!$F$12</f>
        <v>135.21443135999999</v>
      </c>
      <c r="K171" s="36">
        <f>SUMIFS(СВЦЭМ!$E$33:$E$776,СВЦЭМ!$A$33:$A$776,$A171,СВЦЭМ!$B$33:$B$776,K$155)+'СЕТ СН'!$F$12</f>
        <v>127.66303191999999</v>
      </c>
      <c r="L171" s="36">
        <f>SUMIFS(СВЦЭМ!$E$33:$E$776,СВЦЭМ!$A$33:$A$776,$A171,СВЦЭМ!$B$33:$B$776,L$155)+'СЕТ СН'!$F$12</f>
        <v>124.56906446000001</v>
      </c>
      <c r="M171" s="36">
        <f>SUMIFS(СВЦЭМ!$E$33:$E$776,СВЦЭМ!$A$33:$A$776,$A171,СВЦЭМ!$B$33:$B$776,M$155)+'СЕТ СН'!$F$12</f>
        <v>123.95665923</v>
      </c>
      <c r="N171" s="36">
        <f>SUMIFS(СВЦЭМ!$E$33:$E$776,СВЦЭМ!$A$33:$A$776,$A171,СВЦЭМ!$B$33:$B$776,N$155)+'СЕТ СН'!$F$12</f>
        <v>123.40554255000001</v>
      </c>
      <c r="O171" s="36">
        <f>SUMIFS(СВЦЭМ!$E$33:$E$776,СВЦЭМ!$A$33:$A$776,$A171,СВЦЭМ!$B$33:$B$776,O$155)+'СЕТ СН'!$F$12</f>
        <v>123.58633109</v>
      </c>
      <c r="P171" s="36">
        <f>SUMIFS(СВЦЭМ!$E$33:$E$776,СВЦЭМ!$A$33:$A$776,$A171,СВЦЭМ!$B$33:$B$776,P$155)+'СЕТ СН'!$F$12</f>
        <v>123.63264329</v>
      </c>
      <c r="Q171" s="36">
        <f>SUMIFS(СВЦЭМ!$E$33:$E$776,СВЦЭМ!$A$33:$A$776,$A171,СВЦЭМ!$B$33:$B$776,Q$155)+'СЕТ СН'!$F$12</f>
        <v>123.7940127</v>
      </c>
      <c r="R171" s="36">
        <f>SUMIFS(СВЦЭМ!$E$33:$E$776,СВЦЭМ!$A$33:$A$776,$A171,СВЦЭМ!$B$33:$B$776,R$155)+'СЕТ СН'!$F$12</f>
        <v>115.75033824</v>
      </c>
      <c r="S171" s="36">
        <f>SUMIFS(СВЦЭМ!$E$33:$E$776,СВЦЭМ!$A$33:$A$776,$A171,СВЦЭМ!$B$33:$B$776,S$155)+'СЕТ СН'!$F$12</f>
        <v>112.85109935</v>
      </c>
      <c r="T171" s="36">
        <f>SUMIFS(СВЦЭМ!$E$33:$E$776,СВЦЭМ!$A$33:$A$776,$A171,СВЦЭМ!$B$33:$B$776,T$155)+'СЕТ СН'!$F$12</f>
        <v>113.21986215</v>
      </c>
      <c r="U171" s="36">
        <f>SUMIFS(СВЦЭМ!$E$33:$E$776,СВЦЭМ!$A$33:$A$776,$A171,СВЦЭМ!$B$33:$B$776,U$155)+'СЕТ СН'!$F$12</f>
        <v>112.41520687000001</v>
      </c>
      <c r="V171" s="36">
        <f>SUMIFS(СВЦЭМ!$E$33:$E$776,СВЦЭМ!$A$33:$A$776,$A171,СВЦЭМ!$B$33:$B$776,V$155)+'СЕТ СН'!$F$12</f>
        <v>112.54085037</v>
      </c>
      <c r="W171" s="36">
        <f>SUMIFS(СВЦЭМ!$E$33:$E$776,СВЦЭМ!$A$33:$A$776,$A171,СВЦЭМ!$B$33:$B$776,W$155)+'СЕТ СН'!$F$12</f>
        <v>110.44848971</v>
      </c>
      <c r="X171" s="36">
        <f>SUMIFS(СВЦЭМ!$E$33:$E$776,СВЦЭМ!$A$33:$A$776,$A171,СВЦЭМ!$B$33:$B$776,X$155)+'СЕТ СН'!$F$12</f>
        <v>114.18486765999999</v>
      </c>
      <c r="Y171" s="36">
        <f>SUMIFS(СВЦЭМ!$E$33:$E$776,СВЦЭМ!$A$33:$A$776,$A171,СВЦЭМ!$B$33:$B$776,Y$155)+'СЕТ СН'!$F$12</f>
        <v>124.28481649</v>
      </c>
    </row>
    <row r="172" spans="1:25" ht="15.75" x14ac:dyDescent="0.2">
      <c r="A172" s="35">
        <f t="shared" si="4"/>
        <v>43663</v>
      </c>
      <c r="B172" s="36">
        <f>SUMIFS(СВЦЭМ!$E$33:$E$776,СВЦЭМ!$A$33:$A$776,$A172,СВЦЭМ!$B$33:$B$776,B$155)+'СЕТ СН'!$F$12</f>
        <v>141.97499375000001</v>
      </c>
      <c r="C172" s="36">
        <f>SUMIFS(СВЦЭМ!$E$33:$E$776,СВЦЭМ!$A$33:$A$776,$A172,СВЦЭМ!$B$33:$B$776,C$155)+'СЕТ СН'!$F$12</f>
        <v>147.41228034</v>
      </c>
      <c r="D172" s="36">
        <f>SUMIFS(СВЦЭМ!$E$33:$E$776,СВЦЭМ!$A$33:$A$776,$A172,СВЦЭМ!$B$33:$B$776,D$155)+'СЕТ СН'!$F$12</f>
        <v>153.12980918</v>
      </c>
      <c r="E172" s="36">
        <f>SUMIFS(СВЦЭМ!$E$33:$E$776,СВЦЭМ!$A$33:$A$776,$A172,СВЦЭМ!$B$33:$B$776,E$155)+'СЕТ СН'!$F$12</f>
        <v>155.24424864</v>
      </c>
      <c r="F172" s="36">
        <f>SUMIFS(СВЦЭМ!$E$33:$E$776,СВЦЭМ!$A$33:$A$776,$A172,СВЦЭМ!$B$33:$B$776,F$155)+'СЕТ СН'!$F$12</f>
        <v>153.6735731</v>
      </c>
      <c r="G172" s="36">
        <f>SUMIFS(СВЦЭМ!$E$33:$E$776,СВЦЭМ!$A$33:$A$776,$A172,СВЦЭМ!$B$33:$B$776,G$155)+'СЕТ СН'!$F$12</f>
        <v>152.43215117</v>
      </c>
      <c r="H172" s="36">
        <f>SUMIFS(СВЦЭМ!$E$33:$E$776,СВЦЭМ!$A$33:$A$776,$A172,СВЦЭМ!$B$33:$B$776,H$155)+'СЕТ СН'!$F$12</f>
        <v>146.53927913999999</v>
      </c>
      <c r="I172" s="36">
        <f>SUMIFS(СВЦЭМ!$E$33:$E$776,СВЦЭМ!$A$33:$A$776,$A172,СВЦЭМ!$B$33:$B$776,I$155)+'СЕТ СН'!$F$12</f>
        <v>140.09086607</v>
      </c>
      <c r="J172" s="36">
        <f>SUMIFS(СВЦЭМ!$E$33:$E$776,СВЦЭМ!$A$33:$A$776,$A172,СВЦЭМ!$B$33:$B$776,J$155)+'СЕТ СН'!$F$12</f>
        <v>135.65879555000001</v>
      </c>
      <c r="K172" s="36">
        <f>SUMIFS(СВЦЭМ!$E$33:$E$776,СВЦЭМ!$A$33:$A$776,$A172,СВЦЭМ!$B$33:$B$776,K$155)+'СЕТ СН'!$F$12</f>
        <v>128.33757184000001</v>
      </c>
      <c r="L172" s="36">
        <f>SUMIFS(СВЦЭМ!$E$33:$E$776,СВЦЭМ!$A$33:$A$776,$A172,СВЦЭМ!$B$33:$B$776,L$155)+'СЕТ СН'!$F$12</f>
        <v>127.4548537</v>
      </c>
      <c r="M172" s="36">
        <f>SUMIFS(СВЦЭМ!$E$33:$E$776,СВЦЭМ!$A$33:$A$776,$A172,СВЦЭМ!$B$33:$B$776,M$155)+'СЕТ СН'!$F$12</f>
        <v>127.97845303</v>
      </c>
      <c r="N172" s="36">
        <f>SUMIFS(СВЦЭМ!$E$33:$E$776,СВЦЭМ!$A$33:$A$776,$A172,СВЦЭМ!$B$33:$B$776,N$155)+'СЕТ СН'!$F$12</f>
        <v>128.24075062</v>
      </c>
      <c r="O172" s="36">
        <f>SUMIFS(СВЦЭМ!$E$33:$E$776,СВЦЭМ!$A$33:$A$776,$A172,СВЦЭМ!$B$33:$B$776,O$155)+'СЕТ СН'!$F$12</f>
        <v>128.29942801999999</v>
      </c>
      <c r="P172" s="36">
        <f>SUMIFS(СВЦЭМ!$E$33:$E$776,СВЦЭМ!$A$33:$A$776,$A172,СВЦЭМ!$B$33:$B$776,P$155)+'СЕТ СН'!$F$12</f>
        <v>128.13510758000001</v>
      </c>
      <c r="Q172" s="36">
        <f>SUMIFS(СВЦЭМ!$E$33:$E$776,СВЦЭМ!$A$33:$A$776,$A172,СВЦЭМ!$B$33:$B$776,Q$155)+'СЕТ СН'!$F$12</f>
        <v>128.44259661999999</v>
      </c>
      <c r="R172" s="36">
        <f>SUMIFS(СВЦЭМ!$E$33:$E$776,СВЦЭМ!$A$33:$A$776,$A172,СВЦЭМ!$B$33:$B$776,R$155)+'СЕТ СН'!$F$12</f>
        <v>119.4899083</v>
      </c>
      <c r="S172" s="36">
        <f>SUMIFS(СВЦЭМ!$E$33:$E$776,СВЦЭМ!$A$33:$A$776,$A172,СВЦЭМ!$B$33:$B$776,S$155)+'СЕТ СН'!$F$12</f>
        <v>115.45941285000001</v>
      </c>
      <c r="T172" s="36">
        <f>SUMIFS(СВЦЭМ!$E$33:$E$776,СВЦЭМ!$A$33:$A$776,$A172,СВЦЭМ!$B$33:$B$776,T$155)+'СЕТ СН'!$F$12</f>
        <v>115.89300677</v>
      </c>
      <c r="U172" s="36">
        <f>SUMIFS(СВЦЭМ!$E$33:$E$776,СВЦЭМ!$A$33:$A$776,$A172,СВЦЭМ!$B$33:$B$776,U$155)+'СЕТ СН'!$F$12</f>
        <v>114.56218556</v>
      </c>
      <c r="V172" s="36">
        <f>SUMIFS(СВЦЭМ!$E$33:$E$776,СВЦЭМ!$A$33:$A$776,$A172,СВЦЭМ!$B$33:$B$776,V$155)+'СЕТ СН'!$F$12</f>
        <v>115.38908652000001</v>
      </c>
      <c r="W172" s="36">
        <f>SUMIFS(СВЦЭМ!$E$33:$E$776,СВЦЭМ!$A$33:$A$776,$A172,СВЦЭМ!$B$33:$B$776,W$155)+'СЕТ СН'!$F$12</f>
        <v>115.29537698999999</v>
      </c>
      <c r="X172" s="36">
        <f>SUMIFS(СВЦЭМ!$E$33:$E$776,СВЦЭМ!$A$33:$A$776,$A172,СВЦЭМ!$B$33:$B$776,X$155)+'СЕТ СН'!$F$12</f>
        <v>109.81221153</v>
      </c>
      <c r="Y172" s="36">
        <f>SUMIFS(СВЦЭМ!$E$33:$E$776,СВЦЭМ!$A$33:$A$776,$A172,СВЦЭМ!$B$33:$B$776,Y$155)+'СЕТ СН'!$F$12</f>
        <v>115.15705989</v>
      </c>
    </row>
    <row r="173" spans="1:25" ht="15.75" x14ac:dyDescent="0.2">
      <c r="A173" s="35">
        <f t="shared" si="4"/>
        <v>43664</v>
      </c>
      <c r="B173" s="36">
        <f>SUMIFS(СВЦЭМ!$E$33:$E$776,СВЦЭМ!$A$33:$A$776,$A173,СВЦЭМ!$B$33:$B$776,B$155)+'СЕТ СН'!$F$12</f>
        <v>132.24617724999999</v>
      </c>
      <c r="C173" s="36">
        <f>SUMIFS(СВЦЭМ!$E$33:$E$776,СВЦЭМ!$A$33:$A$776,$A173,СВЦЭМ!$B$33:$B$776,C$155)+'СЕТ СН'!$F$12</f>
        <v>132.06699974</v>
      </c>
      <c r="D173" s="36">
        <f>SUMIFS(СВЦЭМ!$E$33:$E$776,СВЦЭМ!$A$33:$A$776,$A173,СВЦЭМ!$B$33:$B$776,D$155)+'СЕТ СН'!$F$12</f>
        <v>134.33576943</v>
      </c>
      <c r="E173" s="36">
        <f>SUMIFS(СВЦЭМ!$E$33:$E$776,СВЦЭМ!$A$33:$A$776,$A173,СВЦЭМ!$B$33:$B$776,E$155)+'СЕТ СН'!$F$12</f>
        <v>141.2182043</v>
      </c>
      <c r="F173" s="36">
        <f>SUMIFS(СВЦЭМ!$E$33:$E$776,СВЦЭМ!$A$33:$A$776,$A173,СВЦЭМ!$B$33:$B$776,F$155)+'СЕТ СН'!$F$12</f>
        <v>149.18790394999999</v>
      </c>
      <c r="G173" s="36">
        <f>SUMIFS(СВЦЭМ!$E$33:$E$776,СВЦЭМ!$A$33:$A$776,$A173,СВЦЭМ!$B$33:$B$776,G$155)+'СЕТ СН'!$F$12</f>
        <v>157.34926399</v>
      </c>
      <c r="H173" s="36">
        <f>SUMIFS(СВЦЭМ!$E$33:$E$776,СВЦЭМ!$A$33:$A$776,$A173,СВЦЭМ!$B$33:$B$776,H$155)+'СЕТ СН'!$F$12</f>
        <v>152.07925280000001</v>
      </c>
      <c r="I173" s="36">
        <f>SUMIFS(СВЦЭМ!$E$33:$E$776,СВЦЭМ!$A$33:$A$776,$A173,СВЦЭМ!$B$33:$B$776,I$155)+'СЕТ СН'!$F$12</f>
        <v>145.2740029</v>
      </c>
      <c r="J173" s="36">
        <f>SUMIFS(СВЦЭМ!$E$33:$E$776,СВЦЭМ!$A$33:$A$776,$A173,СВЦЭМ!$B$33:$B$776,J$155)+'СЕТ СН'!$F$12</f>
        <v>143.13659963000001</v>
      </c>
      <c r="K173" s="36">
        <f>SUMIFS(СВЦЭМ!$E$33:$E$776,СВЦЭМ!$A$33:$A$776,$A173,СВЦЭМ!$B$33:$B$776,K$155)+'СЕТ СН'!$F$12</f>
        <v>136.31187735</v>
      </c>
      <c r="L173" s="36">
        <f>SUMIFS(СВЦЭМ!$E$33:$E$776,СВЦЭМ!$A$33:$A$776,$A173,СВЦЭМ!$B$33:$B$776,L$155)+'СЕТ СН'!$F$12</f>
        <v>135.23887456</v>
      </c>
      <c r="M173" s="36">
        <f>SUMIFS(СВЦЭМ!$E$33:$E$776,СВЦЭМ!$A$33:$A$776,$A173,СВЦЭМ!$B$33:$B$776,M$155)+'СЕТ СН'!$F$12</f>
        <v>134.98266139</v>
      </c>
      <c r="N173" s="36">
        <f>SUMIFS(СВЦЭМ!$E$33:$E$776,СВЦЭМ!$A$33:$A$776,$A173,СВЦЭМ!$B$33:$B$776,N$155)+'СЕТ СН'!$F$12</f>
        <v>137.59033663</v>
      </c>
      <c r="O173" s="36">
        <f>SUMIFS(СВЦЭМ!$E$33:$E$776,СВЦЭМ!$A$33:$A$776,$A173,СВЦЭМ!$B$33:$B$776,O$155)+'СЕТ СН'!$F$12</f>
        <v>138.93627415</v>
      </c>
      <c r="P173" s="36">
        <f>SUMIFS(СВЦЭМ!$E$33:$E$776,СВЦЭМ!$A$33:$A$776,$A173,СВЦЭМ!$B$33:$B$776,P$155)+'СЕТ СН'!$F$12</f>
        <v>141.69269298</v>
      </c>
      <c r="Q173" s="36">
        <f>SUMIFS(СВЦЭМ!$E$33:$E$776,СВЦЭМ!$A$33:$A$776,$A173,СВЦЭМ!$B$33:$B$776,Q$155)+'СЕТ СН'!$F$12</f>
        <v>143.18623903</v>
      </c>
      <c r="R173" s="36">
        <f>SUMIFS(СВЦЭМ!$E$33:$E$776,СВЦЭМ!$A$33:$A$776,$A173,СВЦЭМ!$B$33:$B$776,R$155)+'СЕТ СН'!$F$12</f>
        <v>126.14303468999999</v>
      </c>
      <c r="S173" s="36">
        <f>SUMIFS(СВЦЭМ!$E$33:$E$776,СВЦЭМ!$A$33:$A$776,$A173,СВЦЭМ!$B$33:$B$776,S$155)+'СЕТ СН'!$F$12</f>
        <v>109.57369728</v>
      </c>
      <c r="T173" s="36">
        <f>SUMIFS(СВЦЭМ!$E$33:$E$776,СВЦЭМ!$A$33:$A$776,$A173,СВЦЭМ!$B$33:$B$776,T$155)+'СЕТ СН'!$F$12</f>
        <v>109.46088557</v>
      </c>
      <c r="U173" s="36">
        <f>SUMIFS(СВЦЭМ!$E$33:$E$776,СВЦЭМ!$A$33:$A$776,$A173,СВЦЭМ!$B$33:$B$776,U$155)+'СЕТ СН'!$F$12</f>
        <v>106.10419045</v>
      </c>
      <c r="V173" s="36">
        <f>SUMIFS(СВЦЭМ!$E$33:$E$776,СВЦЭМ!$A$33:$A$776,$A173,СВЦЭМ!$B$33:$B$776,V$155)+'СЕТ СН'!$F$12</f>
        <v>106.79695624</v>
      </c>
      <c r="W173" s="36">
        <f>SUMIFS(СВЦЭМ!$E$33:$E$776,СВЦЭМ!$A$33:$A$776,$A173,СВЦЭМ!$B$33:$B$776,W$155)+'СЕТ СН'!$F$12</f>
        <v>106.41661362000001</v>
      </c>
      <c r="X173" s="36">
        <f>SUMIFS(СВЦЭМ!$E$33:$E$776,СВЦЭМ!$A$33:$A$776,$A173,СВЦЭМ!$B$33:$B$776,X$155)+'СЕТ СН'!$F$12</f>
        <v>109.56538620000001</v>
      </c>
      <c r="Y173" s="36">
        <f>SUMIFS(СВЦЭМ!$E$33:$E$776,СВЦЭМ!$A$33:$A$776,$A173,СВЦЭМ!$B$33:$B$776,Y$155)+'СЕТ СН'!$F$12</f>
        <v>122.50174941</v>
      </c>
    </row>
    <row r="174" spans="1:25" ht="15.75" x14ac:dyDescent="0.2">
      <c r="A174" s="35">
        <f t="shared" si="4"/>
        <v>43665</v>
      </c>
      <c r="B174" s="36">
        <f>SUMIFS(СВЦЭМ!$E$33:$E$776,СВЦЭМ!$A$33:$A$776,$A174,СВЦЭМ!$B$33:$B$776,B$155)+'СЕТ СН'!$F$12</f>
        <v>137.22007250999999</v>
      </c>
      <c r="C174" s="36">
        <f>SUMIFS(СВЦЭМ!$E$33:$E$776,СВЦЭМ!$A$33:$A$776,$A174,СВЦЭМ!$B$33:$B$776,C$155)+'СЕТ СН'!$F$12</f>
        <v>137.21630096000001</v>
      </c>
      <c r="D174" s="36">
        <f>SUMIFS(СВЦЭМ!$E$33:$E$776,СВЦЭМ!$A$33:$A$776,$A174,СВЦЭМ!$B$33:$B$776,D$155)+'СЕТ СН'!$F$12</f>
        <v>143.22021092</v>
      </c>
      <c r="E174" s="36">
        <f>SUMIFS(СВЦЭМ!$E$33:$E$776,СВЦЭМ!$A$33:$A$776,$A174,СВЦЭМ!$B$33:$B$776,E$155)+'СЕТ СН'!$F$12</f>
        <v>147.24973936000001</v>
      </c>
      <c r="F174" s="36">
        <f>SUMIFS(СВЦЭМ!$E$33:$E$776,СВЦЭМ!$A$33:$A$776,$A174,СВЦЭМ!$B$33:$B$776,F$155)+'СЕТ СН'!$F$12</f>
        <v>146.96535908999999</v>
      </c>
      <c r="G174" s="36">
        <f>SUMIFS(СВЦЭМ!$E$33:$E$776,СВЦЭМ!$A$33:$A$776,$A174,СВЦЭМ!$B$33:$B$776,G$155)+'СЕТ СН'!$F$12</f>
        <v>145.85112789999999</v>
      </c>
      <c r="H174" s="36">
        <f>SUMIFS(СВЦЭМ!$E$33:$E$776,СВЦЭМ!$A$33:$A$776,$A174,СВЦЭМ!$B$33:$B$776,H$155)+'СЕТ СН'!$F$12</f>
        <v>138.15888229999999</v>
      </c>
      <c r="I174" s="36">
        <f>SUMIFS(СВЦЭМ!$E$33:$E$776,СВЦЭМ!$A$33:$A$776,$A174,СВЦЭМ!$B$33:$B$776,I$155)+'СЕТ СН'!$F$12</f>
        <v>131.79567295999999</v>
      </c>
      <c r="J174" s="36">
        <f>SUMIFS(СВЦЭМ!$E$33:$E$776,СВЦЭМ!$A$33:$A$776,$A174,СВЦЭМ!$B$33:$B$776,J$155)+'СЕТ СН'!$F$12</f>
        <v>131.35149157999999</v>
      </c>
      <c r="K174" s="36">
        <f>SUMIFS(СВЦЭМ!$E$33:$E$776,СВЦЭМ!$A$33:$A$776,$A174,СВЦЭМ!$B$33:$B$776,K$155)+'СЕТ СН'!$F$12</f>
        <v>125.93739125</v>
      </c>
      <c r="L174" s="36">
        <f>SUMIFS(СВЦЭМ!$E$33:$E$776,СВЦЭМ!$A$33:$A$776,$A174,СВЦЭМ!$B$33:$B$776,L$155)+'СЕТ СН'!$F$12</f>
        <v>121.37755215999999</v>
      </c>
      <c r="M174" s="36">
        <f>SUMIFS(СВЦЭМ!$E$33:$E$776,СВЦЭМ!$A$33:$A$776,$A174,СВЦЭМ!$B$33:$B$776,M$155)+'СЕТ СН'!$F$12</f>
        <v>122.63738798</v>
      </c>
      <c r="N174" s="36">
        <f>SUMIFS(СВЦЭМ!$E$33:$E$776,СВЦЭМ!$A$33:$A$776,$A174,СВЦЭМ!$B$33:$B$776,N$155)+'СЕТ СН'!$F$12</f>
        <v>124.0626875</v>
      </c>
      <c r="O174" s="36">
        <f>SUMIFS(СВЦЭМ!$E$33:$E$776,СВЦЭМ!$A$33:$A$776,$A174,СВЦЭМ!$B$33:$B$776,O$155)+'СЕТ СН'!$F$12</f>
        <v>124.59609464</v>
      </c>
      <c r="P174" s="36">
        <f>SUMIFS(СВЦЭМ!$E$33:$E$776,СВЦЭМ!$A$33:$A$776,$A174,СВЦЭМ!$B$33:$B$776,P$155)+'СЕТ СН'!$F$12</f>
        <v>126.11839191999999</v>
      </c>
      <c r="Q174" s="36">
        <f>SUMIFS(СВЦЭМ!$E$33:$E$776,СВЦЭМ!$A$33:$A$776,$A174,СВЦЭМ!$B$33:$B$776,Q$155)+'СЕТ СН'!$F$12</f>
        <v>126.72218085</v>
      </c>
      <c r="R174" s="36">
        <f>SUMIFS(СВЦЭМ!$E$33:$E$776,СВЦЭМ!$A$33:$A$776,$A174,СВЦЭМ!$B$33:$B$776,R$155)+'СЕТ СН'!$F$12</f>
        <v>117.49887853</v>
      </c>
      <c r="S174" s="36">
        <f>SUMIFS(СВЦЭМ!$E$33:$E$776,СВЦЭМ!$A$33:$A$776,$A174,СВЦЭМ!$B$33:$B$776,S$155)+'СЕТ СН'!$F$12</f>
        <v>113.74614948</v>
      </c>
      <c r="T174" s="36">
        <f>SUMIFS(СВЦЭМ!$E$33:$E$776,СВЦЭМ!$A$33:$A$776,$A174,СВЦЭМ!$B$33:$B$776,T$155)+'СЕТ СН'!$F$12</f>
        <v>111.9784408</v>
      </c>
      <c r="U174" s="36">
        <f>SUMIFS(СВЦЭМ!$E$33:$E$776,СВЦЭМ!$A$33:$A$776,$A174,СВЦЭМ!$B$33:$B$776,U$155)+'СЕТ СН'!$F$12</f>
        <v>110.75664741999999</v>
      </c>
      <c r="V174" s="36">
        <f>SUMIFS(СВЦЭМ!$E$33:$E$776,СВЦЭМ!$A$33:$A$776,$A174,СВЦЭМ!$B$33:$B$776,V$155)+'СЕТ СН'!$F$12</f>
        <v>111.95263129999999</v>
      </c>
      <c r="W174" s="36">
        <f>SUMIFS(СВЦЭМ!$E$33:$E$776,СВЦЭМ!$A$33:$A$776,$A174,СВЦЭМ!$B$33:$B$776,W$155)+'СЕТ СН'!$F$12</f>
        <v>111.26217027</v>
      </c>
      <c r="X174" s="36">
        <f>SUMIFS(СВЦЭМ!$E$33:$E$776,СВЦЭМ!$A$33:$A$776,$A174,СВЦЭМ!$B$33:$B$776,X$155)+'СЕТ СН'!$F$12</f>
        <v>110.90368905</v>
      </c>
      <c r="Y174" s="36">
        <f>SUMIFS(СВЦЭМ!$E$33:$E$776,СВЦЭМ!$A$33:$A$776,$A174,СВЦЭМ!$B$33:$B$776,Y$155)+'СЕТ СН'!$F$12</f>
        <v>114.90770268</v>
      </c>
    </row>
    <row r="175" spans="1:25" ht="15.75" x14ac:dyDescent="0.2">
      <c r="A175" s="35">
        <f t="shared" si="4"/>
        <v>43666</v>
      </c>
      <c r="B175" s="36">
        <f>SUMIFS(СВЦЭМ!$E$33:$E$776,СВЦЭМ!$A$33:$A$776,$A175,СВЦЭМ!$B$33:$B$776,B$155)+'СЕТ СН'!$F$12</f>
        <v>121.03435365999999</v>
      </c>
      <c r="C175" s="36">
        <f>SUMIFS(СВЦЭМ!$E$33:$E$776,СВЦЭМ!$A$33:$A$776,$A175,СВЦЭМ!$B$33:$B$776,C$155)+'СЕТ СН'!$F$12</f>
        <v>122.17031129</v>
      </c>
      <c r="D175" s="36">
        <f>SUMIFS(СВЦЭМ!$E$33:$E$776,СВЦЭМ!$A$33:$A$776,$A175,СВЦЭМ!$B$33:$B$776,D$155)+'СЕТ СН'!$F$12</f>
        <v>122.91126712000001</v>
      </c>
      <c r="E175" s="36">
        <f>SUMIFS(СВЦЭМ!$E$33:$E$776,СВЦЭМ!$A$33:$A$776,$A175,СВЦЭМ!$B$33:$B$776,E$155)+'СЕТ СН'!$F$12</f>
        <v>124.86217913999999</v>
      </c>
      <c r="F175" s="36">
        <f>SUMIFS(СВЦЭМ!$E$33:$E$776,СВЦЭМ!$A$33:$A$776,$A175,СВЦЭМ!$B$33:$B$776,F$155)+'СЕТ СН'!$F$12</f>
        <v>125.98566827000001</v>
      </c>
      <c r="G175" s="36">
        <f>SUMIFS(СВЦЭМ!$E$33:$E$776,СВЦЭМ!$A$33:$A$776,$A175,СВЦЭМ!$B$33:$B$776,G$155)+'СЕТ СН'!$F$12</f>
        <v>127.93139196</v>
      </c>
      <c r="H175" s="36">
        <f>SUMIFS(СВЦЭМ!$E$33:$E$776,СВЦЭМ!$A$33:$A$776,$A175,СВЦЭМ!$B$33:$B$776,H$155)+'СЕТ СН'!$F$12</f>
        <v>125.22765094</v>
      </c>
      <c r="I175" s="36">
        <f>SUMIFS(СВЦЭМ!$E$33:$E$776,СВЦЭМ!$A$33:$A$776,$A175,СВЦЭМ!$B$33:$B$776,I$155)+'СЕТ СН'!$F$12</f>
        <v>123.81993147999999</v>
      </c>
      <c r="J175" s="36">
        <f>SUMIFS(СВЦЭМ!$E$33:$E$776,СВЦЭМ!$A$33:$A$776,$A175,СВЦЭМ!$B$33:$B$776,J$155)+'СЕТ СН'!$F$12</f>
        <v>119.45532611</v>
      </c>
      <c r="K175" s="36">
        <f>SUMIFS(СВЦЭМ!$E$33:$E$776,СВЦЭМ!$A$33:$A$776,$A175,СВЦЭМ!$B$33:$B$776,K$155)+'СЕТ СН'!$F$12</f>
        <v>118.62669153</v>
      </c>
      <c r="L175" s="36">
        <f>SUMIFS(СВЦЭМ!$E$33:$E$776,СВЦЭМ!$A$33:$A$776,$A175,СВЦЭМ!$B$33:$B$776,L$155)+'СЕТ СН'!$F$12</f>
        <v>116.61712319</v>
      </c>
      <c r="M175" s="36">
        <f>SUMIFS(СВЦЭМ!$E$33:$E$776,СВЦЭМ!$A$33:$A$776,$A175,СВЦЭМ!$B$33:$B$776,M$155)+'СЕТ СН'!$F$12</f>
        <v>114.6112949</v>
      </c>
      <c r="N175" s="36">
        <f>SUMIFS(СВЦЭМ!$E$33:$E$776,СВЦЭМ!$A$33:$A$776,$A175,СВЦЭМ!$B$33:$B$776,N$155)+'СЕТ СН'!$F$12</f>
        <v>116.2364187</v>
      </c>
      <c r="O175" s="36">
        <f>SUMIFS(СВЦЭМ!$E$33:$E$776,СВЦЭМ!$A$33:$A$776,$A175,СВЦЭМ!$B$33:$B$776,O$155)+'СЕТ СН'!$F$12</f>
        <v>119.16202292</v>
      </c>
      <c r="P175" s="36">
        <f>SUMIFS(СВЦЭМ!$E$33:$E$776,СВЦЭМ!$A$33:$A$776,$A175,СВЦЭМ!$B$33:$B$776,P$155)+'СЕТ СН'!$F$12</f>
        <v>121.68170068000001</v>
      </c>
      <c r="Q175" s="36">
        <f>SUMIFS(СВЦЭМ!$E$33:$E$776,СВЦЭМ!$A$33:$A$776,$A175,СВЦЭМ!$B$33:$B$776,Q$155)+'СЕТ СН'!$F$12</f>
        <v>120.22899112</v>
      </c>
      <c r="R175" s="36">
        <f>SUMIFS(СВЦЭМ!$E$33:$E$776,СВЦЭМ!$A$33:$A$776,$A175,СВЦЭМ!$B$33:$B$776,R$155)+'СЕТ СН'!$F$12</f>
        <v>111.8601316</v>
      </c>
      <c r="S175" s="36">
        <f>SUMIFS(СВЦЭМ!$E$33:$E$776,СВЦЭМ!$A$33:$A$776,$A175,СВЦЭМ!$B$33:$B$776,S$155)+'СЕТ СН'!$F$12</f>
        <v>106.52063389</v>
      </c>
      <c r="T175" s="36">
        <f>SUMIFS(СВЦЭМ!$E$33:$E$776,СВЦЭМ!$A$33:$A$776,$A175,СВЦЭМ!$B$33:$B$776,T$155)+'СЕТ СН'!$F$12</f>
        <v>104.87477032</v>
      </c>
      <c r="U175" s="36">
        <f>SUMIFS(СВЦЭМ!$E$33:$E$776,СВЦЭМ!$A$33:$A$776,$A175,СВЦЭМ!$B$33:$B$776,U$155)+'СЕТ СН'!$F$12</f>
        <v>101.91744408</v>
      </c>
      <c r="V175" s="36">
        <f>SUMIFS(СВЦЭМ!$E$33:$E$776,СВЦЭМ!$A$33:$A$776,$A175,СВЦЭМ!$B$33:$B$776,V$155)+'СЕТ СН'!$F$12</f>
        <v>100.03553525</v>
      </c>
      <c r="W175" s="36">
        <f>SUMIFS(СВЦЭМ!$E$33:$E$776,СВЦЭМ!$A$33:$A$776,$A175,СВЦЭМ!$B$33:$B$776,W$155)+'СЕТ СН'!$F$12</f>
        <v>100.62194435000001</v>
      </c>
      <c r="X175" s="36">
        <f>SUMIFS(СВЦЭМ!$E$33:$E$776,СВЦЭМ!$A$33:$A$776,$A175,СВЦЭМ!$B$33:$B$776,X$155)+'СЕТ СН'!$F$12</f>
        <v>102.40196077</v>
      </c>
      <c r="Y175" s="36">
        <f>SUMIFS(СВЦЭМ!$E$33:$E$776,СВЦЭМ!$A$33:$A$776,$A175,СВЦЭМ!$B$33:$B$776,Y$155)+'СЕТ СН'!$F$12</f>
        <v>117.91869289</v>
      </c>
    </row>
    <row r="176" spans="1:25" ht="15.75" x14ac:dyDescent="0.2">
      <c r="A176" s="35">
        <f t="shared" si="4"/>
        <v>43667</v>
      </c>
      <c r="B176" s="36">
        <f>SUMIFS(СВЦЭМ!$E$33:$E$776,СВЦЭМ!$A$33:$A$776,$A176,СВЦЭМ!$B$33:$B$776,B$155)+'СЕТ СН'!$F$12</f>
        <v>121.86383042</v>
      </c>
      <c r="C176" s="36">
        <f>SUMIFS(СВЦЭМ!$E$33:$E$776,СВЦЭМ!$A$33:$A$776,$A176,СВЦЭМ!$B$33:$B$776,C$155)+'СЕТ СН'!$F$12</f>
        <v>127.99040175</v>
      </c>
      <c r="D176" s="36">
        <f>SUMIFS(СВЦЭМ!$E$33:$E$776,СВЦЭМ!$A$33:$A$776,$A176,СВЦЭМ!$B$33:$B$776,D$155)+'СЕТ СН'!$F$12</f>
        <v>132.60960567000001</v>
      </c>
      <c r="E176" s="36">
        <f>SUMIFS(СВЦЭМ!$E$33:$E$776,СВЦЭМ!$A$33:$A$776,$A176,СВЦЭМ!$B$33:$B$776,E$155)+'СЕТ СН'!$F$12</f>
        <v>133.23777278</v>
      </c>
      <c r="F176" s="36">
        <f>SUMIFS(СВЦЭМ!$E$33:$E$776,СВЦЭМ!$A$33:$A$776,$A176,СВЦЭМ!$B$33:$B$776,F$155)+'СЕТ СН'!$F$12</f>
        <v>129.68688462</v>
      </c>
      <c r="G176" s="36">
        <f>SUMIFS(СВЦЭМ!$E$33:$E$776,СВЦЭМ!$A$33:$A$776,$A176,СВЦЭМ!$B$33:$B$776,G$155)+'СЕТ СН'!$F$12</f>
        <v>131.67876032000001</v>
      </c>
      <c r="H176" s="36">
        <f>SUMIFS(СВЦЭМ!$E$33:$E$776,СВЦЭМ!$A$33:$A$776,$A176,СВЦЭМ!$B$33:$B$776,H$155)+'СЕТ СН'!$F$12</f>
        <v>131.06069224999999</v>
      </c>
      <c r="I176" s="36">
        <f>SUMIFS(СВЦЭМ!$E$33:$E$776,СВЦЭМ!$A$33:$A$776,$A176,СВЦЭМ!$B$33:$B$776,I$155)+'СЕТ СН'!$F$12</f>
        <v>130.99696535000001</v>
      </c>
      <c r="J176" s="36">
        <f>SUMIFS(СВЦЭМ!$E$33:$E$776,СВЦЭМ!$A$33:$A$776,$A176,СВЦЭМ!$B$33:$B$776,J$155)+'СЕТ СН'!$F$12</f>
        <v>126.59202372999999</v>
      </c>
      <c r="K176" s="36">
        <f>SUMIFS(СВЦЭМ!$E$33:$E$776,СВЦЭМ!$A$33:$A$776,$A176,СВЦЭМ!$B$33:$B$776,K$155)+'СЕТ СН'!$F$12</f>
        <v>119.54024219</v>
      </c>
      <c r="L176" s="36">
        <f>SUMIFS(СВЦЭМ!$E$33:$E$776,СВЦЭМ!$A$33:$A$776,$A176,СВЦЭМ!$B$33:$B$776,L$155)+'СЕТ СН'!$F$12</f>
        <v>115.24649142</v>
      </c>
      <c r="M176" s="36">
        <f>SUMIFS(СВЦЭМ!$E$33:$E$776,СВЦЭМ!$A$33:$A$776,$A176,СВЦЭМ!$B$33:$B$776,M$155)+'СЕТ СН'!$F$12</f>
        <v>112.45600549</v>
      </c>
      <c r="N176" s="36">
        <f>SUMIFS(СВЦЭМ!$E$33:$E$776,СВЦЭМ!$A$33:$A$776,$A176,СВЦЭМ!$B$33:$B$776,N$155)+'СЕТ СН'!$F$12</f>
        <v>112.81913855000001</v>
      </c>
      <c r="O176" s="36">
        <f>SUMIFS(СВЦЭМ!$E$33:$E$776,СВЦЭМ!$A$33:$A$776,$A176,СВЦЭМ!$B$33:$B$776,O$155)+'СЕТ СН'!$F$12</f>
        <v>114.54910812999999</v>
      </c>
      <c r="P176" s="36">
        <f>SUMIFS(СВЦЭМ!$E$33:$E$776,СВЦЭМ!$A$33:$A$776,$A176,СВЦЭМ!$B$33:$B$776,P$155)+'СЕТ СН'!$F$12</f>
        <v>115.92493562</v>
      </c>
      <c r="Q176" s="36">
        <f>SUMIFS(СВЦЭМ!$E$33:$E$776,СВЦЭМ!$A$33:$A$776,$A176,СВЦЭМ!$B$33:$B$776,Q$155)+'СЕТ СН'!$F$12</f>
        <v>115.19766070999999</v>
      </c>
      <c r="R176" s="36">
        <f>SUMIFS(СВЦЭМ!$E$33:$E$776,СВЦЭМ!$A$33:$A$776,$A176,СВЦЭМ!$B$33:$B$776,R$155)+'СЕТ СН'!$F$12</f>
        <v>105.01024384999999</v>
      </c>
      <c r="S176" s="36">
        <f>SUMIFS(СВЦЭМ!$E$33:$E$776,СВЦЭМ!$A$33:$A$776,$A176,СВЦЭМ!$B$33:$B$776,S$155)+'СЕТ СН'!$F$12</f>
        <v>98.627916060000004</v>
      </c>
      <c r="T176" s="36">
        <f>SUMIFS(СВЦЭМ!$E$33:$E$776,СВЦЭМ!$A$33:$A$776,$A176,СВЦЭМ!$B$33:$B$776,T$155)+'СЕТ СН'!$F$12</f>
        <v>98.960503110000005</v>
      </c>
      <c r="U176" s="36">
        <f>SUMIFS(СВЦЭМ!$E$33:$E$776,СВЦЭМ!$A$33:$A$776,$A176,СВЦЭМ!$B$33:$B$776,U$155)+'СЕТ СН'!$F$12</f>
        <v>95.868222680000002</v>
      </c>
      <c r="V176" s="36">
        <f>SUMIFS(СВЦЭМ!$E$33:$E$776,СВЦЭМ!$A$33:$A$776,$A176,СВЦЭМ!$B$33:$B$776,V$155)+'СЕТ СН'!$F$12</f>
        <v>93.255581539999994</v>
      </c>
      <c r="W176" s="36">
        <f>SUMIFS(СВЦЭМ!$E$33:$E$776,СВЦЭМ!$A$33:$A$776,$A176,СВЦЭМ!$B$33:$B$776,W$155)+'СЕТ СН'!$F$12</f>
        <v>96.38828986</v>
      </c>
      <c r="X176" s="36">
        <f>SUMIFS(СВЦЭМ!$E$33:$E$776,СВЦЭМ!$A$33:$A$776,$A176,СВЦЭМ!$B$33:$B$776,X$155)+'СЕТ СН'!$F$12</f>
        <v>99.601107990000003</v>
      </c>
      <c r="Y176" s="36">
        <f>SUMIFS(СВЦЭМ!$E$33:$E$776,СВЦЭМ!$A$33:$A$776,$A176,СВЦЭМ!$B$33:$B$776,Y$155)+'СЕТ СН'!$F$12</f>
        <v>115.6165755</v>
      </c>
    </row>
    <row r="177" spans="1:27" ht="15.75" x14ac:dyDescent="0.2">
      <c r="A177" s="35">
        <f t="shared" si="4"/>
        <v>43668</v>
      </c>
      <c r="B177" s="36">
        <f>SUMIFS(СВЦЭМ!$E$33:$E$776,СВЦЭМ!$A$33:$A$776,$A177,СВЦЭМ!$B$33:$B$776,B$155)+'СЕТ СН'!$F$12</f>
        <v>121.58328477000001</v>
      </c>
      <c r="C177" s="36">
        <f>SUMIFS(СВЦЭМ!$E$33:$E$776,СВЦЭМ!$A$33:$A$776,$A177,СВЦЭМ!$B$33:$B$776,C$155)+'СЕТ СН'!$F$12</f>
        <v>132.02413496</v>
      </c>
      <c r="D177" s="36">
        <f>SUMIFS(СВЦЭМ!$E$33:$E$776,СВЦЭМ!$A$33:$A$776,$A177,СВЦЭМ!$B$33:$B$776,D$155)+'СЕТ СН'!$F$12</f>
        <v>137.33138105</v>
      </c>
      <c r="E177" s="36">
        <f>SUMIFS(СВЦЭМ!$E$33:$E$776,СВЦЭМ!$A$33:$A$776,$A177,СВЦЭМ!$B$33:$B$776,E$155)+'СЕТ СН'!$F$12</f>
        <v>137.89340856000001</v>
      </c>
      <c r="F177" s="36">
        <f>SUMIFS(СВЦЭМ!$E$33:$E$776,СВЦЭМ!$A$33:$A$776,$A177,СВЦЭМ!$B$33:$B$776,F$155)+'СЕТ СН'!$F$12</f>
        <v>136.62410750999999</v>
      </c>
      <c r="G177" s="36">
        <f>SUMIFS(СВЦЭМ!$E$33:$E$776,СВЦЭМ!$A$33:$A$776,$A177,СВЦЭМ!$B$33:$B$776,G$155)+'СЕТ СН'!$F$12</f>
        <v>133.49004812999999</v>
      </c>
      <c r="H177" s="36">
        <f>SUMIFS(СВЦЭМ!$E$33:$E$776,СВЦЭМ!$A$33:$A$776,$A177,СВЦЭМ!$B$33:$B$776,H$155)+'СЕТ СН'!$F$12</f>
        <v>127.16838712000001</v>
      </c>
      <c r="I177" s="36">
        <f>SUMIFS(СВЦЭМ!$E$33:$E$776,СВЦЭМ!$A$33:$A$776,$A177,СВЦЭМ!$B$33:$B$776,I$155)+'СЕТ СН'!$F$12</f>
        <v>124.67632025</v>
      </c>
      <c r="J177" s="36">
        <f>SUMIFS(СВЦЭМ!$E$33:$E$776,СВЦЭМ!$A$33:$A$776,$A177,СВЦЭМ!$B$33:$B$776,J$155)+'СЕТ СН'!$F$12</f>
        <v>125.98650943</v>
      </c>
      <c r="K177" s="36">
        <f>SUMIFS(СВЦЭМ!$E$33:$E$776,СВЦЭМ!$A$33:$A$776,$A177,СВЦЭМ!$B$33:$B$776,K$155)+'СЕТ СН'!$F$12</f>
        <v>127.40293966</v>
      </c>
      <c r="L177" s="36">
        <f>SUMIFS(СВЦЭМ!$E$33:$E$776,СВЦЭМ!$A$33:$A$776,$A177,СВЦЭМ!$B$33:$B$776,L$155)+'СЕТ СН'!$F$12</f>
        <v>126.91404788</v>
      </c>
      <c r="M177" s="36">
        <f>SUMIFS(СВЦЭМ!$E$33:$E$776,СВЦЭМ!$A$33:$A$776,$A177,СВЦЭМ!$B$33:$B$776,M$155)+'СЕТ СН'!$F$12</f>
        <v>124.84564527000001</v>
      </c>
      <c r="N177" s="36">
        <f>SUMIFS(СВЦЭМ!$E$33:$E$776,СВЦЭМ!$A$33:$A$776,$A177,СВЦЭМ!$B$33:$B$776,N$155)+'СЕТ СН'!$F$12</f>
        <v>123.30722373</v>
      </c>
      <c r="O177" s="36">
        <f>SUMIFS(СВЦЭМ!$E$33:$E$776,СВЦЭМ!$A$33:$A$776,$A177,СВЦЭМ!$B$33:$B$776,O$155)+'СЕТ СН'!$F$12</f>
        <v>123.50005461000001</v>
      </c>
      <c r="P177" s="36">
        <f>SUMIFS(СВЦЭМ!$E$33:$E$776,СВЦЭМ!$A$33:$A$776,$A177,СВЦЭМ!$B$33:$B$776,P$155)+'СЕТ СН'!$F$12</f>
        <v>125.36748092000001</v>
      </c>
      <c r="Q177" s="36">
        <f>SUMIFS(СВЦЭМ!$E$33:$E$776,СВЦЭМ!$A$33:$A$776,$A177,СВЦЭМ!$B$33:$B$776,Q$155)+'СЕТ СН'!$F$12</f>
        <v>127.26496331</v>
      </c>
      <c r="R177" s="36">
        <f>SUMIFS(СВЦЭМ!$E$33:$E$776,СВЦЭМ!$A$33:$A$776,$A177,СВЦЭМ!$B$33:$B$776,R$155)+'СЕТ СН'!$F$12</f>
        <v>116.10695902000001</v>
      </c>
      <c r="S177" s="36">
        <f>SUMIFS(СВЦЭМ!$E$33:$E$776,СВЦЭМ!$A$33:$A$776,$A177,СВЦЭМ!$B$33:$B$776,S$155)+'СЕТ СН'!$F$12</f>
        <v>110.38080687999999</v>
      </c>
      <c r="T177" s="36">
        <f>SUMIFS(СВЦЭМ!$E$33:$E$776,СВЦЭМ!$A$33:$A$776,$A177,СВЦЭМ!$B$33:$B$776,T$155)+'СЕТ СН'!$F$12</f>
        <v>110.38985174</v>
      </c>
      <c r="U177" s="36">
        <f>SUMIFS(СВЦЭМ!$E$33:$E$776,СВЦЭМ!$A$33:$A$776,$A177,СВЦЭМ!$B$33:$B$776,U$155)+'СЕТ СН'!$F$12</f>
        <v>109.86186965</v>
      </c>
      <c r="V177" s="36">
        <f>SUMIFS(СВЦЭМ!$E$33:$E$776,СВЦЭМ!$A$33:$A$776,$A177,СВЦЭМ!$B$33:$B$776,V$155)+'СЕТ СН'!$F$12</f>
        <v>109.2860562</v>
      </c>
      <c r="W177" s="36">
        <f>SUMIFS(СВЦЭМ!$E$33:$E$776,СВЦЭМ!$A$33:$A$776,$A177,СВЦЭМ!$B$33:$B$776,W$155)+'СЕТ СН'!$F$12</f>
        <v>112.17556494</v>
      </c>
      <c r="X177" s="36">
        <f>SUMIFS(СВЦЭМ!$E$33:$E$776,СВЦЭМ!$A$33:$A$776,$A177,СВЦЭМ!$B$33:$B$776,X$155)+'СЕТ СН'!$F$12</f>
        <v>117.58519011999999</v>
      </c>
      <c r="Y177" s="36">
        <f>SUMIFS(СВЦЭМ!$E$33:$E$776,СВЦЭМ!$A$33:$A$776,$A177,СВЦЭМ!$B$33:$B$776,Y$155)+'СЕТ СН'!$F$12</f>
        <v>139.53411839</v>
      </c>
    </row>
    <row r="178" spans="1:27" ht="15.75" x14ac:dyDescent="0.2">
      <c r="A178" s="35">
        <f t="shared" si="4"/>
        <v>43669</v>
      </c>
      <c r="B178" s="36">
        <f>SUMIFS(СВЦЭМ!$E$33:$E$776,СВЦЭМ!$A$33:$A$776,$A178,СВЦЭМ!$B$33:$B$776,B$155)+'СЕТ СН'!$F$12</f>
        <v>140.79594428999999</v>
      </c>
      <c r="C178" s="36">
        <f>SUMIFS(СВЦЭМ!$E$33:$E$776,СВЦЭМ!$A$33:$A$776,$A178,СВЦЭМ!$B$33:$B$776,C$155)+'СЕТ СН'!$F$12</f>
        <v>150.17735693</v>
      </c>
      <c r="D178" s="36">
        <f>SUMIFS(СВЦЭМ!$E$33:$E$776,СВЦЭМ!$A$33:$A$776,$A178,СВЦЭМ!$B$33:$B$776,D$155)+'СЕТ СН'!$F$12</f>
        <v>156.45530063000001</v>
      </c>
      <c r="E178" s="36">
        <f>SUMIFS(СВЦЭМ!$E$33:$E$776,СВЦЭМ!$A$33:$A$776,$A178,СВЦЭМ!$B$33:$B$776,E$155)+'СЕТ СН'!$F$12</f>
        <v>159.62927207000001</v>
      </c>
      <c r="F178" s="36">
        <f>SUMIFS(СВЦЭМ!$E$33:$E$776,СВЦЭМ!$A$33:$A$776,$A178,СВЦЭМ!$B$33:$B$776,F$155)+'СЕТ СН'!$F$12</f>
        <v>159.47249973000001</v>
      </c>
      <c r="G178" s="36">
        <f>SUMIFS(СВЦЭМ!$E$33:$E$776,СВЦЭМ!$A$33:$A$776,$A178,СВЦЭМ!$B$33:$B$776,G$155)+'СЕТ СН'!$F$12</f>
        <v>156.42595273000001</v>
      </c>
      <c r="H178" s="36">
        <f>SUMIFS(СВЦЭМ!$E$33:$E$776,СВЦЭМ!$A$33:$A$776,$A178,СВЦЭМ!$B$33:$B$776,H$155)+'СЕТ СН'!$F$12</f>
        <v>147.68535188000001</v>
      </c>
      <c r="I178" s="36">
        <f>SUMIFS(СВЦЭМ!$E$33:$E$776,СВЦЭМ!$A$33:$A$776,$A178,СВЦЭМ!$B$33:$B$776,I$155)+'СЕТ СН'!$F$12</f>
        <v>138.22120864999999</v>
      </c>
      <c r="J178" s="36">
        <f>SUMIFS(СВЦЭМ!$E$33:$E$776,СВЦЭМ!$A$33:$A$776,$A178,СВЦЭМ!$B$33:$B$776,J$155)+'СЕТ СН'!$F$12</f>
        <v>134.86430238</v>
      </c>
      <c r="K178" s="36">
        <f>SUMIFS(СВЦЭМ!$E$33:$E$776,СВЦЭМ!$A$33:$A$776,$A178,СВЦЭМ!$B$33:$B$776,K$155)+'СЕТ СН'!$F$12</f>
        <v>121.85315119000001</v>
      </c>
      <c r="L178" s="36">
        <f>SUMIFS(СВЦЭМ!$E$33:$E$776,СВЦЭМ!$A$33:$A$776,$A178,СВЦЭМ!$B$33:$B$776,L$155)+'СЕТ СН'!$F$12</f>
        <v>122.8373673</v>
      </c>
      <c r="M178" s="36">
        <f>SUMIFS(СВЦЭМ!$E$33:$E$776,СВЦЭМ!$A$33:$A$776,$A178,СВЦЭМ!$B$33:$B$776,M$155)+'СЕТ СН'!$F$12</f>
        <v>124.08977082</v>
      </c>
      <c r="N178" s="36">
        <f>SUMIFS(СВЦЭМ!$E$33:$E$776,СВЦЭМ!$A$33:$A$776,$A178,СВЦЭМ!$B$33:$B$776,N$155)+'СЕТ СН'!$F$12</f>
        <v>125.98411631</v>
      </c>
      <c r="O178" s="36">
        <f>SUMIFS(СВЦЭМ!$E$33:$E$776,СВЦЭМ!$A$33:$A$776,$A178,СВЦЭМ!$B$33:$B$776,O$155)+'СЕТ СН'!$F$12</f>
        <v>128.46529598999999</v>
      </c>
      <c r="P178" s="36">
        <f>SUMIFS(СВЦЭМ!$E$33:$E$776,СВЦЭМ!$A$33:$A$776,$A178,СВЦЭМ!$B$33:$B$776,P$155)+'СЕТ СН'!$F$12</f>
        <v>129.19420396000001</v>
      </c>
      <c r="Q178" s="36">
        <f>SUMIFS(СВЦЭМ!$E$33:$E$776,СВЦЭМ!$A$33:$A$776,$A178,СВЦЭМ!$B$33:$B$776,Q$155)+'СЕТ СН'!$F$12</f>
        <v>129.84085668</v>
      </c>
      <c r="R178" s="36">
        <f>SUMIFS(СВЦЭМ!$E$33:$E$776,СВЦЭМ!$A$33:$A$776,$A178,СВЦЭМ!$B$33:$B$776,R$155)+'СЕТ СН'!$F$12</f>
        <v>118.82746966000001</v>
      </c>
      <c r="S178" s="36">
        <f>SUMIFS(СВЦЭМ!$E$33:$E$776,СВЦЭМ!$A$33:$A$776,$A178,СВЦЭМ!$B$33:$B$776,S$155)+'СЕТ СН'!$F$12</f>
        <v>111.56768665</v>
      </c>
      <c r="T178" s="36">
        <f>SUMIFS(СВЦЭМ!$E$33:$E$776,СВЦЭМ!$A$33:$A$776,$A178,СВЦЭМ!$B$33:$B$776,T$155)+'СЕТ СН'!$F$12</f>
        <v>112.24160012999999</v>
      </c>
      <c r="U178" s="36">
        <f>SUMIFS(СВЦЭМ!$E$33:$E$776,СВЦЭМ!$A$33:$A$776,$A178,СВЦЭМ!$B$33:$B$776,U$155)+'СЕТ СН'!$F$12</f>
        <v>111.22972919</v>
      </c>
      <c r="V178" s="36">
        <f>SUMIFS(СВЦЭМ!$E$33:$E$776,СВЦЭМ!$A$33:$A$776,$A178,СВЦЭМ!$B$33:$B$776,V$155)+'СЕТ СН'!$F$12</f>
        <v>112.03804196</v>
      </c>
      <c r="W178" s="36">
        <f>SUMIFS(СВЦЭМ!$E$33:$E$776,СВЦЭМ!$A$33:$A$776,$A178,СВЦЭМ!$B$33:$B$776,W$155)+'СЕТ СН'!$F$12</f>
        <v>111.82788327</v>
      </c>
      <c r="X178" s="36">
        <f>SUMIFS(СВЦЭМ!$E$33:$E$776,СВЦЭМ!$A$33:$A$776,$A178,СВЦЭМ!$B$33:$B$776,X$155)+'СЕТ СН'!$F$12</f>
        <v>111.90449052</v>
      </c>
      <c r="Y178" s="36">
        <f>SUMIFS(СВЦЭМ!$E$33:$E$776,СВЦЭМ!$A$33:$A$776,$A178,СВЦЭМ!$B$33:$B$776,Y$155)+'СЕТ СН'!$F$12</f>
        <v>120.45726633</v>
      </c>
    </row>
    <row r="179" spans="1:27" ht="15.75" x14ac:dyDescent="0.2">
      <c r="A179" s="35">
        <f t="shared" si="4"/>
        <v>43670</v>
      </c>
      <c r="B179" s="36">
        <f>SUMIFS(СВЦЭМ!$E$33:$E$776,СВЦЭМ!$A$33:$A$776,$A179,СВЦЭМ!$B$33:$B$776,B$155)+'СЕТ СН'!$F$12</f>
        <v>129.03363858</v>
      </c>
      <c r="C179" s="36">
        <f>SUMIFS(СВЦЭМ!$E$33:$E$776,СВЦЭМ!$A$33:$A$776,$A179,СВЦЭМ!$B$33:$B$776,C$155)+'СЕТ СН'!$F$12</f>
        <v>135.82301666000001</v>
      </c>
      <c r="D179" s="36">
        <f>SUMIFS(СВЦЭМ!$E$33:$E$776,СВЦЭМ!$A$33:$A$776,$A179,СВЦЭМ!$B$33:$B$776,D$155)+'СЕТ СН'!$F$12</f>
        <v>141.09529953000001</v>
      </c>
      <c r="E179" s="36">
        <f>SUMIFS(СВЦЭМ!$E$33:$E$776,СВЦЭМ!$A$33:$A$776,$A179,СВЦЭМ!$B$33:$B$776,E$155)+'СЕТ СН'!$F$12</f>
        <v>145.39660995</v>
      </c>
      <c r="F179" s="36">
        <f>SUMIFS(СВЦЭМ!$E$33:$E$776,СВЦЭМ!$A$33:$A$776,$A179,СВЦЭМ!$B$33:$B$776,F$155)+'СЕТ СН'!$F$12</f>
        <v>144.07608234</v>
      </c>
      <c r="G179" s="36">
        <f>SUMIFS(СВЦЭМ!$E$33:$E$776,СВЦЭМ!$A$33:$A$776,$A179,СВЦЭМ!$B$33:$B$776,G$155)+'СЕТ СН'!$F$12</f>
        <v>143.39660409000001</v>
      </c>
      <c r="H179" s="36">
        <f>SUMIFS(СВЦЭМ!$E$33:$E$776,СВЦЭМ!$A$33:$A$776,$A179,СВЦЭМ!$B$33:$B$776,H$155)+'СЕТ СН'!$F$12</f>
        <v>137.97488523999999</v>
      </c>
      <c r="I179" s="36">
        <f>SUMIFS(СВЦЭМ!$E$33:$E$776,СВЦЭМ!$A$33:$A$776,$A179,СВЦЭМ!$B$33:$B$776,I$155)+'СЕТ СН'!$F$12</f>
        <v>132.93783716999999</v>
      </c>
      <c r="J179" s="36">
        <f>SUMIFS(СВЦЭМ!$E$33:$E$776,СВЦЭМ!$A$33:$A$776,$A179,СВЦЭМ!$B$33:$B$776,J$155)+'СЕТ СН'!$F$12</f>
        <v>130.51667913</v>
      </c>
      <c r="K179" s="36">
        <f>SUMIFS(СВЦЭМ!$E$33:$E$776,СВЦЭМ!$A$33:$A$776,$A179,СВЦЭМ!$B$33:$B$776,K$155)+'СЕТ СН'!$F$12</f>
        <v>129.79711054000001</v>
      </c>
      <c r="L179" s="36">
        <f>SUMIFS(СВЦЭМ!$E$33:$E$776,СВЦЭМ!$A$33:$A$776,$A179,СВЦЭМ!$B$33:$B$776,L$155)+'СЕТ СН'!$F$12</f>
        <v>131.18593928000001</v>
      </c>
      <c r="M179" s="36">
        <f>SUMIFS(СВЦЭМ!$E$33:$E$776,СВЦЭМ!$A$33:$A$776,$A179,СВЦЭМ!$B$33:$B$776,M$155)+'СЕТ СН'!$F$12</f>
        <v>133.76535367</v>
      </c>
      <c r="N179" s="36">
        <f>SUMIFS(СВЦЭМ!$E$33:$E$776,СВЦЭМ!$A$33:$A$776,$A179,СВЦЭМ!$B$33:$B$776,N$155)+'СЕТ СН'!$F$12</f>
        <v>134.06428531</v>
      </c>
      <c r="O179" s="36">
        <f>SUMIFS(СВЦЭМ!$E$33:$E$776,СВЦЭМ!$A$33:$A$776,$A179,СВЦЭМ!$B$33:$B$776,O$155)+'СЕТ СН'!$F$12</f>
        <v>135.35348513</v>
      </c>
      <c r="P179" s="36">
        <f>SUMIFS(СВЦЭМ!$E$33:$E$776,СВЦЭМ!$A$33:$A$776,$A179,СВЦЭМ!$B$33:$B$776,P$155)+'СЕТ СН'!$F$12</f>
        <v>136.04655449000001</v>
      </c>
      <c r="Q179" s="36">
        <f>SUMIFS(СВЦЭМ!$E$33:$E$776,СВЦЭМ!$A$33:$A$776,$A179,СВЦЭМ!$B$33:$B$776,Q$155)+'СЕТ СН'!$F$12</f>
        <v>137.22203020000001</v>
      </c>
      <c r="R179" s="36">
        <f>SUMIFS(СВЦЭМ!$E$33:$E$776,СВЦЭМ!$A$33:$A$776,$A179,СВЦЭМ!$B$33:$B$776,R$155)+'СЕТ СН'!$F$12</f>
        <v>123.85887388</v>
      </c>
      <c r="S179" s="36">
        <f>SUMIFS(СВЦЭМ!$E$33:$E$776,СВЦЭМ!$A$33:$A$776,$A179,СВЦЭМ!$B$33:$B$776,S$155)+'СЕТ СН'!$F$12</f>
        <v>121.03373833000001</v>
      </c>
      <c r="T179" s="36">
        <f>SUMIFS(СВЦЭМ!$E$33:$E$776,СВЦЭМ!$A$33:$A$776,$A179,СВЦЭМ!$B$33:$B$776,T$155)+'СЕТ СН'!$F$12</f>
        <v>122.37157478</v>
      </c>
      <c r="U179" s="36">
        <f>SUMIFS(СВЦЭМ!$E$33:$E$776,СВЦЭМ!$A$33:$A$776,$A179,СВЦЭМ!$B$33:$B$776,U$155)+'СЕТ СН'!$F$12</f>
        <v>119.92227182000001</v>
      </c>
      <c r="V179" s="36">
        <f>SUMIFS(СВЦЭМ!$E$33:$E$776,СВЦЭМ!$A$33:$A$776,$A179,СВЦЭМ!$B$33:$B$776,V$155)+'СЕТ СН'!$F$12</f>
        <v>120.70840314</v>
      </c>
      <c r="W179" s="36">
        <f>SUMIFS(СВЦЭМ!$E$33:$E$776,СВЦЭМ!$A$33:$A$776,$A179,СВЦЭМ!$B$33:$B$776,W$155)+'СЕТ СН'!$F$12</f>
        <v>123.72697226</v>
      </c>
      <c r="X179" s="36">
        <f>SUMIFS(СВЦЭМ!$E$33:$E$776,СВЦЭМ!$A$33:$A$776,$A179,СВЦЭМ!$B$33:$B$776,X$155)+'СЕТ СН'!$F$12</f>
        <v>119.351602</v>
      </c>
      <c r="Y179" s="36">
        <f>SUMIFS(СВЦЭМ!$E$33:$E$776,СВЦЭМ!$A$33:$A$776,$A179,СВЦЭМ!$B$33:$B$776,Y$155)+'СЕТ СН'!$F$12</f>
        <v>128.27985962</v>
      </c>
    </row>
    <row r="180" spans="1:27" ht="15.75" x14ac:dyDescent="0.2">
      <c r="A180" s="35">
        <f t="shared" si="4"/>
        <v>43671</v>
      </c>
      <c r="B180" s="36">
        <f>SUMIFS(СВЦЭМ!$E$33:$E$776,СВЦЭМ!$A$33:$A$776,$A180,СВЦЭМ!$B$33:$B$776,B$155)+'СЕТ СН'!$F$12</f>
        <v>143.49888519999999</v>
      </c>
      <c r="C180" s="36">
        <f>SUMIFS(СВЦЭМ!$E$33:$E$776,СВЦЭМ!$A$33:$A$776,$A180,СВЦЭМ!$B$33:$B$776,C$155)+'СЕТ СН'!$F$12</f>
        <v>148.96780172000001</v>
      </c>
      <c r="D180" s="36">
        <f>SUMIFS(СВЦЭМ!$E$33:$E$776,СВЦЭМ!$A$33:$A$776,$A180,СВЦЭМ!$B$33:$B$776,D$155)+'СЕТ СН'!$F$12</f>
        <v>143.71864221000001</v>
      </c>
      <c r="E180" s="36">
        <f>SUMIFS(СВЦЭМ!$E$33:$E$776,СВЦЭМ!$A$33:$A$776,$A180,СВЦЭМ!$B$33:$B$776,E$155)+'СЕТ СН'!$F$12</f>
        <v>142.67938993000001</v>
      </c>
      <c r="F180" s="36">
        <f>SUMIFS(СВЦЭМ!$E$33:$E$776,СВЦЭМ!$A$33:$A$776,$A180,СВЦЭМ!$B$33:$B$776,F$155)+'СЕТ СН'!$F$12</f>
        <v>138.81419672999999</v>
      </c>
      <c r="G180" s="36">
        <f>SUMIFS(СВЦЭМ!$E$33:$E$776,СВЦЭМ!$A$33:$A$776,$A180,СВЦЭМ!$B$33:$B$776,G$155)+'СЕТ СН'!$F$12</f>
        <v>141.94767098</v>
      </c>
      <c r="H180" s="36">
        <f>SUMIFS(СВЦЭМ!$E$33:$E$776,СВЦЭМ!$A$33:$A$776,$A180,СВЦЭМ!$B$33:$B$776,H$155)+'СЕТ СН'!$F$12</f>
        <v>146.99956331999999</v>
      </c>
      <c r="I180" s="36">
        <f>SUMIFS(СВЦЭМ!$E$33:$E$776,СВЦЭМ!$A$33:$A$776,$A180,СВЦЭМ!$B$33:$B$776,I$155)+'СЕТ СН'!$F$12</f>
        <v>155.22331489000001</v>
      </c>
      <c r="J180" s="36">
        <f>SUMIFS(СВЦЭМ!$E$33:$E$776,СВЦЭМ!$A$33:$A$776,$A180,СВЦЭМ!$B$33:$B$776,J$155)+'СЕТ СН'!$F$12</f>
        <v>157.53594896999999</v>
      </c>
      <c r="K180" s="36">
        <f>SUMIFS(СВЦЭМ!$E$33:$E$776,СВЦЭМ!$A$33:$A$776,$A180,СВЦЭМ!$B$33:$B$776,K$155)+'СЕТ СН'!$F$12</f>
        <v>152.19792717999999</v>
      </c>
      <c r="L180" s="36">
        <f>SUMIFS(СВЦЭМ!$E$33:$E$776,СВЦЭМ!$A$33:$A$776,$A180,СВЦЭМ!$B$33:$B$776,L$155)+'СЕТ СН'!$F$12</f>
        <v>149.82115643</v>
      </c>
      <c r="M180" s="36">
        <f>SUMIFS(СВЦЭМ!$E$33:$E$776,СВЦЭМ!$A$33:$A$776,$A180,СВЦЭМ!$B$33:$B$776,M$155)+'СЕТ СН'!$F$12</f>
        <v>149.2784762</v>
      </c>
      <c r="N180" s="36">
        <f>SUMIFS(СВЦЭМ!$E$33:$E$776,СВЦЭМ!$A$33:$A$776,$A180,СВЦЭМ!$B$33:$B$776,N$155)+'СЕТ СН'!$F$12</f>
        <v>149.93433565000001</v>
      </c>
      <c r="O180" s="36">
        <f>SUMIFS(СВЦЭМ!$E$33:$E$776,СВЦЭМ!$A$33:$A$776,$A180,СВЦЭМ!$B$33:$B$776,O$155)+'СЕТ СН'!$F$12</f>
        <v>149.16102205999999</v>
      </c>
      <c r="P180" s="36">
        <f>SUMIFS(СВЦЭМ!$E$33:$E$776,СВЦЭМ!$A$33:$A$776,$A180,СВЦЭМ!$B$33:$B$776,P$155)+'СЕТ СН'!$F$12</f>
        <v>150.57225683999999</v>
      </c>
      <c r="Q180" s="36">
        <f>SUMIFS(СВЦЭМ!$E$33:$E$776,СВЦЭМ!$A$33:$A$776,$A180,СВЦЭМ!$B$33:$B$776,Q$155)+'СЕТ СН'!$F$12</f>
        <v>152.89141040000001</v>
      </c>
      <c r="R180" s="36">
        <f>SUMIFS(СВЦЭМ!$E$33:$E$776,СВЦЭМ!$A$33:$A$776,$A180,СВЦЭМ!$B$33:$B$776,R$155)+'СЕТ СН'!$F$12</f>
        <v>141.876476</v>
      </c>
      <c r="S180" s="36">
        <f>SUMIFS(СВЦЭМ!$E$33:$E$776,СВЦЭМ!$A$33:$A$776,$A180,СВЦЭМ!$B$33:$B$776,S$155)+'СЕТ СН'!$F$12</f>
        <v>136.16574704000001</v>
      </c>
      <c r="T180" s="36">
        <f>SUMIFS(СВЦЭМ!$E$33:$E$776,СВЦЭМ!$A$33:$A$776,$A180,СВЦЭМ!$B$33:$B$776,T$155)+'СЕТ СН'!$F$12</f>
        <v>135.17769484999999</v>
      </c>
      <c r="U180" s="36">
        <f>SUMIFS(СВЦЭМ!$E$33:$E$776,СВЦЭМ!$A$33:$A$776,$A180,СВЦЭМ!$B$33:$B$776,U$155)+'СЕТ СН'!$F$12</f>
        <v>133.68986240999999</v>
      </c>
      <c r="V180" s="36">
        <f>SUMIFS(СВЦЭМ!$E$33:$E$776,СВЦЭМ!$A$33:$A$776,$A180,СВЦЭМ!$B$33:$B$776,V$155)+'СЕТ СН'!$F$12</f>
        <v>132.34668112</v>
      </c>
      <c r="W180" s="36">
        <f>SUMIFS(СВЦЭМ!$E$33:$E$776,СВЦЭМ!$A$33:$A$776,$A180,СВЦЭМ!$B$33:$B$776,W$155)+'СЕТ СН'!$F$12</f>
        <v>130.37455352000001</v>
      </c>
      <c r="X180" s="36">
        <f>SUMIFS(СВЦЭМ!$E$33:$E$776,СВЦЭМ!$A$33:$A$776,$A180,СВЦЭМ!$B$33:$B$776,X$155)+'СЕТ СН'!$F$12</f>
        <v>130.17593212</v>
      </c>
      <c r="Y180" s="36">
        <f>SUMIFS(СВЦЭМ!$E$33:$E$776,СВЦЭМ!$A$33:$A$776,$A180,СВЦЭМ!$B$33:$B$776,Y$155)+'СЕТ СН'!$F$12</f>
        <v>138.06513079999999</v>
      </c>
    </row>
    <row r="181" spans="1:27" ht="15.75" x14ac:dyDescent="0.2">
      <c r="A181" s="35">
        <f t="shared" si="4"/>
        <v>43672</v>
      </c>
      <c r="B181" s="36">
        <f>SUMIFS(СВЦЭМ!$E$33:$E$776,СВЦЭМ!$A$33:$A$776,$A181,СВЦЭМ!$B$33:$B$776,B$155)+'СЕТ СН'!$F$12</f>
        <v>145.87850227999999</v>
      </c>
      <c r="C181" s="36">
        <f>SUMIFS(СВЦЭМ!$E$33:$E$776,СВЦЭМ!$A$33:$A$776,$A181,СВЦЭМ!$B$33:$B$776,C$155)+'СЕТ СН'!$F$12</f>
        <v>152.81991855999999</v>
      </c>
      <c r="D181" s="36">
        <f>SUMIFS(СВЦЭМ!$E$33:$E$776,СВЦЭМ!$A$33:$A$776,$A181,СВЦЭМ!$B$33:$B$776,D$155)+'СЕТ СН'!$F$12</f>
        <v>159.80080919</v>
      </c>
      <c r="E181" s="36">
        <f>SUMIFS(СВЦЭМ!$E$33:$E$776,СВЦЭМ!$A$33:$A$776,$A181,СВЦЭМ!$B$33:$B$776,E$155)+'СЕТ СН'!$F$12</f>
        <v>160.46097305000001</v>
      </c>
      <c r="F181" s="36">
        <f>SUMIFS(СВЦЭМ!$E$33:$E$776,СВЦЭМ!$A$33:$A$776,$A181,СВЦЭМ!$B$33:$B$776,F$155)+'СЕТ СН'!$F$12</f>
        <v>160.68958986000001</v>
      </c>
      <c r="G181" s="36">
        <f>SUMIFS(СВЦЭМ!$E$33:$E$776,СВЦЭМ!$A$33:$A$776,$A181,СВЦЭМ!$B$33:$B$776,G$155)+'СЕТ СН'!$F$12</f>
        <v>159.36829152000001</v>
      </c>
      <c r="H181" s="36">
        <f>SUMIFS(СВЦЭМ!$E$33:$E$776,СВЦЭМ!$A$33:$A$776,$A181,СВЦЭМ!$B$33:$B$776,H$155)+'СЕТ СН'!$F$12</f>
        <v>147.29249683</v>
      </c>
      <c r="I181" s="36">
        <f>SUMIFS(СВЦЭМ!$E$33:$E$776,СВЦЭМ!$A$33:$A$776,$A181,СВЦЭМ!$B$33:$B$776,I$155)+'СЕТ СН'!$F$12</f>
        <v>141.65287323999999</v>
      </c>
      <c r="J181" s="36">
        <f>SUMIFS(СВЦЭМ!$E$33:$E$776,СВЦЭМ!$A$33:$A$776,$A181,СВЦЭМ!$B$33:$B$776,J$155)+'СЕТ СН'!$F$12</f>
        <v>133.60477398</v>
      </c>
      <c r="K181" s="36">
        <f>SUMIFS(СВЦЭМ!$E$33:$E$776,СВЦЭМ!$A$33:$A$776,$A181,СВЦЭМ!$B$33:$B$776,K$155)+'СЕТ СН'!$F$12</f>
        <v>129.49665830999999</v>
      </c>
      <c r="L181" s="36">
        <f>SUMIFS(СВЦЭМ!$E$33:$E$776,СВЦЭМ!$A$33:$A$776,$A181,СВЦЭМ!$B$33:$B$776,L$155)+'СЕТ СН'!$F$12</f>
        <v>130.76041035</v>
      </c>
      <c r="M181" s="36">
        <f>SUMIFS(СВЦЭМ!$E$33:$E$776,СВЦЭМ!$A$33:$A$776,$A181,СВЦЭМ!$B$33:$B$776,M$155)+'СЕТ СН'!$F$12</f>
        <v>131.41429077999999</v>
      </c>
      <c r="N181" s="36">
        <f>SUMIFS(СВЦЭМ!$E$33:$E$776,СВЦЭМ!$A$33:$A$776,$A181,СВЦЭМ!$B$33:$B$776,N$155)+'СЕТ СН'!$F$12</f>
        <v>132.4636472</v>
      </c>
      <c r="O181" s="36">
        <f>SUMIFS(СВЦЭМ!$E$33:$E$776,СВЦЭМ!$A$33:$A$776,$A181,СВЦЭМ!$B$33:$B$776,O$155)+'СЕТ СН'!$F$12</f>
        <v>131.83278218000001</v>
      </c>
      <c r="P181" s="36">
        <f>SUMIFS(СВЦЭМ!$E$33:$E$776,СВЦЭМ!$A$33:$A$776,$A181,СВЦЭМ!$B$33:$B$776,P$155)+'СЕТ СН'!$F$12</f>
        <v>132.39286644000001</v>
      </c>
      <c r="Q181" s="36">
        <f>SUMIFS(СВЦЭМ!$E$33:$E$776,СВЦЭМ!$A$33:$A$776,$A181,СВЦЭМ!$B$33:$B$776,Q$155)+'СЕТ СН'!$F$12</f>
        <v>132.75898207</v>
      </c>
      <c r="R181" s="36">
        <f>SUMIFS(СВЦЭМ!$E$33:$E$776,СВЦЭМ!$A$33:$A$776,$A181,СВЦЭМ!$B$33:$B$776,R$155)+'СЕТ СН'!$F$12</f>
        <v>122.50916966</v>
      </c>
      <c r="S181" s="36">
        <f>SUMIFS(СВЦЭМ!$E$33:$E$776,СВЦЭМ!$A$33:$A$776,$A181,СВЦЭМ!$B$33:$B$776,S$155)+'СЕТ СН'!$F$12</f>
        <v>114.45379944</v>
      </c>
      <c r="T181" s="36">
        <f>SUMIFS(СВЦЭМ!$E$33:$E$776,СВЦЭМ!$A$33:$A$776,$A181,СВЦЭМ!$B$33:$B$776,T$155)+'СЕТ СН'!$F$12</f>
        <v>113.78117374</v>
      </c>
      <c r="U181" s="36">
        <f>SUMIFS(СВЦЭМ!$E$33:$E$776,СВЦЭМ!$A$33:$A$776,$A181,СВЦЭМ!$B$33:$B$776,U$155)+'СЕТ СН'!$F$12</f>
        <v>114.46070174</v>
      </c>
      <c r="V181" s="36">
        <f>SUMIFS(СВЦЭМ!$E$33:$E$776,СВЦЭМ!$A$33:$A$776,$A181,СВЦЭМ!$B$33:$B$776,V$155)+'СЕТ СН'!$F$12</f>
        <v>112.64709250999999</v>
      </c>
      <c r="W181" s="36">
        <f>SUMIFS(СВЦЭМ!$E$33:$E$776,СВЦЭМ!$A$33:$A$776,$A181,СВЦЭМ!$B$33:$B$776,W$155)+'СЕТ СН'!$F$12</f>
        <v>110.5689996</v>
      </c>
      <c r="X181" s="36">
        <f>SUMIFS(СВЦЭМ!$E$33:$E$776,СВЦЭМ!$A$33:$A$776,$A181,СВЦЭМ!$B$33:$B$776,X$155)+'СЕТ СН'!$F$12</f>
        <v>114.06779967</v>
      </c>
      <c r="Y181" s="36">
        <f>SUMIFS(СВЦЭМ!$E$33:$E$776,СВЦЭМ!$A$33:$A$776,$A181,СВЦЭМ!$B$33:$B$776,Y$155)+'СЕТ СН'!$F$12</f>
        <v>120.70131562</v>
      </c>
    </row>
    <row r="182" spans="1:27" ht="15.75" x14ac:dyDescent="0.2">
      <c r="A182" s="35">
        <f t="shared" si="4"/>
        <v>43673</v>
      </c>
      <c r="B182" s="36">
        <f>SUMIFS(СВЦЭМ!$E$33:$E$776,СВЦЭМ!$A$33:$A$776,$A182,СВЦЭМ!$B$33:$B$776,B$155)+'СЕТ СН'!$F$12</f>
        <v>114.94455707</v>
      </c>
      <c r="C182" s="36">
        <f>SUMIFS(СВЦЭМ!$E$33:$E$776,СВЦЭМ!$A$33:$A$776,$A182,СВЦЭМ!$B$33:$B$776,C$155)+'СЕТ СН'!$F$12</f>
        <v>118.83712244</v>
      </c>
      <c r="D182" s="36">
        <f>SUMIFS(СВЦЭМ!$E$33:$E$776,СВЦЭМ!$A$33:$A$776,$A182,СВЦЭМ!$B$33:$B$776,D$155)+'СЕТ СН'!$F$12</f>
        <v>121.03294509</v>
      </c>
      <c r="E182" s="36">
        <f>SUMIFS(СВЦЭМ!$E$33:$E$776,СВЦЭМ!$A$33:$A$776,$A182,СВЦЭМ!$B$33:$B$776,E$155)+'СЕТ СН'!$F$12</f>
        <v>122.48951291</v>
      </c>
      <c r="F182" s="36">
        <f>SUMIFS(СВЦЭМ!$E$33:$E$776,СВЦЭМ!$A$33:$A$776,$A182,СВЦЭМ!$B$33:$B$776,F$155)+'СЕТ СН'!$F$12</f>
        <v>123.65422433000001</v>
      </c>
      <c r="G182" s="36">
        <f>SUMIFS(СВЦЭМ!$E$33:$E$776,СВЦЭМ!$A$33:$A$776,$A182,СВЦЭМ!$B$33:$B$776,G$155)+'СЕТ СН'!$F$12</f>
        <v>131.22167920999999</v>
      </c>
      <c r="H182" s="36">
        <f>SUMIFS(СВЦЭМ!$E$33:$E$776,СВЦЭМ!$A$33:$A$776,$A182,СВЦЭМ!$B$33:$B$776,H$155)+'СЕТ СН'!$F$12</f>
        <v>136.63683384999999</v>
      </c>
      <c r="I182" s="36">
        <f>SUMIFS(СВЦЭМ!$E$33:$E$776,СВЦЭМ!$A$33:$A$776,$A182,СВЦЭМ!$B$33:$B$776,I$155)+'СЕТ СН'!$F$12</f>
        <v>133.20677595000001</v>
      </c>
      <c r="J182" s="36">
        <f>SUMIFS(СВЦЭМ!$E$33:$E$776,СВЦЭМ!$A$33:$A$776,$A182,СВЦЭМ!$B$33:$B$776,J$155)+'СЕТ СН'!$F$12</f>
        <v>133.79997624000001</v>
      </c>
      <c r="K182" s="36">
        <f>SUMIFS(СВЦЭМ!$E$33:$E$776,СВЦЭМ!$A$33:$A$776,$A182,СВЦЭМ!$B$33:$B$776,K$155)+'СЕТ СН'!$F$12</f>
        <v>126.33066511</v>
      </c>
      <c r="L182" s="36">
        <f>SUMIFS(СВЦЭМ!$E$33:$E$776,СВЦЭМ!$A$33:$A$776,$A182,СВЦЭМ!$B$33:$B$776,L$155)+'СЕТ СН'!$F$12</f>
        <v>128.41040995</v>
      </c>
      <c r="M182" s="36">
        <f>SUMIFS(СВЦЭМ!$E$33:$E$776,СВЦЭМ!$A$33:$A$776,$A182,СВЦЭМ!$B$33:$B$776,M$155)+'СЕТ СН'!$F$12</f>
        <v>128.03652785</v>
      </c>
      <c r="N182" s="36">
        <f>SUMIFS(СВЦЭМ!$E$33:$E$776,СВЦЭМ!$A$33:$A$776,$A182,СВЦЭМ!$B$33:$B$776,N$155)+'СЕТ СН'!$F$12</f>
        <v>126.59130055</v>
      </c>
      <c r="O182" s="36">
        <f>SUMIFS(СВЦЭМ!$E$33:$E$776,СВЦЭМ!$A$33:$A$776,$A182,СВЦЭМ!$B$33:$B$776,O$155)+'СЕТ СН'!$F$12</f>
        <v>126.42011488999999</v>
      </c>
      <c r="P182" s="36">
        <f>SUMIFS(СВЦЭМ!$E$33:$E$776,СВЦЭМ!$A$33:$A$776,$A182,СВЦЭМ!$B$33:$B$776,P$155)+'СЕТ СН'!$F$12</f>
        <v>127.32902509</v>
      </c>
      <c r="Q182" s="36">
        <f>SUMIFS(СВЦЭМ!$E$33:$E$776,СВЦЭМ!$A$33:$A$776,$A182,СВЦЭМ!$B$33:$B$776,Q$155)+'СЕТ СН'!$F$12</f>
        <v>125.71727377000001</v>
      </c>
      <c r="R182" s="36">
        <f>SUMIFS(СВЦЭМ!$E$33:$E$776,СВЦЭМ!$A$33:$A$776,$A182,СВЦЭМ!$B$33:$B$776,R$155)+'СЕТ СН'!$F$12</f>
        <v>117.94723645000001</v>
      </c>
      <c r="S182" s="36">
        <f>SUMIFS(СВЦЭМ!$E$33:$E$776,СВЦЭМ!$A$33:$A$776,$A182,СВЦЭМ!$B$33:$B$776,S$155)+'СЕТ СН'!$F$12</f>
        <v>114.99710976999999</v>
      </c>
      <c r="T182" s="36">
        <f>SUMIFS(СВЦЭМ!$E$33:$E$776,СВЦЭМ!$A$33:$A$776,$A182,СВЦЭМ!$B$33:$B$776,T$155)+'СЕТ СН'!$F$12</f>
        <v>113.19419195</v>
      </c>
      <c r="U182" s="36">
        <f>SUMIFS(СВЦЭМ!$E$33:$E$776,СВЦЭМ!$A$33:$A$776,$A182,СВЦЭМ!$B$33:$B$776,U$155)+'СЕТ СН'!$F$12</f>
        <v>110.76699561</v>
      </c>
      <c r="V182" s="36">
        <f>SUMIFS(СВЦЭМ!$E$33:$E$776,СВЦЭМ!$A$33:$A$776,$A182,СВЦЭМ!$B$33:$B$776,V$155)+'СЕТ СН'!$F$12</f>
        <v>110.44360996</v>
      </c>
      <c r="W182" s="36">
        <f>SUMIFS(СВЦЭМ!$E$33:$E$776,СВЦЭМ!$A$33:$A$776,$A182,СВЦЭМ!$B$33:$B$776,W$155)+'СЕТ СН'!$F$12</f>
        <v>112.82892678</v>
      </c>
      <c r="X182" s="36">
        <f>SUMIFS(СВЦЭМ!$E$33:$E$776,СВЦЭМ!$A$33:$A$776,$A182,СВЦЭМ!$B$33:$B$776,X$155)+'СЕТ СН'!$F$12</f>
        <v>110.9133022</v>
      </c>
      <c r="Y182" s="36">
        <f>SUMIFS(СВЦЭМ!$E$33:$E$776,СВЦЭМ!$A$33:$A$776,$A182,СВЦЭМ!$B$33:$B$776,Y$155)+'СЕТ СН'!$F$12</f>
        <v>121.97932496</v>
      </c>
    </row>
    <row r="183" spans="1:27" ht="15.75" x14ac:dyDescent="0.2">
      <c r="A183" s="35">
        <f t="shared" si="4"/>
        <v>43674</v>
      </c>
      <c r="B183" s="36">
        <f>SUMIFS(СВЦЭМ!$E$33:$E$776,СВЦЭМ!$A$33:$A$776,$A183,СВЦЭМ!$B$33:$B$776,B$155)+'СЕТ СН'!$F$12</f>
        <v>118.12873471</v>
      </c>
      <c r="C183" s="36">
        <f>SUMIFS(СВЦЭМ!$E$33:$E$776,СВЦЭМ!$A$33:$A$776,$A183,СВЦЭМ!$B$33:$B$776,C$155)+'СЕТ СН'!$F$12</f>
        <v>125.11001403</v>
      </c>
      <c r="D183" s="36">
        <f>SUMIFS(СВЦЭМ!$E$33:$E$776,СВЦЭМ!$A$33:$A$776,$A183,СВЦЭМ!$B$33:$B$776,D$155)+'СЕТ СН'!$F$12</f>
        <v>128.65707746000001</v>
      </c>
      <c r="E183" s="36">
        <f>SUMIFS(СВЦЭМ!$E$33:$E$776,СВЦЭМ!$A$33:$A$776,$A183,СВЦЭМ!$B$33:$B$776,E$155)+'СЕТ СН'!$F$12</f>
        <v>131.16902863000001</v>
      </c>
      <c r="F183" s="36">
        <f>SUMIFS(СВЦЭМ!$E$33:$E$776,СВЦЭМ!$A$33:$A$776,$A183,СВЦЭМ!$B$33:$B$776,F$155)+'СЕТ СН'!$F$12</f>
        <v>132.38104594000001</v>
      </c>
      <c r="G183" s="36">
        <f>SUMIFS(СВЦЭМ!$E$33:$E$776,СВЦЭМ!$A$33:$A$776,$A183,СВЦЭМ!$B$33:$B$776,G$155)+'СЕТ СН'!$F$12</f>
        <v>130.40838742</v>
      </c>
      <c r="H183" s="36">
        <f>SUMIFS(СВЦЭМ!$E$33:$E$776,СВЦЭМ!$A$33:$A$776,$A183,СВЦЭМ!$B$33:$B$776,H$155)+'СЕТ СН'!$F$12</f>
        <v>128.69762595</v>
      </c>
      <c r="I183" s="36">
        <f>SUMIFS(СВЦЭМ!$E$33:$E$776,СВЦЭМ!$A$33:$A$776,$A183,СВЦЭМ!$B$33:$B$776,I$155)+'СЕТ СН'!$F$12</f>
        <v>127.50482282999999</v>
      </c>
      <c r="J183" s="36">
        <f>SUMIFS(СВЦЭМ!$E$33:$E$776,СВЦЭМ!$A$33:$A$776,$A183,СВЦЭМ!$B$33:$B$776,J$155)+'СЕТ СН'!$F$12</f>
        <v>128.99041367000001</v>
      </c>
      <c r="K183" s="36">
        <f>SUMIFS(СВЦЭМ!$E$33:$E$776,СВЦЭМ!$A$33:$A$776,$A183,СВЦЭМ!$B$33:$B$776,K$155)+'СЕТ СН'!$F$12</f>
        <v>125.31424552</v>
      </c>
      <c r="L183" s="36">
        <f>SUMIFS(СВЦЭМ!$E$33:$E$776,СВЦЭМ!$A$33:$A$776,$A183,СВЦЭМ!$B$33:$B$776,L$155)+'СЕТ СН'!$F$12</f>
        <v>129.94498017999999</v>
      </c>
      <c r="M183" s="36">
        <f>SUMIFS(СВЦЭМ!$E$33:$E$776,СВЦЭМ!$A$33:$A$776,$A183,СВЦЭМ!$B$33:$B$776,M$155)+'СЕТ СН'!$F$12</f>
        <v>125.2026783</v>
      </c>
      <c r="N183" s="36">
        <f>SUMIFS(СВЦЭМ!$E$33:$E$776,СВЦЭМ!$A$33:$A$776,$A183,СВЦЭМ!$B$33:$B$776,N$155)+'СЕТ СН'!$F$12</f>
        <v>124.6745497</v>
      </c>
      <c r="O183" s="36">
        <f>SUMIFS(СВЦЭМ!$E$33:$E$776,СВЦЭМ!$A$33:$A$776,$A183,СВЦЭМ!$B$33:$B$776,O$155)+'СЕТ СН'!$F$12</f>
        <v>124.34239814999999</v>
      </c>
      <c r="P183" s="36">
        <f>SUMIFS(СВЦЭМ!$E$33:$E$776,СВЦЭМ!$A$33:$A$776,$A183,СВЦЭМ!$B$33:$B$776,P$155)+'СЕТ СН'!$F$12</f>
        <v>124.7832184</v>
      </c>
      <c r="Q183" s="36">
        <f>SUMIFS(СВЦЭМ!$E$33:$E$776,СВЦЭМ!$A$33:$A$776,$A183,СВЦЭМ!$B$33:$B$776,Q$155)+'СЕТ СН'!$F$12</f>
        <v>123.65167752000001</v>
      </c>
      <c r="R183" s="36">
        <f>SUMIFS(СВЦЭМ!$E$33:$E$776,СВЦЭМ!$A$33:$A$776,$A183,СВЦЭМ!$B$33:$B$776,R$155)+'СЕТ СН'!$F$12</f>
        <v>115.31916093</v>
      </c>
      <c r="S183" s="36">
        <f>SUMIFS(СВЦЭМ!$E$33:$E$776,СВЦЭМ!$A$33:$A$776,$A183,СВЦЭМ!$B$33:$B$776,S$155)+'СЕТ СН'!$F$12</f>
        <v>116.51180683</v>
      </c>
      <c r="T183" s="36">
        <f>SUMIFS(СВЦЭМ!$E$33:$E$776,СВЦЭМ!$A$33:$A$776,$A183,СВЦЭМ!$B$33:$B$776,T$155)+'СЕТ СН'!$F$12</f>
        <v>115.73625059</v>
      </c>
      <c r="U183" s="36">
        <f>SUMIFS(СВЦЭМ!$E$33:$E$776,СВЦЭМ!$A$33:$A$776,$A183,СВЦЭМ!$B$33:$B$776,U$155)+'СЕТ СН'!$F$12</f>
        <v>113.91459215</v>
      </c>
      <c r="V183" s="36">
        <f>SUMIFS(СВЦЭМ!$E$33:$E$776,СВЦЭМ!$A$33:$A$776,$A183,СВЦЭМ!$B$33:$B$776,V$155)+'СЕТ СН'!$F$12</f>
        <v>112.83588877</v>
      </c>
      <c r="W183" s="36">
        <f>SUMIFS(СВЦЭМ!$E$33:$E$776,СВЦЭМ!$A$33:$A$776,$A183,СВЦЭМ!$B$33:$B$776,W$155)+'СЕТ СН'!$F$12</f>
        <v>115.67034049999999</v>
      </c>
      <c r="X183" s="36">
        <f>SUMIFS(СВЦЭМ!$E$33:$E$776,СВЦЭМ!$A$33:$A$776,$A183,СВЦЭМ!$B$33:$B$776,X$155)+'СЕТ СН'!$F$12</f>
        <v>111.19073643999999</v>
      </c>
      <c r="Y183" s="36">
        <f>SUMIFS(СВЦЭМ!$E$33:$E$776,СВЦЭМ!$A$33:$A$776,$A183,СВЦЭМ!$B$33:$B$776,Y$155)+'СЕТ СН'!$F$12</f>
        <v>116.24780032</v>
      </c>
    </row>
    <row r="184" spans="1:27" ht="15.75" x14ac:dyDescent="0.2">
      <c r="A184" s="35">
        <f t="shared" si="4"/>
        <v>43675</v>
      </c>
      <c r="B184" s="36">
        <f>SUMIFS(СВЦЭМ!$E$33:$E$776,СВЦЭМ!$A$33:$A$776,$A184,СВЦЭМ!$B$33:$B$776,B$155)+'СЕТ СН'!$F$12</f>
        <v>126.84259633000001</v>
      </c>
      <c r="C184" s="36">
        <f>SUMIFS(СВЦЭМ!$E$33:$E$776,СВЦЭМ!$A$33:$A$776,$A184,СВЦЭМ!$B$33:$B$776,C$155)+'СЕТ СН'!$F$12</f>
        <v>128.89271775</v>
      </c>
      <c r="D184" s="36">
        <f>SUMIFS(СВЦЭМ!$E$33:$E$776,СВЦЭМ!$A$33:$A$776,$A184,СВЦЭМ!$B$33:$B$776,D$155)+'СЕТ СН'!$F$12</f>
        <v>129.01029801999999</v>
      </c>
      <c r="E184" s="36">
        <f>SUMIFS(СВЦЭМ!$E$33:$E$776,СВЦЭМ!$A$33:$A$776,$A184,СВЦЭМ!$B$33:$B$776,E$155)+'СЕТ СН'!$F$12</f>
        <v>131.11958319999999</v>
      </c>
      <c r="F184" s="36">
        <f>SUMIFS(СВЦЭМ!$E$33:$E$776,СВЦЭМ!$A$33:$A$776,$A184,СВЦЭМ!$B$33:$B$776,F$155)+'СЕТ СН'!$F$12</f>
        <v>136.15061039</v>
      </c>
      <c r="G184" s="36">
        <f>SUMIFS(СВЦЭМ!$E$33:$E$776,СВЦЭМ!$A$33:$A$776,$A184,СВЦЭМ!$B$33:$B$776,G$155)+'СЕТ СН'!$F$12</f>
        <v>131.86176800999999</v>
      </c>
      <c r="H184" s="36">
        <f>SUMIFS(СВЦЭМ!$E$33:$E$776,СВЦЭМ!$A$33:$A$776,$A184,СВЦЭМ!$B$33:$B$776,H$155)+'СЕТ СН'!$F$12</f>
        <v>126.78366394</v>
      </c>
      <c r="I184" s="36">
        <f>SUMIFS(СВЦЭМ!$E$33:$E$776,СВЦЭМ!$A$33:$A$776,$A184,СВЦЭМ!$B$33:$B$776,I$155)+'СЕТ СН'!$F$12</f>
        <v>125.89633282</v>
      </c>
      <c r="J184" s="36">
        <f>SUMIFS(СВЦЭМ!$E$33:$E$776,СВЦЭМ!$A$33:$A$776,$A184,СВЦЭМ!$B$33:$B$776,J$155)+'СЕТ СН'!$F$12</f>
        <v>118.17382575000001</v>
      </c>
      <c r="K184" s="36">
        <f>SUMIFS(СВЦЭМ!$E$33:$E$776,СВЦЭМ!$A$33:$A$776,$A184,СВЦЭМ!$B$33:$B$776,K$155)+'СЕТ СН'!$F$12</f>
        <v>117.3178693</v>
      </c>
      <c r="L184" s="36">
        <f>SUMIFS(СВЦЭМ!$E$33:$E$776,СВЦЭМ!$A$33:$A$776,$A184,СВЦЭМ!$B$33:$B$776,L$155)+'СЕТ СН'!$F$12</f>
        <v>117.78104184</v>
      </c>
      <c r="M184" s="36">
        <f>SUMIFS(СВЦЭМ!$E$33:$E$776,СВЦЭМ!$A$33:$A$776,$A184,СВЦЭМ!$B$33:$B$776,M$155)+'СЕТ СН'!$F$12</f>
        <v>118.02181655</v>
      </c>
      <c r="N184" s="36">
        <f>SUMIFS(СВЦЭМ!$E$33:$E$776,СВЦЭМ!$A$33:$A$776,$A184,СВЦЭМ!$B$33:$B$776,N$155)+'СЕТ СН'!$F$12</f>
        <v>116.09735766</v>
      </c>
      <c r="O184" s="36">
        <f>SUMIFS(СВЦЭМ!$E$33:$E$776,СВЦЭМ!$A$33:$A$776,$A184,СВЦЭМ!$B$33:$B$776,O$155)+'СЕТ СН'!$F$12</f>
        <v>117.43842742</v>
      </c>
      <c r="P184" s="36">
        <f>SUMIFS(СВЦЭМ!$E$33:$E$776,СВЦЭМ!$A$33:$A$776,$A184,СВЦЭМ!$B$33:$B$776,P$155)+'СЕТ СН'!$F$12</f>
        <v>118.04552162</v>
      </c>
      <c r="Q184" s="36">
        <f>SUMIFS(СВЦЭМ!$E$33:$E$776,СВЦЭМ!$A$33:$A$776,$A184,СВЦЭМ!$B$33:$B$776,Q$155)+'СЕТ СН'!$F$12</f>
        <v>117.38710771</v>
      </c>
      <c r="R184" s="36">
        <f>SUMIFS(СВЦЭМ!$E$33:$E$776,СВЦЭМ!$A$33:$A$776,$A184,СВЦЭМ!$B$33:$B$776,R$155)+'СЕТ СН'!$F$12</f>
        <v>108.05605825000001</v>
      </c>
      <c r="S184" s="36">
        <f>SUMIFS(СВЦЭМ!$E$33:$E$776,СВЦЭМ!$A$33:$A$776,$A184,СВЦЭМ!$B$33:$B$776,S$155)+'СЕТ СН'!$F$12</f>
        <v>103.51699194</v>
      </c>
      <c r="T184" s="36">
        <f>SUMIFS(СВЦЭМ!$E$33:$E$776,СВЦЭМ!$A$33:$A$776,$A184,СВЦЭМ!$B$33:$B$776,T$155)+'СЕТ СН'!$F$12</f>
        <v>104.10114147</v>
      </c>
      <c r="U184" s="36">
        <f>SUMIFS(СВЦЭМ!$E$33:$E$776,СВЦЭМ!$A$33:$A$776,$A184,СВЦЭМ!$B$33:$B$776,U$155)+'СЕТ СН'!$F$12</f>
        <v>103.92775573999999</v>
      </c>
      <c r="V184" s="36">
        <f>SUMIFS(СВЦЭМ!$E$33:$E$776,СВЦЭМ!$A$33:$A$776,$A184,СВЦЭМ!$B$33:$B$776,V$155)+'СЕТ СН'!$F$12</f>
        <v>104.37705852000001</v>
      </c>
      <c r="W184" s="36">
        <f>SUMIFS(СВЦЭМ!$E$33:$E$776,СВЦЭМ!$A$33:$A$776,$A184,СВЦЭМ!$B$33:$B$776,W$155)+'СЕТ СН'!$F$12</f>
        <v>104.09322105</v>
      </c>
      <c r="X184" s="36">
        <f>SUMIFS(СВЦЭМ!$E$33:$E$776,СВЦЭМ!$A$33:$A$776,$A184,СВЦЭМ!$B$33:$B$776,X$155)+'СЕТ СН'!$F$12</f>
        <v>103.25531932</v>
      </c>
      <c r="Y184" s="36">
        <f>SUMIFS(СВЦЭМ!$E$33:$E$776,СВЦЭМ!$A$33:$A$776,$A184,СВЦЭМ!$B$33:$B$776,Y$155)+'СЕТ СН'!$F$12</f>
        <v>119.36858208</v>
      </c>
    </row>
    <row r="185" spans="1:27" ht="15.75" x14ac:dyDescent="0.2">
      <c r="A185" s="35">
        <f t="shared" si="4"/>
        <v>43676</v>
      </c>
      <c r="B185" s="36">
        <f>SUMIFS(СВЦЭМ!$E$33:$E$776,СВЦЭМ!$A$33:$A$776,$A185,СВЦЭМ!$B$33:$B$776,B$155)+'СЕТ СН'!$F$12</f>
        <v>131.46522762000001</v>
      </c>
      <c r="C185" s="36">
        <f>SUMIFS(СВЦЭМ!$E$33:$E$776,СВЦЭМ!$A$33:$A$776,$A185,СВЦЭМ!$B$33:$B$776,C$155)+'СЕТ СН'!$F$12</f>
        <v>132.27652928000001</v>
      </c>
      <c r="D185" s="36">
        <f>SUMIFS(СВЦЭМ!$E$33:$E$776,СВЦЭМ!$A$33:$A$776,$A185,СВЦЭМ!$B$33:$B$776,D$155)+'СЕТ СН'!$F$12</f>
        <v>132.14015326000001</v>
      </c>
      <c r="E185" s="36">
        <f>SUMIFS(СВЦЭМ!$E$33:$E$776,СВЦЭМ!$A$33:$A$776,$A185,СВЦЭМ!$B$33:$B$776,E$155)+'СЕТ СН'!$F$12</f>
        <v>137.41091771999999</v>
      </c>
      <c r="F185" s="36">
        <f>SUMIFS(СВЦЭМ!$E$33:$E$776,СВЦЭМ!$A$33:$A$776,$A185,СВЦЭМ!$B$33:$B$776,F$155)+'СЕТ СН'!$F$12</f>
        <v>138.57065299999999</v>
      </c>
      <c r="G185" s="36">
        <f>SUMIFS(СВЦЭМ!$E$33:$E$776,СВЦЭМ!$A$33:$A$776,$A185,СВЦЭМ!$B$33:$B$776,G$155)+'СЕТ СН'!$F$12</f>
        <v>136.14965580000001</v>
      </c>
      <c r="H185" s="36">
        <f>SUMIFS(СВЦЭМ!$E$33:$E$776,СВЦЭМ!$A$33:$A$776,$A185,СВЦЭМ!$B$33:$B$776,H$155)+'СЕТ СН'!$F$12</f>
        <v>135.82619270000001</v>
      </c>
      <c r="I185" s="36">
        <f>SUMIFS(СВЦЭМ!$E$33:$E$776,СВЦЭМ!$A$33:$A$776,$A185,СВЦЭМ!$B$33:$B$776,I$155)+'СЕТ СН'!$F$12</f>
        <v>124.20911353</v>
      </c>
      <c r="J185" s="36">
        <f>SUMIFS(СВЦЭМ!$E$33:$E$776,СВЦЭМ!$A$33:$A$776,$A185,СВЦЭМ!$B$33:$B$776,J$155)+'СЕТ СН'!$F$12</f>
        <v>117.44219386</v>
      </c>
      <c r="K185" s="36">
        <f>SUMIFS(СВЦЭМ!$E$33:$E$776,СВЦЭМ!$A$33:$A$776,$A185,СВЦЭМ!$B$33:$B$776,K$155)+'СЕТ СН'!$F$12</f>
        <v>123.24589041999999</v>
      </c>
      <c r="L185" s="36">
        <f>SUMIFS(СВЦЭМ!$E$33:$E$776,СВЦЭМ!$A$33:$A$776,$A185,СВЦЭМ!$B$33:$B$776,L$155)+'СЕТ СН'!$F$12</f>
        <v>124.46600872</v>
      </c>
      <c r="M185" s="36">
        <f>SUMIFS(СВЦЭМ!$E$33:$E$776,СВЦЭМ!$A$33:$A$776,$A185,СВЦЭМ!$B$33:$B$776,M$155)+'СЕТ СН'!$F$12</f>
        <v>124.27676783</v>
      </c>
      <c r="N185" s="36">
        <f>SUMIFS(СВЦЭМ!$E$33:$E$776,СВЦЭМ!$A$33:$A$776,$A185,СВЦЭМ!$B$33:$B$776,N$155)+'СЕТ СН'!$F$12</f>
        <v>123.60120691</v>
      </c>
      <c r="O185" s="36">
        <f>SUMIFS(СВЦЭМ!$E$33:$E$776,СВЦЭМ!$A$33:$A$776,$A185,СВЦЭМ!$B$33:$B$776,O$155)+'СЕТ СН'!$F$12</f>
        <v>124.28833365</v>
      </c>
      <c r="P185" s="36">
        <f>SUMIFS(СВЦЭМ!$E$33:$E$776,СВЦЭМ!$A$33:$A$776,$A185,СВЦЭМ!$B$33:$B$776,P$155)+'СЕТ СН'!$F$12</f>
        <v>126.4706831</v>
      </c>
      <c r="Q185" s="36">
        <f>SUMIFS(СВЦЭМ!$E$33:$E$776,СВЦЭМ!$A$33:$A$776,$A185,СВЦЭМ!$B$33:$B$776,Q$155)+'СЕТ СН'!$F$12</f>
        <v>126.2266058</v>
      </c>
      <c r="R185" s="36">
        <f>SUMIFS(СВЦЭМ!$E$33:$E$776,СВЦЭМ!$A$33:$A$776,$A185,СВЦЭМ!$B$33:$B$776,R$155)+'СЕТ СН'!$F$12</f>
        <v>114.73273974</v>
      </c>
      <c r="S185" s="36">
        <f>SUMIFS(СВЦЭМ!$E$33:$E$776,СВЦЭМ!$A$33:$A$776,$A185,СВЦЭМ!$B$33:$B$776,S$155)+'СЕТ СН'!$F$12</f>
        <v>108.66068111</v>
      </c>
      <c r="T185" s="36">
        <f>SUMIFS(СВЦЭМ!$E$33:$E$776,СВЦЭМ!$A$33:$A$776,$A185,СВЦЭМ!$B$33:$B$776,T$155)+'СЕТ СН'!$F$12</f>
        <v>108.9674904</v>
      </c>
      <c r="U185" s="36">
        <f>SUMIFS(СВЦЭМ!$E$33:$E$776,СВЦЭМ!$A$33:$A$776,$A185,СВЦЭМ!$B$33:$B$776,U$155)+'СЕТ СН'!$F$12</f>
        <v>107.69138269</v>
      </c>
      <c r="V185" s="36">
        <f>SUMIFS(СВЦЭМ!$E$33:$E$776,СВЦЭМ!$A$33:$A$776,$A185,СВЦЭМ!$B$33:$B$776,V$155)+'СЕТ СН'!$F$12</f>
        <v>102.37017113</v>
      </c>
      <c r="W185" s="36">
        <f>SUMIFS(СВЦЭМ!$E$33:$E$776,СВЦЭМ!$A$33:$A$776,$A185,СВЦЭМ!$B$33:$B$776,W$155)+'СЕТ СН'!$F$12</f>
        <v>99.690582340000006</v>
      </c>
      <c r="X185" s="36">
        <f>SUMIFS(СВЦЭМ!$E$33:$E$776,СВЦЭМ!$A$33:$A$776,$A185,СВЦЭМ!$B$33:$B$776,X$155)+'СЕТ СН'!$F$12</f>
        <v>99.227026409999993</v>
      </c>
      <c r="Y185" s="36">
        <f>SUMIFS(СВЦЭМ!$E$33:$E$776,СВЦЭМ!$A$33:$A$776,$A185,СВЦЭМ!$B$33:$B$776,Y$155)+'СЕТ СН'!$F$12</f>
        <v>112.46402023</v>
      </c>
    </row>
    <row r="186" spans="1:27" ht="15.75" x14ac:dyDescent="0.2">
      <c r="A186" s="35">
        <f t="shared" si="4"/>
        <v>43677</v>
      </c>
      <c r="B186" s="36">
        <f>SUMIFS(СВЦЭМ!$E$33:$E$776,СВЦЭМ!$A$33:$A$776,$A186,СВЦЭМ!$B$33:$B$776,B$155)+'СЕТ СН'!$F$12</f>
        <v>134.10192140999999</v>
      </c>
      <c r="C186" s="36">
        <f>SUMIFS(СВЦЭМ!$E$33:$E$776,СВЦЭМ!$A$33:$A$776,$A186,СВЦЭМ!$B$33:$B$776,C$155)+'СЕТ СН'!$F$12</f>
        <v>134.42958694000001</v>
      </c>
      <c r="D186" s="36">
        <f>SUMIFS(СВЦЭМ!$E$33:$E$776,СВЦЭМ!$A$33:$A$776,$A186,СВЦЭМ!$B$33:$B$776,D$155)+'СЕТ СН'!$F$12</f>
        <v>136.34380569999999</v>
      </c>
      <c r="E186" s="36">
        <f>SUMIFS(СВЦЭМ!$E$33:$E$776,СВЦЭМ!$A$33:$A$776,$A186,СВЦЭМ!$B$33:$B$776,E$155)+'СЕТ СН'!$F$12</f>
        <v>137.98347139000001</v>
      </c>
      <c r="F186" s="36">
        <f>SUMIFS(СВЦЭМ!$E$33:$E$776,СВЦЭМ!$A$33:$A$776,$A186,СВЦЭМ!$B$33:$B$776,F$155)+'СЕТ СН'!$F$12</f>
        <v>138.67252846</v>
      </c>
      <c r="G186" s="36">
        <f>SUMIFS(СВЦЭМ!$E$33:$E$776,СВЦЭМ!$A$33:$A$776,$A186,СВЦЭМ!$B$33:$B$776,G$155)+'СЕТ СН'!$F$12</f>
        <v>134.99323666999999</v>
      </c>
      <c r="H186" s="36">
        <f>SUMIFS(СВЦЭМ!$E$33:$E$776,СВЦЭМ!$A$33:$A$776,$A186,СВЦЭМ!$B$33:$B$776,H$155)+'СЕТ СН'!$F$12</f>
        <v>132.52114413000001</v>
      </c>
      <c r="I186" s="36">
        <f>SUMIFS(СВЦЭМ!$E$33:$E$776,СВЦЭМ!$A$33:$A$776,$A186,СВЦЭМ!$B$33:$B$776,I$155)+'СЕТ СН'!$F$12</f>
        <v>129.33770702000001</v>
      </c>
      <c r="J186" s="36">
        <f>SUMIFS(СВЦЭМ!$E$33:$E$776,СВЦЭМ!$A$33:$A$776,$A186,СВЦЭМ!$B$33:$B$776,J$155)+'СЕТ СН'!$F$12</f>
        <v>128.54652238</v>
      </c>
      <c r="K186" s="36">
        <f>SUMIFS(СВЦЭМ!$E$33:$E$776,СВЦЭМ!$A$33:$A$776,$A186,СВЦЭМ!$B$33:$B$776,K$155)+'СЕТ СН'!$F$12</f>
        <v>129.61248418</v>
      </c>
      <c r="L186" s="36">
        <f>SUMIFS(СВЦЭМ!$E$33:$E$776,СВЦЭМ!$A$33:$A$776,$A186,СВЦЭМ!$B$33:$B$776,L$155)+'СЕТ СН'!$F$12</f>
        <v>129.85835392000001</v>
      </c>
      <c r="M186" s="36">
        <f>SUMIFS(СВЦЭМ!$E$33:$E$776,СВЦЭМ!$A$33:$A$776,$A186,СВЦЭМ!$B$33:$B$776,M$155)+'СЕТ СН'!$F$12</f>
        <v>129.02295443</v>
      </c>
      <c r="N186" s="36">
        <f>SUMIFS(СВЦЭМ!$E$33:$E$776,СВЦЭМ!$A$33:$A$776,$A186,СВЦЭМ!$B$33:$B$776,N$155)+'СЕТ СН'!$F$12</f>
        <v>128.56662506999999</v>
      </c>
      <c r="O186" s="36">
        <f>SUMIFS(СВЦЭМ!$E$33:$E$776,СВЦЭМ!$A$33:$A$776,$A186,СВЦЭМ!$B$33:$B$776,O$155)+'СЕТ СН'!$F$12</f>
        <v>130.05634286</v>
      </c>
      <c r="P186" s="36">
        <f>SUMIFS(СВЦЭМ!$E$33:$E$776,СВЦЭМ!$A$33:$A$776,$A186,СВЦЭМ!$B$33:$B$776,P$155)+'СЕТ СН'!$F$12</f>
        <v>131.50281078</v>
      </c>
      <c r="Q186" s="36">
        <f>SUMIFS(СВЦЭМ!$E$33:$E$776,СВЦЭМ!$A$33:$A$776,$A186,СВЦЭМ!$B$33:$B$776,Q$155)+'СЕТ СН'!$F$12</f>
        <v>132.653471</v>
      </c>
      <c r="R186" s="36">
        <f>SUMIFS(СВЦЭМ!$E$33:$E$776,СВЦЭМ!$A$33:$A$776,$A186,СВЦЭМ!$B$33:$B$776,R$155)+'СЕТ СН'!$F$12</f>
        <v>121.59590758</v>
      </c>
      <c r="S186" s="36">
        <f>SUMIFS(СВЦЭМ!$E$33:$E$776,СВЦЭМ!$A$33:$A$776,$A186,СВЦЭМ!$B$33:$B$776,S$155)+'СЕТ СН'!$F$12</f>
        <v>115.60913286</v>
      </c>
      <c r="T186" s="36">
        <f>SUMIFS(СВЦЭМ!$E$33:$E$776,СВЦЭМ!$A$33:$A$776,$A186,СВЦЭМ!$B$33:$B$776,T$155)+'СЕТ СН'!$F$12</f>
        <v>113.40473790999999</v>
      </c>
      <c r="U186" s="36">
        <f>SUMIFS(СВЦЭМ!$E$33:$E$776,СВЦЭМ!$A$33:$A$776,$A186,СВЦЭМ!$B$33:$B$776,U$155)+'СЕТ СН'!$F$12</f>
        <v>127.27670852</v>
      </c>
      <c r="V186" s="36">
        <f>SUMIFS(СВЦЭМ!$E$33:$E$776,СВЦЭМ!$A$33:$A$776,$A186,СВЦЭМ!$B$33:$B$776,V$155)+'СЕТ СН'!$F$12</f>
        <v>111.39333143</v>
      </c>
      <c r="W186" s="36">
        <f>SUMIFS(СВЦЭМ!$E$33:$E$776,СВЦЭМ!$A$33:$A$776,$A186,СВЦЭМ!$B$33:$B$776,W$155)+'СЕТ СН'!$F$12</f>
        <v>111.85761687999999</v>
      </c>
      <c r="X186" s="36">
        <f>SUMIFS(СВЦЭМ!$E$33:$E$776,СВЦЭМ!$A$33:$A$776,$A186,СВЦЭМ!$B$33:$B$776,X$155)+'СЕТ СН'!$F$12</f>
        <v>108.89054708</v>
      </c>
      <c r="Y186" s="36">
        <f>SUMIFS(СВЦЭМ!$E$33:$E$776,СВЦЭМ!$A$33:$A$776,$A186,СВЦЭМ!$B$33:$B$776,Y$155)+'СЕТ СН'!$F$12</f>
        <v>117.40882618000001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01.07.2019</v>
      </c>
      <c r="B191" s="36">
        <f>SUMIFS(СВЦЭМ!$F$33:$F$776,СВЦЭМ!$A$33:$A$776,$A191,СВЦЭМ!$B$33:$B$776,B$190)+'СЕТ СН'!$F$12</f>
        <v>129.81628076000001</v>
      </c>
      <c r="C191" s="36">
        <f>SUMIFS(СВЦЭМ!$F$33:$F$776,СВЦЭМ!$A$33:$A$776,$A191,СВЦЭМ!$B$33:$B$776,C$190)+'СЕТ СН'!$F$12</f>
        <v>150.67736363</v>
      </c>
      <c r="D191" s="36">
        <f>SUMIFS(СВЦЭМ!$F$33:$F$776,СВЦЭМ!$A$33:$A$776,$A191,СВЦЭМ!$B$33:$B$776,D$190)+'СЕТ СН'!$F$12</f>
        <v>157.01813107999999</v>
      </c>
      <c r="E191" s="36">
        <f>SUMIFS(СВЦЭМ!$F$33:$F$776,СВЦЭМ!$A$33:$A$776,$A191,СВЦЭМ!$B$33:$B$776,E$190)+'СЕТ СН'!$F$12</f>
        <v>162.10202212999999</v>
      </c>
      <c r="F191" s="36">
        <f>SUMIFS(СВЦЭМ!$F$33:$F$776,СВЦЭМ!$A$33:$A$776,$A191,СВЦЭМ!$B$33:$B$776,F$190)+'СЕТ СН'!$F$12</f>
        <v>162.821741</v>
      </c>
      <c r="G191" s="36">
        <f>SUMIFS(СВЦЭМ!$F$33:$F$776,СВЦЭМ!$A$33:$A$776,$A191,СВЦЭМ!$B$33:$B$776,G$190)+'СЕТ СН'!$F$12</f>
        <v>159.17625422</v>
      </c>
      <c r="H191" s="36">
        <f>SUMIFS(СВЦЭМ!$F$33:$F$776,СВЦЭМ!$A$33:$A$776,$A191,СВЦЭМ!$B$33:$B$776,H$190)+'СЕТ СН'!$F$12</f>
        <v>147.53386384000001</v>
      </c>
      <c r="I191" s="36">
        <f>SUMIFS(СВЦЭМ!$F$33:$F$776,СВЦЭМ!$A$33:$A$776,$A191,СВЦЭМ!$B$33:$B$776,I$190)+'СЕТ СН'!$F$12</f>
        <v>135.14703600000001</v>
      </c>
      <c r="J191" s="36">
        <f>SUMIFS(СВЦЭМ!$F$33:$F$776,СВЦЭМ!$A$33:$A$776,$A191,СВЦЭМ!$B$33:$B$776,J$190)+'СЕТ СН'!$F$12</f>
        <v>133.16130973</v>
      </c>
      <c r="K191" s="36">
        <f>SUMIFS(СВЦЭМ!$F$33:$F$776,СВЦЭМ!$A$33:$A$776,$A191,СВЦЭМ!$B$33:$B$776,K$190)+'СЕТ СН'!$F$12</f>
        <v>133.93722052999999</v>
      </c>
      <c r="L191" s="36">
        <f>SUMIFS(СВЦЭМ!$F$33:$F$776,СВЦЭМ!$A$33:$A$776,$A191,СВЦЭМ!$B$33:$B$776,L$190)+'СЕТ СН'!$F$12</f>
        <v>134.92660373000001</v>
      </c>
      <c r="M191" s="36">
        <f>SUMIFS(СВЦЭМ!$F$33:$F$776,СВЦЭМ!$A$33:$A$776,$A191,СВЦЭМ!$B$33:$B$776,M$190)+'СЕТ СН'!$F$12</f>
        <v>131.95961947000001</v>
      </c>
      <c r="N191" s="36">
        <f>SUMIFS(СВЦЭМ!$F$33:$F$776,СВЦЭМ!$A$33:$A$776,$A191,СВЦЭМ!$B$33:$B$776,N$190)+'СЕТ СН'!$F$12</f>
        <v>129.55655905</v>
      </c>
      <c r="O191" s="36">
        <f>SUMIFS(СВЦЭМ!$F$33:$F$776,СВЦЭМ!$A$33:$A$776,$A191,СВЦЭМ!$B$33:$B$776,O$190)+'СЕТ СН'!$F$12</f>
        <v>130.36521679000001</v>
      </c>
      <c r="P191" s="36">
        <f>SUMIFS(СВЦЭМ!$F$33:$F$776,СВЦЭМ!$A$33:$A$776,$A191,СВЦЭМ!$B$33:$B$776,P$190)+'СЕТ СН'!$F$12</f>
        <v>130.49551500999999</v>
      </c>
      <c r="Q191" s="36">
        <f>SUMIFS(СВЦЭМ!$F$33:$F$776,СВЦЭМ!$A$33:$A$776,$A191,СВЦЭМ!$B$33:$B$776,Q$190)+'СЕТ СН'!$F$12</f>
        <v>126.87949407000001</v>
      </c>
      <c r="R191" s="36">
        <f>SUMIFS(СВЦЭМ!$F$33:$F$776,СВЦЭМ!$A$33:$A$776,$A191,СВЦЭМ!$B$33:$B$776,R$190)+'СЕТ СН'!$F$12</f>
        <v>115.45096936</v>
      </c>
      <c r="S191" s="36">
        <f>SUMIFS(СВЦЭМ!$F$33:$F$776,СВЦЭМ!$A$33:$A$776,$A191,СВЦЭМ!$B$33:$B$776,S$190)+'СЕТ СН'!$F$12</f>
        <v>115.11635508000001</v>
      </c>
      <c r="T191" s="36">
        <f>SUMIFS(СВЦЭМ!$F$33:$F$776,СВЦЭМ!$A$33:$A$776,$A191,СВЦЭМ!$B$33:$B$776,T$190)+'СЕТ СН'!$F$12</f>
        <v>115.51712821</v>
      </c>
      <c r="U191" s="36">
        <f>SUMIFS(СВЦЭМ!$F$33:$F$776,СВЦЭМ!$A$33:$A$776,$A191,СВЦЭМ!$B$33:$B$776,U$190)+'СЕТ СН'!$F$12</f>
        <v>114.31373357</v>
      </c>
      <c r="V191" s="36">
        <f>SUMIFS(СВЦЭМ!$F$33:$F$776,СВЦЭМ!$A$33:$A$776,$A191,СВЦЭМ!$B$33:$B$776,V$190)+'СЕТ СН'!$F$12</f>
        <v>115.01490025</v>
      </c>
      <c r="W191" s="36">
        <f>SUMIFS(СВЦЭМ!$F$33:$F$776,СВЦЭМ!$A$33:$A$776,$A191,СВЦЭМ!$B$33:$B$776,W$190)+'СЕТ СН'!$F$12</f>
        <v>119.92178309000001</v>
      </c>
      <c r="X191" s="36">
        <f>SUMIFS(СВЦЭМ!$F$33:$F$776,СВЦЭМ!$A$33:$A$776,$A191,СВЦЭМ!$B$33:$B$776,X$190)+'СЕТ СН'!$F$12</f>
        <v>114.15109248</v>
      </c>
      <c r="Y191" s="36">
        <f>SUMIFS(СВЦЭМ!$F$33:$F$776,СВЦЭМ!$A$33:$A$776,$A191,СВЦЭМ!$B$33:$B$776,Y$190)+'СЕТ СН'!$F$12</f>
        <v>114.16728845</v>
      </c>
      <c r="AA191" s="45"/>
    </row>
    <row r="192" spans="1:27" ht="15.75" x14ac:dyDescent="0.2">
      <c r="A192" s="35">
        <f>A191+1</f>
        <v>43648</v>
      </c>
      <c r="B192" s="36">
        <f>SUMIFS(СВЦЭМ!$F$33:$F$776,СВЦЭМ!$A$33:$A$776,$A192,СВЦЭМ!$B$33:$B$776,B$190)+'СЕТ СН'!$F$12</f>
        <v>147.22195563</v>
      </c>
      <c r="C192" s="36">
        <f>SUMIFS(СВЦЭМ!$F$33:$F$776,СВЦЭМ!$A$33:$A$776,$A192,СВЦЭМ!$B$33:$B$776,C$190)+'СЕТ СН'!$F$12</f>
        <v>171.03832016999999</v>
      </c>
      <c r="D192" s="36">
        <f>SUMIFS(СВЦЭМ!$F$33:$F$776,СВЦЭМ!$A$33:$A$776,$A192,СВЦЭМ!$B$33:$B$776,D$190)+'СЕТ СН'!$F$12</f>
        <v>173.01042673000001</v>
      </c>
      <c r="E192" s="36">
        <f>SUMIFS(СВЦЭМ!$F$33:$F$776,СВЦЭМ!$A$33:$A$776,$A192,СВЦЭМ!$B$33:$B$776,E$190)+'СЕТ СН'!$F$12</f>
        <v>180.12217819</v>
      </c>
      <c r="F192" s="36">
        <f>SUMIFS(СВЦЭМ!$F$33:$F$776,СВЦЭМ!$A$33:$A$776,$A192,СВЦЭМ!$B$33:$B$776,F$190)+'СЕТ СН'!$F$12</f>
        <v>179.50547323999999</v>
      </c>
      <c r="G192" s="36">
        <f>SUMIFS(СВЦЭМ!$F$33:$F$776,СВЦЭМ!$A$33:$A$776,$A192,СВЦЭМ!$B$33:$B$776,G$190)+'СЕТ СН'!$F$12</f>
        <v>176.27252748000001</v>
      </c>
      <c r="H192" s="36">
        <f>SUMIFS(СВЦЭМ!$F$33:$F$776,СВЦЭМ!$A$33:$A$776,$A192,СВЦЭМ!$B$33:$B$776,H$190)+'СЕТ СН'!$F$12</f>
        <v>165.44992568999999</v>
      </c>
      <c r="I192" s="36">
        <f>SUMIFS(СВЦЭМ!$F$33:$F$776,СВЦЭМ!$A$33:$A$776,$A192,СВЦЭМ!$B$33:$B$776,I$190)+'СЕТ СН'!$F$12</f>
        <v>151.38433381999999</v>
      </c>
      <c r="J192" s="36">
        <f>SUMIFS(СВЦЭМ!$F$33:$F$776,СВЦЭМ!$A$33:$A$776,$A192,СВЦЭМ!$B$33:$B$776,J$190)+'СЕТ СН'!$F$12</f>
        <v>141.42830476</v>
      </c>
      <c r="K192" s="36">
        <f>SUMIFS(СВЦЭМ!$F$33:$F$776,СВЦЭМ!$A$33:$A$776,$A192,СВЦЭМ!$B$33:$B$776,K$190)+'СЕТ СН'!$F$12</f>
        <v>134.02489861999999</v>
      </c>
      <c r="L192" s="36">
        <f>SUMIFS(СВЦЭМ!$F$33:$F$776,СВЦЭМ!$A$33:$A$776,$A192,СВЦЭМ!$B$33:$B$776,L$190)+'СЕТ СН'!$F$12</f>
        <v>131.15907745999999</v>
      </c>
      <c r="M192" s="36">
        <f>SUMIFS(СВЦЭМ!$F$33:$F$776,СВЦЭМ!$A$33:$A$776,$A192,СВЦЭМ!$B$33:$B$776,M$190)+'СЕТ СН'!$F$12</f>
        <v>132.08446003</v>
      </c>
      <c r="N192" s="36">
        <f>SUMIFS(СВЦЭМ!$F$33:$F$776,СВЦЭМ!$A$33:$A$776,$A192,СВЦЭМ!$B$33:$B$776,N$190)+'СЕТ СН'!$F$12</f>
        <v>135.88599988000001</v>
      </c>
      <c r="O192" s="36">
        <f>SUMIFS(СВЦЭМ!$F$33:$F$776,СВЦЭМ!$A$33:$A$776,$A192,СВЦЭМ!$B$33:$B$776,O$190)+'СЕТ СН'!$F$12</f>
        <v>135.03159148</v>
      </c>
      <c r="P192" s="36">
        <f>SUMIFS(СВЦЭМ!$F$33:$F$776,СВЦЭМ!$A$33:$A$776,$A192,СВЦЭМ!$B$33:$B$776,P$190)+'СЕТ СН'!$F$12</f>
        <v>135.85362470000001</v>
      </c>
      <c r="Q192" s="36">
        <f>SUMIFS(СВЦЭМ!$F$33:$F$776,СВЦЭМ!$A$33:$A$776,$A192,СВЦЭМ!$B$33:$B$776,Q$190)+'СЕТ СН'!$F$12</f>
        <v>133.38623157999999</v>
      </c>
      <c r="R192" s="36">
        <f>SUMIFS(СВЦЭМ!$F$33:$F$776,СВЦЭМ!$A$33:$A$776,$A192,СВЦЭМ!$B$33:$B$776,R$190)+'СЕТ СН'!$F$12</f>
        <v>122.80015169000001</v>
      </c>
      <c r="S192" s="36">
        <f>SUMIFS(СВЦЭМ!$F$33:$F$776,СВЦЭМ!$A$33:$A$776,$A192,СВЦЭМ!$B$33:$B$776,S$190)+'СЕТ СН'!$F$12</f>
        <v>122.44222302</v>
      </c>
      <c r="T192" s="36">
        <f>SUMIFS(СВЦЭМ!$F$33:$F$776,СВЦЭМ!$A$33:$A$776,$A192,СВЦЭМ!$B$33:$B$776,T$190)+'СЕТ СН'!$F$12</f>
        <v>120.92191832</v>
      </c>
      <c r="U192" s="36">
        <f>SUMIFS(СВЦЭМ!$F$33:$F$776,СВЦЭМ!$A$33:$A$776,$A192,СВЦЭМ!$B$33:$B$776,U$190)+'СЕТ СН'!$F$12</f>
        <v>119.81508913</v>
      </c>
      <c r="V192" s="36">
        <f>SUMIFS(СВЦЭМ!$F$33:$F$776,СВЦЭМ!$A$33:$A$776,$A192,СВЦЭМ!$B$33:$B$776,V$190)+'СЕТ СН'!$F$12</f>
        <v>119.51196677</v>
      </c>
      <c r="W192" s="36">
        <f>SUMIFS(СВЦЭМ!$F$33:$F$776,СВЦЭМ!$A$33:$A$776,$A192,СВЦЭМ!$B$33:$B$776,W$190)+'СЕТ СН'!$F$12</f>
        <v>118.55610486</v>
      </c>
      <c r="X192" s="36">
        <f>SUMIFS(СВЦЭМ!$F$33:$F$776,СВЦЭМ!$A$33:$A$776,$A192,СВЦЭМ!$B$33:$B$776,X$190)+'СЕТ СН'!$F$12</f>
        <v>127.68043883</v>
      </c>
      <c r="Y192" s="36">
        <f>SUMIFS(СВЦЭМ!$F$33:$F$776,СВЦЭМ!$A$33:$A$776,$A192,СВЦЭМ!$B$33:$B$776,Y$190)+'СЕТ СН'!$F$12</f>
        <v>131.29965005</v>
      </c>
    </row>
    <row r="193" spans="1:25" ht="15.75" x14ac:dyDescent="0.2">
      <c r="A193" s="35">
        <f t="shared" ref="A193:A221" si="5">A192+1</f>
        <v>43649</v>
      </c>
      <c r="B193" s="36">
        <f>SUMIFS(СВЦЭМ!$F$33:$F$776,СВЦЭМ!$A$33:$A$776,$A193,СВЦЭМ!$B$33:$B$776,B$190)+'СЕТ СН'!$F$12</f>
        <v>133.32718162</v>
      </c>
      <c r="C193" s="36">
        <f>SUMIFS(СВЦЭМ!$F$33:$F$776,СВЦЭМ!$A$33:$A$776,$A193,СВЦЭМ!$B$33:$B$776,C$190)+'СЕТ СН'!$F$12</f>
        <v>154.90634367000001</v>
      </c>
      <c r="D193" s="36">
        <f>SUMIFS(СВЦЭМ!$F$33:$F$776,СВЦЭМ!$A$33:$A$776,$A193,СВЦЭМ!$B$33:$B$776,D$190)+'СЕТ СН'!$F$12</f>
        <v>161.51115480000001</v>
      </c>
      <c r="E193" s="36">
        <f>SUMIFS(СВЦЭМ!$F$33:$F$776,СВЦЭМ!$A$33:$A$776,$A193,СВЦЭМ!$B$33:$B$776,E$190)+'СЕТ СН'!$F$12</f>
        <v>164.22079728</v>
      </c>
      <c r="F193" s="36">
        <f>SUMIFS(СВЦЭМ!$F$33:$F$776,СВЦЭМ!$A$33:$A$776,$A193,СВЦЭМ!$B$33:$B$776,F$190)+'СЕТ СН'!$F$12</f>
        <v>163.17538970000001</v>
      </c>
      <c r="G193" s="36">
        <f>SUMIFS(СВЦЭМ!$F$33:$F$776,СВЦЭМ!$A$33:$A$776,$A193,СВЦЭМ!$B$33:$B$776,G$190)+'СЕТ СН'!$F$12</f>
        <v>160.57058257</v>
      </c>
      <c r="H193" s="36">
        <f>SUMIFS(СВЦЭМ!$F$33:$F$776,СВЦЭМ!$A$33:$A$776,$A193,СВЦЭМ!$B$33:$B$776,H$190)+'СЕТ СН'!$F$12</f>
        <v>153.93774450000001</v>
      </c>
      <c r="I193" s="36">
        <f>SUMIFS(СВЦЭМ!$F$33:$F$776,СВЦЭМ!$A$33:$A$776,$A193,СВЦЭМ!$B$33:$B$776,I$190)+'СЕТ СН'!$F$12</f>
        <v>147.19142475999999</v>
      </c>
      <c r="J193" s="36">
        <f>SUMIFS(СВЦЭМ!$F$33:$F$776,СВЦЭМ!$A$33:$A$776,$A193,СВЦЭМ!$B$33:$B$776,J$190)+'СЕТ СН'!$F$12</f>
        <v>137.87163203</v>
      </c>
      <c r="K193" s="36">
        <f>SUMIFS(СВЦЭМ!$F$33:$F$776,СВЦЭМ!$A$33:$A$776,$A193,СВЦЭМ!$B$33:$B$776,K$190)+'СЕТ СН'!$F$12</f>
        <v>136.26483579000001</v>
      </c>
      <c r="L193" s="36">
        <f>SUMIFS(СВЦЭМ!$F$33:$F$776,СВЦЭМ!$A$33:$A$776,$A193,СВЦЭМ!$B$33:$B$776,L$190)+'СЕТ СН'!$F$12</f>
        <v>136.89747679000001</v>
      </c>
      <c r="M193" s="36">
        <f>SUMIFS(СВЦЭМ!$F$33:$F$776,СВЦЭМ!$A$33:$A$776,$A193,СВЦЭМ!$B$33:$B$776,M$190)+'СЕТ СН'!$F$12</f>
        <v>135.97990465000001</v>
      </c>
      <c r="N193" s="36">
        <f>SUMIFS(СВЦЭМ!$F$33:$F$776,СВЦЭМ!$A$33:$A$776,$A193,СВЦЭМ!$B$33:$B$776,N$190)+'СЕТ СН'!$F$12</f>
        <v>135.75695568</v>
      </c>
      <c r="O193" s="36">
        <f>SUMIFS(СВЦЭМ!$F$33:$F$776,СВЦЭМ!$A$33:$A$776,$A193,СВЦЭМ!$B$33:$B$776,O$190)+'СЕТ СН'!$F$12</f>
        <v>136.50672578999999</v>
      </c>
      <c r="P193" s="36">
        <f>SUMIFS(СВЦЭМ!$F$33:$F$776,СВЦЭМ!$A$33:$A$776,$A193,СВЦЭМ!$B$33:$B$776,P$190)+'СЕТ СН'!$F$12</f>
        <v>140.19428801000001</v>
      </c>
      <c r="Q193" s="36">
        <f>SUMIFS(СВЦЭМ!$F$33:$F$776,СВЦЭМ!$A$33:$A$776,$A193,СВЦЭМ!$B$33:$B$776,Q$190)+'СЕТ СН'!$F$12</f>
        <v>138.57588749999999</v>
      </c>
      <c r="R193" s="36">
        <f>SUMIFS(СВЦЭМ!$F$33:$F$776,СВЦЭМ!$A$33:$A$776,$A193,СВЦЭМ!$B$33:$B$776,R$190)+'СЕТ СН'!$F$12</f>
        <v>127.99974399</v>
      </c>
      <c r="S193" s="36">
        <f>SUMIFS(СВЦЭМ!$F$33:$F$776,СВЦЭМ!$A$33:$A$776,$A193,СВЦЭМ!$B$33:$B$776,S$190)+'СЕТ СН'!$F$12</f>
        <v>128.82548378000001</v>
      </c>
      <c r="T193" s="36">
        <f>SUMIFS(СВЦЭМ!$F$33:$F$776,СВЦЭМ!$A$33:$A$776,$A193,СВЦЭМ!$B$33:$B$776,T$190)+'СЕТ СН'!$F$12</f>
        <v>127.22308482</v>
      </c>
      <c r="U193" s="36">
        <f>SUMIFS(СВЦЭМ!$F$33:$F$776,СВЦЭМ!$A$33:$A$776,$A193,СВЦЭМ!$B$33:$B$776,U$190)+'СЕТ СН'!$F$12</f>
        <v>122.86851366</v>
      </c>
      <c r="V193" s="36">
        <f>SUMIFS(СВЦЭМ!$F$33:$F$776,СВЦЭМ!$A$33:$A$776,$A193,СВЦЭМ!$B$33:$B$776,V$190)+'СЕТ СН'!$F$12</f>
        <v>120.8280836</v>
      </c>
      <c r="W193" s="36">
        <f>SUMIFS(СВЦЭМ!$F$33:$F$776,СВЦЭМ!$A$33:$A$776,$A193,СВЦЭМ!$B$33:$B$776,W$190)+'СЕТ СН'!$F$12</f>
        <v>119.43858053</v>
      </c>
      <c r="X193" s="36">
        <f>SUMIFS(СВЦЭМ!$F$33:$F$776,СВЦЭМ!$A$33:$A$776,$A193,СВЦЭМ!$B$33:$B$776,X$190)+'СЕТ СН'!$F$12</f>
        <v>122.75490408</v>
      </c>
      <c r="Y193" s="36">
        <f>SUMIFS(СВЦЭМ!$F$33:$F$776,СВЦЭМ!$A$33:$A$776,$A193,СВЦЭМ!$B$33:$B$776,Y$190)+'СЕТ СН'!$F$12</f>
        <v>131.33178613999999</v>
      </c>
    </row>
    <row r="194" spans="1:25" ht="15.75" x14ac:dyDescent="0.2">
      <c r="A194" s="35">
        <f t="shared" si="5"/>
        <v>43650</v>
      </c>
      <c r="B194" s="36">
        <f>SUMIFS(СВЦЭМ!$F$33:$F$776,СВЦЭМ!$A$33:$A$776,$A194,СВЦЭМ!$B$33:$B$776,B$190)+'СЕТ СН'!$F$12</f>
        <v>143.88825649</v>
      </c>
      <c r="C194" s="36">
        <f>SUMIFS(СВЦЭМ!$F$33:$F$776,СВЦЭМ!$A$33:$A$776,$A194,СВЦЭМ!$B$33:$B$776,C$190)+'СЕТ СН'!$F$12</f>
        <v>168.78764570999999</v>
      </c>
      <c r="D194" s="36">
        <f>SUMIFS(СВЦЭМ!$F$33:$F$776,СВЦЭМ!$A$33:$A$776,$A194,СВЦЭМ!$B$33:$B$776,D$190)+'СЕТ СН'!$F$12</f>
        <v>175.62153149</v>
      </c>
      <c r="E194" s="36">
        <f>SUMIFS(СВЦЭМ!$F$33:$F$776,СВЦЭМ!$A$33:$A$776,$A194,СВЦЭМ!$B$33:$B$776,E$190)+'СЕТ СН'!$F$12</f>
        <v>188.62392725999999</v>
      </c>
      <c r="F194" s="36">
        <f>SUMIFS(СВЦЭМ!$F$33:$F$776,СВЦЭМ!$A$33:$A$776,$A194,СВЦЭМ!$B$33:$B$776,F$190)+'СЕТ СН'!$F$12</f>
        <v>173.59703261000001</v>
      </c>
      <c r="G194" s="36">
        <f>SUMIFS(СВЦЭМ!$F$33:$F$776,СВЦЭМ!$A$33:$A$776,$A194,СВЦЭМ!$B$33:$B$776,G$190)+'СЕТ СН'!$F$12</f>
        <v>167.70560234000001</v>
      </c>
      <c r="H194" s="36">
        <f>SUMIFS(СВЦЭМ!$F$33:$F$776,СВЦЭМ!$A$33:$A$776,$A194,СВЦЭМ!$B$33:$B$776,H$190)+'СЕТ СН'!$F$12</f>
        <v>162.13114768</v>
      </c>
      <c r="I194" s="36">
        <f>SUMIFS(СВЦЭМ!$F$33:$F$776,СВЦЭМ!$A$33:$A$776,$A194,СВЦЭМ!$B$33:$B$776,I$190)+'СЕТ СН'!$F$12</f>
        <v>147.73060995</v>
      </c>
      <c r="J194" s="36">
        <f>SUMIFS(СВЦЭМ!$F$33:$F$776,СВЦЭМ!$A$33:$A$776,$A194,СВЦЭМ!$B$33:$B$776,J$190)+'СЕТ СН'!$F$12</f>
        <v>139.34160263000001</v>
      </c>
      <c r="K194" s="36">
        <f>SUMIFS(СВЦЭМ!$F$33:$F$776,СВЦЭМ!$A$33:$A$776,$A194,СВЦЭМ!$B$33:$B$776,K$190)+'СЕТ СН'!$F$12</f>
        <v>135.15539437999999</v>
      </c>
      <c r="L194" s="36">
        <f>SUMIFS(СВЦЭМ!$F$33:$F$776,СВЦЭМ!$A$33:$A$776,$A194,СВЦЭМ!$B$33:$B$776,L$190)+'СЕТ СН'!$F$12</f>
        <v>135.00165534000001</v>
      </c>
      <c r="M194" s="36">
        <f>SUMIFS(СВЦЭМ!$F$33:$F$776,СВЦЭМ!$A$33:$A$776,$A194,СВЦЭМ!$B$33:$B$776,M$190)+'СЕТ СН'!$F$12</f>
        <v>135.22400415000001</v>
      </c>
      <c r="N194" s="36">
        <f>SUMIFS(СВЦЭМ!$F$33:$F$776,СВЦЭМ!$A$33:$A$776,$A194,СВЦЭМ!$B$33:$B$776,N$190)+'СЕТ СН'!$F$12</f>
        <v>137.24919990000001</v>
      </c>
      <c r="O194" s="36">
        <f>SUMIFS(СВЦЭМ!$F$33:$F$776,СВЦЭМ!$A$33:$A$776,$A194,СВЦЭМ!$B$33:$B$776,O$190)+'СЕТ СН'!$F$12</f>
        <v>137.80226055</v>
      </c>
      <c r="P194" s="36">
        <f>SUMIFS(СВЦЭМ!$F$33:$F$776,СВЦЭМ!$A$33:$A$776,$A194,СВЦЭМ!$B$33:$B$776,P$190)+'СЕТ СН'!$F$12</f>
        <v>138.95652652999999</v>
      </c>
      <c r="Q194" s="36">
        <f>SUMIFS(СВЦЭМ!$F$33:$F$776,СВЦЭМ!$A$33:$A$776,$A194,СВЦЭМ!$B$33:$B$776,Q$190)+'СЕТ СН'!$F$12</f>
        <v>136.98731785000001</v>
      </c>
      <c r="R194" s="36">
        <f>SUMIFS(СВЦЭМ!$F$33:$F$776,СВЦЭМ!$A$33:$A$776,$A194,СВЦЭМ!$B$33:$B$776,R$190)+'СЕТ СН'!$F$12</f>
        <v>126.09310914</v>
      </c>
      <c r="S194" s="36">
        <f>SUMIFS(СВЦЭМ!$F$33:$F$776,СВЦЭМ!$A$33:$A$776,$A194,СВЦЭМ!$B$33:$B$776,S$190)+'СЕТ СН'!$F$12</f>
        <v>125.73720308999999</v>
      </c>
      <c r="T194" s="36">
        <f>SUMIFS(СВЦЭМ!$F$33:$F$776,СВЦЭМ!$A$33:$A$776,$A194,СВЦЭМ!$B$33:$B$776,T$190)+'СЕТ СН'!$F$12</f>
        <v>124.48535233</v>
      </c>
      <c r="U194" s="36">
        <f>SUMIFS(СВЦЭМ!$F$33:$F$776,СВЦЭМ!$A$33:$A$776,$A194,СВЦЭМ!$B$33:$B$776,U$190)+'СЕТ СН'!$F$12</f>
        <v>120.03185387000001</v>
      </c>
      <c r="V194" s="36">
        <f>SUMIFS(СВЦЭМ!$F$33:$F$776,СВЦЭМ!$A$33:$A$776,$A194,СВЦЭМ!$B$33:$B$776,V$190)+'СЕТ СН'!$F$12</f>
        <v>123.30695604</v>
      </c>
      <c r="W194" s="36">
        <f>SUMIFS(СВЦЭМ!$F$33:$F$776,СВЦЭМ!$A$33:$A$776,$A194,СВЦЭМ!$B$33:$B$776,W$190)+'СЕТ СН'!$F$12</f>
        <v>131.46073842000001</v>
      </c>
      <c r="X194" s="36">
        <f>SUMIFS(СВЦЭМ!$F$33:$F$776,СВЦЭМ!$A$33:$A$776,$A194,СВЦЭМ!$B$33:$B$776,X$190)+'СЕТ СН'!$F$12</f>
        <v>129.53092221</v>
      </c>
      <c r="Y194" s="36">
        <f>SUMIFS(СВЦЭМ!$F$33:$F$776,СВЦЭМ!$A$33:$A$776,$A194,СВЦЭМ!$B$33:$B$776,Y$190)+'СЕТ СН'!$F$12</f>
        <v>128.88160461000001</v>
      </c>
    </row>
    <row r="195" spans="1:25" ht="15.75" x14ac:dyDescent="0.2">
      <c r="A195" s="35">
        <f t="shared" si="5"/>
        <v>43651</v>
      </c>
      <c r="B195" s="36">
        <f>SUMIFS(СВЦЭМ!$F$33:$F$776,СВЦЭМ!$A$33:$A$776,$A195,СВЦЭМ!$B$33:$B$776,B$190)+'СЕТ СН'!$F$12</f>
        <v>127.39951265000001</v>
      </c>
      <c r="C195" s="36">
        <f>SUMIFS(СВЦЭМ!$F$33:$F$776,СВЦЭМ!$A$33:$A$776,$A195,СВЦЭМ!$B$33:$B$776,C$190)+'СЕТ СН'!$F$12</f>
        <v>149.43096453000001</v>
      </c>
      <c r="D195" s="36">
        <f>SUMIFS(СВЦЭМ!$F$33:$F$776,СВЦЭМ!$A$33:$A$776,$A195,СВЦЭМ!$B$33:$B$776,D$190)+'СЕТ СН'!$F$12</f>
        <v>156.72141671</v>
      </c>
      <c r="E195" s="36">
        <f>SUMIFS(СВЦЭМ!$F$33:$F$776,СВЦЭМ!$A$33:$A$776,$A195,СВЦЭМ!$B$33:$B$776,E$190)+'СЕТ СН'!$F$12</f>
        <v>156.01939204000001</v>
      </c>
      <c r="F195" s="36">
        <f>SUMIFS(СВЦЭМ!$F$33:$F$776,СВЦЭМ!$A$33:$A$776,$A195,СВЦЭМ!$B$33:$B$776,F$190)+'СЕТ СН'!$F$12</f>
        <v>155.34828014999999</v>
      </c>
      <c r="G195" s="36">
        <f>SUMIFS(СВЦЭМ!$F$33:$F$776,СВЦЭМ!$A$33:$A$776,$A195,СВЦЭМ!$B$33:$B$776,G$190)+'СЕТ СН'!$F$12</f>
        <v>154.25957742</v>
      </c>
      <c r="H195" s="36">
        <f>SUMIFS(СВЦЭМ!$F$33:$F$776,СВЦЭМ!$A$33:$A$776,$A195,СВЦЭМ!$B$33:$B$776,H$190)+'СЕТ СН'!$F$12</f>
        <v>146.85069276999999</v>
      </c>
      <c r="I195" s="36">
        <f>SUMIFS(СВЦЭМ!$F$33:$F$776,СВЦЭМ!$A$33:$A$776,$A195,СВЦЭМ!$B$33:$B$776,I$190)+'СЕТ СН'!$F$12</f>
        <v>136.69274558999999</v>
      </c>
      <c r="J195" s="36">
        <f>SUMIFS(СВЦЭМ!$F$33:$F$776,СВЦЭМ!$A$33:$A$776,$A195,СВЦЭМ!$B$33:$B$776,J$190)+'СЕТ СН'!$F$12</f>
        <v>132.44870087000001</v>
      </c>
      <c r="K195" s="36">
        <f>SUMIFS(СВЦЭМ!$F$33:$F$776,СВЦЭМ!$A$33:$A$776,$A195,СВЦЭМ!$B$33:$B$776,K$190)+'СЕТ СН'!$F$12</f>
        <v>131.54922425999999</v>
      </c>
      <c r="L195" s="36">
        <f>SUMIFS(СВЦЭМ!$F$33:$F$776,СВЦЭМ!$A$33:$A$776,$A195,СВЦЭМ!$B$33:$B$776,L$190)+'СЕТ СН'!$F$12</f>
        <v>134.30411136000001</v>
      </c>
      <c r="M195" s="36">
        <f>SUMIFS(СВЦЭМ!$F$33:$F$776,СВЦЭМ!$A$33:$A$776,$A195,СВЦЭМ!$B$33:$B$776,M$190)+'СЕТ СН'!$F$12</f>
        <v>133.82484285000001</v>
      </c>
      <c r="N195" s="36">
        <f>SUMIFS(СВЦЭМ!$F$33:$F$776,СВЦЭМ!$A$33:$A$776,$A195,СВЦЭМ!$B$33:$B$776,N$190)+'СЕТ СН'!$F$12</f>
        <v>132.52809758000001</v>
      </c>
      <c r="O195" s="36">
        <f>SUMIFS(СВЦЭМ!$F$33:$F$776,СВЦЭМ!$A$33:$A$776,$A195,СВЦЭМ!$B$33:$B$776,O$190)+'СЕТ СН'!$F$12</f>
        <v>134.32313852999999</v>
      </c>
      <c r="P195" s="36">
        <f>SUMIFS(СВЦЭМ!$F$33:$F$776,СВЦЭМ!$A$33:$A$776,$A195,СВЦЭМ!$B$33:$B$776,P$190)+'СЕТ СН'!$F$12</f>
        <v>133.48951726000001</v>
      </c>
      <c r="Q195" s="36">
        <f>SUMIFS(СВЦЭМ!$F$33:$F$776,СВЦЭМ!$A$33:$A$776,$A195,СВЦЭМ!$B$33:$B$776,Q$190)+'СЕТ СН'!$F$12</f>
        <v>130.54198689</v>
      </c>
      <c r="R195" s="36">
        <f>SUMIFS(СВЦЭМ!$F$33:$F$776,СВЦЭМ!$A$33:$A$776,$A195,СВЦЭМ!$B$33:$B$776,R$190)+'СЕТ СН'!$F$12</f>
        <v>110.09100097</v>
      </c>
      <c r="S195" s="36">
        <f>SUMIFS(СВЦЭМ!$F$33:$F$776,СВЦЭМ!$A$33:$A$776,$A195,СВЦЭМ!$B$33:$B$776,S$190)+'СЕТ СН'!$F$12</f>
        <v>107.33671369</v>
      </c>
      <c r="T195" s="36">
        <f>SUMIFS(СВЦЭМ!$F$33:$F$776,СВЦЭМ!$A$33:$A$776,$A195,СВЦЭМ!$B$33:$B$776,T$190)+'СЕТ СН'!$F$12</f>
        <v>107.73283833000001</v>
      </c>
      <c r="U195" s="36">
        <f>SUMIFS(СВЦЭМ!$F$33:$F$776,СВЦЭМ!$A$33:$A$776,$A195,СВЦЭМ!$B$33:$B$776,U$190)+'СЕТ СН'!$F$12</f>
        <v>107.38833536999999</v>
      </c>
      <c r="V195" s="36">
        <f>SUMIFS(СВЦЭМ!$F$33:$F$776,СВЦЭМ!$A$33:$A$776,$A195,СВЦЭМ!$B$33:$B$776,V$190)+'СЕТ СН'!$F$12</f>
        <v>107.10257061999999</v>
      </c>
      <c r="W195" s="36">
        <f>SUMIFS(СВЦЭМ!$F$33:$F$776,СВЦЭМ!$A$33:$A$776,$A195,СВЦЭМ!$B$33:$B$776,W$190)+'СЕТ СН'!$F$12</f>
        <v>105.78192258999999</v>
      </c>
      <c r="X195" s="36">
        <f>SUMIFS(СВЦЭМ!$F$33:$F$776,СВЦЭМ!$A$33:$A$776,$A195,СВЦЭМ!$B$33:$B$776,X$190)+'СЕТ СН'!$F$12</f>
        <v>104.10821031</v>
      </c>
      <c r="Y195" s="36">
        <f>SUMIFS(СВЦЭМ!$F$33:$F$776,СВЦЭМ!$A$33:$A$776,$A195,СВЦЭМ!$B$33:$B$776,Y$190)+'СЕТ СН'!$F$12</f>
        <v>108.92538657999999</v>
      </c>
    </row>
    <row r="196" spans="1:25" ht="15.75" x14ac:dyDescent="0.2">
      <c r="A196" s="35">
        <f t="shared" si="5"/>
        <v>43652</v>
      </c>
      <c r="B196" s="36">
        <f>SUMIFS(СВЦЭМ!$F$33:$F$776,СВЦЭМ!$A$33:$A$776,$A196,СВЦЭМ!$B$33:$B$776,B$190)+'СЕТ СН'!$F$12</f>
        <v>130.34952738999999</v>
      </c>
      <c r="C196" s="36">
        <f>SUMIFS(СВЦЭМ!$F$33:$F$776,СВЦЭМ!$A$33:$A$776,$A196,СВЦЭМ!$B$33:$B$776,C$190)+'СЕТ СН'!$F$12</f>
        <v>152.40660828</v>
      </c>
      <c r="D196" s="36">
        <f>SUMIFS(СВЦЭМ!$F$33:$F$776,СВЦЭМ!$A$33:$A$776,$A196,СВЦЭМ!$B$33:$B$776,D$190)+'СЕТ СН'!$F$12</f>
        <v>161.9193621</v>
      </c>
      <c r="E196" s="36">
        <f>SUMIFS(СВЦЭМ!$F$33:$F$776,СВЦЭМ!$A$33:$A$776,$A196,СВЦЭМ!$B$33:$B$776,E$190)+'СЕТ СН'!$F$12</f>
        <v>165.19718972000001</v>
      </c>
      <c r="F196" s="36">
        <f>SUMIFS(СВЦЭМ!$F$33:$F$776,СВЦЭМ!$A$33:$A$776,$A196,СВЦЭМ!$B$33:$B$776,F$190)+'СЕТ СН'!$F$12</f>
        <v>164.07500476000001</v>
      </c>
      <c r="G196" s="36">
        <f>SUMIFS(СВЦЭМ!$F$33:$F$776,СВЦЭМ!$A$33:$A$776,$A196,СВЦЭМ!$B$33:$B$776,G$190)+'СЕТ СН'!$F$12</f>
        <v>160.59078099999999</v>
      </c>
      <c r="H196" s="36">
        <f>SUMIFS(СВЦЭМ!$F$33:$F$776,СВЦЭМ!$A$33:$A$776,$A196,СВЦЭМ!$B$33:$B$776,H$190)+'СЕТ СН'!$F$12</f>
        <v>151.52575361999999</v>
      </c>
      <c r="I196" s="36">
        <f>SUMIFS(СВЦЭМ!$F$33:$F$776,СВЦЭМ!$A$33:$A$776,$A196,СВЦЭМ!$B$33:$B$776,I$190)+'СЕТ СН'!$F$12</f>
        <v>140.50507676999999</v>
      </c>
      <c r="J196" s="36">
        <f>SUMIFS(СВЦЭМ!$F$33:$F$776,СВЦЭМ!$A$33:$A$776,$A196,СВЦЭМ!$B$33:$B$776,J$190)+'СЕТ СН'!$F$12</f>
        <v>129.38831149000001</v>
      </c>
      <c r="K196" s="36">
        <f>SUMIFS(СВЦЭМ!$F$33:$F$776,СВЦЭМ!$A$33:$A$776,$A196,СВЦЭМ!$B$33:$B$776,K$190)+'СЕТ СН'!$F$12</f>
        <v>125.40935770999999</v>
      </c>
      <c r="L196" s="36">
        <f>SUMIFS(СВЦЭМ!$F$33:$F$776,СВЦЭМ!$A$33:$A$776,$A196,СВЦЭМ!$B$33:$B$776,L$190)+'СЕТ СН'!$F$12</f>
        <v>119.72085029</v>
      </c>
      <c r="M196" s="36">
        <f>SUMIFS(СВЦЭМ!$F$33:$F$776,СВЦЭМ!$A$33:$A$776,$A196,СВЦЭМ!$B$33:$B$776,M$190)+'СЕТ СН'!$F$12</f>
        <v>117.66524827000001</v>
      </c>
      <c r="N196" s="36">
        <f>SUMIFS(СВЦЭМ!$F$33:$F$776,СВЦЭМ!$A$33:$A$776,$A196,СВЦЭМ!$B$33:$B$776,N$190)+'СЕТ СН'!$F$12</f>
        <v>120.5398582</v>
      </c>
      <c r="O196" s="36">
        <f>SUMIFS(СВЦЭМ!$F$33:$F$776,СВЦЭМ!$A$33:$A$776,$A196,СВЦЭМ!$B$33:$B$776,O$190)+'СЕТ СН'!$F$12</f>
        <v>122.81377723</v>
      </c>
      <c r="P196" s="36">
        <f>SUMIFS(СВЦЭМ!$F$33:$F$776,СВЦЭМ!$A$33:$A$776,$A196,СВЦЭМ!$B$33:$B$776,P$190)+'СЕТ СН'!$F$12</f>
        <v>125.59841074000001</v>
      </c>
      <c r="Q196" s="36">
        <f>SUMIFS(СВЦЭМ!$F$33:$F$776,СВЦЭМ!$A$33:$A$776,$A196,СВЦЭМ!$B$33:$B$776,Q$190)+'СЕТ СН'!$F$12</f>
        <v>123.01055562000001</v>
      </c>
      <c r="R196" s="36">
        <f>SUMIFS(СВЦЭМ!$F$33:$F$776,СВЦЭМ!$A$33:$A$776,$A196,СВЦЭМ!$B$33:$B$776,R$190)+'СЕТ СН'!$F$12</f>
        <v>112.28240313000001</v>
      </c>
      <c r="S196" s="36">
        <f>SUMIFS(СВЦЭМ!$F$33:$F$776,СВЦЭМ!$A$33:$A$776,$A196,СВЦЭМ!$B$33:$B$776,S$190)+'СЕТ СН'!$F$12</f>
        <v>113.65761682999999</v>
      </c>
      <c r="T196" s="36">
        <f>SUMIFS(СВЦЭМ!$F$33:$F$776,СВЦЭМ!$A$33:$A$776,$A196,СВЦЭМ!$B$33:$B$776,T$190)+'СЕТ СН'!$F$12</f>
        <v>110.90329948999999</v>
      </c>
      <c r="U196" s="36">
        <f>SUMIFS(СВЦЭМ!$F$33:$F$776,СВЦЭМ!$A$33:$A$776,$A196,СВЦЭМ!$B$33:$B$776,U$190)+'СЕТ СН'!$F$12</f>
        <v>108.64260176000001</v>
      </c>
      <c r="V196" s="36">
        <f>SUMIFS(СВЦЭМ!$F$33:$F$776,СВЦЭМ!$A$33:$A$776,$A196,СВЦЭМ!$B$33:$B$776,V$190)+'СЕТ СН'!$F$12</f>
        <v>110.43993482</v>
      </c>
      <c r="W196" s="36">
        <f>SUMIFS(СВЦЭМ!$F$33:$F$776,СВЦЭМ!$A$33:$A$776,$A196,СВЦЭМ!$B$33:$B$776,W$190)+'СЕТ СН'!$F$12</f>
        <v>112.20989237000001</v>
      </c>
      <c r="X196" s="36">
        <f>SUMIFS(СВЦЭМ!$F$33:$F$776,СВЦЭМ!$A$33:$A$776,$A196,СВЦЭМ!$B$33:$B$776,X$190)+'СЕТ СН'!$F$12</f>
        <v>111.42838706000001</v>
      </c>
      <c r="Y196" s="36">
        <f>SUMIFS(СВЦЭМ!$F$33:$F$776,СВЦЭМ!$A$33:$A$776,$A196,СВЦЭМ!$B$33:$B$776,Y$190)+'СЕТ СН'!$F$12</f>
        <v>118.43499899</v>
      </c>
    </row>
    <row r="197" spans="1:25" ht="15.75" x14ac:dyDescent="0.2">
      <c r="A197" s="35">
        <f t="shared" si="5"/>
        <v>43653</v>
      </c>
      <c r="B197" s="36">
        <f>SUMIFS(СВЦЭМ!$F$33:$F$776,СВЦЭМ!$A$33:$A$776,$A197,СВЦЭМ!$B$33:$B$776,B$190)+'СЕТ СН'!$F$12</f>
        <v>135.68206952</v>
      </c>
      <c r="C197" s="36">
        <f>SUMIFS(СВЦЭМ!$F$33:$F$776,СВЦЭМ!$A$33:$A$776,$A197,СВЦЭМ!$B$33:$B$776,C$190)+'СЕТ СН'!$F$12</f>
        <v>159.90982002000001</v>
      </c>
      <c r="D197" s="36">
        <f>SUMIFS(СВЦЭМ!$F$33:$F$776,СВЦЭМ!$A$33:$A$776,$A197,СВЦЭМ!$B$33:$B$776,D$190)+'СЕТ СН'!$F$12</f>
        <v>165.68695535000001</v>
      </c>
      <c r="E197" s="36">
        <f>SUMIFS(СВЦЭМ!$F$33:$F$776,СВЦЭМ!$A$33:$A$776,$A197,СВЦЭМ!$B$33:$B$776,E$190)+'СЕТ СН'!$F$12</f>
        <v>169.43911481999999</v>
      </c>
      <c r="F197" s="36">
        <f>SUMIFS(СВЦЭМ!$F$33:$F$776,СВЦЭМ!$A$33:$A$776,$A197,СВЦЭМ!$B$33:$B$776,F$190)+'СЕТ СН'!$F$12</f>
        <v>171.68182726000001</v>
      </c>
      <c r="G197" s="36">
        <f>SUMIFS(СВЦЭМ!$F$33:$F$776,СВЦЭМ!$A$33:$A$776,$A197,СВЦЭМ!$B$33:$B$776,G$190)+'СЕТ СН'!$F$12</f>
        <v>171.47729670999999</v>
      </c>
      <c r="H197" s="36">
        <f>SUMIFS(СВЦЭМ!$F$33:$F$776,СВЦЭМ!$A$33:$A$776,$A197,СВЦЭМ!$B$33:$B$776,H$190)+'СЕТ СН'!$F$12</f>
        <v>164.5838057</v>
      </c>
      <c r="I197" s="36">
        <f>SUMIFS(СВЦЭМ!$F$33:$F$776,СВЦЭМ!$A$33:$A$776,$A197,СВЦЭМ!$B$33:$B$776,I$190)+'СЕТ СН'!$F$12</f>
        <v>153.21232949</v>
      </c>
      <c r="J197" s="36">
        <f>SUMIFS(СВЦЭМ!$F$33:$F$776,СВЦЭМ!$A$33:$A$776,$A197,СВЦЭМ!$B$33:$B$776,J$190)+'СЕТ СН'!$F$12</f>
        <v>138.92317632999999</v>
      </c>
      <c r="K197" s="36">
        <f>SUMIFS(СВЦЭМ!$F$33:$F$776,СВЦЭМ!$A$33:$A$776,$A197,СВЦЭМ!$B$33:$B$776,K$190)+'СЕТ СН'!$F$12</f>
        <v>126.82459917</v>
      </c>
      <c r="L197" s="36">
        <f>SUMIFS(СВЦЭМ!$F$33:$F$776,СВЦЭМ!$A$33:$A$776,$A197,СВЦЭМ!$B$33:$B$776,L$190)+'СЕТ СН'!$F$12</f>
        <v>119.31595375000001</v>
      </c>
      <c r="M197" s="36">
        <f>SUMIFS(СВЦЭМ!$F$33:$F$776,СВЦЭМ!$A$33:$A$776,$A197,СВЦЭМ!$B$33:$B$776,M$190)+'СЕТ СН'!$F$12</f>
        <v>119.72790763</v>
      </c>
      <c r="N197" s="36">
        <f>SUMIFS(СВЦЭМ!$F$33:$F$776,СВЦЭМ!$A$33:$A$776,$A197,СВЦЭМ!$B$33:$B$776,N$190)+'СЕТ СН'!$F$12</f>
        <v>120.66287509999999</v>
      </c>
      <c r="O197" s="36">
        <f>SUMIFS(СВЦЭМ!$F$33:$F$776,СВЦЭМ!$A$33:$A$776,$A197,СВЦЭМ!$B$33:$B$776,O$190)+'СЕТ СН'!$F$12</f>
        <v>121.29227801</v>
      </c>
      <c r="P197" s="36">
        <f>SUMIFS(СВЦЭМ!$F$33:$F$776,СВЦЭМ!$A$33:$A$776,$A197,СВЦЭМ!$B$33:$B$776,P$190)+'СЕТ СН'!$F$12</f>
        <v>121.72511638</v>
      </c>
      <c r="Q197" s="36">
        <f>SUMIFS(СВЦЭМ!$F$33:$F$776,СВЦЭМ!$A$33:$A$776,$A197,СВЦЭМ!$B$33:$B$776,Q$190)+'СЕТ СН'!$F$12</f>
        <v>119.4742273</v>
      </c>
      <c r="R197" s="36">
        <f>SUMIFS(СВЦЭМ!$F$33:$F$776,СВЦЭМ!$A$33:$A$776,$A197,СВЦЭМ!$B$33:$B$776,R$190)+'СЕТ СН'!$F$12</f>
        <v>109.16481512999999</v>
      </c>
      <c r="S197" s="36">
        <f>SUMIFS(СВЦЭМ!$F$33:$F$776,СВЦЭМ!$A$33:$A$776,$A197,СВЦЭМ!$B$33:$B$776,S$190)+'СЕТ СН'!$F$12</f>
        <v>107.74053609000001</v>
      </c>
      <c r="T197" s="36">
        <f>SUMIFS(СВЦЭМ!$F$33:$F$776,СВЦЭМ!$A$33:$A$776,$A197,СВЦЭМ!$B$33:$B$776,T$190)+'СЕТ СН'!$F$12</f>
        <v>106.98453757999999</v>
      </c>
      <c r="U197" s="36">
        <f>SUMIFS(СВЦЭМ!$F$33:$F$776,СВЦЭМ!$A$33:$A$776,$A197,СВЦЭМ!$B$33:$B$776,U$190)+'СЕТ СН'!$F$12</f>
        <v>106.41295053</v>
      </c>
      <c r="V197" s="36">
        <f>SUMIFS(СВЦЭМ!$F$33:$F$776,СВЦЭМ!$A$33:$A$776,$A197,СВЦЭМ!$B$33:$B$776,V$190)+'СЕТ СН'!$F$12</f>
        <v>106.27804906</v>
      </c>
      <c r="W197" s="36">
        <f>SUMIFS(СВЦЭМ!$F$33:$F$776,СВЦЭМ!$A$33:$A$776,$A197,СВЦЭМ!$B$33:$B$776,W$190)+'СЕТ СН'!$F$12</f>
        <v>103.99930159</v>
      </c>
      <c r="X197" s="36">
        <f>SUMIFS(СВЦЭМ!$F$33:$F$776,СВЦЭМ!$A$33:$A$776,$A197,СВЦЭМ!$B$33:$B$776,X$190)+'СЕТ СН'!$F$12</f>
        <v>106.71292296999999</v>
      </c>
      <c r="Y197" s="36">
        <f>SUMIFS(СВЦЭМ!$F$33:$F$776,СВЦЭМ!$A$33:$A$776,$A197,СВЦЭМ!$B$33:$B$776,Y$190)+'СЕТ СН'!$F$12</f>
        <v>114.03023981</v>
      </c>
    </row>
    <row r="198" spans="1:25" ht="15.75" x14ac:dyDescent="0.2">
      <c r="A198" s="35">
        <f t="shared" si="5"/>
        <v>43654</v>
      </c>
      <c r="B198" s="36">
        <f>SUMIFS(СВЦЭМ!$F$33:$F$776,СВЦЭМ!$A$33:$A$776,$A198,СВЦЭМ!$B$33:$B$776,B$190)+'СЕТ СН'!$F$12</f>
        <v>135.4450707</v>
      </c>
      <c r="C198" s="36">
        <f>SUMIFS(СВЦЭМ!$F$33:$F$776,СВЦЭМ!$A$33:$A$776,$A198,СВЦЭМ!$B$33:$B$776,C$190)+'СЕТ СН'!$F$12</f>
        <v>155.77587836999999</v>
      </c>
      <c r="D198" s="36">
        <f>SUMIFS(СВЦЭМ!$F$33:$F$776,СВЦЭМ!$A$33:$A$776,$A198,СВЦЭМ!$B$33:$B$776,D$190)+'СЕТ СН'!$F$12</f>
        <v>161.89042688999999</v>
      </c>
      <c r="E198" s="36">
        <f>SUMIFS(СВЦЭМ!$F$33:$F$776,СВЦЭМ!$A$33:$A$776,$A198,СВЦЭМ!$B$33:$B$776,E$190)+'СЕТ СН'!$F$12</f>
        <v>166.44390944</v>
      </c>
      <c r="F198" s="36">
        <f>SUMIFS(СВЦЭМ!$F$33:$F$776,СВЦЭМ!$A$33:$A$776,$A198,СВЦЭМ!$B$33:$B$776,F$190)+'СЕТ СН'!$F$12</f>
        <v>167.10373981999999</v>
      </c>
      <c r="G198" s="36">
        <f>SUMIFS(СВЦЭМ!$F$33:$F$776,СВЦЭМ!$A$33:$A$776,$A198,СВЦЭМ!$B$33:$B$776,G$190)+'СЕТ СН'!$F$12</f>
        <v>163.56465596999999</v>
      </c>
      <c r="H198" s="36">
        <f>SUMIFS(СВЦЭМ!$F$33:$F$776,СВЦЭМ!$A$33:$A$776,$A198,СВЦЭМ!$B$33:$B$776,H$190)+'СЕТ СН'!$F$12</f>
        <v>152.82171373</v>
      </c>
      <c r="I198" s="36">
        <f>SUMIFS(СВЦЭМ!$F$33:$F$776,СВЦЭМ!$A$33:$A$776,$A198,СВЦЭМ!$B$33:$B$776,I$190)+'СЕТ СН'!$F$12</f>
        <v>144.99836615000001</v>
      </c>
      <c r="J198" s="36">
        <f>SUMIFS(СВЦЭМ!$F$33:$F$776,СВЦЭМ!$A$33:$A$776,$A198,СВЦЭМ!$B$33:$B$776,J$190)+'СЕТ СН'!$F$12</f>
        <v>141.35901699999999</v>
      </c>
      <c r="K198" s="36">
        <f>SUMIFS(СВЦЭМ!$F$33:$F$776,СВЦЭМ!$A$33:$A$776,$A198,СВЦЭМ!$B$33:$B$776,K$190)+'СЕТ СН'!$F$12</f>
        <v>141.10385590000001</v>
      </c>
      <c r="L198" s="36">
        <f>SUMIFS(СВЦЭМ!$F$33:$F$776,СВЦЭМ!$A$33:$A$776,$A198,СВЦЭМ!$B$33:$B$776,L$190)+'СЕТ СН'!$F$12</f>
        <v>140.98247516000001</v>
      </c>
      <c r="M198" s="36">
        <f>SUMIFS(СВЦЭМ!$F$33:$F$776,СВЦЭМ!$A$33:$A$776,$A198,СВЦЭМ!$B$33:$B$776,M$190)+'СЕТ СН'!$F$12</f>
        <v>133.53311477</v>
      </c>
      <c r="N198" s="36">
        <f>SUMIFS(СВЦЭМ!$F$33:$F$776,СВЦЭМ!$A$33:$A$776,$A198,СВЦЭМ!$B$33:$B$776,N$190)+'СЕТ СН'!$F$12</f>
        <v>133.21295581999999</v>
      </c>
      <c r="O198" s="36">
        <f>SUMIFS(СВЦЭМ!$F$33:$F$776,СВЦЭМ!$A$33:$A$776,$A198,СВЦЭМ!$B$33:$B$776,O$190)+'СЕТ СН'!$F$12</f>
        <v>130.90554947999999</v>
      </c>
      <c r="P198" s="36">
        <f>SUMIFS(СВЦЭМ!$F$33:$F$776,СВЦЭМ!$A$33:$A$776,$A198,СВЦЭМ!$B$33:$B$776,P$190)+'СЕТ СН'!$F$12</f>
        <v>123.83507699</v>
      </c>
      <c r="Q198" s="36">
        <f>SUMIFS(СВЦЭМ!$F$33:$F$776,СВЦЭМ!$A$33:$A$776,$A198,СВЦЭМ!$B$33:$B$776,Q$190)+'СЕТ СН'!$F$12</f>
        <v>118.77584349999999</v>
      </c>
      <c r="R198" s="36">
        <f>SUMIFS(СВЦЭМ!$F$33:$F$776,СВЦЭМ!$A$33:$A$776,$A198,СВЦЭМ!$B$33:$B$776,R$190)+'СЕТ СН'!$F$12</f>
        <v>110.10787374</v>
      </c>
      <c r="S198" s="36">
        <f>SUMIFS(СВЦЭМ!$F$33:$F$776,СВЦЭМ!$A$33:$A$776,$A198,СВЦЭМ!$B$33:$B$776,S$190)+'СЕТ СН'!$F$12</f>
        <v>111.89776553999999</v>
      </c>
      <c r="T198" s="36">
        <f>SUMIFS(СВЦЭМ!$F$33:$F$776,СВЦЭМ!$A$33:$A$776,$A198,СВЦЭМ!$B$33:$B$776,T$190)+'СЕТ СН'!$F$12</f>
        <v>112.10836503</v>
      </c>
      <c r="U198" s="36">
        <f>SUMIFS(СВЦЭМ!$F$33:$F$776,СВЦЭМ!$A$33:$A$776,$A198,СВЦЭМ!$B$33:$B$776,U$190)+'СЕТ СН'!$F$12</f>
        <v>110.6887679</v>
      </c>
      <c r="V198" s="36">
        <f>SUMIFS(СВЦЭМ!$F$33:$F$776,СВЦЭМ!$A$33:$A$776,$A198,СВЦЭМ!$B$33:$B$776,V$190)+'СЕТ СН'!$F$12</f>
        <v>115.41107879</v>
      </c>
      <c r="W198" s="36">
        <f>SUMIFS(СВЦЭМ!$F$33:$F$776,СВЦЭМ!$A$33:$A$776,$A198,СВЦЭМ!$B$33:$B$776,W$190)+'СЕТ СН'!$F$12</f>
        <v>120.77458944</v>
      </c>
      <c r="X198" s="36">
        <f>SUMIFS(СВЦЭМ!$F$33:$F$776,СВЦЭМ!$A$33:$A$776,$A198,СВЦЭМ!$B$33:$B$776,X$190)+'СЕТ СН'!$F$12</f>
        <v>123.83435615</v>
      </c>
      <c r="Y198" s="36">
        <f>SUMIFS(СВЦЭМ!$F$33:$F$776,СВЦЭМ!$A$33:$A$776,$A198,СВЦЭМ!$B$33:$B$776,Y$190)+'СЕТ СН'!$F$12</f>
        <v>128.32026239999999</v>
      </c>
    </row>
    <row r="199" spans="1:25" ht="15.75" x14ac:dyDescent="0.2">
      <c r="A199" s="35">
        <f t="shared" si="5"/>
        <v>43655</v>
      </c>
      <c r="B199" s="36">
        <f>SUMIFS(СВЦЭМ!$F$33:$F$776,СВЦЭМ!$A$33:$A$776,$A199,СВЦЭМ!$B$33:$B$776,B$190)+'СЕТ СН'!$F$12</f>
        <v>144.64692356</v>
      </c>
      <c r="C199" s="36">
        <f>SUMIFS(СВЦЭМ!$F$33:$F$776,СВЦЭМ!$A$33:$A$776,$A199,СВЦЭМ!$B$33:$B$776,C$190)+'СЕТ СН'!$F$12</f>
        <v>151.63428748999999</v>
      </c>
      <c r="D199" s="36">
        <f>SUMIFS(СВЦЭМ!$F$33:$F$776,СВЦЭМ!$A$33:$A$776,$A199,СВЦЭМ!$B$33:$B$776,D$190)+'СЕТ СН'!$F$12</f>
        <v>155.76374235</v>
      </c>
      <c r="E199" s="36">
        <f>SUMIFS(СВЦЭМ!$F$33:$F$776,СВЦЭМ!$A$33:$A$776,$A199,СВЦЭМ!$B$33:$B$776,E$190)+'СЕТ СН'!$F$12</f>
        <v>159.42839169000001</v>
      </c>
      <c r="F199" s="36">
        <f>SUMIFS(СВЦЭМ!$F$33:$F$776,СВЦЭМ!$A$33:$A$776,$A199,СВЦЭМ!$B$33:$B$776,F$190)+'СЕТ СН'!$F$12</f>
        <v>158.9066048</v>
      </c>
      <c r="G199" s="36">
        <f>SUMIFS(СВЦЭМ!$F$33:$F$776,СВЦЭМ!$A$33:$A$776,$A199,СВЦЭМ!$B$33:$B$776,G$190)+'СЕТ СН'!$F$12</f>
        <v>158.03939281999999</v>
      </c>
      <c r="H199" s="36">
        <f>SUMIFS(СВЦЭМ!$F$33:$F$776,СВЦЭМ!$A$33:$A$776,$A199,СВЦЭМ!$B$33:$B$776,H$190)+'СЕТ СН'!$F$12</f>
        <v>147.57694777</v>
      </c>
      <c r="I199" s="36">
        <f>SUMIFS(СВЦЭМ!$F$33:$F$776,СВЦЭМ!$A$33:$A$776,$A199,СВЦЭМ!$B$33:$B$776,I$190)+'СЕТ СН'!$F$12</f>
        <v>142.66113934000001</v>
      </c>
      <c r="J199" s="36">
        <f>SUMIFS(СВЦЭМ!$F$33:$F$776,СВЦЭМ!$A$33:$A$776,$A199,СВЦЭМ!$B$33:$B$776,J$190)+'СЕТ СН'!$F$12</f>
        <v>136.09858012999999</v>
      </c>
      <c r="K199" s="36">
        <f>SUMIFS(СВЦЭМ!$F$33:$F$776,СВЦЭМ!$A$33:$A$776,$A199,СВЦЭМ!$B$33:$B$776,K$190)+'СЕТ СН'!$F$12</f>
        <v>132.16969134999999</v>
      </c>
      <c r="L199" s="36">
        <f>SUMIFS(СВЦЭМ!$F$33:$F$776,СВЦЭМ!$A$33:$A$776,$A199,СВЦЭМ!$B$33:$B$776,L$190)+'СЕТ СН'!$F$12</f>
        <v>132.27634001000001</v>
      </c>
      <c r="M199" s="36">
        <f>SUMIFS(СВЦЭМ!$F$33:$F$776,СВЦЭМ!$A$33:$A$776,$A199,СВЦЭМ!$B$33:$B$776,M$190)+'СЕТ СН'!$F$12</f>
        <v>131.03189040000001</v>
      </c>
      <c r="N199" s="36">
        <f>SUMIFS(СВЦЭМ!$F$33:$F$776,СВЦЭМ!$A$33:$A$776,$A199,СВЦЭМ!$B$33:$B$776,N$190)+'СЕТ СН'!$F$12</f>
        <v>131.37650668000001</v>
      </c>
      <c r="O199" s="36">
        <f>SUMIFS(СВЦЭМ!$F$33:$F$776,СВЦЭМ!$A$33:$A$776,$A199,СВЦЭМ!$B$33:$B$776,O$190)+'СЕТ СН'!$F$12</f>
        <v>130.46799622</v>
      </c>
      <c r="P199" s="36">
        <f>SUMIFS(СВЦЭМ!$F$33:$F$776,СВЦЭМ!$A$33:$A$776,$A199,СВЦЭМ!$B$33:$B$776,P$190)+'СЕТ СН'!$F$12</f>
        <v>131.97812926</v>
      </c>
      <c r="Q199" s="36">
        <f>SUMIFS(СВЦЭМ!$F$33:$F$776,СВЦЭМ!$A$33:$A$776,$A199,СВЦЭМ!$B$33:$B$776,Q$190)+'СЕТ СН'!$F$12</f>
        <v>135.97511724</v>
      </c>
      <c r="R199" s="36">
        <f>SUMIFS(СВЦЭМ!$F$33:$F$776,СВЦЭМ!$A$33:$A$776,$A199,СВЦЭМ!$B$33:$B$776,R$190)+'СЕТ СН'!$F$12</f>
        <v>128.08176578999999</v>
      </c>
      <c r="S199" s="36">
        <f>SUMIFS(СВЦЭМ!$F$33:$F$776,СВЦЭМ!$A$33:$A$776,$A199,СВЦЭМ!$B$33:$B$776,S$190)+'СЕТ СН'!$F$12</f>
        <v>121.78857164999999</v>
      </c>
      <c r="T199" s="36">
        <f>SUMIFS(СВЦЭМ!$F$33:$F$776,СВЦЭМ!$A$33:$A$776,$A199,СВЦЭМ!$B$33:$B$776,T$190)+'СЕТ СН'!$F$12</f>
        <v>121.31839643000001</v>
      </c>
      <c r="U199" s="36">
        <f>SUMIFS(СВЦЭМ!$F$33:$F$776,СВЦЭМ!$A$33:$A$776,$A199,СВЦЭМ!$B$33:$B$776,U$190)+'СЕТ СН'!$F$12</f>
        <v>119.63911632</v>
      </c>
      <c r="V199" s="36">
        <f>SUMIFS(СВЦЭМ!$F$33:$F$776,СВЦЭМ!$A$33:$A$776,$A199,СВЦЭМ!$B$33:$B$776,V$190)+'СЕТ СН'!$F$12</f>
        <v>119.54276304</v>
      </c>
      <c r="W199" s="36">
        <f>SUMIFS(СВЦЭМ!$F$33:$F$776,СВЦЭМ!$A$33:$A$776,$A199,СВЦЭМ!$B$33:$B$776,W$190)+'СЕТ СН'!$F$12</f>
        <v>114.47934592</v>
      </c>
      <c r="X199" s="36">
        <f>SUMIFS(СВЦЭМ!$F$33:$F$776,СВЦЭМ!$A$33:$A$776,$A199,СВЦЭМ!$B$33:$B$776,X$190)+'СЕТ СН'!$F$12</f>
        <v>118.39358937</v>
      </c>
      <c r="Y199" s="36">
        <f>SUMIFS(СВЦЭМ!$F$33:$F$776,СВЦЭМ!$A$33:$A$776,$A199,СВЦЭМ!$B$33:$B$776,Y$190)+'СЕТ СН'!$F$12</f>
        <v>132.70238717999999</v>
      </c>
    </row>
    <row r="200" spans="1:25" ht="15.75" x14ac:dyDescent="0.2">
      <c r="A200" s="35">
        <f t="shared" si="5"/>
        <v>43656</v>
      </c>
      <c r="B200" s="36">
        <f>SUMIFS(СВЦЭМ!$F$33:$F$776,СВЦЭМ!$A$33:$A$776,$A200,СВЦЭМ!$B$33:$B$776,B$190)+'СЕТ СН'!$F$12</f>
        <v>147.46566081</v>
      </c>
      <c r="C200" s="36">
        <f>SUMIFS(СВЦЭМ!$F$33:$F$776,СВЦЭМ!$A$33:$A$776,$A200,СВЦЭМ!$B$33:$B$776,C$190)+'СЕТ СН'!$F$12</f>
        <v>153.87116986000001</v>
      </c>
      <c r="D200" s="36">
        <f>SUMIFS(СВЦЭМ!$F$33:$F$776,СВЦЭМ!$A$33:$A$776,$A200,СВЦЭМ!$B$33:$B$776,D$190)+'СЕТ СН'!$F$12</f>
        <v>156.42288536000001</v>
      </c>
      <c r="E200" s="36">
        <f>SUMIFS(СВЦЭМ!$F$33:$F$776,СВЦЭМ!$A$33:$A$776,$A200,СВЦЭМ!$B$33:$B$776,E$190)+'СЕТ СН'!$F$12</f>
        <v>160.23515996</v>
      </c>
      <c r="F200" s="36">
        <f>SUMIFS(СВЦЭМ!$F$33:$F$776,СВЦЭМ!$A$33:$A$776,$A200,СВЦЭМ!$B$33:$B$776,F$190)+'СЕТ СН'!$F$12</f>
        <v>157.97740157999999</v>
      </c>
      <c r="G200" s="36">
        <f>SUMIFS(СВЦЭМ!$F$33:$F$776,СВЦЭМ!$A$33:$A$776,$A200,СВЦЭМ!$B$33:$B$776,G$190)+'СЕТ СН'!$F$12</f>
        <v>159.95880725000001</v>
      </c>
      <c r="H200" s="36">
        <f>SUMIFS(СВЦЭМ!$F$33:$F$776,СВЦЭМ!$A$33:$A$776,$A200,СВЦЭМ!$B$33:$B$776,H$190)+'СЕТ СН'!$F$12</f>
        <v>153.52187483</v>
      </c>
      <c r="I200" s="36">
        <f>SUMIFS(СВЦЭМ!$F$33:$F$776,СВЦЭМ!$A$33:$A$776,$A200,СВЦЭМ!$B$33:$B$776,I$190)+'СЕТ СН'!$F$12</f>
        <v>145.96316084</v>
      </c>
      <c r="J200" s="36">
        <f>SUMIFS(СВЦЭМ!$F$33:$F$776,СВЦЭМ!$A$33:$A$776,$A200,СВЦЭМ!$B$33:$B$776,J$190)+'СЕТ СН'!$F$12</f>
        <v>141.42300309999999</v>
      </c>
      <c r="K200" s="36">
        <f>SUMIFS(СВЦЭМ!$F$33:$F$776,СВЦЭМ!$A$33:$A$776,$A200,СВЦЭМ!$B$33:$B$776,K$190)+'СЕТ СН'!$F$12</f>
        <v>138.96881721</v>
      </c>
      <c r="L200" s="36">
        <f>SUMIFS(СВЦЭМ!$F$33:$F$776,СВЦЭМ!$A$33:$A$776,$A200,СВЦЭМ!$B$33:$B$776,L$190)+'СЕТ СН'!$F$12</f>
        <v>138.48626204000001</v>
      </c>
      <c r="M200" s="36">
        <f>SUMIFS(СВЦЭМ!$F$33:$F$776,СВЦЭМ!$A$33:$A$776,$A200,СВЦЭМ!$B$33:$B$776,M$190)+'СЕТ СН'!$F$12</f>
        <v>134.79854384000001</v>
      </c>
      <c r="N200" s="36">
        <f>SUMIFS(СВЦЭМ!$F$33:$F$776,СВЦЭМ!$A$33:$A$776,$A200,СВЦЭМ!$B$33:$B$776,N$190)+'СЕТ СН'!$F$12</f>
        <v>133.58090738999999</v>
      </c>
      <c r="O200" s="36">
        <f>SUMIFS(СВЦЭМ!$F$33:$F$776,СВЦЭМ!$A$33:$A$776,$A200,СВЦЭМ!$B$33:$B$776,O$190)+'СЕТ СН'!$F$12</f>
        <v>132.66113580000001</v>
      </c>
      <c r="P200" s="36">
        <f>SUMIFS(СВЦЭМ!$F$33:$F$776,СВЦЭМ!$A$33:$A$776,$A200,СВЦЭМ!$B$33:$B$776,P$190)+'СЕТ СН'!$F$12</f>
        <v>131.96254039999999</v>
      </c>
      <c r="Q200" s="36">
        <f>SUMIFS(СВЦЭМ!$F$33:$F$776,СВЦЭМ!$A$33:$A$776,$A200,СВЦЭМ!$B$33:$B$776,Q$190)+'СЕТ СН'!$F$12</f>
        <v>133.74904323999999</v>
      </c>
      <c r="R200" s="36">
        <f>SUMIFS(СВЦЭМ!$F$33:$F$776,СВЦЭМ!$A$33:$A$776,$A200,СВЦЭМ!$B$33:$B$776,R$190)+'СЕТ СН'!$F$12</f>
        <v>123.78256383</v>
      </c>
      <c r="S200" s="36">
        <f>SUMIFS(СВЦЭМ!$F$33:$F$776,СВЦЭМ!$A$33:$A$776,$A200,СВЦЭМ!$B$33:$B$776,S$190)+'СЕТ СН'!$F$12</f>
        <v>119.84953562</v>
      </c>
      <c r="T200" s="36">
        <f>SUMIFS(СВЦЭМ!$F$33:$F$776,СВЦЭМ!$A$33:$A$776,$A200,СВЦЭМ!$B$33:$B$776,T$190)+'СЕТ СН'!$F$12</f>
        <v>119.75614801</v>
      </c>
      <c r="U200" s="36">
        <f>SUMIFS(СВЦЭМ!$F$33:$F$776,СВЦЭМ!$A$33:$A$776,$A200,СВЦЭМ!$B$33:$B$776,U$190)+'СЕТ СН'!$F$12</f>
        <v>119.26750989999999</v>
      </c>
      <c r="V200" s="36">
        <f>SUMIFS(СВЦЭМ!$F$33:$F$776,СВЦЭМ!$A$33:$A$776,$A200,СВЦЭМ!$B$33:$B$776,V$190)+'СЕТ СН'!$F$12</f>
        <v>118.3530724</v>
      </c>
      <c r="W200" s="36">
        <f>SUMIFS(СВЦЭМ!$F$33:$F$776,СВЦЭМ!$A$33:$A$776,$A200,СВЦЭМ!$B$33:$B$776,W$190)+'СЕТ СН'!$F$12</f>
        <v>115.10370072000001</v>
      </c>
      <c r="X200" s="36">
        <f>SUMIFS(СВЦЭМ!$F$33:$F$776,СВЦЭМ!$A$33:$A$776,$A200,СВЦЭМ!$B$33:$B$776,X$190)+'СЕТ СН'!$F$12</f>
        <v>116.386028</v>
      </c>
      <c r="Y200" s="36">
        <f>SUMIFS(СВЦЭМ!$F$33:$F$776,СВЦЭМ!$A$33:$A$776,$A200,СВЦЭМ!$B$33:$B$776,Y$190)+'СЕТ СН'!$F$12</f>
        <v>135.78926534999999</v>
      </c>
    </row>
    <row r="201" spans="1:25" ht="15.75" x14ac:dyDescent="0.2">
      <c r="A201" s="35">
        <f t="shared" si="5"/>
        <v>43657</v>
      </c>
      <c r="B201" s="36">
        <f>SUMIFS(СВЦЭМ!$F$33:$F$776,СВЦЭМ!$A$33:$A$776,$A201,СВЦЭМ!$B$33:$B$776,B$190)+'СЕТ СН'!$F$12</f>
        <v>147.31843284999999</v>
      </c>
      <c r="C201" s="36">
        <f>SUMIFS(СВЦЭМ!$F$33:$F$776,СВЦЭМ!$A$33:$A$776,$A201,СВЦЭМ!$B$33:$B$776,C$190)+'СЕТ СН'!$F$12</f>
        <v>156.05227468000001</v>
      </c>
      <c r="D201" s="36">
        <f>SUMIFS(СВЦЭМ!$F$33:$F$776,СВЦЭМ!$A$33:$A$776,$A201,СВЦЭМ!$B$33:$B$776,D$190)+'СЕТ СН'!$F$12</f>
        <v>160.42213698</v>
      </c>
      <c r="E201" s="36">
        <f>SUMIFS(СВЦЭМ!$F$33:$F$776,СВЦЭМ!$A$33:$A$776,$A201,СВЦЭМ!$B$33:$B$776,E$190)+'СЕТ СН'!$F$12</f>
        <v>165.05800922</v>
      </c>
      <c r="F201" s="36">
        <f>SUMIFS(СВЦЭМ!$F$33:$F$776,СВЦЭМ!$A$33:$A$776,$A201,СВЦЭМ!$B$33:$B$776,F$190)+'СЕТ СН'!$F$12</f>
        <v>165.15479658000001</v>
      </c>
      <c r="G201" s="36">
        <f>SUMIFS(СВЦЭМ!$F$33:$F$776,СВЦЭМ!$A$33:$A$776,$A201,СВЦЭМ!$B$33:$B$776,G$190)+'СЕТ СН'!$F$12</f>
        <v>163.10567349999999</v>
      </c>
      <c r="H201" s="36">
        <f>SUMIFS(СВЦЭМ!$F$33:$F$776,СВЦЭМ!$A$33:$A$776,$A201,СВЦЭМ!$B$33:$B$776,H$190)+'СЕТ СН'!$F$12</f>
        <v>151.38149128000001</v>
      </c>
      <c r="I201" s="36">
        <f>SUMIFS(СВЦЭМ!$F$33:$F$776,СВЦЭМ!$A$33:$A$776,$A201,СВЦЭМ!$B$33:$B$776,I$190)+'СЕТ СН'!$F$12</f>
        <v>146.49528348000001</v>
      </c>
      <c r="J201" s="36">
        <f>SUMIFS(СВЦЭМ!$F$33:$F$776,СВЦЭМ!$A$33:$A$776,$A201,СВЦЭМ!$B$33:$B$776,J$190)+'СЕТ СН'!$F$12</f>
        <v>138.1954254</v>
      </c>
      <c r="K201" s="36">
        <f>SUMIFS(СВЦЭМ!$F$33:$F$776,СВЦЭМ!$A$33:$A$776,$A201,СВЦЭМ!$B$33:$B$776,K$190)+'СЕТ СН'!$F$12</f>
        <v>135.50234033000001</v>
      </c>
      <c r="L201" s="36">
        <f>SUMIFS(СВЦЭМ!$F$33:$F$776,СВЦЭМ!$A$33:$A$776,$A201,СВЦЭМ!$B$33:$B$776,L$190)+'СЕТ СН'!$F$12</f>
        <v>132.28059034</v>
      </c>
      <c r="M201" s="36">
        <f>SUMIFS(СВЦЭМ!$F$33:$F$776,СВЦЭМ!$A$33:$A$776,$A201,СВЦЭМ!$B$33:$B$776,M$190)+'СЕТ СН'!$F$12</f>
        <v>131.23400115000001</v>
      </c>
      <c r="N201" s="36">
        <f>SUMIFS(СВЦЭМ!$F$33:$F$776,СВЦЭМ!$A$33:$A$776,$A201,СВЦЭМ!$B$33:$B$776,N$190)+'СЕТ СН'!$F$12</f>
        <v>130.55354867</v>
      </c>
      <c r="O201" s="36">
        <f>SUMIFS(СВЦЭМ!$F$33:$F$776,СВЦЭМ!$A$33:$A$776,$A201,СВЦЭМ!$B$33:$B$776,O$190)+'СЕТ СН'!$F$12</f>
        <v>130.79388538000001</v>
      </c>
      <c r="P201" s="36">
        <f>SUMIFS(СВЦЭМ!$F$33:$F$776,СВЦЭМ!$A$33:$A$776,$A201,СВЦЭМ!$B$33:$B$776,P$190)+'СЕТ СН'!$F$12</f>
        <v>131.28324542999999</v>
      </c>
      <c r="Q201" s="36">
        <f>SUMIFS(СВЦЭМ!$F$33:$F$776,СВЦЭМ!$A$33:$A$776,$A201,СВЦЭМ!$B$33:$B$776,Q$190)+'СЕТ СН'!$F$12</f>
        <v>131.15261317</v>
      </c>
      <c r="R201" s="36">
        <f>SUMIFS(СВЦЭМ!$F$33:$F$776,СВЦЭМ!$A$33:$A$776,$A201,СВЦЭМ!$B$33:$B$776,R$190)+'СЕТ СН'!$F$12</f>
        <v>121.44401254</v>
      </c>
      <c r="S201" s="36">
        <f>SUMIFS(СВЦЭМ!$F$33:$F$776,СВЦЭМ!$A$33:$A$776,$A201,СВЦЭМ!$B$33:$B$776,S$190)+'СЕТ СН'!$F$12</f>
        <v>118.09621027</v>
      </c>
      <c r="T201" s="36">
        <f>SUMIFS(СВЦЭМ!$F$33:$F$776,СВЦЭМ!$A$33:$A$776,$A201,СВЦЭМ!$B$33:$B$776,T$190)+'СЕТ СН'!$F$12</f>
        <v>118.09415428</v>
      </c>
      <c r="U201" s="36">
        <f>SUMIFS(СВЦЭМ!$F$33:$F$776,СВЦЭМ!$A$33:$A$776,$A201,СВЦЭМ!$B$33:$B$776,U$190)+'СЕТ СН'!$F$12</f>
        <v>115.948328</v>
      </c>
      <c r="V201" s="36">
        <f>SUMIFS(СВЦЭМ!$F$33:$F$776,СВЦЭМ!$A$33:$A$776,$A201,СВЦЭМ!$B$33:$B$776,V$190)+'СЕТ СН'!$F$12</f>
        <v>116.34374901</v>
      </c>
      <c r="W201" s="36">
        <f>SUMIFS(СВЦЭМ!$F$33:$F$776,СВЦЭМ!$A$33:$A$776,$A201,СВЦЭМ!$B$33:$B$776,W$190)+'СЕТ СН'!$F$12</f>
        <v>116.83594478000001</v>
      </c>
      <c r="X201" s="36">
        <f>SUMIFS(СВЦЭМ!$F$33:$F$776,СВЦЭМ!$A$33:$A$776,$A201,СВЦЭМ!$B$33:$B$776,X$190)+'СЕТ СН'!$F$12</f>
        <v>118.41195533</v>
      </c>
      <c r="Y201" s="36">
        <f>SUMIFS(СВЦЭМ!$F$33:$F$776,СВЦЭМ!$A$33:$A$776,$A201,СВЦЭМ!$B$33:$B$776,Y$190)+'СЕТ СН'!$F$12</f>
        <v>136.17813620000001</v>
      </c>
    </row>
    <row r="202" spans="1:25" ht="15.75" x14ac:dyDescent="0.2">
      <c r="A202" s="35">
        <f t="shared" si="5"/>
        <v>43658</v>
      </c>
      <c r="B202" s="36">
        <f>SUMIFS(СВЦЭМ!$F$33:$F$776,СВЦЭМ!$A$33:$A$776,$A202,СВЦЭМ!$B$33:$B$776,B$190)+'СЕТ СН'!$F$12</f>
        <v>145.47789123999999</v>
      </c>
      <c r="C202" s="36">
        <f>SUMIFS(СВЦЭМ!$F$33:$F$776,СВЦЭМ!$A$33:$A$776,$A202,СВЦЭМ!$B$33:$B$776,C$190)+'СЕТ СН'!$F$12</f>
        <v>153.04644854</v>
      </c>
      <c r="D202" s="36">
        <f>SUMIFS(СВЦЭМ!$F$33:$F$776,СВЦЭМ!$A$33:$A$776,$A202,СВЦЭМ!$B$33:$B$776,D$190)+'СЕТ СН'!$F$12</f>
        <v>157.33284144000001</v>
      </c>
      <c r="E202" s="36">
        <f>SUMIFS(СВЦЭМ!$F$33:$F$776,СВЦЭМ!$A$33:$A$776,$A202,СВЦЭМ!$B$33:$B$776,E$190)+'СЕТ СН'!$F$12</f>
        <v>160.41385783000001</v>
      </c>
      <c r="F202" s="36">
        <f>SUMIFS(СВЦЭМ!$F$33:$F$776,СВЦЭМ!$A$33:$A$776,$A202,СВЦЭМ!$B$33:$B$776,F$190)+'СЕТ СН'!$F$12</f>
        <v>159.12781054000001</v>
      </c>
      <c r="G202" s="36">
        <f>SUMIFS(СВЦЭМ!$F$33:$F$776,СВЦЭМ!$A$33:$A$776,$A202,СВЦЭМ!$B$33:$B$776,G$190)+'СЕТ СН'!$F$12</f>
        <v>158.71341358000001</v>
      </c>
      <c r="H202" s="36">
        <f>SUMIFS(СВЦЭМ!$F$33:$F$776,СВЦЭМ!$A$33:$A$776,$A202,СВЦЭМ!$B$33:$B$776,H$190)+'СЕТ СН'!$F$12</f>
        <v>152.4837967</v>
      </c>
      <c r="I202" s="36">
        <f>SUMIFS(СВЦЭМ!$F$33:$F$776,СВЦЭМ!$A$33:$A$776,$A202,СВЦЭМ!$B$33:$B$776,I$190)+'СЕТ СН'!$F$12</f>
        <v>147.53122925</v>
      </c>
      <c r="J202" s="36">
        <f>SUMIFS(СВЦЭМ!$F$33:$F$776,СВЦЭМ!$A$33:$A$776,$A202,СВЦЭМ!$B$33:$B$776,J$190)+'СЕТ СН'!$F$12</f>
        <v>139.61512449</v>
      </c>
      <c r="K202" s="36">
        <f>SUMIFS(СВЦЭМ!$F$33:$F$776,СВЦЭМ!$A$33:$A$776,$A202,СВЦЭМ!$B$33:$B$776,K$190)+'СЕТ СН'!$F$12</f>
        <v>132.41065297</v>
      </c>
      <c r="L202" s="36">
        <f>SUMIFS(СВЦЭМ!$F$33:$F$776,СВЦЭМ!$A$33:$A$776,$A202,СВЦЭМ!$B$33:$B$776,L$190)+'СЕТ СН'!$F$12</f>
        <v>131.42929644</v>
      </c>
      <c r="M202" s="36">
        <f>SUMIFS(СВЦЭМ!$F$33:$F$776,СВЦЭМ!$A$33:$A$776,$A202,СВЦЭМ!$B$33:$B$776,M$190)+'СЕТ СН'!$F$12</f>
        <v>132.77135938999999</v>
      </c>
      <c r="N202" s="36">
        <f>SUMIFS(СВЦЭМ!$F$33:$F$776,СВЦЭМ!$A$33:$A$776,$A202,СВЦЭМ!$B$33:$B$776,N$190)+'СЕТ СН'!$F$12</f>
        <v>134.22737215999999</v>
      </c>
      <c r="O202" s="36">
        <f>SUMIFS(СВЦЭМ!$F$33:$F$776,СВЦЭМ!$A$33:$A$776,$A202,СВЦЭМ!$B$33:$B$776,O$190)+'СЕТ СН'!$F$12</f>
        <v>134.02742314</v>
      </c>
      <c r="P202" s="36">
        <f>SUMIFS(СВЦЭМ!$F$33:$F$776,СВЦЭМ!$A$33:$A$776,$A202,СВЦЭМ!$B$33:$B$776,P$190)+'СЕТ СН'!$F$12</f>
        <v>134.62276714000001</v>
      </c>
      <c r="Q202" s="36">
        <f>SUMIFS(СВЦЭМ!$F$33:$F$776,СВЦЭМ!$A$33:$A$776,$A202,СВЦЭМ!$B$33:$B$776,Q$190)+'СЕТ СН'!$F$12</f>
        <v>136.12907046999999</v>
      </c>
      <c r="R202" s="36">
        <f>SUMIFS(СВЦЭМ!$F$33:$F$776,СВЦЭМ!$A$33:$A$776,$A202,СВЦЭМ!$B$33:$B$776,R$190)+'СЕТ СН'!$F$12</f>
        <v>125.33062504999999</v>
      </c>
      <c r="S202" s="36">
        <f>SUMIFS(СВЦЭМ!$F$33:$F$776,СВЦЭМ!$A$33:$A$776,$A202,СВЦЭМ!$B$33:$B$776,S$190)+'СЕТ СН'!$F$12</f>
        <v>121.86098452</v>
      </c>
      <c r="T202" s="36">
        <f>SUMIFS(СВЦЭМ!$F$33:$F$776,СВЦЭМ!$A$33:$A$776,$A202,СВЦЭМ!$B$33:$B$776,T$190)+'СЕТ СН'!$F$12</f>
        <v>120.39772508</v>
      </c>
      <c r="U202" s="36">
        <f>SUMIFS(СВЦЭМ!$F$33:$F$776,СВЦЭМ!$A$33:$A$776,$A202,СВЦЭМ!$B$33:$B$776,U$190)+'СЕТ СН'!$F$12</f>
        <v>118.44977838</v>
      </c>
      <c r="V202" s="36">
        <f>SUMIFS(СВЦЭМ!$F$33:$F$776,СВЦЭМ!$A$33:$A$776,$A202,СВЦЭМ!$B$33:$B$776,V$190)+'СЕТ СН'!$F$12</f>
        <v>115.02195922999999</v>
      </c>
      <c r="W202" s="36">
        <f>SUMIFS(СВЦЭМ!$F$33:$F$776,СВЦЭМ!$A$33:$A$776,$A202,СВЦЭМ!$B$33:$B$776,W$190)+'СЕТ СН'!$F$12</f>
        <v>111.68651946</v>
      </c>
      <c r="X202" s="36">
        <f>SUMIFS(СВЦЭМ!$F$33:$F$776,СВЦЭМ!$A$33:$A$776,$A202,СВЦЭМ!$B$33:$B$776,X$190)+'СЕТ СН'!$F$12</f>
        <v>107.60192279</v>
      </c>
      <c r="Y202" s="36">
        <f>SUMIFS(СВЦЭМ!$F$33:$F$776,СВЦЭМ!$A$33:$A$776,$A202,СВЦЭМ!$B$33:$B$776,Y$190)+'СЕТ СН'!$F$12</f>
        <v>124.78265114</v>
      </c>
    </row>
    <row r="203" spans="1:25" ht="15.75" x14ac:dyDescent="0.2">
      <c r="A203" s="35">
        <f t="shared" si="5"/>
        <v>43659</v>
      </c>
      <c r="B203" s="36">
        <f>SUMIFS(СВЦЭМ!$F$33:$F$776,СВЦЭМ!$A$33:$A$776,$A203,СВЦЭМ!$B$33:$B$776,B$190)+'СЕТ СН'!$F$12</f>
        <v>124.8838075</v>
      </c>
      <c r="C203" s="36">
        <f>SUMIFS(СВЦЭМ!$F$33:$F$776,СВЦЭМ!$A$33:$A$776,$A203,СВЦЭМ!$B$33:$B$776,C$190)+'СЕТ СН'!$F$12</f>
        <v>131.72597816000001</v>
      </c>
      <c r="D203" s="36">
        <f>SUMIFS(СВЦЭМ!$F$33:$F$776,СВЦЭМ!$A$33:$A$776,$A203,СВЦЭМ!$B$33:$B$776,D$190)+'СЕТ СН'!$F$12</f>
        <v>138.95915557999999</v>
      </c>
      <c r="E203" s="36">
        <f>SUMIFS(СВЦЭМ!$F$33:$F$776,СВЦЭМ!$A$33:$A$776,$A203,СВЦЭМ!$B$33:$B$776,E$190)+'СЕТ СН'!$F$12</f>
        <v>141.99958133000001</v>
      </c>
      <c r="F203" s="36">
        <f>SUMIFS(СВЦЭМ!$F$33:$F$776,СВЦЭМ!$A$33:$A$776,$A203,СВЦЭМ!$B$33:$B$776,F$190)+'СЕТ СН'!$F$12</f>
        <v>143.95173854000001</v>
      </c>
      <c r="G203" s="36">
        <f>SUMIFS(СВЦЭМ!$F$33:$F$776,СВЦЭМ!$A$33:$A$776,$A203,СВЦЭМ!$B$33:$B$776,G$190)+'СЕТ СН'!$F$12</f>
        <v>144.88259834999999</v>
      </c>
      <c r="H203" s="36">
        <f>SUMIFS(СВЦЭМ!$F$33:$F$776,СВЦЭМ!$A$33:$A$776,$A203,СВЦЭМ!$B$33:$B$776,H$190)+'СЕТ СН'!$F$12</f>
        <v>144.24173936</v>
      </c>
      <c r="I203" s="36">
        <f>SUMIFS(СВЦЭМ!$F$33:$F$776,СВЦЭМ!$A$33:$A$776,$A203,СВЦЭМ!$B$33:$B$776,I$190)+'СЕТ СН'!$F$12</f>
        <v>145.76798764</v>
      </c>
      <c r="J203" s="36">
        <f>SUMIFS(СВЦЭМ!$F$33:$F$776,СВЦЭМ!$A$33:$A$776,$A203,СВЦЭМ!$B$33:$B$776,J$190)+'СЕТ СН'!$F$12</f>
        <v>137.18188470000001</v>
      </c>
      <c r="K203" s="36">
        <f>SUMIFS(СВЦЭМ!$F$33:$F$776,СВЦЭМ!$A$33:$A$776,$A203,СВЦЭМ!$B$33:$B$776,K$190)+'СЕТ СН'!$F$12</f>
        <v>127.08956480000001</v>
      </c>
      <c r="L203" s="36">
        <f>SUMIFS(СВЦЭМ!$F$33:$F$776,СВЦЭМ!$A$33:$A$776,$A203,СВЦЭМ!$B$33:$B$776,L$190)+'СЕТ СН'!$F$12</f>
        <v>122.1243382</v>
      </c>
      <c r="M203" s="36">
        <f>SUMIFS(СВЦЭМ!$F$33:$F$776,СВЦЭМ!$A$33:$A$776,$A203,СВЦЭМ!$B$33:$B$776,M$190)+'СЕТ СН'!$F$12</f>
        <v>121.08546702</v>
      </c>
      <c r="N203" s="36">
        <f>SUMIFS(СВЦЭМ!$F$33:$F$776,СВЦЭМ!$A$33:$A$776,$A203,СВЦЭМ!$B$33:$B$776,N$190)+'СЕТ СН'!$F$12</f>
        <v>121.45842844000001</v>
      </c>
      <c r="O203" s="36">
        <f>SUMIFS(СВЦЭМ!$F$33:$F$776,СВЦЭМ!$A$33:$A$776,$A203,СВЦЭМ!$B$33:$B$776,O$190)+'СЕТ СН'!$F$12</f>
        <v>122.05281393</v>
      </c>
      <c r="P203" s="36">
        <f>SUMIFS(СВЦЭМ!$F$33:$F$776,СВЦЭМ!$A$33:$A$776,$A203,СВЦЭМ!$B$33:$B$776,P$190)+'СЕТ СН'!$F$12</f>
        <v>124.71916542</v>
      </c>
      <c r="Q203" s="36">
        <f>SUMIFS(СВЦЭМ!$F$33:$F$776,СВЦЭМ!$A$33:$A$776,$A203,СВЦЭМ!$B$33:$B$776,Q$190)+'СЕТ СН'!$F$12</f>
        <v>126.48018202999999</v>
      </c>
      <c r="R203" s="36">
        <f>SUMIFS(СВЦЭМ!$F$33:$F$776,СВЦЭМ!$A$33:$A$776,$A203,СВЦЭМ!$B$33:$B$776,R$190)+'СЕТ СН'!$F$12</f>
        <v>119.27495816</v>
      </c>
      <c r="S203" s="36">
        <f>SUMIFS(СВЦЭМ!$F$33:$F$776,СВЦЭМ!$A$33:$A$776,$A203,СВЦЭМ!$B$33:$B$776,S$190)+'СЕТ СН'!$F$12</f>
        <v>113.37198960000001</v>
      </c>
      <c r="T203" s="36">
        <f>SUMIFS(СВЦЭМ!$F$33:$F$776,СВЦЭМ!$A$33:$A$776,$A203,СВЦЭМ!$B$33:$B$776,T$190)+'СЕТ СН'!$F$12</f>
        <v>110.52886146</v>
      </c>
      <c r="U203" s="36">
        <f>SUMIFS(СВЦЭМ!$F$33:$F$776,СВЦЭМ!$A$33:$A$776,$A203,СВЦЭМ!$B$33:$B$776,U$190)+'СЕТ СН'!$F$12</f>
        <v>108.42348393</v>
      </c>
      <c r="V203" s="36">
        <f>SUMIFS(СВЦЭМ!$F$33:$F$776,СВЦЭМ!$A$33:$A$776,$A203,СВЦЭМ!$B$33:$B$776,V$190)+'СЕТ СН'!$F$12</f>
        <v>107.37102187000001</v>
      </c>
      <c r="W203" s="36">
        <f>SUMIFS(СВЦЭМ!$F$33:$F$776,СВЦЭМ!$A$33:$A$776,$A203,СВЦЭМ!$B$33:$B$776,W$190)+'СЕТ СН'!$F$12</f>
        <v>105.22502240999999</v>
      </c>
      <c r="X203" s="36">
        <f>SUMIFS(СВЦЭМ!$F$33:$F$776,СВЦЭМ!$A$33:$A$776,$A203,СВЦЭМ!$B$33:$B$776,X$190)+'СЕТ СН'!$F$12</f>
        <v>107.36147606999999</v>
      </c>
      <c r="Y203" s="36">
        <f>SUMIFS(СВЦЭМ!$F$33:$F$776,СВЦЭМ!$A$33:$A$776,$A203,СВЦЭМ!$B$33:$B$776,Y$190)+'СЕТ СН'!$F$12</f>
        <v>122.4722483</v>
      </c>
    </row>
    <row r="204" spans="1:25" ht="15.75" x14ac:dyDescent="0.2">
      <c r="A204" s="35">
        <f t="shared" si="5"/>
        <v>43660</v>
      </c>
      <c r="B204" s="36">
        <f>SUMIFS(СВЦЭМ!$F$33:$F$776,СВЦЭМ!$A$33:$A$776,$A204,СВЦЭМ!$B$33:$B$776,B$190)+'СЕТ СН'!$F$12</f>
        <v>133.04159179999999</v>
      </c>
      <c r="C204" s="36">
        <f>SUMIFS(СВЦЭМ!$F$33:$F$776,СВЦЭМ!$A$33:$A$776,$A204,СВЦЭМ!$B$33:$B$776,C$190)+'СЕТ СН'!$F$12</f>
        <v>142.53936769000001</v>
      </c>
      <c r="D204" s="36">
        <f>SUMIFS(СВЦЭМ!$F$33:$F$776,СВЦЭМ!$A$33:$A$776,$A204,СВЦЭМ!$B$33:$B$776,D$190)+'СЕТ СН'!$F$12</f>
        <v>150.47632383000001</v>
      </c>
      <c r="E204" s="36">
        <f>SUMIFS(СВЦЭМ!$F$33:$F$776,СВЦЭМ!$A$33:$A$776,$A204,СВЦЭМ!$B$33:$B$776,E$190)+'СЕТ СН'!$F$12</f>
        <v>152.9995136</v>
      </c>
      <c r="F204" s="36">
        <f>SUMIFS(СВЦЭМ!$F$33:$F$776,СВЦЭМ!$A$33:$A$776,$A204,СВЦЭМ!$B$33:$B$776,F$190)+'СЕТ СН'!$F$12</f>
        <v>153.49912945</v>
      </c>
      <c r="G204" s="36">
        <f>SUMIFS(СВЦЭМ!$F$33:$F$776,СВЦЭМ!$A$33:$A$776,$A204,СВЦЭМ!$B$33:$B$776,G$190)+'СЕТ СН'!$F$12</f>
        <v>153.23785495000001</v>
      </c>
      <c r="H204" s="36">
        <f>SUMIFS(СВЦЭМ!$F$33:$F$776,СВЦЭМ!$A$33:$A$776,$A204,СВЦЭМ!$B$33:$B$776,H$190)+'СЕТ СН'!$F$12</f>
        <v>148.87430620000001</v>
      </c>
      <c r="I204" s="36">
        <f>SUMIFS(СВЦЭМ!$F$33:$F$776,СВЦЭМ!$A$33:$A$776,$A204,СВЦЭМ!$B$33:$B$776,I$190)+'СЕТ СН'!$F$12</f>
        <v>142.12315151999999</v>
      </c>
      <c r="J204" s="36">
        <f>SUMIFS(СВЦЭМ!$F$33:$F$776,СВЦЭМ!$A$33:$A$776,$A204,СВЦЭМ!$B$33:$B$776,J$190)+'СЕТ СН'!$F$12</f>
        <v>130.53783082000001</v>
      </c>
      <c r="K204" s="36">
        <f>SUMIFS(СВЦЭМ!$F$33:$F$776,СВЦЭМ!$A$33:$A$776,$A204,СВЦЭМ!$B$33:$B$776,K$190)+'СЕТ СН'!$F$12</f>
        <v>121.1225452</v>
      </c>
      <c r="L204" s="36">
        <f>SUMIFS(СВЦЭМ!$F$33:$F$776,СВЦЭМ!$A$33:$A$776,$A204,СВЦЭМ!$B$33:$B$776,L$190)+'СЕТ СН'!$F$12</f>
        <v>117.21360033000001</v>
      </c>
      <c r="M204" s="36">
        <f>SUMIFS(СВЦЭМ!$F$33:$F$776,СВЦЭМ!$A$33:$A$776,$A204,СВЦЭМ!$B$33:$B$776,M$190)+'СЕТ СН'!$F$12</f>
        <v>115.34518451</v>
      </c>
      <c r="N204" s="36">
        <f>SUMIFS(СВЦЭМ!$F$33:$F$776,СВЦЭМ!$A$33:$A$776,$A204,СВЦЭМ!$B$33:$B$776,N$190)+'СЕТ СН'!$F$12</f>
        <v>115.35021869000001</v>
      </c>
      <c r="O204" s="36">
        <f>SUMIFS(СВЦЭМ!$F$33:$F$776,СВЦЭМ!$A$33:$A$776,$A204,СВЦЭМ!$B$33:$B$776,O$190)+'СЕТ СН'!$F$12</f>
        <v>117.93611977</v>
      </c>
      <c r="P204" s="36">
        <f>SUMIFS(СВЦЭМ!$F$33:$F$776,СВЦЭМ!$A$33:$A$776,$A204,СВЦЭМ!$B$33:$B$776,P$190)+'СЕТ СН'!$F$12</f>
        <v>120.84328943</v>
      </c>
      <c r="Q204" s="36">
        <f>SUMIFS(СВЦЭМ!$F$33:$F$776,СВЦЭМ!$A$33:$A$776,$A204,СВЦЭМ!$B$33:$B$776,Q$190)+'СЕТ СН'!$F$12</f>
        <v>123.17248518</v>
      </c>
      <c r="R204" s="36">
        <f>SUMIFS(СВЦЭМ!$F$33:$F$776,СВЦЭМ!$A$33:$A$776,$A204,СВЦЭМ!$B$33:$B$776,R$190)+'СЕТ СН'!$F$12</f>
        <v>115.23176055</v>
      </c>
      <c r="S204" s="36">
        <f>SUMIFS(СВЦЭМ!$F$33:$F$776,СВЦЭМ!$A$33:$A$776,$A204,СВЦЭМ!$B$33:$B$776,S$190)+'СЕТ СН'!$F$12</f>
        <v>110.68105771</v>
      </c>
      <c r="T204" s="36">
        <f>SUMIFS(СВЦЭМ!$F$33:$F$776,СВЦЭМ!$A$33:$A$776,$A204,СВЦЭМ!$B$33:$B$776,T$190)+'СЕТ СН'!$F$12</f>
        <v>109.79878339</v>
      </c>
      <c r="U204" s="36">
        <f>SUMIFS(СВЦЭМ!$F$33:$F$776,СВЦЭМ!$A$33:$A$776,$A204,СВЦЭМ!$B$33:$B$776,U$190)+'СЕТ СН'!$F$12</f>
        <v>106.99680802</v>
      </c>
      <c r="V204" s="36">
        <f>SUMIFS(СВЦЭМ!$F$33:$F$776,СВЦЭМ!$A$33:$A$776,$A204,СВЦЭМ!$B$33:$B$776,V$190)+'СЕТ СН'!$F$12</f>
        <v>104.91200603</v>
      </c>
      <c r="W204" s="36">
        <f>SUMIFS(СВЦЭМ!$F$33:$F$776,СВЦЭМ!$A$33:$A$776,$A204,СВЦЭМ!$B$33:$B$776,W$190)+'СЕТ СН'!$F$12</f>
        <v>104.00969202</v>
      </c>
      <c r="X204" s="36">
        <f>SUMIFS(СВЦЭМ!$F$33:$F$776,СВЦЭМ!$A$33:$A$776,$A204,СВЦЭМ!$B$33:$B$776,X$190)+'СЕТ СН'!$F$12</f>
        <v>106.37960943</v>
      </c>
      <c r="Y204" s="36">
        <f>SUMIFS(СВЦЭМ!$F$33:$F$776,СВЦЭМ!$A$33:$A$776,$A204,СВЦЭМ!$B$33:$B$776,Y$190)+'СЕТ СН'!$F$12</f>
        <v>123.44934003</v>
      </c>
    </row>
    <row r="205" spans="1:25" ht="15.75" x14ac:dyDescent="0.2">
      <c r="A205" s="35">
        <f t="shared" si="5"/>
        <v>43661</v>
      </c>
      <c r="B205" s="36">
        <f>SUMIFS(СВЦЭМ!$F$33:$F$776,СВЦЭМ!$A$33:$A$776,$A205,СВЦЭМ!$B$33:$B$776,B$190)+'СЕТ СН'!$F$12</f>
        <v>139.59088578999999</v>
      </c>
      <c r="C205" s="36">
        <f>SUMIFS(СВЦЭМ!$F$33:$F$776,СВЦЭМ!$A$33:$A$776,$A205,СВЦЭМ!$B$33:$B$776,C$190)+'СЕТ СН'!$F$12</f>
        <v>143.20374258000001</v>
      </c>
      <c r="D205" s="36">
        <f>SUMIFS(СВЦЭМ!$F$33:$F$776,СВЦЭМ!$A$33:$A$776,$A205,СВЦЭМ!$B$33:$B$776,D$190)+'СЕТ СН'!$F$12</f>
        <v>145.06361964999999</v>
      </c>
      <c r="E205" s="36">
        <f>SUMIFS(СВЦЭМ!$F$33:$F$776,СВЦЭМ!$A$33:$A$776,$A205,СВЦЭМ!$B$33:$B$776,E$190)+'СЕТ СН'!$F$12</f>
        <v>150.82465196999999</v>
      </c>
      <c r="F205" s="36">
        <f>SUMIFS(СВЦЭМ!$F$33:$F$776,СВЦЭМ!$A$33:$A$776,$A205,СВЦЭМ!$B$33:$B$776,F$190)+'СЕТ СН'!$F$12</f>
        <v>153.43162504</v>
      </c>
      <c r="G205" s="36">
        <f>SUMIFS(СВЦЭМ!$F$33:$F$776,СВЦЭМ!$A$33:$A$776,$A205,СВЦЭМ!$B$33:$B$776,G$190)+'СЕТ СН'!$F$12</f>
        <v>150.37741403999999</v>
      </c>
      <c r="H205" s="36">
        <f>SUMIFS(СВЦЭМ!$F$33:$F$776,СВЦЭМ!$A$33:$A$776,$A205,СВЦЭМ!$B$33:$B$776,H$190)+'СЕТ СН'!$F$12</f>
        <v>146.20145640000001</v>
      </c>
      <c r="I205" s="36">
        <f>SUMIFS(СВЦЭМ!$F$33:$F$776,СВЦЭМ!$A$33:$A$776,$A205,СВЦЭМ!$B$33:$B$776,I$190)+'СЕТ СН'!$F$12</f>
        <v>140.14577667</v>
      </c>
      <c r="J205" s="36">
        <f>SUMIFS(СВЦЭМ!$F$33:$F$776,СВЦЭМ!$A$33:$A$776,$A205,СВЦЭМ!$B$33:$B$776,J$190)+'СЕТ СН'!$F$12</f>
        <v>131.79035501999999</v>
      </c>
      <c r="K205" s="36">
        <f>SUMIFS(СВЦЭМ!$F$33:$F$776,СВЦЭМ!$A$33:$A$776,$A205,СВЦЭМ!$B$33:$B$776,K$190)+'СЕТ СН'!$F$12</f>
        <v>121.67503936999999</v>
      </c>
      <c r="L205" s="36">
        <f>SUMIFS(СВЦЭМ!$F$33:$F$776,СВЦЭМ!$A$33:$A$776,$A205,СВЦЭМ!$B$33:$B$776,L$190)+'СЕТ СН'!$F$12</f>
        <v>119.62847369000001</v>
      </c>
      <c r="M205" s="36">
        <f>SUMIFS(СВЦЭМ!$F$33:$F$776,СВЦЭМ!$A$33:$A$776,$A205,СВЦЭМ!$B$33:$B$776,M$190)+'СЕТ СН'!$F$12</f>
        <v>120.46473924</v>
      </c>
      <c r="N205" s="36">
        <f>SUMIFS(СВЦЭМ!$F$33:$F$776,СВЦЭМ!$A$33:$A$776,$A205,СВЦЭМ!$B$33:$B$776,N$190)+'СЕТ СН'!$F$12</f>
        <v>125.00520552</v>
      </c>
      <c r="O205" s="36">
        <f>SUMIFS(СВЦЭМ!$F$33:$F$776,СВЦЭМ!$A$33:$A$776,$A205,СВЦЭМ!$B$33:$B$776,O$190)+'СЕТ СН'!$F$12</f>
        <v>124.70492064</v>
      </c>
      <c r="P205" s="36">
        <f>SUMIFS(СВЦЭМ!$F$33:$F$776,СВЦЭМ!$A$33:$A$776,$A205,СВЦЭМ!$B$33:$B$776,P$190)+'СЕТ СН'!$F$12</f>
        <v>121.30704527</v>
      </c>
      <c r="Q205" s="36">
        <f>SUMIFS(СВЦЭМ!$F$33:$F$776,СВЦЭМ!$A$33:$A$776,$A205,СВЦЭМ!$B$33:$B$776,Q$190)+'СЕТ СН'!$F$12</f>
        <v>118.39219082</v>
      </c>
      <c r="R205" s="36">
        <f>SUMIFS(СВЦЭМ!$F$33:$F$776,СВЦЭМ!$A$33:$A$776,$A205,СВЦЭМ!$B$33:$B$776,R$190)+'СЕТ СН'!$F$12</f>
        <v>108.93398012</v>
      </c>
      <c r="S205" s="36">
        <f>SUMIFS(СВЦЭМ!$F$33:$F$776,СВЦЭМ!$A$33:$A$776,$A205,СВЦЭМ!$B$33:$B$776,S$190)+'СЕТ СН'!$F$12</f>
        <v>105.55346695999999</v>
      </c>
      <c r="T205" s="36">
        <f>SUMIFS(СВЦЭМ!$F$33:$F$776,СВЦЭМ!$A$33:$A$776,$A205,СВЦЭМ!$B$33:$B$776,T$190)+'СЕТ СН'!$F$12</f>
        <v>106.11560271</v>
      </c>
      <c r="U205" s="36">
        <f>SUMIFS(СВЦЭМ!$F$33:$F$776,СВЦЭМ!$A$33:$A$776,$A205,СВЦЭМ!$B$33:$B$776,U$190)+'СЕТ СН'!$F$12</f>
        <v>105.78995919</v>
      </c>
      <c r="V205" s="36">
        <f>SUMIFS(СВЦЭМ!$F$33:$F$776,СВЦЭМ!$A$33:$A$776,$A205,СВЦЭМ!$B$33:$B$776,V$190)+'СЕТ СН'!$F$12</f>
        <v>105.12565772000001</v>
      </c>
      <c r="W205" s="36">
        <f>SUMIFS(СВЦЭМ!$F$33:$F$776,СВЦЭМ!$A$33:$A$776,$A205,СВЦЭМ!$B$33:$B$776,W$190)+'СЕТ СН'!$F$12</f>
        <v>104.24395296</v>
      </c>
      <c r="X205" s="36">
        <f>SUMIFS(СВЦЭМ!$F$33:$F$776,СВЦЭМ!$A$33:$A$776,$A205,СВЦЭМ!$B$33:$B$776,X$190)+'СЕТ СН'!$F$12</f>
        <v>107.58091334</v>
      </c>
      <c r="Y205" s="36">
        <f>SUMIFS(СВЦЭМ!$F$33:$F$776,СВЦЭМ!$A$33:$A$776,$A205,СВЦЭМ!$B$33:$B$776,Y$190)+'СЕТ СН'!$F$12</f>
        <v>123.12624809</v>
      </c>
    </row>
    <row r="206" spans="1:25" ht="15.75" x14ac:dyDescent="0.2">
      <c r="A206" s="35">
        <f t="shared" si="5"/>
        <v>43662</v>
      </c>
      <c r="B206" s="36">
        <f>SUMIFS(СВЦЭМ!$F$33:$F$776,СВЦЭМ!$A$33:$A$776,$A206,СВЦЭМ!$B$33:$B$776,B$190)+'СЕТ СН'!$F$12</f>
        <v>143.14994351999999</v>
      </c>
      <c r="C206" s="36">
        <f>SUMIFS(СВЦЭМ!$F$33:$F$776,СВЦЭМ!$A$33:$A$776,$A206,СВЦЭМ!$B$33:$B$776,C$190)+'СЕТ СН'!$F$12</f>
        <v>147.80548837000001</v>
      </c>
      <c r="D206" s="36">
        <f>SUMIFS(СВЦЭМ!$F$33:$F$776,СВЦЭМ!$A$33:$A$776,$A206,СВЦЭМ!$B$33:$B$776,D$190)+'СЕТ СН'!$F$12</f>
        <v>144.76543358999999</v>
      </c>
      <c r="E206" s="36">
        <f>SUMIFS(СВЦЭМ!$F$33:$F$776,СВЦЭМ!$A$33:$A$776,$A206,СВЦЭМ!$B$33:$B$776,E$190)+'СЕТ СН'!$F$12</f>
        <v>142.63413018</v>
      </c>
      <c r="F206" s="36">
        <f>SUMIFS(СВЦЭМ!$F$33:$F$776,СВЦЭМ!$A$33:$A$776,$A206,СВЦЭМ!$B$33:$B$776,F$190)+'СЕТ СН'!$F$12</f>
        <v>145.12198770000001</v>
      </c>
      <c r="G206" s="36">
        <f>SUMIFS(СВЦЭМ!$F$33:$F$776,СВЦЭМ!$A$33:$A$776,$A206,СВЦЭМ!$B$33:$B$776,G$190)+'СЕТ СН'!$F$12</f>
        <v>144.87444199000001</v>
      </c>
      <c r="H206" s="36">
        <f>SUMIFS(СВЦЭМ!$F$33:$F$776,СВЦЭМ!$A$33:$A$776,$A206,СВЦЭМ!$B$33:$B$776,H$190)+'СЕТ СН'!$F$12</f>
        <v>145.80074048</v>
      </c>
      <c r="I206" s="36">
        <f>SUMIFS(СВЦЭМ!$F$33:$F$776,СВЦЭМ!$A$33:$A$776,$A206,СВЦЭМ!$B$33:$B$776,I$190)+'СЕТ СН'!$F$12</f>
        <v>142.44380935000001</v>
      </c>
      <c r="J206" s="36">
        <f>SUMIFS(СВЦЭМ!$F$33:$F$776,СВЦЭМ!$A$33:$A$776,$A206,СВЦЭМ!$B$33:$B$776,J$190)+'СЕТ СН'!$F$12</f>
        <v>135.21443135999999</v>
      </c>
      <c r="K206" s="36">
        <f>SUMIFS(СВЦЭМ!$F$33:$F$776,СВЦЭМ!$A$33:$A$776,$A206,СВЦЭМ!$B$33:$B$776,K$190)+'СЕТ СН'!$F$12</f>
        <v>127.66303191999999</v>
      </c>
      <c r="L206" s="36">
        <f>SUMIFS(СВЦЭМ!$F$33:$F$776,СВЦЭМ!$A$33:$A$776,$A206,СВЦЭМ!$B$33:$B$776,L$190)+'СЕТ СН'!$F$12</f>
        <v>124.56906446000001</v>
      </c>
      <c r="M206" s="36">
        <f>SUMIFS(СВЦЭМ!$F$33:$F$776,СВЦЭМ!$A$33:$A$776,$A206,СВЦЭМ!$B$33:$B$776,M$190)+'СЕТ СН'!$F$12</f>
        <v>123.95665923</v>
      </c>
      <c r="N206" s="36">
        <f>SUMIFS(СВЦЭМ!$F$33:$F$776,СВЦЭМ!$A$33:$A$776,$A206,СВЦЭМ!$B$33:$B$776,N$190)+'СЕТ СН'!$F$12</f>
        <v>123.40554255000001</v>
      </c>
      <c r="O206" s="36">
        <f>SUMIFS(СВЦЭМ!$F$33:$F$776,СВЦЭМ!$A$33:$A$776,$A206,СВЦЭМ!$B$33:$B$776,O$190)+'СЕТ СН'!$F$12</f>
        <v>123.58633109</v>
      </c>
      <c r="P206" s="36">
        <f>SUMIFS(СВЦЭМ!$F$33:$F$776,СВЦЭМ!$A$33:$A$776,$A206,СВЦЭМ!$B$33:$B$776,P$190)+'СЕТ СН'!$F$12</f>
        <v>123.63264329</v>
      </c>
      <c r="Q206" s="36">
        <f>SUMIFS(СВЦЭМ!$F$33:$F$776,СВЦЭМ!$A$33:$A$776,$A206,СВЦЭМ!$B$33:$B$776,Q$190)+'СЕТ СН'!$F$12</f>
        <v>123.7940127</v>
      </c>
      <c r="R206" s="36">
        <f>SUMIFS(СВЦЭМ!$F$33:$F$776,СВЦЭМ!$A$33:$A$776,$A206,СВЦЭМ!$B$33:$B$776,R$190)+'СЕТ СН'!$F$12</f>
        <v>115.75033824</v>
      </c>
      <c r="S206" s="36">
        <f>SUMIFS(СВЦЭМ!$F$33:$F$776,СВЦЭМ!$A$33:$A$776,$A206,СВЦЭМ!$B$33:$B$776,S$190)+'СЕТ СН'!$F$12</f>
        <v>112.85109935</v>
      </c>
      <c r="T206" s="36">
        <f>SUMIFS(СВЦЭМ!$F$33:$F$776,СВЦЭМ!$A$33:$A$776,$A206,СВЦЭМ!$B$33:$B$776,T$190)+'СЕТ СН'!$F$12</f>
        <v>113.21986215</v>
      </c>
      <c r="U206" s="36">
        <f>SUMIFS(СВЦЭМ!$F$33:$F$776,СВЦЭМ!$A$33:$A$776,$A206,СВЦЭМ!$B$33:$B$776,U$190)+'СЕТ СН'!$F$12</f>
        <v>112.41520687000001</v>
      </c>
      <c r="V206" s="36">
        <f>SUMIFS(СВЦЭМ!$F$33:$F$776,СВЦЭМ!$A$33:$A$776,$A206,СВЦЭМ!$B$33:$B$776,V$190)+'СЕТ СН'!$F$12</f>
        <v>112.54085037</v>
      </c>
      <c r="W206" s="36">
        <f>SUMIFS(СВЦЭМ!$F$33:$F$776,СВЦЭМ!$A$33:$A$776,$A206,СВЦЭМ!$B$33:$B$776,W$190)+'СЕТ СН'!$F$12</f>
        <v>110.44848971</v>
      </c>
      <c r="X206" s="36">
        <f>SUMIFS(СВЦЭМ!$F$33:$F$776,СВЦЭМ!$A$33:$A$776,$A206,СВЦЭМ!$B$33:$B$776,X$190)+'СЕТ СН'!$F$12</f>
        <v>114.18486765999999</v>
      </c>
      <c r="Y206" s="36">
        <f>SUMIFS(СВЦЭМ!$F$33:$F$776,СВЦЭМ!$A$33:$A$776,$A206,СВЦЭМ!$B$33:$B$776,Y$190)+'СЕТ СН'!$F$12</f>
        <v>124.28481649</v>
      </c>
    </row>
    <row r="207" spans="1:25" ht="15.75" x14ac:dyDescent="0.2">
      <c r="A207" s="35">
        <f t="shared" si="5"/>
        <v>43663</v>
      </c>
      <c r="B207" s="36">
        <f>SUMIFS(СВЦЭМ!$F$33:$F$776,СВЦЭМ!$A$33:$A$776,$A207,СВЦЭМ!$B$33:$B$776,B$190)+'СЕТ СН'!$F$12</f>
        <v>141.97499375000001</v>
      </c>
      <c r="C207" s="36">
        <f>SUMIFS(СВЦЭМ!$F$33:$F$776,СВЦЭМ!$A$33:$A$776,$A207,СВЦЭМ!$B$33:$B$776,C$190)+'СЕТ СН'!$F$12</f>
        <v>147.41228034</v>
      </c>
      <c r="D207" s="36">
        <f>SUMIFS(СВЦЭМ!$F$33:$F$776,СВЦЭМ!$A$33:$A$776,$A207,СВЦЭМ!$B$33:$B$776,D$190)+'СЕТ СН'!$F$12</f>
        <v>153.12980918</v>
      </c>
      <c r="E207" s="36">
        <f>SUMIFS(СВЦЭМ!$F$33:$F$776,СВЦЭМ!$A$33:$A$776,$A207,СВЦЭМ!$B$33:$B$776,E$190)+'СЕТ СН'!$F$12</f>
        <v>155.24424864</v>
      </c>
      <c r="F207" s="36">
        <f>SUMIFS(СВЦЭМ!$F$33:$F$776,СВЦЭМ!$A$33:$A$776,$A207,СВЦЭМ!$B$33:$B$776,F$190)+'СЕТ СН'!$F$12</f>
        <v>153.6735731</v>
      </c>
      <c r="G207" s="36">
        <f>SUMIFS(СВЦЭМ!$F$33:$F$776,СВЦЭМ!$A$33:$A$776,$A207,СВЦЭМ!$B$33:$B$776,G$190)+'СЕТ СН'!$F$12</f>
        <v>152.43215117</v>
      </c>
      <c r="H207" s="36">
        <f>SUMIFS(СВЦЭМ!$F$33:$F$776,СВЦЭМ!$A$33:$A$776,$A207,СВЦЭМ!$B$33:$B$776,H$190)+'СЕТ СН'!$F$12</f>
        <v>146.53927913999999</v>
      </c>
      <c r="I207" s="36">
        <f>SUMIFS(СВЦЭМ!$F$33:$F$776,СВЦЭМ!$A$33:$A$776,$A207,СВЦЭМ!$B$33:$B$776,I$190)+'СЕТ СН'!$F$12</f>
        <v>140.09086607</v>
      </c>
      <c r="J207" s="36">
        <f>SUMIFS(СВЦЭМ!$F$33:$F$776,СВЦЭМ!$A$33:$A$776,$A207,СВЦЭМ!$B$33:$B$776,J$190)+'СЕТ СН'!$F$12</f>
        <v>135.65879555000001</v>
      </c>
      <c r="K207" s="36">
        <f>SUMIFS(СВЦЭМ!$F$33:$F$776,СВЦЭМ!$A$33:$A$776,$A207,СВЦЭМ!$B$33:$B$776,K$190)+'СЕТ СН'!$F$12</f>
        <v>128.33757184000001</v>
      </c>
      <c r="L207" s="36">
        <f>SUMIFS(СВЦЭМ!$F$33:$F$776,СВЦЭМ!$A$33:$A$776,$A207,СВЦЭМ!$B$33:$B$776,L$190)+'СЕТ СН'!$F$12</f>
        <v>127.4548537</v>
      </c>
      <c r="M207" s="36">
        <f>SUMIFS(СВЦЭМ!$F$33:$F$776,СВЦЭМ!$A$33:$A$776,$A207,СВЦЭМ!$B$33:$B$776,M$190)+'СЕТ СН'!$F$12</f>
        <v>127.97845303</v>
      </c>
      <c r="N207" s="36">
        <f>SUMIFS(СВЦЭМ!$F$33:$F$776,СВЦЭМ!$A$33:$A$776,$A207,СВЦЭМ!$B$33:$B$776,N$190)+'СЕТ СН'!$F$12</f>
        <v>128.24075062</v>
      </c>
      <c r="O207" s="36">
        <f>SUMIFS(СВЦЭМ!$F$33:$F$776,СВЦЭМ!$A$33:$A$776,$A207,СВЦЭМ!$B$33:$B$776,O$190)+'СЕТ СН'!$F$12</f>
        <v>128.29942801999999</v>
      </c>
      <c r="P207" s="36">
        <f>SUMIFS(СВЦЭМ!$F$33:$F$776,СВЦЭМ!$A$33:$A$776,$A207,СВЦЭМ!$B$33:$B$776,P$190)+'СЕТ СН'!$F$12</f>
        <v>128.13510758000001</v>
      </c>
      <c r="Q207" s="36">
        <f>SUMIFS(СВЦЭМ!$F$33:$F$776,СВЦЭМ!$A$33:$A$776,$A207,СВЦЭМ!$B$33:$B$776,Q$190)+'СЕТ СН'!$F$12</f>
        <v>128.44259661999999</v>
      </c>
      <c r="R207" s="36">
        <f>SUMIFS(СВЦЭМ!$F$33:$F$776,СВЦЭМ!$A$33:$A$776,$A207,СВЦЭМ!$B$33:$B$776,R$190)+'СЕТ СН'!$F$12</f>
        <v>119.4899083</v>
      </c>
      <c r="S207" s="36">
        <f>SUMIFS(СВЦЭМ!$F$33:$F$776,СВЦЭМ!$A$33:$A$776,$A207,СВЦЭМ!$B$33:$B$776,S$190)+'СЕТ СН'!$F$12</f>
        <v>115.45941285000001</v>
      </c>
      <c r="T207" s="36">
        <f>SUMIFS(СВЦЭМ!$F$33:$F$776,СВЦЭМ!$A$33:$A$776,$A207,СВЦЭМ!$B$33:$B$776,T$190)+'СЕТ СН'!$F$12</f>
        <v>115.89300677</v>
      </c>
      <c r="U207" s="36">
        <f>SUMIFS(СВЦЭМ!$F$33:$F$776,СВЦЭМ!$A$33:$A$776,$A207,СВЦЭМ!$B$33:$B$776,U$190)+'СЕТ СН'!$F$12</f>
        <v>114.56218556</v>
      </c>
      <c r="V207" s="36">
        <f>SUMIFS(СВЦЭМ!$F$33:$F$776,СВЦЭМ!$A$33:$A$776,$A207,СВЦЭМ!$B$33:$B$776,V$190)+'СЕТ СН'!$F$12</f>
        <v>115.38908652000001</v>
      </c>
      <c r="W207" s="36">
        <f>SUMIFS(СВЦЭМ!$F$33:$F$776,СВЦЭМ!$A$33:$A$776,$A207,СВЦЭМ!$B$33:$B$776,W$190)+'СЕТ СН'!$F$12</f>
        <v>115.29537698999999</v>
      </c>
      <c r="X207" s="36">
        <f>SUMIFS(СВЦЭМ!$F$33:$F$776,СВЦЭМ!$A$33:$A$776,$A207,СВЦЭМ!$B$33:$B$776,X$190)+'СЕТ СН'!$F$12</f>
        <v>109.81221153</v>
      </c>
      <c r="Y207" s="36">
        <f>SUMIFS(СВЦЭМ!$F$33:$F$776,СВЦЭМ!$A$33:$A$776,$A207,СВЦЭМ!$B$33:$B$776,Y$190)+'СЕТ СН'!$F$12</f>
        <v>115.15705989</v>
      </c>
    </row>
    <row r="208" spans="1:25" ht="15.75" x14ac:dyDescent="0.2">
      <c r="A208" s="35">
        <f t="shared" si="5"/>
        <v>43664</v>
      </c>
      <c r="B208" s="36">
        <f>SUMIFS(СВЦЭМ!$F$33:$F$776,СВЦЭМ!$A$33:$A$776,$A208,СВЦЭМ!$B$33:$B$776,B$190)+'СЕТ СН'!$F$12</f>
        <v>132.24617724999999</v>
      </c>
      <c r="C208" s="36">
        <f>SUMIFS(СВЦЭМ!$F$33:$F$776,СВЦЭМ!$A$33:$A$776,$A208,СВЦЭМ!$B$33:$B$776,C$190)+'СЕТ СН'!$F$12</f>
        <v>132.06699974</v>
      </c>
      <c r="D208" s="36">
        <f>SUMIFS(СВЦЭМ!$F$33:$F$776,СВЦЭМ!$A$33:$A$776,$A208,СВЦЭМ!$B$33:$B$776,D$190)+'СЕТ СН'!$F$12</f>
        <v>134.33576943</v>
      </c>
      <c r="E208" s="36">
        <f>SUMIFS(СВЦЭМ!$F$33:$F$776,СВЦЭМ!$A$33:$A$776,$A208,СВЦЭМ!$B$33:$B$776,E$190)+'СЕТ СН'!$F$12</f>
        <v>141.2182043</v>
      </c>
      <c r="F208" s="36">
        <f>SUMIFS(СВЦЭМ!$F$33:$F$776,СВЦЭМ!$A$33:$A$776,$A208,СВЦЭМ!$B$33:$B$776,F$190)+'СЕТ СН'!$F$12</f>
        <v>149.18790394999999</v>
      </c>
      <c r="G208" s="36">
        <f>SUMIFS(СВЦЭМ!$F$33:$F$776,СВЦЭМ!$A$33:$A$776,$A208,СВЦЭМ!$B$33:$B$776,G$190)+'СЕТ СН'!$F$12</f>
        <v>157.34926399</v>
      </c>
      <c r="H208" s="36">
        <f>SUMIFS(СВЦЭМ!$F$33:$F$776,СВЦЭМ!$A$33:$A$776,$A208,СВЦЭМ!$B$33:$B$776,H$190)+'СЕТ СН'!$F$12</f>
        <v>152.07925280000001</v>
      </c>
      <c r="I208" s="36">
        <f>SUMIFS(СВЦЭМ!$F$33:$F$776,СВЦЭМ!$A$33:$A$776,$A208,СВЦЭМ!$B$33:$B$776,I$190)+'СЕТ СН'!$F$12</f>
        <v>145.2740029</v>
      </c>
      <c r="J208" s="36">
        <f>SUMIFS(СВЦЭМ!$F$33:$F$776,СВЦЭМ!$A$33:$A$776,$A208,СВЦЭМ!$B$33:$B$776,J$190)+'СЕТ СН'!$F$12</f>
        <v>143.13659963000001</v>
      </c>
      <c r="K208" s="36">
        <f>SUMIFS(СВЦЭМ!$F$33:$F$776,СВЦЭМ!$A$33:$A$776,$A208,СВЦЭМ!$B$33:$B$776,K$190)+'СЕТ СН'!$F$12</f>
        <v>136.31187735</v>
      </c>
      <c r="L208" s="36">
        <f>SUMIFS(СВЦЭМ!$F$33:$F$776,СВЦЭМ!$A$33:$A$776,$A208,СВЦЭМ!$B$33:$B$776,L$190)+'СЕТ СН'!$F$12</f>
        <v>135.23887456</v>
      </c>
      <c r="M208" s="36">
        <f>SUMIFS(СВЦЭМ!$F$33:$F$776,СВЦЭМ!$A$33:$A$776,$A208,СВЦЭМ!$B$33:$B$776,M$190)+'СЕТ СН'!$F$12</f>
        <v>134.98266139</v>
      </c>
      <c r="N208" s="36">
        <f>SUMIFS(СВЦЭМ!$F$33:$F$776,СВЦЭМ!$A$33:$A$776,$A208,СВЦЭМ!$B$33:$B$776,N$190)+'СЕТ СН'!$F$12</f>
        <v>137.59033663</v>
      </c>
      <c r="O208" s="36">
        <f>SUMIFS(СВЦЭМ!$F$33:$F$776,СВЦЭМ!$A$33:$A$776,$A208,СВЦЭМ!$B$33:$B$776,O$190)+'СЕТ СН'!$F$12</f>
        <v>138.93627415</v>
      </c>
      <c r="P208" s="36">
        <f>SUMIFS(СВЦЭМ!$F$33:$F$776,СВЦЭМ!$A$33:$A$776,$A208,СВЦЭМ!$B$33:$B$776,P$190)+'СЕТ СН'!$F$12</f>
        <v>141.69269298</v>
      </c>
      <c r="Q208" s="36">
        <f>SUMIFS(СВЦЭМ!$F$33:$F$776,СВЦЭМ!$A$33:$A$776,$A208,СВЦЭМ!$B$33:$B$776,Q$190)+'СЕТ СН'!$F$12</f>
        <v>143.18623903</v>
      </c>
      <c r="R208" s="36">
        <f>SUMIFS(СВЦЭМ!$F$33:$F$776,СВЦЭМ!$A$33:$A$776,$A208,СВЦЭМ!$B$33:$B$776,R$190)+'СЕТ СН'!$F$12</f>
        <v>126.14303468999999</v>
      </c>
      <c r="S208" s="36">
        <f>SUMIFS(СВЦЭМ!$F$33:$F$776,СВЦЭМ!$A$33:$A$776,$A208,СВЦЭМ!$B$33:$B$776,S$190)+'СЕТ СН'!$F$12</f>
        <v>109.57369728</v>
      </c>
      <c r="T208" s="36">
        <f>SUMIFS(СВЦЭМ!$F$33:$F$776,СВЦЭМ!$A$33:$A$776,$A208,СВЦЭМ!$B$33:$B$776,T$190)+'СЕТ СН'!$F$12</f>
        <v>109.46088557</v>
      </c>
      <c r="U208" s="36">
        <f>SUMIFS(СВЦЭМ!$F$33:$F$776,СВЦЭМ!$A$33:$A$776,$A208,СВЦЭМ!$B$33:$B$776,U$190)+'СЕТ СН'!$F$12</f>
        <v>106.10419045</v>
      </c>
      <c r="V208" s="36">
        <f>SUMIFS(СВЦЭМ!$F$33:$F$776,СВЦЭМ!$A$33:$A$776,$A208,СВЦЭМ!$B$33:$B$776,V$190)+'СЕТ СН'!$F$12</f>
        <v>106.79695624</v>
      </c>
      <c r="W208" s="36">
        <f>SUMIFS(СВЦЭМ!$F$33:$F$776,СВЦЭМ!$A$33:$A$776,$A208,СВЦЭМ!$B$33:$B$776,W$190)+'СЕТ СН'!$F$12</f>
        <v>106.41661362000001</v>
      </c>
      <c r="X208" s="36">
        <f>SUMIFS(СВЦЭМ!$F$33:$F$776,СВЦЭМ!$A$33:$A$776,$A208,СВЦЭМ!$B$33:$B$776,X$190)+'СЕТ СН'!$F$12</f>
        <v>109.56538620000001</v>
      </c>
      <c r="Y208" s="36">
        <f>SUMIFS(СВЦЭМ!$F$33:$F$776,СВЦЭМ!$A$33:$A$776,$A208,СВЦЭМ!$B$33:$B$776,Y$190)+'СЕТ СН'!$F$12</f>
        <v>122.50174941</v>
      </c>
    </row>
    <row r="209" spans="1:25" ht="15.75" x14ac:dyDescent="0.2">
      <c r="A209" s="35">
        <f t="shared" si="5"/>
        <v>43665</v>
      </c>
      <c r="B209" s="36">
        <f>SUMIFS(СВЦЭМ!$F$33:$F$776,СВЦЭМ!$A$33:$A$776,$A209,СВЦЭМ!$B$33:$B$776,B$190)+'СЕТ СН'!$F$12</f>
        <v>137.22007250999999</v>
      </c>
      <c r="C209" s="36">
        <f>SUMIFS(СВЦЭМ!$F$33:$F$776,СВЦЭМ!$A$33:$A$776,$A209,СВЦЭМ!$B$33:$B$776,C$190)+'СЕТ СН'!$F$12</f>
        <v>137.21630096000001</v>
      </c>
      <c r="D209" s="36">
        <f>SUMIFS(СВЦЭМ!$F$33:$F$776,СВЦЭМ!$A$33:$A$776,$A209,СВЦЭМ!$B$33:$B$776,D$190)+'СЕТ СН'!$F$12</f>
        <v>143.22021092</v>
      </c>
      <c r="E209" s="36">
        <f>SUMIFS(СВЦЭМ!$F$33:$F$776,СВЦЭМ!$A$33:$A$776,$A209,СВЦЭМ!$B$33:$B$776,E$190)+'СЕТ СН'!$F$12</f>
        <v>147.24973936000001</v>
      </c>
      <c r="F209" s="36">
        <f>SUMIFS(СВЦЭМ!$F$33:$F$776,СВЦЭМ!$A$33:$A$776,$A209,СВЦЭМ!$B$33:$B$776,F$190)+'СЕТ СН'!$F$12</f>
        <v>146.96535908999999</v>
      </c>
      <c r="G209" s="36">
        <f>SUMIFS(СВЦЭМ!$F$33:$F$776,СВЦЭМ!$A$33:$A$776,$A209,СВЦЭМ!$B$33:$B$776,G$190)+'СЕТ СН'!$F$12</f>
        <v>145.85112789999999</v>
      </c>
      <c r="H209" s="36">
        <f>SUMIFS(СВЦЭМ!$F$33:$F$776,СВЦЭМ!$A$33:$A$776,$A209,СВЦЭМ!$B$33:$B$776,H$190)+'СЕТ СН'!$F$12</f>
        <v>138.15888229999999</v>
      </c>
      <c r="I209" s="36">
        <f>SUMIFS(СВЦЭМ!$F$33:$F$776,СВЦЭМ!$A$33:$A$776,$A209,СВЦЭМ!$B$33:$B$776,I$190)+'СЕТ СН'!$F$12</f>
        <v>131.79567295999999</v>
      </c>
      <c r="J209" s="36">
        <f>SUMIFS(СВЦЭМ!$F$33:$F$776,СВЦЭМ!$A$33:$A$776,$A209,СВЦЭМ!$B$33:$B$776,J$190)+'СЕТ СН'!$F$12</f>
        <v>131.35149157999999</v>
      </c>
      <c r="K209" s="36">
        <f>SUMIFS(СВЦЭМ!$F$33:$F$776,СВЦЭМ!$A$33:$A$776,$A209,СВЦЭМ!$B$33:$B$776,K$190)+'СЕТ СН'!$F$12</f>
        <v>125.93739125</v>
      </c>
      <c r="L209" s="36">
        <f>SUMIFS(СВЦЭМ!$F$33:$F$776,СВЦЭМ!$A$33:$A$776,$A209,СВЦЭМ!$B$33:$B$776,L$190)+'СЕТ СН'!$F$12</f>
        <v>121.37755215999999</v>
      </c>
      <c r="M209" s="36">
        <f>SUMIFS(СВЦЭМ!$F$33:$F$776,СВЦЭМ!$A$33:$A$776,$A209,СВЦЭМ!$B$33:$B$776,M$190)+'СЕТ СН'!$F$12</f>
        <v>122.63738798</v>
      </c>
      <c r="N209" s="36">
        <f>SUMIFS(СВЦЭМ!$F$33:$F$776,СВЦЭМ!$A$33:$A$776,$A209,СВЦЭМ!$B$33:$B$776,N$190)+'СЕТ СН'!$F$12</f>
        <v>124.0626875</v>
      </c>
      <c r="O209" s="36">
        <f>SUMIFS(СВЦЭМ!$F$33:$F$776,СВЦЭМ!$A$33:$A$776,$A209,СВЦЭМ!$B$33:$B$776,O$190)+'СЕТ СН'!$F$12</f>
        <v>124.59609464</v>
      </c>
      <c r="P209" s="36">
        <f>SUMIFS(СВЦЭМ!$F$33:$F$776,СВЦЭМ!$A$33:$A$776,$A209,СВЦЭМ!$B$33:$B$776,P$190)+'СЕТ СН'!$F$12</f>
        <v>126.11839191999999</v>
      </c>
      <c r="Q209" s="36">
        <f>SUMIFS(СВЦЭМ!$F$33:$F$776,СВЦЭМ!$A$33:$A$776,$A209,СВЦЭМ!$B$33:$B$776,Q$190)+'СЕТ СН'!$F$12</f>
        <v>126.72218085</v>
      </c>
      <c r="R209" s="36">
        <f>SUMIFS(СВЦЭМ!$F$33:$F$776,СВЦЭМ!$A$33:$A$776,$A209,СВЦЭМ!$B$33:$B$776,R$190)+'СЕТ СН'!$F$12</f>
        <v>117.49887853</v>
      </c>
      <c r="S209" s="36">
        <f>SUMIFS(СВЦЭМ!$F$33:$F$776,СВЦЭМ!$A$33:$A$776,$A209,СВЦЭМ!$B$33:$B$776,S$190)+'СЕТ СН'!$F$12</f>
        <v>113.74614948</v>
      </c>
      <c r="T209" s="36">
        <f>SUMIFS(СВЦЭМ!$F$33:$F$776,СВЦЭМ!$A$33:$A$776,$A209,СВЦЭМ!$B$33:$B$776,T$190)+'СЕТ СН'!$F$12</f>
        <v>111.9784408</v>
      </c>
      <c r="U209" s="36">
        <f>SUMIFS(СВЦЭМ!$F$33:$F$776,СВЦЭМ!$A$33:$A$776,$A209,СВЦЭМ!$B$33:$B$776,U$190)+'СЕТ СН'!$F$12</f>
        <v>110.75664741999999</v>
      </c>
      <c r="V209" s="36">
        <f>SUMIFS(СВЦЭМ!$F$33:$F$776,СВЦЭМ!$A$33:$A$776,$A209,СВЦЭМ!$B$33:$B$776,V$190)+'СЕТ СН'!$F$12</f>
        <v>111.95263129999999</v>
      </c>
      <c r="W209" s="36">
        <f>SUMIFS(СВЦЭМ!$F$33:$F$776,СВЦЭМ!$A$33:$A$776,$A209,СВЦЭМ!$B$33:$B$776,W$190)+'СЕТ СН'!$F$12</f>
        <v>111.26217027</v>
      </c>
      <c r="X209" s="36">
        <f>SUMIFS(СВЦЭМ!$F$33:$F$776,СВЦЭМ!$A$33:$A$776,$A209,СВЦЭМ!$B$33:$B$776,X$190)+'СЕТ СН'!$F$12</f>
        <v>110.90368905</v>
      </c>
      <c r="Y209" s="36">
        <f>SUMIFS(СВЦЭМ!$F$33:$F$776,СВЦЭМ!$A$33:$A$776,$A209,СВЦЭМ!$B$33:$B$776,Y$190)+'СЕТ СН'!$F$12</f>
        <v>114.90770268</v>
      </c>
    </row>
    <row r="210" spans="1:25" ht="15.75" x14ac:dyDescent="0.2">
      <c r="A210" s="35">
        <f t="shared" si="5"/>
        <v>43666</v>
      </c>
      <c r="B210" s="36">
        <f>SUMIFS(СВЦЭМ!$F$33:$F$776,СВЦЭМ!$A$33:$A$776,$A210,СВЦЭМ!$B$33:$B$776,B$190)+'СЕТ СН'!$F$12</f>
        <v>121.03435365999999</v>
      </c>
      <c r="C210" s="36">
        <f>SUMIFS(СВЦЭМ!$F$33:$F$776,СВЦЭМ!$A$33:$A$776,$A210,СВЦЭМ!$B$33:$B$776,C$190)+'СЕТ СН'!$F$12</f>
        <v>122.17031129</v>
      </c>
      <c r="D210" s="36">
        <f>SUMIFS(СВЦЭМ!$F$33:$F$776,СВЦЭМ!$A$33:$A$776,$A210,СВЦЭМ!$B$33:$B$776,D$190)+'СЕТ СН'!$F$12</f>
        <v>122.91126712000001</v>
      </c>
      <c r="E210" s="36">
        <f>SUMIFS(СВЦЭМ!$F$33:$F$776,СВЦЭМ!$A$33:$A$776,$A210,СВЦЭМ!$B$33:$B$776,E$190)+'СЕТ СН'!$F$12</f>
        <v>124.86217913999999</v>
      </c>
      <c r="F210" s="36">
        <f>SUMIFS(СВЦЭМ!$F$33:$F$776,СВЦЭМ!$A$33:$A$776,$A210,СВЦЭМ!$B$33:$B$776,F$190)+'СЕТ СН'!$F$12</f>
        <v>125.98566827000001</v>
      </c>
      <c r="G210" s="36">
        <f>SUMIFS(СВЦЭМ!$F$33:$F$776,СВЦЭМ!$A$33:$A$776,$A210,СВЦЭМ!$B$33:$B$776,G$190)+'СЕТ СН'!$F$12</f>
        <v>127.93139196</v>
      </c>
      <c r="H210" s="36">
        <f>SUMIFS(СВЦЭМ!$F$33:$F$776,СВЦЭМ!$A$33:$A$776,$A210,СВЦЭМ!$B$33:$B$776,H$190)+'СЕТ СН'!$F$12</f>
        <v>125.22765094</v>
      </c>
      <c r="I210" s="36">
        <f>SUMIFS(СВЦЭМ!$F$33:$F$776,СВЦЭМ!$A$33:$A$776,$A210,СВЦЭМ!$B$33:$B$776,I$190)+'СЕТ СН'!$F$12</f>
        <v>123.81993147999999</v>
      </c>
      <c r="J210" s="36">
        <f>SUMIFS(СВЦЭМ!$F$33:$F$776,СВЦЭМ!$A$33:$A$776,$A210,СВЦЭМ!$B$33:$B$776,J$190)+'СЕТ СН'!$F$12</f>
        <v>119.45532611</v>
      </c>
      <c r="K210" s="36">
        <f>SUMIFS(СВЦЭМ!$F$33:$F$776,СВЦЭМ!$A$33:$A$776,$A210,СВЦЭМ!$B$33:$B$776,K$190)+'СЕТ СН'!$F$12</f>
        <v>118.62669153</v>
      </c>
      <c r="L210" s="36">
        <f>SUMIFS(СВЦЭМ!$F$33:$F$776,СВЦЭМ!$A$33:$A$776,$A210,СВЦЭМ!$B$33:$B$776,L$190)+'СЕТ СН'!$F$12</f>
        <v>116.61712319</v>
      </c>
      <c r="M210" s="36">
        <f>SUMIFS(СВЦЭМ!$F$33:$F$776,СВЦЭМ!$A$33:$A$776,$A210,СВЦЭМ!$B$33:$B$776,M$190)+'СЕТ СН'!$F$12</f>
        <v>114.6112949</v>
      </c>
      <c r="N210" s="36">
        <f>SUMIFS(СВЦЭМ!$F$33:$F$776,СВЦЭМ!$A$33:$A$776,$A210,СВЦЭМ!$B$33:$B$776,N$190)+'СЕТ СН'!$F$12</f>
        <v>116.2364187</v>
      </c>
      <c r="O210" s="36">
        <f>SUMIFS(СВЦЭМ!$F$33:$F$776,СВЦЭМ!$A$33:$A$776,$A210,СВЦЭМ!$B$33:$B$776,O$190)+'СЕТ СН'!$F$12</f>
        <v>119.16202292</v>
      </c>
      <c r="P210" s="36">
        <f>SUMIFS(СВЦЭМ!$F$33:$F$776,СВЦЭМ!$A$33:$A$776,$A210,СВЦЭМ!$B$33:$B$776,P$190)+'СЕТ СН'!$F$12</f>
        <v>121.68170068000001</v>
      </c>
      <c r="Q210" s="36">
        <f>SUMIFS(СВЦЭМ!$F$33:$F$776,СВЦЭМ!$A$33:$A$776,$A210,СВЦЭМ!$B$33:$B$776,Q$190)+'СЕТ СН'!$F$12</f>
        <v>120.22899112</v>
      </c>
      <c r="R210" s="36">
        <f>SUMIFS(СВЦЭМ!$F$33:$F$776,СВЦЭМ!$A$33:$A$776,$A210,СВЦЭМ!$B$33:$B$776,R$190)+'СЕТ СН'!$F$12</f>
        <v>111.8601316</v>
      </c>
      <c r="S210" s="36">
        <f>SUMIFS(СВЦЭМ!$F$33:$F$776,СВЦЭМ!$A$33:$A$776,$A210,СВЦЭМ!$B$33:$B$776,S$190)+'СЕТ СН'!$F$12</f>
        <v>106.52063389</v>
      </c>
      <c r="T210" s="36">
        <f>SUMIFS(СВЦЭМ!$F$33:$F$776,СВЦЭМ!$A$33:$A$776,$A210,СВЦЭМ!$B$33:$B$776,T$190)+'СЕТ СН'!$F$12</f>
        <v>104.87477032</v>
      </c>
      <c r="U210" s="36">
        <f>SUMIFS(СВЦЭМ!$F$33:$F$776,СВЦЭМ!$A$33:$A$776,$A210,СВЦЭМ!$B$33:$B$776,U$190)+'СЕТ СН'!$F$12</f>
        <v>101.91744408</v>
      </c>
      <c r="V210" s="36">
        <f>SUMIFS(СВЦЭМ!$F$33:$F$776,СВЦЭМ!$A$33:$A$776,$A210,СВЦЭМ!$B$33:$B$776,V$190)+'СЕТ СН'!$F$12</f>
        <v>100.03553525</v>
      </c>
      <c r="W210" s="36">
        <f>SUMIFS(СВЦЭМ!$F$33:$F$776,СВЦЭМ!$A$33:$A$776,$A210,СВЦЭМ!$B$33:$B$776,W$190)+'СЕТ СН'!$F$12</f>
        <v>100.62194435000001</v>
      </c>
      <c r="X210" s="36">
        <f>SUMIFS(СВЦЭМ!$F$33:$F$776,СВЦЭМ!$A$33:$A$776,$A210,СВЦЭМ!$B$33:$B$776,X$190)+'СЕТ СН'!$F$12</f>
        <v>102.40196077</v>
      </c>
      <c r="Y210" s="36">
        <f>SUMIFS(СВЦЭМ!$F$33:$F$776,СВЦЭМ!$A$33:$A$776,$A210,СВЦЭМ!$B$33:$B$776,Y$190)+'СЕТ СН'!$F$12</f>
        <v>117.91869289</v>
      </c>
    </row>
    <row r="211" spans="1:25" ht="15.75" x14ac:dyDescent="0.2">
      <c r="A211" s="35">
        <f t="shared" si="5"/>
        <v>43667</v>
      </c>
      <c r="B211" s="36">
        <f>SUMIFS(СВЦЭМ!$F$33:$F$776,СВЦЭМ!$A$33:$A$776,$A211,СВЦЭМ!$B$33:$B$776,B$190)+'СЕТ СН'!$F$12</f>
        <v>121.86383042</v>
      </c>
      <c r="C211" s="36">
        <f>SUMIFS(СВЦЭМ!$F$33:$F$776,СВЦЭМ!$A$33:$A$776,$A211,СВЦЭМ!$B$33:$B$776,C$190)+'СЕТ СН'!$F$12</f>
        <v>127.99040175</v>
      </c>
      <c r="D211" s="36">
        <f>SUMIFS(СВЦЭМ!$F$33:$F$776,СВЦЭМ!$A$33:$A$776,$A211,СВЦЭМ!$B$33:$B$776,D$190)+'СЕТ СН'!$F$12</f>
        <v>132.60960567000001</v>
      </c>
      <c r="E211" s="36">
        <f>SUMIFS(СВЦЭМ!$F$33:$F$776,СВЦЭМ!$A$33:$A$776,$A211,СВЦЭМ!$B$33:$B$776,E$190)+'СЕТ СН'!$F$12</f>
        <v>133.23777278</v>
      </c>
      <c r="F211" s="36">
        <f>SUMIFS(СВЦЭМ!$F$33:$F$776,СВЦЭМ!$A$33:$A$776,$A211,СВЦЭМ!$B$33:$B$776,F$190)+'СЕТ СН'!$F$12</f>
        <v>129.68688462</v>
      </c>
      <c r="G211" s="36">
        <f>SUMIFS(СВЦЭМ!$F$33:$F$776,СВЦЭМ!$A$33:$A$776,$A211,СВЦЭМ!$B$33:$B$776,G$190)+'СЕТ СН'!$F$12</f>
        <v>131.67876032000001</v>
      </c>
      <c r="H211" s="36">
        <f>SUMIFS(СВЦЭМ!$F$33:$F$776,СВЦЭМ!$A$33:$A$776,$A211,СВЦЭМ!$B$33:$B$776,H$190)+'СЕТ СН'!$F$12</f>
        <v>131.06069224999999</v>
      </c>
      <c r="I211" s="36">
        <f>SUMIFS(СВЦЭМ!$F$33:$F$776,СВЦЭМ!$A$33:$A$776,$A211,СВЦЭМ!$B$33:$B$776,I$190)+'СЕТ СН'!$F$12</f>
        <v>130.99696535000001</v>
      </c>
      <c r="J211" s="36">
        <f>SUMIFS(СВЦЭМ!$F$33:$F$776,СВЦЭМ!$A$33:$A$776,$A211,СВЦЭМ!$B$33:$B$776,J$190)+'СЕТ СН'!$F$12</f>
        <v>126.59202372999999</v>
      </c>
      <c r="K211" s="36">
        <f>SUMIFS(СВЦЭМ!$F$33:$F$776,СВЦЭМ!$A$33:$A$776,$A211,СВЦЭМ!$B$33:$B$776,K$190)+'СЕТ СН'!$F$12</f>
        <v>119.54024219</v>
      </c>
      <c r="L211" s="36">
        <f>SUMIFS(СВЦЭМ!$F$33:$F$776,СВЦЭМ!$A$33:$A$776,$A211,СВЦЭМ!$B$33:$B$776,L$190)+'СЕТ СН'!$F$12</f>
        <v>115.24649142</v>
      </c>
      <c r="M211" s="36">
        <f>SUMIFS(СВЦЭМ!$F$33:$F$776,СВЦЭМ!$A$33:$A$776,$A211,СВЦЭМ!$B$33:$B$776,M$190)+'СЕТ СН'!$F$12</f>
        <v>112.45600549</v>
      </c>
      <c r="N211" s="36">
        <f>SUMIFS(СВЦЭМ!$F$33:$F$776,СВЦЭМ!$A$33:$A$776,$A211,СВЦЭМ!$B$33:$B$776,N$190)+'СЕТ СН'!$F$12</f>
        <v>112.81913855000001</v>
      </c>
      <c r="O211" s="36">
        <f>SUMIFS(СВЦЭМ!$F$33:$F$776,СВЦЭМ!$A$33:$A$776,$A211,СВЦЭМ!$B$33:$B$776,O$190)+'СЕТ СН'!$F$12</f>
        <v>114.54910812999999</v>
      </c>
      <c r="P211" s="36">
        <f>SUMIFS(СВЦЭМ!$F$33:$F$776,СВЦЭМ!$A$33:$A$776,$A211,СВЦЭМ!$B$33:$B$776,P$190)+'СЕТ СН'!$F$12</f>
        <v>115.92493562</v>
      </c>
      <c r="Q211" s="36">
        <f>SUMIFS(СВЦЭМ!$F$33:$F$776,СВЦЭМ!$A$33:$A$776,$A211,СВЦЭМ!$B$33:$B$776,Q$190)+'СЕТ СН'!$F$12</f>
        <v>115.19766070999999</v>
      </c>
      <c r="R211" s="36">
        <f>SUMIFS(СВЦЭМ!$F$33:$F$776,СВЦЭМ!$A$33:$A$776,$A211,СВЦЭМ!$B$33:$B$776,R$190)+'СЕТ СН'!$F$12</f>
        <v>105.01024384999999</v>
      </c>
      <c r="S211" s="36">
        <f>SUMIFS(СВЦЭМ!$F$33:$F$776,СВЦЭМ!$A$33:$A$776,$A211,СВЦЭМ!$B$33:$B$776,S$190)+'СЕТ СН'!$F$12</f>
        <v>98.627916060000004</v>
      </c>
      <c r="T211" s="36">
        <f>SUMIFS(СВЦЭМ!$F$33:$F$776,СВЦЭМ!$A$33:$A$776,$A211,СВЦЭМ!$B$33:$B$776,T$190)+'СЕТ СН'!$F$12</f>
        <v>98.960503110000005</v>
      </c>
      <c r="U211" s="36">
        <f>SUMIFS(СВЦЭМ!$F$33:$F$776,СВЦЭМ!$A$33:$A$776,$A211,СВЦЭМ!$B$33:$B$776,U$190)+'СЕТ СН'!$F$12</f>
        <v>95.868222680000002</v>
      </c>
      <c r="V211" s="36">
        <f>SUMIFS(СВЦЭМ!$F$33:$F$776,СВЦЭМ!$A$33:$A$776,$A211,СВЦЭМ!$B$33:$B$776,V$190)+'СЕТ СН'!$F$12</f>
        <v>93.255581539999994</v>
      </c>
      <c r="W211" s="36">
        <f>SUMIFS(СВЦЭМ!$F$33:$F$776,СВЦЭМ!$A$33:$A$776,$A211,СВЦЭМ!$B$33:$B$776,W$190)+'СЕТ СН'!$F$12</f>
        <v>96.38828986</v>
      </c>
      <c r="X211" s="36">
        <f>SUMIFS(СВЦЭМ!$F$33:$F$776,СВЦЭМ!$A$33:$A$776,$A211,СВЦЭМ!$B$33:$B$776,X$190)+'СЕТ СН'!$F$12</f>
        <v>99.601107990000003</v>
      </c>
      <c r="Y211" s="36">
        <f>SUMIFS(СВЦЭМ!$F$33:$F$776,СВЦЭМ!$A$33:$A$776,$A211,СВЦЭМ!$B$33:$B$776,Y$190)+'СЕТ СН'!$F$12</f>
        <v>115.6165755</v>
      </c>
    </row>
    <row r="212" spans="1:25" ht="15.75" x14ac:dyDescent="0.2">
      <c r="A212" s="35">
        <f t="shared" si="5"/>
        <v>43668</v>
      </c>
      <c r="B212" s="36">
        <f>SUMIFS(СВЦЭМ!$F$33:$F$776,СВЦЭМ!$A$33:$A$776,$A212,СВЦЭМ!$B$33:$B$776,B$190)+'СЕТ СН'!$F$12</f>
        <v>121.58328477000001</v>
      </c>
      <c r="C212" s="36">
        <f>SUMIFS(СВЦЭМ!$F$33:$F$776,СВЦЭМ!$A$33:$A$776,$A212,СВЦЭМ!$B$33:$B$776,C$190)+'СЕТ СН'!$F$12</f>
        <v>132.02413496</v>
      </c>
      <c r="D212" s="36">
        <f>SUMIFS(СВЦЭМ!$F$33:$F$776,СВЦЭМ!$A$33:$A$776,$A212,СВЦЭМ!$B$33:$B$776,D$190)+'СЕТ СН'!$F$12</f>
        <v>137.33138105</v>
      </c>
      <c r="E212" s="36">
        <f>SUMIFS(СВЦЭМ!$F$33:$F$776,СВЦЭМ!$A$33:$A$776,$A212,СВЦЭМ!$B$33:$B$776,E$190)+'СЕТ СН'!$F$12</f>
        <v>137.89340856000001</v>
      </c>
      <c r="F212" s="36">
        <f>SUMIFS(СВЦЭМ!$F$33:$F$776,СВЦЭМ!$A$33:$A$776,$A212,СВЦЭМ!$B$33:$B$776,F$190)+'СЕТ СН'!$F$12</f>
        <v>136.62410750999999</v>
      </c>
      <c r="G212" s="36">
        <f>SUMIFS(СВЦЭМ!$F$33:$F$776,СВЦЭМ!$A$33:$A$776,$A212,СВЦЭМ!$B$33:$B$776,G$190)+'СЕТ СН'!$F$12</f>
        <v>133.49004812999999</v>
      </c>
      <c r="H212" s="36">
        <f>SUMIFS(СВЦЭМ!$F$33:$F$776,СВЦЭМ!$A$33:$A$776,$A212,СВЦЭМ!$B$33:$B$776,H$190)+'СЕТ СН'!$F$12</f>
        <v>127.16838712000001</v>
      </c>
      <c r="I212" s="36">
        <f>SUMIFS(СВЦЭМ!$F$33:$F$776,СВЦЭМ!$A$33:$A$776,$A212,СВЦЭМ!$B$33:$B$776,I$190)+'СЕТ СН'!$F$12</f>
        <v>124.67632025</v>
      </c>
      <c r="J212" s="36">
        <f>SUMIFS(СВЦЭМ!$F$33:$F$776,СВЦЭМ!$A$33:$A$776,$A212,СВЦЭМ!$B$33:$B$776,J$190)+'СЕТ СН'!$F$12</f>
        <v>125.98650943</v>
      </c>
      <c r="K212" s="36">
        <f>SUMIFS(СВЦЭМ!$F$33:$F$776,СВЦЭМ!$A$33:$A$776,$A212,СВЦЭМ!$B$33:$B$776,K$190)+'СЕТ СН'!$F$12</f>
        <v>127.40293966</v>
      </c>
      <c r="L212" s="36">
        <f>SUMIFS(СВЦЭМ!$F$33:$F$776,СВЦЭМ!$A$33:$A$776,$A212,СВЦЭМ!$B$33:$B$776,L$190)+'СЕТ СН'!$F$12</f>
        <v>126.91404788</v>
      </c>
      <c r="M212" s="36">
        <f>SUMIFS(СВЦЭМ!$F$33:$F$776,СВЦЭМ!$A$33:$A$776,$A212,СВЦЭМ!$B$33:$B$776,M$190)+'СЕТ СН'!$F$12</f>
        <v>124.84564527000001</v>
      </c>
      <c r="N212" s="36">
        <f>SUMIFS(СВЦЭМ!$F$33:$F$776,СВЦЭМ!$A$33:$A$776,$A212,СВЦЭМ!$B$33:$B$776,N$190)+'СЕТ СН'!$F$12</f>
        <v>123.30722373</v>
      </c>
      <c r="O212" s="36">
        <f>SUMIFS(СВЦЭМ!$F$33:$F$776,СВЦЭМ!$A$33:$A$776,$A212,СВЦЭМ!$B$33:$B$776,O$190)+'СЕТ СН'!$F$12</f>
        <v>123.50005461000001</v>
      </c>
      <c r="P212" s="36">
        <f>SUMIFS(СВЦЭМ!$F$33:$F$776,СВЦЭМ!$A$33:$A$776,$A212,СВЦЭМ!$B$33:$B$776,P$190)+'СЕТ СН'!$F$12</f>
        <v>125.36748092000001</v>
      </c>
      <c r="Q212" s="36">
        <f>SUMIFS(СВЦЭМ!$F$33:$F$776,СВЦЭМ!$A$33:$A$776,$A212,СВЦЭМ!$B$33:$B$776,Q$190)+'СЕТ СН'!$F$12</f>
        <v>127.26496331</v>
      </c>
      <c r="R212" s="36">
        <f>SUMIFS(СВЦЭМ!$F$33:$F$776,СВЦЭМ!$A$33:$A$776,$A212,СВЦЭМ!$B$33:$B$776,R$190)+'СЕТ СН'!$F$12</f>
        <v>116.10695902000001</v>
      </c>
      <c r="S212" s="36">
        <f>SUMIFS(СВЦЭМ!$F$33:$F$776,СВЦЭМ!$A$33:$A$776,$A212,СВЦЭМ!$B$33:$B$776,S$190)+'СЕТ СН'!$F$12</f>
        <v>110.38080687999999</v>
      </c>
      <c r="T212" s="36">
        <f>SUMIFS(СВЦЭМ!$F$33:$F$776,СВЦЭМ!$A$33:$A$776,$A212,СВЦЭМ!$B$33:$B$776,T$190)+'СЕТ СН'!$F$12</f>
        <v>110.38985174</v>
      </c>
      <c r="U212" s="36">
        <f>SUMIFS(СВЦЭМ!$F$33:$F$776,СВЦЭМ!$A$33:$A$776,$A212,СВЦЭМ!$B$33:$B$776,U$190)+'СЕТ СН'!$F$12</f>
        <v>109.86186965</v>
      </c>
      <c r="V212" s="36">
        <f>SUMIFS(СВЦЭМ!$F$33:$F$776,СВЦЭМ!$A$33:$A$776,$A212,СВЦЭМ!$B$33:$B$776,V$190)+'СЕТ СН'!$F$12</f>
        <v>109.2860562</v>
      </c>
      <c r="W212" s="36">
        <f>SUMIFS(СВЦЭМ!$F$33:$F$776,СВЦЭМ!$A$33:$A$776,$A212,СВЦЭМ!$B$33:$B$776,W$190)+'СЕТ СН'!$F$12</f>
        <v>112.17556494</v>
      </c>
      <c r="X212" s="36">
        <f>SUMIFS(СВЦЭМ!$F$33:$F$776,СВЦЭМ!$A$33:$A$776,$A212,СВЦЭМ!$B$33:$B$776,X$190)+'СЕТ СН'!$F$12</f>
        <v>117.58519011999999</v>
      </c>
      <c r="Y212" s="36">
        <f>SUMIFS(СВЦЭМ!$F$33:$F$776,СВЦЭМ!$A$33:$A$776,$A212,СВЦЭМ!$B$33:$B$776,Y$190)+'СЕТ СН'!$F$12</f>
        <v>139.53411839</v>
      </c>
    </row>
    <row r="213" spans="1:25" ht="15.75" x14ac:dyDescent="0.2">
      <c r="A213" s="35">
        <f t="shared" si="5"/>
        <v>43669</v>
      </c>
      <c r="B213" s="36">
        <f>SUMIFS(СВЦЭМ!$F$33:$F$776,СВЦЭМ!$A$33:$A$776,$A213,СВЦЭМ!$B$33:$B$776,B$190)+'СЕТ СН'!$F$12</f>
        <v>140.79594428999999</v>
      </c>
      <c r="C213" s="36">
        <f>SUMIFS(СВЦЭМ!$F$33:$F$776,СВЦЭМ!$A$33:$A$776,$A213,СВЦЭМ!$B$33:$B$776,C$190)+'СЕТ СН'!$F$12</f>
        <v>150.17735693</v>
      </c>
      <c r="D213" s="36">
        <f>SUMIFS(СВЦЭМ!$F$33:$F$776,СВЦЭМ!$A$33:$A$776,$A213,СВЦЭМ!$B$33:$B$776,D$190)+'СЕТ СН'!$F$12</f>
        <v>156.45530063000001</v>
      </c>
      <c r="E213" s="36">
        <f>SUMIFS(СВЦЭМ!$F$33:$F$776,СВЦЭМ!$A$33:$A$776,$A213,СВЦЭМ!$B$33:$B$776,E$190)+'СЕТ СН'!$F$12</f>
        <v>159.62927207000001</v>
      </c>
      <c r="F213" s="36">
        <f>SUMIFS(СВЦЭМ!$F$33:$F$776,СВЦЭМ!$A$33:$A$776,$A213,СВЦЭМ!$B$33:$B$776,F$190)+'СЕТ СН'!$F$12</f>
        <v>159.47249973000001</v>
      </c>
      <c r="G213" s="36">
        <f>SUMIFS(СВЦЭМ!$F$33:$F$776,СВЦЭМ!$A$33:$A$776,$A213,СВЦЭМ!$B$33:$B$776,G$190)+'СЕТ СН'!$F$12</f>
        <v>156.42595273000001</v>
      </c>
      <c r="H213" s="36">
        <f>SUMIFS(СВЦЭМ!$F$33:$F$776,СВЦЭМ!$A$33:$A$776,$A213,СВЦЭМ!$B$33:$B$776,H$190)+'СЕТ СН'!$F$12</f>
        <v>147.68535188000001</v>
      </c>
      <c r="I213" s="36">
        <f>SUMIFS(СВЦЭМ!$F$33:$F$776,СВЦЭМ!$A$33:$A$776,$A213,СВЦЭМ!$B$33:$B$776,I$190)+'СЕТ СН'!$F$12</f>
        <v>138.22120864999999</v>
      </c>
      <c r="J213" s="36">
        <f>SUMIFS(СВЦЭМ!$F$33:$F$776,СВЦЭМ!$A$33:$A$776,$A213,СВЦЭМ!$B$33:$B$776,J$190)+'СЕТ СН'!$F$12</f>
        <v>134.86430238</v>
      </c>
      <c r="K213" s="36">
        <f>SUMIFS(СВЦЭМ!$F$33:$F$776,СВЦЭМ!$A$33:$A$776,$A213,СВЦЭМ!$B$33:$B$776,K$190)+'СЕТ СН'!$F$12</f>
        <v>121.85315119000001</v>
      </c>
      <c r="L213" s="36">
        <f>SUMIFS(СВЦЭМ!$F$33:$F$776,СВЦЭМ!$A$33:$A$776,$A213,СВЦЭМ!$B$33:$B$776,L$190)+'СЕТ СН'!$F$12</f>
        <v>122.8373673</v>
      </c>
      <c r="M213" s="36">
        <f>SUMIFS(СВЦЭМ!$F$33:$F$776,СВЦЭМ!$A$33:$A$776,$A213,СВЦЭМ!$B$33:$B$776,M$190)+'СЕТ СН'!$F$12</f>
        <v>124.08977082</v>
      </c>
      <c r="N213" s="36">
        <f>SUMIFS(СВЦЭМ!$F$33:$F$776,СВЦЭМ!$A$33:$A$776,$A213,СВЦЭМ!$B$33:$B$776,N$190)+'СЕТ СН'!$F$12</f>
        <v>125.98411631</v>
      </c>
      <c r="O213" s="36">
        <f>SUMIFS(СВЦЭМ!$F$33:$F$776,СВЦЭМ!$A$33:$A$776,$A213,СВЦЭМ!$B$33:$B$776,O$190)+'СЕТ СН'!$F$12</f>
        <v>128.46529598999999</v>
      </c>
      <c r="P213" s="36">
        <f>SUMIFS(СВЦЭМ!$F$33:$F$776,СВЦЭМ!$A$33:$A$776,$A213,СВЦЭМ!$B$33:$B$776,P$190)+'СЕТ СН'!$F$12</f>
        <v>129.19420396000001</v>
      </c>
      <c r="Q213" s="36">
        <f>SUMIFS(СВЦЭМ!$F$33:$F$776,СВЦЭМ!$A$33:$A$776,$A213,СВЦЭМ!$B$33:$B$776,Q$190)+'СЕТ СН'!$F$12</f>
        <v>129.84085668</v>
      </c>
      <c r="R213" s="36">
        <f>SUMIFS(СВЦЭМ!$F$33:$F$776,СВЦЭМ!$A$33:$A$776,$A213,СВЦЭМ!$B$33:$B$776,R$190)+'СЕТ СН'!$F$12</f>
        <v>118.82746966000001</v>
      </c>
      <c r="S213" s="36">
        <f>SUMIFS(СВЦЭМ!$F$33:$F$776,СВЦЭМ!$A$33:$A$776,$A213,СВЦЭМ!$B$33:$B$776,S$190)+'СЕТ СН'!$F$12</f>
        <v>111.56768665</v>
      </c>
      <c r="T213" s="36">
        <f>SUMIFS(СВЦЭМ!$F$33:$F$776,СВЦЭМ!$A$33:$A$776,$A213,СВЦЭМ!$B$33:$B$776,T$190)+'СЕТ СН'!$F$12</f>
        <v>112.24160012999999</v>
      </c>
      <c r="U213" s="36">
        <f>SUMIFS(СВЦЭМ!$F$33:$F$776,СВЦЭМ!$A$33:$A$776,$A213,СВЦЭМ!$B$33:$B$776,U$190)+'СЕТ СН'!$F$12</f>
        <v>111.22972919</v>
      </c>
      <c r="V213" s="36">
        <f>SUMIFS(СВЦЭМ!$F$33:$F$776,СВЦЭМ!$A$33:$A$776,$A213,СВЦЭМ!$B$33:$B$776,V$190)+'СЕТ СН'!$F$12</f>
        <v>112.03804196</v>
      </c>
      <c r="W213" s="36">
        <f>SUMIFS(СВЦЭМ!$F$33:$F$776,СВЦЭМ!$A$33:$A$776,$A213,СВЦЭМ!$B$33:$B$776,W$190)+'СЕТ СН'!$F$12</f>
        <v>111.82788327</v>
      </c>
      <c r="X213" s="36">
        <f>SUMIFS(СВЦЭМ!$F$33:$F$776,СВЦЭМ!$A$33:$A$776,$A213,СВЦЭМ!$B$33:$B$776,X$190)+'СЕТ СН'!$F$12</f>
        <v>111.90449052</v>
      </c>
      <c r="Y213" s="36">
        <f>SUMIFS(СВЦЭМ!$F$33:$F$776,СВЦЭМ!$A$33:$A$776,$A213,СВЦЭМ!$B$33:$B$776,Y$190)+'СЕТ СН'!$F$12</f>
        <v>120.45726633</v>
      </c>
    </row>
    <row r="214" spans="1:25" ht="15.75" x14ac:dyDescent="0.2">
      <c r="A214" s="35">
        <f t="shared" si="5"/>
        <v>43670</v>
      </c>
      <c r="B214" s="36">
        <f>SUMIFS(СВЦЭМ!$F$33:$F$776,СВЦЭМ!$A$33:$A$776,$A214,СВЦЭМ!$B$33:$B$776,B$190)+'СЕТ СН'!$F$12</f>
        <v>129.03363858</v>
      </c>
      <c r="C214" s="36">
        <f>SUMIFS(СВЦЭМ!$F$33:$F$776,СВЦЭМ!$A$33:$A$776,$A214,СВЦЭМ!$B$33:$B$776,C$190)+'СЕТ СН'!$F$12</f>
        <v>135.82301666000001</v>
      </c>
      <c r="D214" s="36">
        <f>SUMIFS(СВЦЭМ!$F$33:$F$776,СВЦЭМ!$A$33:$A$776,$A214,СВЦЭМ!$B$33:$B$776,D$190)+'СЕТ СН'!$F$12</f>
        <v>141.09529953000001</v>
      </c>
      <c r="E214" s="36">
        <f>SUMIFS(СВЦЭМ!$F$33:$F$776,СВЦЭМ!$A$33:$A$776,$A214,СВЦЭМ!$B$33:$B$776,E$190)+'СЕТ СН'!$F$12</f>
        <v>145.39660995</v>
      </c>
      <c r="F214" s="36">
        <f>SUMIFS(СВЦЭМ!$F$33:$F$776,СВЦЭМ!$A$33:$A$776,$A214,СВЦЭМ!$B$33:$B$776,F$190)+'СЕТ СН'!$F$12</f>
        <v>144.07608234</v>
      </c>
      <c r="G214" s="36">
        <f>SUMIFS(СВЦЭМ!$F$33:$F$776,СВЦЭМ!$A$33:$A$776,$A214,СВЦЭМ!$B$33:$B$776,G$190)+'СЕТ СН'!$F$12</f>
        <v>143.39660409000001</v>
      </c>
      <c r="H214" s="36">
        <f>SUMIFS(СВЦЭМ!$F$33:$F$776,СВЦЭМ!$A$33:$A$776,$A214,СВЦЭМ!$B$33:$B$776,H$190)+'СЕТ СН'!$F$12</f>
        <v>137.97488523999999</v>
      </c>
      <c r="I214" s="36">
        <f>SUMIFS(СВЦЭМ!$F$33:$F$776,СВЦЭМ!$A$33:$A$776,$A214,СВЦЭМ!$B$33:$B$776,I$190)+'СЕТ СН'!$F$12</f>
        <v>132.93783716999999</v>
      </c>
      <c r="J214" s="36">
        <f>SUMIFS(СВЦЭМ!$F$33:$F$776,СВЦЭМ!$A$33:$A$776,$A214,СВЦЭМ!$B$33:$B$776,J$190)+'СЕТ СН'!$F$12</f>
        <v>130.51667913</v>
      </c>
      <c r="K214" s="36">
        <f>SUMIFS(СВЦЭМ!$F$33:$F$776,СВЦЭМ!$A$33:$A$776,$A214,СВЦЭМ!$B$33:$B$776,K$190)+'СЕТ СН'!$F$12</f>
        <v>129.79711054000001</v>
      </c>
      <c r="L214" s="36">
        <f>SUMIFS(СВЦЭМ!$F$33:$F$776,СВЦЭМ!$A$33:$A$776,$A214,СВЦЭМ!$B$33:$B$776,L$190)+'СЕТ СН'!$F$12</f>
        <v>131.18593928000001</v>
      </c>
      <c r="M214" s="36">
        <f>SUMIFS(СВЦЭМ!$F$33:$F$776,СВЦЭМ!$A$33:$A$776,$A214,СВЦЭМ!$B$33:$B$776,M$190)+'СЕТ СН'!$F$12</f>
        <v>133.76535367</v>
      </c>
      <c r="N214" s="36">
        <f>SUMIFS(СВЦЭМ!$F$33:$F$776,СВЦЭМ!$A$33:$A$776,$A214,СВЦЭМ!$B$33:$B$776,N$190)+'СЕТ СН'!$F$12</f>
        <v>134.06428531</v>
      </c>
      <c r="O214" s="36">
        <f>SUMIFS(СВЦЭМ!$F$33:$F$776,СВЦЭМ!$A$33:$A$776,$A214,СВЦЭМ!$B$33:$B$776,O$190)+'СЕТ СН'!$F$12</f>
        <v>135.35348513</v>
      </c>
      <c r="P214" s="36">
        <f>SUMIFS(СВЦЭМ!$F$33:$F$776,СВЦЭМ!$A$33:$A$776,$A214,СВЦЭМ!$B$33:$B$776,P$190)+'СЕТ СН'!$F$12</f>
        <v>136.04655449000001</v>
      </c>
      <c r="Q214" s="36">
        <f>SUMIFS(СВЦЭМ!$F$33:$F$776,СВЦЭМ!$A$33:$A$776,$A214,СВЦЭМ!$B$33:$B$776,Q$190)+'СЕТ СН'!$F$12</f>
        <v>137.22203020000001</v>
      </c>
      <c r="R214" s="36">
        <f>SUMIFS(СВЦЭМ!$F$33:$F$776,СВЦЭМ!$A$33:$A$776,$A214,СВЦЭМ!$B$33:$B$776,R$190)+'СЕТ СН'!$F$12</f>
        <v>123.85887388</v>
      </c>
      <c r="S214" s="36">
        <f>SUMIFS(СВЦЭМ!$F$33:$F$776,СВЦЭМ!$A$33:$A$776,$A214,СВЦЭМ!$B$33:$B$776,S$190)+'СЕТ СН'!$F$12</f>
        <v>121.03373833000001</v>
      </c>
      <c r="T214" s="36">
        <f>SUMIFS(СВЦЭМ!$F$33:$F$776,СВЦЭМ!$A$33:$A$776,$A214,СВЦЭМ!$B$33:$B$776,T$190)+'СЕТ СН'!$F$12</f>
        <v>122.37157478</v>
      </c>
      <c r="U214" s="36">
        <f>SUMIFS(СВЦЭМ!$F$33:$F$776,СВЦЭМ!$A$33:$A$776,$A214,СВЦЭМ!$B$33:$B$776,U$190)+'СЕТ СН'!$F$12</f>
        <v>119.92227182000001</v>
      </c>
      <c r="V214" s="36">
        <f>SUMIFS(СВЦЭМ!$F$33:$F$776,СВЦЭМ!$A$33:$A$776,$A214,СВЦЭМ!$B$33:$B$776,V$190)+'СЕТ СН'!$F$12</f>
        <v>120.70840314</v>
      </c>
      <c r="W214" s="36">
        <f>SUMIFS(СВЦЭМ!$F$33:$F$776,СВЦЭМ!$A$33:$A$776,$A214,СВЦЭМ!$B$33:$B$776,W$190)+'СЕТ СН'!$F$12</f>
        <v>123.72697226</v>
      </c>
      <c r="X214" s="36">
        <f>SUMIFS(СВЦЭМ!$F$33:$F$776,СВЦЭМ!$A$33:$A$776,$A214,СВЦЭМ!$B$33:$B$776,X$190)+'СЕТ СН'!$F$12</f>
        <v>119.351602</v>
      </c>
      <c r="Y214" s="36">
        <f>SUMIFS(СВЦЭМ!$F$33:$F$776,СВЦЭМ!$A$33:$A$776,$A214,СВЦЭМ!$B$33:$B$776,Y$190)+'СЕТ СН'!$F$12</f>
        <v>128.27985962</v>
      </c>
    </row>
    <row r="215" spans="1:25" ht="15.75" x14ac:dyDescent="0.2">
      <c r="A215" s="35">
        <f t="shared" si="5"/>
        <v>43671</v>
      </c>
      <c r="B215" s="36">
        <f>SUMIFS(СВЦЭМ!$F$33:$F$776,СВЦЭМ!$A$33:$A$776,$A215,СВЦЭМ!$B$33:$B$776,B$190)+'СЕТ СН'!$F$12</f>
        <v>143.49888519999999</v>
      </c>
      <c r="C215" s="36">
        <f>SUMIFS(СВЦЭМ!$F$33:$F$776,СВЦЭМ!$A$33:$A$776,$A215,СВЦЭМ!$B$33:$B$776,C$190)+'СЕТ СН'!$F$12</f>
        <v>148.96780172000001</v>
      </c>
      <c r="D215" s="36">
        <f>SUMIFS(СВЦЭМ!$F$33:$F$776,СВЦЭМ!$A$33:$A$776,$A215,СВЦЭМ!$B$33:$B$776,D$190)+'СЕТ СН'!$F$12</f>
        <v>143.71864221000001</v>
      </c>
      <c r="E215" s="36">
        <f>SUMIFS(СВЦЭМ!$F$33:$F$776,СВЦЭМ!$A$33:$A$776,$A215,СВЦЭМ!$B$33:$B$776,E$190)+'СЕТ СН'!$F$12</f>
        <v>142.67938993000001</v>
      </c>
      <c r="F215" s="36">
        <f>SUMIFS(СВЦЭМ!$F$33:$F$776,СВЦЭМ!$A$33:$A$776,$A215,СВЦЭМ!$B$33:$B$776,F$190)+'СЕТ СН'!$F$12</f>
        <v>138.81419672999999</v>
      </c>
      <c r="G215" s="36">
        <f>SUMIFS(СВЦЭМ!$F$33:$F$776,СВЦЭМ!$A$33:$A$776,$A215,СВЦЭМ!$B$33:$B$776,G$190)+'СЕТ СН'!$F$12</f>
        <v>141.94767098</v>
      </c>
      <c r="H215" s="36">
        <f>SUMIFS(СВЦЭМ!$F$33:$F$776,СВЦЭМ!$A$33:$A$776,$A215,СВЦЭМ!$B$33:$B$776,H$190)+'СЕТ СН'!$F$12</f>
        <v>146.99956331999999</v>
      </c>
      <c r="I215" s="36">
        <f>SUMIFS(СВЦЭМ!$F$33:$F$776,СВЦЭМ!$A$33:$A$776,$A215,СВЦЭМ!$B$33:$B$776,I$190)+'СЕТ СН'!$F$12</f>
        <v>155.22331489000001</v>
      </c>
      <c r="J215" s="36">
        <f>SUMIFS(СВЦЭМ!$F$33:$F$776,СВЦЭМ!$A$33:$A$776,$A215,СВЦЭМ!$B$33:$B$776,J$190)+'СЕТ СН'!$F$12</f>
        <v>157.53594896999999</v>
      </c>
      <c r="K215" s="36">
        <f>SUMIFS(СВЦЭМ!$F$33:$F$776,СВЦЭМ!$A$33:$A$776,$A215,СВЦЭМ!$B$33:$B$776,K$190)+'СЕТ СН'!$F$12</f>
        <v>152.19792717999999</v>
      </c>
      <c r="L215" s="36">
        <f>SUMIFS(СВЦЭМ!$F$33:$F$776,СВЦЭМ!$A$33:$A$776,$A215,СВЦЭМ!$B$33:$B$776,L$190)+'СЕТ СН'!$F$12</f>
        <v>149.82115643</v>
      </c>
      <c r="M215" s="36">
        <f>SUMIFS(СВЦЭМ!$F$33:$F$776,СВЦЭМ!$A$33:$A$776,$A215,СВЦЭМ!$B$33:$B$776,M$190)+'СЕТ СН'!$F$12</f>
        <v>149.2784762</v>
      </c>
      <c r="N215" s="36">
        <f>SUMIFS(СВЦЭМ!$F$33:$F$776,СВЦЭМ!$A$33:$A$776,$A215,СВЦЭМ!$B$33:$B$776,N$190)+'СЕТ СН'!$F$12</f>
        <v>149.93433565000001</v>
      </c>
      <c r="O215" s="36">
        <f>SUMIFS(СВЦЭМ!$F$33:$F$776,СВЦЭМ!$A$33:$A$776,$A215,СВЦЭМ!$B$33:$B$776,O$190)+'СЕТ СН'!$F$12</f>
        <v>149.16102205999999</v>
      </c>
      <c r="P215" s="36">
        <f>SUMIFS(СВЦЭМ!$F$33:$F$776,СВЦЭМ!$A$33:$A$776,$A215,СВЦЭМ!$B$33:$B$776,P$190)+'СЕТ СН'!$F$12</f>
        <v>150.57225683999999</v>
      </c>
      <c r="Q215" s="36">
        <f>SUMIFS(СВЦЭМ!$F$33:$F$776,СВЦЭМ!$A$33:$A$776,$A215,СВЦЭМ!$B$33:$B$776,Q$190)+'СЕТ СН'!$F$12</f>
        <v>152.89141040000001</v>
      </c>
      <c r="R215" s="36">
        <f>SUMIFS(СВЦЭМ!$F$33:$F$776,СВЦЭМ!$A$33:$A$776,$A215,СВЦЭМ!$B$33:$B$776,R$190)+'СЕТ СН'!$F$12</f>
        <v>141.876476</v>
      </c>
      <c r="S215" s="36">
        <f>SUMIFS(СВЦЭМ!$F$33:$F$776,СВЦЭМ!$A$33:$A$776,$A215,СВЦЭМ!$B$33:$B$776,S$190)+'СЕТ СН'!$F$12</f>
        <v>136.16574704000001</v>
      </c>
      <c r="T215" s="36">
        <f>SUMIFS(СВЦЭМ!$F$33:$F$776,СВЦЭМ!$A$33:$A$776,$A215,СВЦЭМ!$B$33:$B$776,T$190)+'СЕТ СН'!$F$12</f>
        <v>135.17769484999999</v>
      </c>
      <c r="U215" s="36">
        <f>SUMIFS(СВЦЭМ!$F$33:$F$776,СВЦЭМ!$A$33:$A$776,$A215,СВЦЭМ!$B$33:$B$776,U$190)+'СЕТ СН'!$F$12</f>
        <v>133.68986240999999</v>
      </c>
      <c r="V215" s="36">
        <f>SUMIFS(СВЦЭМ!$F$33:$F$776,СВЦЭМ!$A$33:$A$776,$A215,СВЦЭМ!$B$33:$B$776,V$190)+'СЕТ СН'!$F$12</f>
        <v>132.34668112</v>
      </c>
      <c r="W215" s="36">
        <f>SUMIFS(СВЦЭМ!$F$33:$F$776,СВЦЭМ!$A$33:$A$776,$A215,СВЦЭМ!$B$33:$B$776,W$190)+'СЕТ СН'!$F$12</f>
        <v>130.37455352000001</v>
      </c>
      <c r="X215" s="36">
        <f>SUMIFS(СВЦЭМ!$F$33:$F$776,СВЦЭМ!$A$33:$A$776,$A215,СВЦЭМ!$B$33:$B$776,X$190)+'СЕТ СН'!$F$12</f>
        <v>130.17593212</v>
      </c>
      <c r="Y215" s="36">
        <f>SUMIFS(СВЦЭМ!$F$33:$F$776,СВЦЭМ!$A$33:$A$776,$A215,СВЦЭМ!$B$33:$B$776,Y$190)+'СЕТ СН'!$F$12</f>
        <v>138.06513079999999</v>
      </c>
    </row>
    <row r="216" spans="1:25" ht="15.75" x14ac:dyDescent="0.2">
      <c r="A216" s="35">
        <f t="shared" si="5"/>
        <v>43672</v>
      </c>
      <c r="B216" s="36">
        <f>SUMIFS(СВЦЭМ!$F$33:$F$776,СВЦЭМ!$A$33:$A$776,$A216,СВЦЭМ!$B$33:$B$776,B$190)+'СЕТ СН'!$F$12</f>
        <v>145.87850227999999</v>
      </c>
      <c r="C216" s="36">
        <f>SUMIFS(СВЦЭМ!$F$33:$F$776,СВЦЭМ!$A$33:$A$776,$A216,СВЦЭМ!$B$33:$B$776,C$190)+'СЕТ СН'!$F$12</f>
        <v>152.81991855999999</v>
      </c>
      <c r="D216" s="36">
        <f>SUMIFS(СВЦЭМ!$F$33:$F$776,СВЦЭМ!$A$33:$A$776,$A216,СВЦЭМ!$B$33:$B$776,D$190)+'СЕТ СН'!$F$12</f>
        <v>159.80080919</v>
      </c>
      <c r="E216" s="36">
        <f>SUMIFS(СВЦЭМ!$F$33:$F$776,СВЦЭМ!$A$33:$A$776,$A216,СВЦЭМ!$B$33:$B$776,E$190)+'СЕТ СН'!$F$12</f>
        <v>160.46097305000001</v>
      </c>
      <c r="F216" s="36">
        <f>SUMIFS(СВЦЭМ!$F$33:$F$776,СВЦЭМ!$A$33:$A$776,$A216,СВЦЭМ!$B$33:$B$776,F$190)+'СЕТ СН'!$F$12</f>
        <v>160.68958986000001</v>
      </c>
      <c r="G216" s="36">
        <f>SUMIFS(СВЦЭМ!$F$33:$F$776,СВЦЭМ!$A$33:$A$776,$A216,СВЦЭМ!$B$33:$B$776,G$190)+'СЕТ СН'!$F$12</f>
        <v>159.36829152000001</v>
      </c>
      <c r="H216" s="36">
        <f>SUMIFS(СВЦЭМ!$F$33:$F$776,СВЦЭМ!$A$33:$A$776,$A216,СВЦЭМ!$B$33:$B$776,H$190)+'СЕТ СН'!$F$12</f>
        <v>147.29249683</v>
      </c>
      <c r="I216" s="36">
        <f>SUMIFS(СВЦЭМ!$F$33:$F$776,СВЦЭМ!$A$33:$A$776,$A216,СВЦЭМ!$B$33:$B$776,I$190)+'СЕТ СН'!$F$12</f>
        <v>141.65287323999999</v>
      </c>
      <c r="J216" s="36">
        <f>SUMIFS(СВЦЭМ!$F$33:$F$776,СВЦЭМ!$A$33:$A$776,$A216,СВЦЭМ!$B$33:$B$776,J$190)+'СЕТ СН'!$F$12</f>
        <v>133.60477398</v>
      </c>
      <c r="K216" s="36">
        <f>SUMIFS(СВЦЭМ!$F$33:$F$776,СВЦЭМ!$A$33:$A$776,$A216,СВЦЭМ!$B$33:$B$776,K$190)+'СЕТ СН'!$F$12</f>
        <v>129.49665830999999</v>
      </c>
      <c r="L216" s="36">
        <f>SUMIFS(СВЦЭМ!$F$33:$F$776,СВЦЭМ!$A$33:$A$776,$A216,СВЦЭМ!$B$33:$B$776,L$190)+'СЕТ СН'!$F$12</f>
        <v>130.76041035</v>
      </c>
      <c r="M216" s="36">
        <f>SUMIFS(СВЦЭМ!$F$33:$F$776,СВЦЭМ!$A$33:$A$776,$A216,СВЦЭМ!$B$33:$B$776,M$190)+'СЕТ СН'!$F$12</f>
        <v>131.41429077999999</v>
      </c>
      <c r="N216" s="36">
        <f>SUMIFS(СВЦЭМ!$F$33:$F$776,СВЦЭМ!$A$33:$A$776,$A216,СВЦЭМ!$B$33:$B$776,N$190)+'СЕТ СН'!$F$12</f>
        <v>132.4636472</v>
      </c>
      <c r="O216" s="36">
        <f>SUMIFS(СВЦЭМ!$F$33:$F$776,СВЦЭМ!$A$33:$A$776,$A216,СВЦЭМ!$B$33:$B$776,O$190)+'СЕТ СН'!$F$12</f>
        <v>131.83278218000001</v>
      </c>
      <c r="P216" s="36">
        <f>SUMIFS(СВЦЭМ!$F$33:$F$776,СВЦЭМ!$A$33:$A$776,$A216,СВЦЭМ!$B$33:$B$776,P$190)+'СЕТ СН'!$F$12</f>
        <v>132.39286644000001</v>
      </c>
      <c r="Q216" s="36">
        <f>SUMIFS(СВЦЭМ!$F$33:$F$776,СВЦЭМ!$A$33:$A$776,$A216,СВЦЭМ!$B$33:$B$776,Q$190)+'СЕТ СН'!$F$12</f>
        <v>132.75898207</v>
      </c>
      <c r="R216" s="36">
        <f>SUMIFS(СВЦЭМ!$F$33:$F$776,СВЦЭМ!$A$33:$A$776,$A216,СВЦЭМ!$B$33:$B$776,R$190)+'СЕТ СН'!$F$12</f>
        <v>122.50916966</v>
      </c>
      <c r="S216" s="36">
        <f>SUMIFS(СВЦЭМ!$F$33:$F$776,СВЦЭМ!$A$33:$A$776,$A216,СВЦЭМ!$B$33:$B$776,S$190)+'СЕТ СН'!$F$12</f>
        <v>114.45379944</v>
      </c>
      <c r="T216" s="36">
        <f>SUMIFS(СВЦЭМ!$F$33:$F$776,СВЦЭМ!$A$33:$A$776,$A216,СВЦЭМ!$B$33:$B$776,T$190)+'СЕТ СН'!$F$12</f>
        <v>113.78117374</v>
      </c>
      <c r="U216" s="36">
        <f>SUMIFS(СВЦЭМ!$F$33:$F$776,СВЦЭМ!$A$33:$A$776,$A216,СВЦЭМ!$B$33:$B$776,U$190)+'СЕТ СН'!$F$12</f>
        <v>114.46070174</v>
      </c>
      <c r="V216" s="36">
        <f>SUMIFS(СВЦЭМ!$F$33:$F$776,СВЦЭМ!$A$33:$A$776,$A216,СВЦЭМ!$B$33:$B$776,V$190)+'СЕТ СН'!$F$12</f>
        <v>112.64709250999999</v>
      </c>
      <c r="W216" s="36">
        <f>SUMIFS(СВЦЭМ!$F$33:$F$776,СВЦЭМ!$A$33:$A$776,$A216,СВЦЭМ!$B$33:$B$776,W$190)+'СЕТ СН'!$F$12</f>
        <v>110.5689996</v>
      </c>
      <c r="X216" s="36">
        <f>SUMIFS(СВЦЭМ!$F$33:$F$776,СВЦЭМ!$A$33:$A$776,$A216,СВЦЭМ!$B$33:$B$776,X$190)+'СЕТ СН'!$F$12</f>
        <v>114.06779967</v>
      </c>
      <c r="Y216" s="36">
        <f>SUMIFS(СВЦЭМ!$F$33:$F$776,СВЦЭМ!$A$33:$A$776,$A216,СВЦЭМ!$B$33:$B$776,Y$190)+'СЕТ СН'!$F$12</f>
        <v>120.70131562</v>
      </c>
    </row>
    <row r="217" spans="1:25" ht="15.75" x14ac:dyDescent="0.2">
      <c r="A217" s="35">
        <f t="shared" si="5"/>
        <v>43673</v>
      </c>
      <c r="B217" s="36">
        <f>SUMIFS(СВЦЭМ!$F$33:$F$776,СВЦЭМ!$A$33:$A$776,$A217,СВЦЭМ!$B$33:$B$776,B$190)+'СЕТ СН'!$F$12</f>
        <v>114.94455707</v>
      </c>
      <c r="C217" s="36">
        <f>SUMIFS(СВЦЭМ!$F$33:$F$776,СВЦЭМ!$A$33:$A$776,$A217,СВЦЭМ!$B$33:$B$776,C$190)+'СЕТ СН'!$F$12</f>
        <v>118.83712244</v>
      </c>
      <c r="D217" s="36">
        <f>SUMIFS(СВЦЭМ!$F$33:$F$776,СВЦЭМ!$A$33:$A$776,$A217,СВЦЭМ!$B$33:$B$776,D$190)+'СЕТ СН'!$F$12</f>
        <v>121.03294509</v>
      </c>
      <c r="E217" s="36">
        <f>SUMIFS(СВЦЭМ!$F$33:$F$776,СВЦЭМ!$A$33:$A$776,$A217,СВЦЭМ!$B$33:$B$776,E$190)+'СЕТ СН'!$F$12</f>
        <v>122.48951291</v>
      </c>
      <c r="F217" s="36">
        <f>SUMIFS(СВЦЭМ!$F$33:$F$776,СВЦЭМ!$A$33:$A$776,$A217,СВЦЭМ!$B$33:$B$776,F$190)+'СЕТ СН'!$F$12</f>
        <v>123.65422433000001</v>
      </c>
      <c r="G217" s="36">
        <f>SUMIFS(СВЦЭМ!$F$33:$F$776,СВЦЭМ!$A$33:$A$776,$A217,СВЦЭМ!$B$33:$B$776,G$190)+'СЕТ СН'!$F$12</f>
        <v>131.22167920999999</v>
      </c>
      <c r="H217" s="36">
        <f>SUMIFS(СВЦЭМ!$F$33:$F$776,СВЦЭМ!$A$33:$A$776,$A217,СВЦЭМ!$B$33:$B$776,H$190)+'СЕТ СН'!$F$12</f>
        <v>136.63683384999999</v>
      </c>
      <c r="I217" s="36">
        <f>SUMIFS(СВЦЭМ!$F$33:$F$776,СВЦЭМ!$A$33:$A$776,$A217,СВЦЭМ!$B$33:$B$776,I$190)+'СЕТ СН'!$F$12</f>
        <v>133.20677595000001</v>
      </c>
      <c r="J217" s="36">
        <f>SUMIFS(СВЦЭМ!$F$33:$F$776,СВЦЭМ!$A$33:$A$776,$A217,СВЦЭМ!$B$33:$B$776,J$190)+'СЕТ СН'!$F$12</f>
        <v>133.79997624000001</v>
      </c>
      <c r="K217" s="36">
        <f>SUMIFS(СВЦЭМ!$F$33:$F$776,СВЦЭМ!$A$33:$A$776,$A217,СВЦЭМ!$B$33:$B$776,K$190)+'СЕТ СН'!$F$12</f>
        <v>126.33066511</v>
      </c>
      <c r="L217" s="36">
        <f>SUMIFS(СВЦЭМ!$F$33:$F$776,СВЦЭМ!$A$33:$A$776,$A217,СВЦЭМ!$B$33:$B$776,L$190)+'СЕТ СН'!$F$12</f>
        <v>128.41040995</v>
      </c>
      <c r="M217" s="36">
        <f>SUMIFS(СВЦЭМ!$F$33:$F$776,СВЦЭМ!$A$33:$A$776,$A217,СВЦЭМ!$B$33:$B$776,M$190)+'СЕТ СН'!$F$12</f>
        <v>128.03652785</v>
      </c>
      <c r="N217" s="36">
        <f>SUMIFS(СВЦЭМ!$F$33:$F$776,СВЦЭМ!$A$33:$A$776,$A217,СВЦЭМ!$B$33:$B$776,N$190)+'СЕТ СН'!$F$12</f>
        <v>126.59130055</v>
      </c>
      <c r="O217" s="36">
        <f>SUMIFS(СВЦЭМ!$F$33:$F$776,СВЦЭМ!$A$33:$A$776,$A217,СВЦЭМ!$B$33:$B$776,O$190)+'СЕТ СН'!$F$12</f>
        <v>126.42011488999999</v>
      </c>
      <c r="P217" s="36">
        <f>SUMIFS(СВЦЭМ!$F$33:$F$776,СВЦЭМ!$A$33:$A$776,$A217,СВЦЭМ!$B$33:$B$776,P$190)+'СЕТ СН'!$F$12</f>
        <v>127.32902509</v>
      </c>
      <c r="Q217" s="36">
        <f>SUMIFS(СВЦЭМ!$F$33:$F$776,СВЦЭМ!$A$33:$A$776,$A217,СВЦЭМ!$B$33:$B$776,Q$190)+'СЕТ СН'!$F$12</f>
        <v>125.71727377000001</v>
      </c>
      <c r="R217" s="36">
        <f>SUMIFS(СВЦЭМ!$F$33:$F$776,СВЦЭМ!$A$33:$A$776,$A217,СВЦЭМ!$B$33:$B$776,R$190)+'СЕТ СН'!$F$12</f>
        <v>117.94723645000001</v>
      </c>
      <c r="S217" s="36">
        <f>SUMIFS(СВЦЭМ!$F$33:$F$776,СВЦЭМ!$A$33:$A$776,$A217,СВЦЭМ!$B$33:$B$776,S$190)+'СЕТ СН'!$F$12</f>
        <v>114.99710976999999</v>
      </c>
      <c r="T217" s="36">
        <f>SUMIFS(СВЦЭМ!$F$33:$F$776,СВЦЭМ!$A$33:$A$776,$A217,СВЦЭМ!$B$33:$B$776,T$190)+'СЕТ СН'!$F$12</f>
        <v>113.19419195</v>
      </c>
      <c r="U217" s="36">
        <f>SUMIFS(СВЦЭМ!$F$33:$F$776,СВЦЭМ!$A$33:$A$776,$A217,СВЦЭМ!$B$33:$B$776,U$190)+'СЕТ СН'!$F$12</f>
        <v>110.76699561</v>
      </c>
      <c r="V217" s="36">
        <f>SUMIFS(СВЦЭМ!$F$33:$F$776,СВЦЭМ!$A$33:$A$776,$A217,СВЦЭМ!$B$33:$B$776,V$190)+'СЕТ СН'!$F$12</f>
        <v>110.44360996</v>
      </c>
      <c r="W217" s="36">
        <f>SUMIFS(СВЦЭМ!$F$33:$F$776,СВЦЭМ!$A$33:$A$776,$A217,СВЦЭМ!$B$33:$B$776,W$190)+'СЕТ СН'!$F$12</f>
        <v>112.82892678</v>
      </c>
      <c r="X217" s="36">
        <f>SUMIFS(СВЦЭМ!$F$33:$F$776,СВЦЭМ!$A$33:$A$776,$A217,СВЦЭМ!$B$33:$B$776,X$190)+'СЕТ СН'!$F$12</f>
        <v>110.9133022</v>
      </c>
      <c r="Y217" s="36">
        <f>SUMIFS(СВЦЭМ!$F$33:$F$776,СВЦЭМ!$A$33:$A$776,$A217,СВЦЭМ!$B$33:$B$776,Y$190)+'СЕТ СН'!$F$12</f>
        <v>121.97932496</v>
      </c>
    </row>
    <row r="218" spans="1:25" ht="15.75" x14ac:dyDescent="0.2">
      <c r="A218" s="35">
        <f t="shared" si="5"/>
        <v>43674</v>
      </c>
      <c r="B218" s="36">
        <f>SUMIFS(СВЦЭМ!$F$33:$F$776,СВЦЭМ!$A$33:$A$776,$A218,СВЦЭМ!$B$33:$B$776,B$190)+'СЕТ СН'!$F$12</f>
        <v>118.12873471</v>
      </c>
      <c r="C218" s="36">
        <f>SUMIFS(СВЦЭМ!$F$33:$F$776,СВЦЭМ!$A$33:$A$776,$A218,СВЦЭМ!$B$33:$B$776,C$190)+'СЕТ СН'!$F$12</f>
        <v>125.11001403</v>
      </c>
      <c r="D218" s="36">
        <f>SUMIFS(СВЦЭМ!$F$33:$F$776,СВЦЭМ!$A$33:$A$776,$A218,СВЦЭМ!$B$33:$B$776,D$190)+'СЕТ СН'!$F$12</f>
        <v>128.65707746000001</v>
      </c>
      <c r="E218" s="36">
        <f>SUMIFS(СВЦЭМ!$F$33:$F$776,СВЦЭМ!$A$33:$A$776,$A218,СВЦЭМ!$B$33:$B$776,E$190)+'СЕТ СН'!$F$12</f>
        <v>131.16902863000001</v>
      </c>
      <c r="F218" s="36">
        <f>SUMIFS(СВЦЭМ!$F$33:$F$776,СВЦЭМ!$A$33:$A$776,$A218,СВЦЭМ!$B$33:$B$776,F$190)+'СЕТ СН'!$F$12</f>
        <v>132.38104594000001</v>
      </c>
      <c r="G218" s="36">
        <f>SUMIFS(СВЦЭМ!$F$33:$F$776,СВЦЭМ!$A$33:$A$776,$A218,СВЦЭМ!$B$33:$B$776,G$190)+'СЕТ СН'!$F$12</f>
        <v>130.40838742</v>
      </c>
      <c r="H218" s="36">
        <f>SUMIFS(СВЦЭМ!$F$33:$F$776,СВЦЭМ!$A$33:$A$776,$A218,СВЦЭМ!$B$33:$B$776,H$190)+'СЕТ СН'!$F$12</f>
        <v>128.69762595</v>
      </c>
      <c r="I218" s="36">
        <f>SUMIFS(СВЦЭМ!$F$33:$F$776,СВЦЭМ!$A$33:$A$776,$A218,СВЦЭМ!$B$33:$B$776,I$190)+'СЕТ СН'!$F$12</f>
        <v>127.50482282999999</v>
      </c>
      <c r="J218" s="36">
        <f>SUMIFS(СВЦЭМ!$F$33:$F$776,СВЦЭМ!$A$33:$A$776,$A218,СВЦЭМ!$B$33:$B$776,J$190)+'СЕТ СН'!$F$12</f>
        <v>128.99041367000001</v>
      </c>
      <c r="K218" s="36">
        <f>SUMIFS(СВЦЭМ!$F$33:$F$776,СВЦЭМ!$A$33:$A$776,$A218,СВЦЭМ!$B$33:$B$776,K$190)+'СЕТ СН'!$F$12</f>
        <v>125.31424552</v>
      </c>
      <c r="L218" s="36">
        <f>SUMIFS(СВЦЭМ!$F$33:$F$776,СВЦЭМ!$A$33:$A$776,$A218,СВЦЭМ!$B$33:$B$776,L$190)+'СЕТ СН'!$F$12</f>
        <v>129.94498017999999</v>
      </c>
      <c r="M218" s="36">
        <f>SUMIFS(СВЦЭМ!$F$33:$F$776,СВЦЭМ!$A$33:$A$776,$A218,СВЦЭМ!$B$33:$B$776,M$190)+'СЕТ СН'!$F$12</f>
        <v>125.2026783</v>
      </c>
      <c r="N218" s="36">
        <f>SUMIFS(СВЦЭМ!$F$33:$F$776,СВЦЭМ!$A$33:$A$776,$A218,СВЦЭМ!$B$33:$B$776,N$190)+'СЕТ СН'!$F$12</f>
        <v>124.6745497</v>
      </c>
      <c r="O218" s="36">
        <f>SUMIFS(СВЦЭМ!$F$33:$F$776,СВЦЭМ!$A$33:$A$776,$A218,СВЦЭМ!$B$33:$B$776,O$190)+'СЕТ СН'!$F$12</f>
        <v>124.34239814999999</v>
      </c>
      <c r="P218" s="36">
        <f>SUMIFS(СВЦЭМ!$F$33:$F$776,СВЦЭМ!$A$33:$A$776,$A218,СВЦЭМ!$B$33:$B$776,P$190)+'СЕТ СН'!$F$12</f>
        <v>124.7832184</v>
      </c>
      <c r="Q218" s="36">
        <f>SUMIFS(СВЦЭМ!$F$33:$F$776,СВЦЭМ!$A$33:$A$776,$A218,СВЦЭМ!$B$33:$B$776,Q$190)+'СЕТ СН'!$F$12</f>
        <v>123.65167752000001</v>
      </c>
      <c r="R218" s="36">
        <f>SUMIFS(СВЦЭМ!$F$33:$F$776,СВЦЭМ!$A$33:$A$776,$A218,СВЦЭМ!$B$33:$B$776,R$190)+'СЕТ СН'!$F$12</f>
        <v>115.31916093</v>
      </c>
      <c r="S218" s="36">
        <f>SUMIFS(СВЦЭМ!$F$33:$F$776,СВЦЭМ!$A$33:$A$776,$A218,СВЦЭМ!$B$33:$B$776,S$190)+'СЕТ СН'!$F$12</f>
        <v>116.51180683</v>
      </c>
      <c r="T218" s="36">
        <f>SUMIFS(СВЦЭМ!$F$33:$F$776,СВЦЭМ!$A$33:$A$776,$A218,СВЦЭМ!$B$33:$B$776,T$190)+'СЕТ СН'!$F$12</f>
        <v>115.73625059</v>
      </c>
      <c r="U218" s="36">
        <f>SUMIFS(СВЦЭМ!$F$33:$F$776,СВЦЭМ!$A$33:$A$776,$A218,СВЦЭМ!$B$33:$B$776,U$190)+'СЕТ СН'!$F$12</f>
        <v>113.91459215</v>
      </c>
      <c r="V218" s="36">
        <f>SUMIFS(СВЦЭМ!$F$33:$F$776,СВЦЭМ!$A$33:$A$776,$A218,СВЦЭМ!$B$33:$B$776,V$190)+'СЕТ СН'!$F$12</f>
        <v>112.83588877</v>
      </c>
      <c r="W218" s="36">
        <f>SUMIFS(СВЦЭМ!$F$33:$F$776,СВЦЭМ!$A$33:$A$776,$A218,СВЦЭМ!$B$33:$B$776,W$190)+'СЕТ СН'!$F$12</f>
        <v>115.67034049999999</v>
      </c>
      <c r="X218" s="36">
        <f>SUMIFS(СВЦЭМ!$F$33:$F$776,СВЦЭМ!$A$33:$A$776,$A218,СВЦЭМ!$B$33:$B$776,X$190)+'СЕТ СН'!$F$12</f>
        <v>111.19073643999999</v>
      </c>
      <c r="Y218" s="36">
        <f>SUMIFS(СВЦЭМ!$F$33:$F$776,СВЦЭМ!$A$33:$A$776,$A218,СВЦЭМ!$B$33:$B$776,Y$190)+'СЕТ СН'!$F$12</f>
        <v>116.24780032</v>
      </c>
    </row>
    <row r="219" spans="1:25" ht="15.75" x14ac:dyDescent="0.2">
      <c r="A219" s="35">
        <f t="shared" si="5"/>
        <v>43675</v>
      </c>
      <c r="B219" s="36">
        <f>SUMIFS(СВЦЭМ!$F$33:$F$776,СВЦЭМ!$A$33:$A$776,$A219,СВЦЭМ!$B$33:$B$776,B$190)+'СЕТ СН'!$F$12</f>
        <v>126.84259633000001</v>
      </c>
      <c r="C219" s="36">
        <f>SUMIFS(СВЦЭМ!$F$33:$F$776,СВЦЭМ!$A$33:$A$776,$A219,СВЦЭМ!$B$33:$B$776,C$190)+'СЕТ СН'!$F$12</f>
        <v>128.89271775</v>
      </c>
      <c r="D219" s="36">
        <f>SUMIFS(СВЦЭМ!$F$33:$F$776,СВЦЭМ!$A$33:$A$776,$A219,СВЦЭМ!$B$33:$B$776,D$190)+'СЕТ СН'!$F$12</f>
        <v>129.01029801999999</v>
      </c>
      <c r="E219" s="36">
        <f>SUMIFS(СВЦЭМ!$F$33:$F$776,СВЦЭМ!$A$33:$A$776,$A219,СВЦЭМ!$B$33:$B$776,E$190)+'СЕТ СН'!$F$12</f>
        <v>131.11958319999999</v>
      </c>
      <c r="F219" s="36">
        <f>SUMIFS(СВЦЭМ!$F$33:$F$776,СВЦЭМ!$A$33:$A$776,$A219,СВЦЭМ!$B$33:$B$776,F$190)+'СЕТ СН'!$F$12</f>
        <v>136.15061039</v>
      </c>
      <c r="G219" s="36">
        <f>SUMIFS(СВЦЭМ!$F$33:$F$776,СВЦЭМ!$A$33:$A$776,$A219,СВЦЭМ!$B$33:$B$776,G$190)+'СЕТ СН'!$F$12</f>
        <v>131.86176800999999</v>
      </c>
      <c r="H219" s="36">
        <f>SUMIFS(СВЦЭМ!$F$33:$F$776,СВЦЭМ!$A$33:$A$776,$A219,СВЦЭМ!$B$33:$B$776,H$190)+'СЕТ СН'!$F$12</f>
        <v>126.78366394</v>
      </c>
      <c r="I219" s="36">
        <f>SUMIFS(СВЦЭМ!$F$33:$F$776,СВЦЭМ!$A$33:$A$776,$A219,СВЦЭМ!$B$33:$B$776,I$190)+'СЕТ СН'!$F$12</f>
        <v>125.89633282</v>
      </c>
      <c r="J219" s="36">
        <f>SUMIFS(СВЦЭМ!$F$33:$F$776,СВЦЭМ!$A$33:$A$776,$A219,СВЦЭМ!$B$33:$B$776,J$190)+'СЕТ СН'!$F$12</f>
        <v>118.17382575000001</v>
      </c>
      <c r="K219" s="36">
        <f>SUMIFS(СВЦЭМ!$F$33:$F$776,СВЦЭМ!$A$33:$A$776,$A219,СВЦЭМ!$B$33:$B$776,K$190)+'СЕТ СН'!$F$12</f>
        <v>117.3178693</v>
      </c>
      <c r="L219" s="36">
        <f>SUMIFS(СВЦЭМ!$F$33:$F$776,СВЦЭМ!$A$33:$A$776,$A219,СВЦЭМ!$B$33:$B$776,L$190)+'СЕТ СН'!$F$12</f>
        <v>117.78104184</v>
      </c>
      <c r="M219" s="36">
        <f>SUMIFS(СВЦЭМ!$F$33:$F$776,СВЦЭМ!$A$33:$A$776,$A219,СВЦЭМ!$B$33:$B$776,M$190)+'СЕТ СН'!$F$12</f>
        <v>118.02181655</v>
      </c>
      <c r="N219" s="36">
        <f>SUMIFS(СВЦЭМ!$F$33:$F$776,СВЦЭМ!$A$33:$A$776,$A219,СВЦЭМ!$B$33:$B$776,N$190)+'СЕТ СН'!$F$12</f>
        <v>116.09735766</v>
      </c>
      <c r="O219" s="36">
        <f>SUMIFS(СВЦЭМ!$F$33:$F$776,СВЦЭМ!$A$33:$A$776,$A219,СВЦЭМ!$B$33:$B$776,O$190)+'СЕТ СН'!$F$12</f>
        <v>117.43842742</v>
      </c>
      <c r="P219" s="36">
        <f>SUMIFS(СВЦЭМ!$F$33:$F$776,СВЦЭМ!$A$33:$A$776,$A219,СВЦЭМ!$B$33:$B$776,P$190)+'СЕТ СН'!$F$12</f>
        <v>118.04552162</v>
      </c>
      <c r="Q219" s="36">
        <f>SUMIFS(СВЦЭМ!$F$33:$F$776,СВЦЭМ!$A$33:$A$776,$A219,СВЦЭМ!$B$33:$B$776,Q$190)+'СЕТ СН'!$F$12</f>
        <v>117.38710771</v>
      </c>
      <c r="R219" s="36">
        <f>SUMIFS(СВЦЭМ!$F$33:$F$776,СВЦЭМ!$A$33:$A$776,$A219,СВЦЭМ!$B$33:$B$776,R$190)+'СЕТ СН'!$F$12</f>
        <v>108.05605825000001</v>
      </c>
      <c r="S219" s="36">
        <f>SUMIFS(СВЦЭМ!$F$33:$F$776,СВЦЭМ!$A$33:$A$776,$A219,СВЦЭМ!$B$33:$B$776,S$190)+'СЕТ СН'!$F$12</f>
        <v>103.51699194</v>
      </c>
      <c r="T219" s="36">
        <f>SUMIFS(СВЦЭМ!$F$33:$F$776,СВЦЭМ!$A$33:$A$776,$A219,СВЦЭМ!$B$33:$B$776,T$190)+'СЕТ СН'!$F$12</f>
        <v>104.10114147</v>
      </c>
      <c r="U219" s="36">
        <f>SUMIFS(СВЦЭМ!$F$33:$F$776,СВЦЭМ!$A$33:$A$776,$A219,СВЦЭМ!$B$33:$B$776,U$190)+'СЕТ СН'!$F$12</f>
        <v>103.92775573999999</v>
      </c>
      <c r="V219" s="36">
        <f>SUMIFS(СВЦЭМ!$F$33:$F$776,СВЦЭМ!$A$33:$A$776,$A219,СВЦЭМ!$B$33:$B$776,V$190)+'СЕТ СН'!$F$12</f>
        <v>104.37705852000001</v>
      </c>
      <c r="W219" s="36">
        <f>SUMIFS(СВЦЭМ!$F$33:$F$776,СВЦЭМ!$A$33:$A$776,$A219,СВЦЭМ!$B$33:$B$776,W$190)+'СЕТ СН'!$F$12</f>
        <v>104.09322105</v>
      </c>
      <c r="X219" s="36">
        <f>SUMIFS(СВЦЭМ!$F$33:$F$776,СВЦЭМ!$A$33:$A$776,$A219,СВЦЭМ!$B$33:$B$776,X$190)+'СЕТ СН'!$F$12</f>
        <v>103.25531932</v>
      </c>
      <c r="Y219" s="36">
        <f>SUMIFS(СВЦЭМ!$F$33:$F$776,СВЦЭМ!$A$33:$A$776,$A219,СВЦЭМ!$B$33:$B$776,Y$190)+'СЕТ СН'!$F$12</f>
        <v>119.36858208</v>
      </c>
    </row>
    <row r="220" spans="1:25" ht="15.75" x14ac:dyDescent="0.2">
      <c r="A220" s="35">
        <f t="shared" si="5"/>
        <v>43676</v>
      </c>
      <c r="B220" s="36">
        <f>SUMIFS(СВЦЭМ!$F$33:$F$776,СВЦЭМ!$A$33:$A$776,$A220,СВЦЭМ!$B$33:$B$776,B$190)+'СЕТ СН'!$F$12</f>
        <v>131.46522762000001</v>
      </c>
      <c r="C220" s="36">
        <f>SUMIFS(СВЦЭМ!$F$33:$F$776,СВЦЭМ!$A$33:$A$776,$A220,СВЦЭМ!$B$33:$B$776,C$190)+'СЕТ СН'!$F$12</f>
        <v>132.27652928000001</v>
      </c>
      <c r="D220" s="36">
        <f>SUMIFS(СВЦЭМ!$F$33:$F$776,СВЦЭМ!$A$33:$A$776,$A220,СВЦЭМ!$B$33:$B$776,D$190)+'СЕТ СН'!$F$12</f>
        <v>132.14015326000001</v>
      </c>
      <c r="E220" s="36">
        <f>SUMIFS(СВЦЭМ!$F$33:$F$776,СВЦЭМ!$A$33:$A$776,$A220,СВЦЭМ!$B$33:$B$776,E$190)+'СЕТ СН'!$F$12</f>
        <v>137.41091771999999</v>
      </c>
      <c r="F220" s="36">
        <f>SUMIFS(СВЦЭМ!$F$33:$F$776,СВЦЭМ!$A$33:$A$776,$A220,СВЦЭМ!$B$33:$B$776,F$190)+'СЕТ СН'!$F$12</f>
        <v>138.57065299999999</v>
      </c>
      <c r="G220" s="36">
        <f>SUMIFS(СВЦЭМ!$F$33:$F$776,СВЦЭМ!$A$33:$A$776,$A220,СВЦЭМ!$B$33:$B$776,G$190)+'СЕТ СН'!$F$12</f>
        <v>136.14965580000001</v>
      </c>
      <c r="H220" s="36">
        <f>SUMIFS(СВЦЭМ!$F$33:$F$776,СВЦЭМ!$A$33:$A$776,$A220,СВЦЭМ!$B$33:$B$776,H$190)+'СЕТ СН'!$F$12</f>
        <v>135.82619270000001</v>
      </c>
      <c r="I220" s="36">
        <f>SUMIFS(СВЦЭМ!$F$33:$F$776,СВЦЭМ!$A$33:$A$776,$A220,СВЦЭМ!$B$33:$B$776,I$190)+'СЕТ СН'!$F$12</f>
        <v>124.20911353</v>
      </c>
      <c r="J220" s="36">
        <f>SUMIFS(СВЦЭМ!$F$33:$F$776,СВЦЭМ!$A$33:$A$776,$A220,СВЦЭМ!$B$33:$B$776,J$190)+'СЕТ СН'!$F$12</f>
        <v>117.44219386</v>
      </c>
      <c r="K220" s="36">
        <f>SUMIFS(СВЦЭМ!$F$33:$F$776,СВЦЭМ!$A$33:$A$776,$A220,СВЦЭМ!$B$33:$B$776,K$190)+'СЕТ СН'!$F$12</f>
        <v>123.24589041999999</v>
      </c>
      <c r="L220" s="36">
        <f>SUMIFS(СВЦЭМ!$F$33:$F$776,СВЦЭМ!$A$33:$A$776,$A220,СВЦЭМ!$B$33:$B$776,L$190)+'СЕТ СН'!$F$12</f>
        <v>124.46600872</v>
      </c>
      <c r="M220" s="36">
        <f>SUMIFS(СВЦЭМ!$F$33:$F$776,СВЦЭМ!$A$33:$A$776,$A220,СВЦЭМ!$B$33:$B$776,M$190)+'СЕТ СН'!$F$12</f>
        <v>124.27676783</v>
      </c>
      <c r="N220" s="36">
        <f>SUMIFS(СВЦЭМ!$F$33:$F$776,СВЦЭМ!$A$33:$A$776,$A220,СВЦЭМ!$B$33:$B$776,N$190)+'СЕТ СН'!$F$12</f>
        <v>123.60120691</v>
      </c>
      <c r="O220" s="36">
        <f>SUMIFS(СВЦЭМ!$F$33:$F$776,СВЦЭМ!$A$33:$A$776,$A220,СВЦЭМ!$B$33:$B$776,O$190)+'СЕТ СН'!$F$12</f>
        <v>124.28833365</v>
      </c>
      <c r="P220" s="36">
        <f>SUMIFS(СВЦЭМ!$F$33:$F$776,СВЦЭМ!$A$33:$A$776,$A220,СВЦЭМ!$B$33:$B$776,P$190)+'СЕТ СН'!$F$12</f>
        <v>126.4706831</v>
      </c>
      <c r="Q220" s="36">
        <f>SUMIFS(СВЦЭМ!$F$33:$F$776,СВЦЭМ!$A$33:$A$776,$A220,СВЦЭМ!$B$33:$B$776,Q$190)+'СЕТ СН'!$F$12</f>
        <v>126.2266058</v>
      </c>
      <c r="R220" s="36">
        <f>SUMIFS(СВЦЭМ!$F$33:$F$776,СВЦЭМ!$A$33:$A$776,$A220,СВЦЭМ!$B$33:$B$776,R$190)+'СЕТ СН'!$F$12</f>
        <v>114.73273974</v>
      </c>
      <c r="S220" s="36">
        <f>SUMIFS(СВЦЭМ!$F$33:$F$776,СВЦЭМ!$A$33:$A$776,$A220,СВЦЭМ!$B$33:$B$776,S$190)+'СЕТ СН'!$F$12</f>
        <v>108.66068111</v>
      </c>
      <c r="T220" s="36">
        <f>SUMIFS(СВЦЭМ!$F$33:$F$776,СВЦЭМ!$A$33:$A$776,$A220,СВЦЭМ!$B$33:$B$776,T$190)+'СЕТ СН'!$F$12</f>
        <v>108.9674904</v>
      </c>
      <c r="U220" s="36">
        <f>SUMIFS(СВЦЭМ!$F$33:$F$776,СВЦЭМ!$A$33:$A$776,$A220,СВЦЭМ!$B$33:$B$776,U$190)+'СЕТ СН'!$F$12</f>
        <v>107.69138269</v>
      </c>
      <c r="V220" s="36">
        <f>SUMIFS(СВЦЭМ!$F$33:$F$776,СВЦЭМ!$A$33:$A$776,$A220,СВЦЭМ!$B$33:$B$776,V$190)+'СЕТ СН'!$F$12</f>
        <v>102.37017113</v>
      </c>
      <c r="W220" s="36">
        <f>SUMIFS(СВЦЭМ!$F$33:$F$776,СВЦЭМ!$A$33:$A$776,$A220,СВЦЭМ!$B$33:$B$776,W$190)+'СЕТ СН'!$F$12</f>
        <v>99.690582340000006</v>
      </c>
      <c r="X220" s="36">
        <f>SUMIFS(СВЦЭМ!$F$33:$F$776,СВЦЭМ!$A$33:$A$776,$A220,СВЦЭМ!$B$33:$B$776,X$190)+'СЕТ СН'!$F$12</f>
        <v>99.227026409999993</v>
      </c>
      <c r="Y220" s="36">
        <f>SUMIFS(СВЦЭМ!$F$33:$F$776,СВЦЭМ!$A$33:$A$776,$A220,СВЦЭМ!$B$33:$B$776,Y$190)+'СЕТ СН'!$F$12</f>
        <v>112.46402023</v>
      </c>
    </row>
    <row r="221" spans="1:25" ht="15.75" x14ac:dyDescent="0.2">
      <c r="A221" s="35">
        <f t="shared" si="5"/>
        <v>43677</v>
      </c>
      <c r="B221" s="36">
        <f>SUMIFS(СВЦЭМ!$F$33:$F$776,СВЦЭМ!$A$33:$A$776,$A221,СВЦЭМ!$B$33:$B$776,B$190)+'СЕТ СН'!$F$12</f>
        <v>134.10192140999999</v>
      </c>
      <c r="C221" s="36">
        <f>SUMIFS(СВЦЭМ!$F$33:$F$776,СВЦЭМ!$A$33:$A$776,$A221,СВЦЭМ!$B$33:$B$776,C$190)+'СЕТ СН'!$F$12</f>
        <v>134.42958694000001</v>
      </c>
      <c r="D221" s="36">
        <f>SUMIFS(СВЦЭМ!$F$33:$F$776,СВЦЭМ!$A$33:$A$776,$A221,СВЦЭМ!$B$33:$B$776,D$190)+'СЕТ СН'!$F$12</f>
        <v>136.34380569999999</v>
      </c>
      <c r="E221" s="36">
        <f>SUMIFS(СВЦЭМ!$F$33:$F$776,СВЦЭМ!$A$33:$A$776,$A221,СВЦЭМ!$B$33:$B$776,E$190)+'СЕТ СН'!$F$12</f>
        <v>137.98347139000001</v>
      </c>
      <c r="F221" s="36">
        <f>SUMIFS(СВЦЭМ!$F$33:$F$776,СВЦЭМ!$A$33:$A$776,$A221,СВЦЭМ!$B$33:$B$776,F$190)+'СЕТ СН'!$F$12</f>
        <v>138.67252846</v>
      </c>
      <c r="G221" s="36">
        <f>SUMIFS(СВЦЭМ!$F$33:$F$776,СВЦЭМ!$A$33:$A$776,$A221,СВЦЭМ!$B$33:$B$776,G$190)+'СЕТ СН'!$F$12</f>
        <v>134.99323666999999</v>
      </c>
      <c r="H221" s="36">
        <f>SUMIFS(СВЦЭМ!$F$33:$F$776,СВЦЭМ!$A$33:$A$776,$A221,СВЦЭМ!$B$33:$B$776,H$190)+'СЕТ СН'!$F$12</f>
        <v>132.52114413000001</v>
      </c>
      <c r="I221" s="36">
        <f>SUMIFS(СВЦЭМ!$F$33:$F$776,СВЦЭМ!$A$33:$A$776,$A221,СВЦЭМ!$B$33:$B$776,I$190)+'СЕТ СН'!$F$12</f>
        <v>129.33770702000001</v>
      </c>
      <c r="J221" s="36">
        <f>SUMIFS(СВЦЭМ!$F$33:$F$776,СВЦЭМ!$A$33:$A$776,$A221,СВЦЭМ!$B$33:$B$776,J$190)+'СЕТ СН'!$F$12</f>
        <v>128.54652238</v>
      </c>
      <c r="K221" s="36">
        <f>SUMIFS(СВЦЭМ!$F$33:$F$776,СВЦЭМ!$A$33:$A$776,$A221,СВЦЭМ!$B$33:$B$776,K$190)+'СЕТ СН'!$F$12</f>
        <v>129.61248418</v>
      </c>
      <c r="L221" s="36">
        <f>SUMIFS(СВЦЭМ!$F$33:$F$776,СВЦЭМ!$A$33:$A$776,$A221,СВЦЭМ!$B$33:$B$776,L$190)+'СЕТ СН'!$F$12</f>
        <v>129.85835392000001</v>
      </c>
      <c r="M221" s="36">
        <f>SUMIFS(СВЦЭМ!$F$33:$F$776,СВЦЭМ!$A$33:$A$776,$A221,СВЦЭМ!$B$33:$B$776,M$190)+'СЕТ СН'!$F$12</f>
        <v>129.02295443</v>
      </c>
      <c r="N221" s="36">
        <f>SUMIFS(СВЦЭМ!$F$33:$F$776,СВЦЭМ!$A$33:$A$776,$A221,СВЦЭМ!$B$33:$B$776,N$190)+'СЕТ СН'!$F$12</f>
        <v>128.56662506999999</v>
      </c>
      <c r="O221" s="36">
        <f>SUMIFS(СВЦЭМ!$F$33:$F$776,СВЦЭМ!$A$33:$A$776,$A221,СВЦЭМ!$B$33:$B$776,O$190)+'СЕТ СН'!$F$12</f>
        <v>130.05634286</v>
      </c>
      <c r="P221" s="36">
        <f>SUMIFS(СВЦЭМ!$F$33:$F$776,СВЦЭМ!$A$33:$A$776,$A221,СВЦЭМ!$B$33:$B$776,P$190)+'СЕТ СН'!$F$12</f>
        <v>131.50281078</v>
      </c>
      <c r="Q221" s="36">
        <f>SUMIFS(СВЦЭМ!$F$33:$F$776,СВЦЭМ!$A$33:$A$776,$A221,СВЦЭМ!$B$33:$B$776,Q$190)+'СЕТ СН'!$F$12</f>
        <v>132.653471</v>
      </c>
      <c r="R221" s="36">
        <f>SUMIFS(СВЦЭМ!$F$33:$F$776,СВЦЭМ!$A$33:$A$776,$A221,СВЦЭМ!$B$33:$B$776,R$190)+'СЕТ СН'!$F$12</f>
        <v>121.59590758</v>
      </c>
      <c r="S221" s="36">
        <f>SUMIFS(СВЦЭМ!$F$33:$F$776,СВЦЭМ!$A$33:$A$776,$A221,СВЦЭМ!$B$33:$B$776,S$190)+'СЕТ СН'!$F$12</f>
        <v>115.60913286</v>
      </c>
      <c r="T221" s="36">
        <f>SUMIFS(СВЦЭМ!$F$33:$F$776,СВЦЭМ!$A$33:$A$776,$A221,СВЦЭМ!$B$33:$B$776,T$190)+'СЕТ СН'!$F$12</f>
        <v>113.40473790999999</v>
      </c>
      <c r="U221" s="36">
        <f>SUMIFS(СВЦЭМ!$F$33:$F$776,СВЦЭМ!$A$33:$A$776,$A221,СВЦЭМ!$B$33:$B$776,U$190)+'СЕТ СН'!$F$12</f>
        <v>127.27670852</v>
      </c>
      <c r="V221" s="36">
        <f>SUMIFS(СВЦЭМ!$F$33:$F$776,СВЦЭМ!$A$33:$A$776,$A221,СВЦЭМ!$B$33:$B$776,V$190)+'СЕТ СН'!$F$12</f>
        <v>111.39333143</v>
      </c>
      <c r="W221" s="36">
        <f>SUMIFS(СВЦЭМ!$F$33:$F$776,СВЦЭМ!$A$33:$A$776,$A221,СВЦЭМ!$B$33:$B$776,W$190)+'СЕТ СН'!$F$12</f>
        <v>111.85761687999999</v>
      </c>
      <c r="X221" s="36">
        <f>SUMIFS(СВЦЭМ!$F$33:$F$776,СВЦЭМ!$A$33:$A$776,$A221,СВЦЭМ!$B$33:$B$776,X$190)+'СЕТ СН'!$F$12</f>
        <v>108.89054708</v>
      </c>
      <c r="Y221" s="36">
        <f>SUMIFS(СВЦЭМ!$F$33:$F$776,СВЦЭМ!$A$33:$A$776,$A221,СВЦЭМ!$B$33:$B$776,Y$190)+'СЕТ СН'!$F$12</f>
        <v>117.40882618000001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43648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43649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43650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43651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43652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43653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43654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43655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43656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43657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43658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43659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43660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43661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43662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43663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43664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43665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43666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43667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43668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43669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43670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43671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43672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43673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43674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43675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43676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43677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43648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43649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43650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43651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43652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43653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43654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43655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43656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43657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43658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43659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43660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43661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43662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43663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43664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43665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43666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43667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43668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43669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43670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43671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43672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43673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43674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43675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43676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43677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43648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43649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43650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43651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43652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43653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43654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43655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43656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43657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43658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43659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43660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43661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43662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43663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43664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43665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43666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43667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43668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43669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43670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43671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43672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43673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43674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43675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43676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43677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43648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43649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43650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43651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43652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43653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43654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43655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43656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43657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43658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43659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43660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43661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43662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43663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43664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43665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43666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43667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43668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43669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43670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43671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43672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43673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43674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43675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43676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43677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43648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43649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43650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43651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43652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43653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43654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43655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43656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43657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43658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43659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43660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43661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43662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43663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43664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43665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43666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43667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43668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43669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43670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43671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43672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43673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43674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43675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43676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43677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43648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43649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43650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43651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43652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43653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43654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43655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43656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43657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43658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43659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43660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43661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43662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43663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43664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43665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43666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43667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43668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43669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43670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43671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43672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43673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43674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43675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43676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43677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1" t="s">
        <v>122</v>
      </c>
      <c r="B435" s="151"/>
      <c r="C435" s="151"/>
      <c r="D435" s="151"/>
      <c r="E435" s="151"/>
      <c r="F435" s="151"/>
      <c r="G435" s="151"/>
      <c r="H435" s="151"/>
      <c r="I435" s="151"/>
      <c r="J435" s="151"/>
      <c r="K435" s="151"/>
      <c r="L435" s="152">
        <f>СВЦЭМ!$D$18+'СЕТ СН'!$F$14</f>
        <v>15.531593190000001</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555942.26638023637</v>
      </c>
      <c r="O439" s="124"/>
      <c r="P439" s="123">
        <f>СВЦЭМ!$D$12+'СЕТ СН'!$F$10-'СЕТ СН'!$G$24</f>
        <v>555942.26638023637</v>
      </c>
      <c r="Q439" s="124"/>
      <c r="R439" s="123">
        <f>СВЦЭМ!$D$12+'СЕТ СН'!$F$10-'СЕТ СН'!$H$24</f>
        <v>555942.26638023637</v>
      </c>
      <c r="S439" s="124"/>
      <c r="T439" s="123">
        <f>СВЦЭМ!$D$12+'СЕТ СН'!$F$10-'СЕТ СН'!$I$24</f>
        <v>555942.26638023637</v>
      </c>
      <c r="U439" s="124"/>
      <c r="V439" s="47"/>
      <c r="W439" s="47"/>
      <c r="X439" s="47"/>
      <c r="Y439" s="47"/>
    </row>
    <row r="440" spans="1:26" ht="30" customHeight="1" x14ac:dyDescent="0.25"/>
    <row r="441" spans="1:26" ht="15.75" x14ac:dyDescent="0.25">
      <c r="A441" s="139" t="s">
        <v>75</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996141.45</v>
      </c>
      <c r="O443" s="138"/>
      <c r="P443" s="138">
        <f>'СЕТ СН'!$G$7</f>
        <v>1503301.95</v>
      </c>
      <c r="Q443" s="138"/>
      <c r="R443" s="138">
        <f>'СЕТ СН'!$H$7</f>
        <v>1196112.93</v>
      </c>
      <c r="S443" s="138"/>
      <c r="T443" s="138">
        <f>'СЕТ СН'!$I$7</f>
        <v>875647.54</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60" x14ac:dyDescent="0.2">
      <c r="A5" s="53" t="s">
        <v>136</v>
      </c>
      <c r="B5" s="90" t="s">
        <v>137</v>
      </c>
      <c r="C5" s="168">
        <v>43647</v>
      </c>
      <c r="D5" s="168">
        <v>43830</v>
      </c>
      <c r="E5" s="52" t="s">
        <v>20</v>
      </c>
      <c r="F5" s="52">
        <v>1650.28</v>
      </c>
      <c r="G5" s="52">
        <v>2604.4899999999998</v>
      </c>
      <c r="H5" s="52">
        <v>2777.91</v>
      </c>
      <c r="I5" s="52">
        <v>3091.17</v>
      </c>
    </row>
    <row r="6" spans="1:9" ht="60" x14ac:dyDescent="0.2">
      <c r="A6" s="53" t="s">
        <v>135</v>
      </c>
      <c r="B6" s="92" t="s">
        <v>137</v>
      </c>
      <c r="C6" s="168">
        <v>43647</v>
      </c>
      <c r="D6" s="168">
        <v>43830</v>
      </c>
      <c r="E6" s="52" t="s">
        <v>20</v>
      </c>
      <c r="F6" s="52">
        <v>62.97</v>
      </c>
      <c r="G6" s="52">
        <v>139.72999999999999</v>
      </c>
      <c r="H6" s="52">
        <v>188.16</v>
      </c>
      <c r="I6" s="52">
        <v>507.79</v>
      </c>
    </row>
    <row r="7" spans="1:9" ht="60" x14ac:dyDescent="0.2">
      <c r="A7" s="53" t="s">
        <v>134</v>
      </c>
      <c r="B7" s="92" t="s">
        <v>137</v>
      </c>
      <c r="C7" s="168">
        <v>43647</v>
      </c>
      <c r="D7" s="168">
        <v>43830</v>
      </c>
      <c r="E7" s="52" t="s">
        <v>21</v>
      </c>
      <c r="F7" s="52">
        <v>996141.45</v>
      </c>
      <c r="G7" s="52">
        <v>1503301.95</v>
      </c>
      <c r="H7" s="52">
        <v>1196112.93</v>
      </c>
      <c r="I7" s="52">
        <v>875647.54</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3" t="s">
        <v>84</v>
      </c>
      <c r="B4" s="164"/>
      <c r="C4" s="63"/>
      <c r="D4" s="64" t="s">
        <v>85</v>
      </c>
    </row>
    <row r="5" spans="1:4" ht="15" customHeight="1" x14ac:dyDescent="0.2">
      <c r="A5" s="166" t="s">
        <v>86</v>
      </c>
      <c r="B5" s="167"/>
      <c r="C5" s="65"/>
      <c r="D5" s="66" t="s">
        <v>87</v>
      </c>
    </row>
    <row r="6" spans="1:4" ht="15" customHeight="1" x14ac:dyDescent="0.2">
      <c r="A6" s="163" t="s">
        <v>88</v>
      </c>
      <c r="B6" s="164"/>
      <c r="C6" s="67"/>
      <c r="D6" s="64" t="s">
        <v>138</v>
      </c>
    </row>
    <row r="7" spans="1:4" ht="15" customHeight="1" x14ac:dyDescent="0.2">
      <c r="A7" s="163" t="s">
        <v>89</v>
      </c>
      <c r="B7" s="164"/>
      <c r="C7" s="67"/>
      <c r="D7" s="64" t="s">
        <v>142</v>
      </c>
    </row>
    <row r="8" spans="1:4" ht="15" customHeight="1" x14ac:dyDescent="0.2">
      <c r="A8" s="165" t="s">
        <v>90</v>
      </c>
      <c r="B8" s="165"/>
      <c r="C8" s="97"/>
      <c r="D8" s="68"/>
    </row>
    <row r="9" spans="1:4" ht="15" customHeight="1" x14ac:dyDescent="0.2">
      <c r="A9" s="69" t="s">
        <v>91</v>
      </c>
      <c r="B9" s="70"/>
      <c r="C9" s="71"/>
      <c r="D9" s="72"/>
    </row>
    <row r="10" spans="1:4" ht="30" customHeight="1" x14ac:dyDescent="0.2">
      <c r="A10" s="157" t="s">
        <v>92</v>
      </c>
      <c r="B10" s="158"/>
      <c r="C10" s="73"/>
      <c r="D10" s="74">
        <v>2.6709666099999998</v>
      </c>
    </row>
    <row r="11" spans="1:4" ht="66" customHeight="1" x14ac:dyDescent="0.2">
      <c r="A11" s="157" t="s">
        <v>93</v>
      </c>
      <c r="B11" s="158"/>
      <c r="C11" s="73"/>
      <c r="D11" s="74">
        <v>646.1033592</v>
      </c>
    </row>
    <row r="12" spans="1:4" ht="30" customHeight="1" x14ac:dyDescent="0.2">
      <c r="A12" s="157" t="s">
        <v>94</v>
      </c>
      <c r="B12" s="158"/>
      <c r="C12" s="73"/>
      <c r="D12" s="75">
        <v>555942.26638023637</v>
      </c>
    </row>
    <row r="13" spans="1:4" ht="30" customHeight="1" x14ac:dyDescent="0.2">
      <c r="A13" s="157" t="s">
        <v>95</v>
      </c>
      <c r="B13" s="158"/>
      <c r="C13" s="73"/>
      <c r="D13" s="76"/>
    </row>
    <row r="14" spans="1:4" ht="15" customHeight="1" x14ac:dyDescent="0.2">
      <c r="A14" s="161" t="s">
        <v>96</v>
      </c>
      <c r="B14" s="162"/>
      <c r="C14" s="73"/>
      <c r="D14" s="74">
        <v>715.14936278000005</v>
      </c>
    </row>
    <row r="15" spans="1:4" ht="15" customHeight="1" x14ac:dyDescent="0.2">
      <c r="A15" s="161" t="s">
        <v>97</v>
      </c>
      <c r="B15" s="162"/>
      <c r="C15" s="73"/>
      <c r="D15" s="74">
        <v>1447.01543687</v>
      </c>
    </row>
    <row r="16" spans="1:4" ht="15" customHeight="1" x14ac:dyDescent="0.2">
      <c r="A16" s="161" t="s">
        <v>98</v>
      </c>
      <c r="B16" s="162"/>
      <c r="C16" s="73"/>
      <c r="D16" s="74">
        <v>2456.9136670299999</v>
      </c>
    </row>
    <row r="17" spans="1:6" ht="15" customHeight="1" x14ac:dyDescent="0.2">
      <c r="A17" s="161" t="s">
        <v>99</v>
      </c>
      <c r="B17" s="162"/>
      <c r="C17" s="73"/>
      <c r="D17" s="74">
        <v>1889.4586831900001</v>
      </c>
    </row>
    <row r="18" spans="1:6" ht="52.5" customHeight="1" x14ac:dyDescent="0.2">
      <c r="A18" s="157" t="s">
        <v>100</v>
      </c>
      <c r="B18" s="158"/>
      <c r="C18" s="73"/>
      <c r="D18" s="74">
        <v>15.531593190000001</v>
      </c>
    </row>
    <row r="19" spans="1:6" ht="15" customHeight="1" x14ac:dyDescent="0.2">
      <c r="A19" s="69" t="s">
        <v>101</v>
      </c>
      <c r="B19" s="70"/>
      <c r="C19" s="77"/>
      <c r="D19" s="78"/>
    </row>
    <row r="20" spans="1:6" ht="30" customHeight="1" x14ac:dyDescent="0.2">
      <c r="A20" s="157" t="s">
        <v>102</v>
      </c>
      <c r="B20" s="158"/>
      <c r="C20" s="73"/>
      <c r="D20" s="79">
        <v>617.72799999999995</v>
      </c>
    </row>
    <row r="21" spans="1:6" ht="30" customHeight="1" x14ac:dyDescent="0.2">
      <c r="A21" s="157" t="s">
        <v>103</v>
      </c>
      <c r="B21" s="158"/>
      <c r="C21" s="80"/>
      <c r="D21" s="79">
        <v>0.93100000000000005</v>
      </c>
    </row>
    <row r="22" spans="1:6" ht="15" customHeight="1" x14ac:dyDescent="0.2">
      <c r="A22" s="69" t="s">
        <v>104</v>
      </c>
      <c r="B22" s="70"/>
      <c r="C22" s="77"/>
      <c r="D22" s="78"/>
    </row>
    <row r="23" spans="1:6" ht="15" customHeight="1" x14ac:dyDescent="0.25">
      <c r="A23" s="157" t="s">
        <v>105</v>
      </c>
      <c r="B23" s="158"/>
      <c r="C23" s="81"/>
      <c r="D23" s="76"/>
    </row>
    <row r="24" spans="1:6" ht="15" customHeight="1" x14ac:dyDescent="0.25">
      <c r="A24" s="161" t="s">
        <v>96</v>
      </c>
      <c r="B24" s="162"/>
      <c r="C24" s="81"/>
      <c r="D24" s="82">
        <v>0</v>
      </c>
    </row>
    <row r="25" spans="1:6" ht="15" customHeight="1" x14ac:dyDescent="0.25">
      <c r="A25" s="161" t="s">
        <v>97</v>
      </c>
      <c r="B25" s="162"/>
      <c r="C25" s="81"/>
      <c r="D25" s="82">
        <v>1.5084089119890001E-3</v>
      </c>
    </row>
    <row r="26" spans="1:6" ht="15" customHeight="1" x14ac:dyDescent="0.25">
      <c r="A26" s="161" t="s">
        <v>98</v>
      </c>
      <c r="B26" s="162"/>
      <c r="C26" s="81"/>
      <c r="D26" s="82">
        <v>3.3202861955160001E-3</v>
      </c>
    </row>
    <row r="27" spans="1:6" ht="15" customHeight="1" x14ac:dyDescent="0.25">
      <c r="A27" s="161" t="s">
        <v>99</v>
      </c>
      <c r="B27" s="162"/>
      <c r="C27" s="81"/>
      <c r="D27" s="82">
        <v>2.3022102207250002E-3</v>
      </c>
    </row>
    <row r="29" spans="1:6" x14ac:dyDescent="0.2">
      <c r="A29" s="58" t="s">
        <v>106</v>
      </c>
      <c r="B29" s="59"/>
      <c r="C29" s="59"/>
      <c r="D29" s="56"/>
      <c r="E29" s="56"/>
      <c r="F29" s="60"/>
    </row>
    <row r="30" spans="1:6" ht="280.5" customHeight="1" x14ac:dyDescent="0.2">
      <c r="A30" s="159" t="s">
        <v>7</v>
      </c>
      <c r="B30" s="159" t="s">
        <v>107</v>
      </c>
      <c r="C30" s="57" t="s">
        <v>108</v>
      </c>
      <c r="D30" s="57" t="s">
        <v>109</v>
      </c>
      <c r="E30" s="57" t="s">
        <v>110</v>
      </c>
      <c r="F30" s="57" t="s">
        <v>111</v>
      </c>
    </row>
    <row r="31" spans="1:6" x14ac:dyDescent="0.2">
      <c r="A31" s="160"/>
      <c r="B31" s="160"/>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647.24749906</v>
      </c>
      <c r="D33" s="84">
        <v>619.54934543000002</v>
      </c>
      <c r="E33" s="84">
        <v>129.81628076000001</v>
      </c>
      <c r="F33" s="84">
        <v>129.81628076000001</v>
      </c>
    </row>
    <row r="34" spans="1:6" ht="12.75" customHeight="1" x14ac:dyDescent="0.2">
      <c r="A34" s="83" t="s">
        <v>143</v>
      </c>
      <c r="B34" s="83">
        <v>2</v>
      </c>
      <c r="C34" s="84">
        <v>763.27287395999997</v>
      </c>
      <c r="D34" s="84">
        <v>719.10904754000001</v>
      </c>
      <c r="E34" s="84">
        <v>150.67736363</v>
      </c>
      <c r="F34" s="84">
        <v>150.67736363</v>
      </c>
    </row>
    <row r="35" spans="1:6" ht="12.75" customHeight="1" x14ac:dyDescent="0.2">
      <c r="A35" s="83" t="s">
        <v>143</v>
      </c>
      <c r="B35" s="83">
        <v>3</v>
      </c>
      <c r="C35" s="84">
        <v>789.75790293</v>
      </c>
      <c r="D35" s="84">
        <v>749.37041610999995</v>
      </c>
      <c r="E35" s="84">
        <v>157.01813107999999</v>
      </c>
      <c r="F35" s="84">
        <v>157.01813107999999</v>
      </c>
    </row>
    <row r="36" spans="1:6" ht="12.75" customHeight="1" x14ac:dyDescent="0.2">
      <c r="A36" s="83" t="s">
        <v>143</v>
      </c>
      <c r="B36" s="83">
        <v>4</v>
      </c>
      <c r="C36" s="84">
        <v>815.93791011999997</v>
      </c>
      <c r="D36" s="84">
        <v>773.633331</v>
      </c>
      <c r="E36" s="84">
        <v>162.10202212999999</v>
      </c>
      <c r="F36" s="84">
        <v>162.10202212999999</v>
      </c>
    </row>
    <row r="37" spans="1:6" ht="12.75" customHeight="1" x14ac:dyDescent="0.2">
      <c r="A37" s="83" t="s">
        <v>143</v>
      </c>
      <c r="B37" s="83">
        <v>5</v>
      </c>
      <c r="C37" s="84">
        <v>826.73143482</v>
      </c>
      <c r="D37" s="84">
        <v>777.06819568000003</v>
      </c>
      <c r="E37" s="84">
        <v>162.821741</v>
      </c>
      <c r="F37" s="84">
        <v>162.821741</v>
      </c>
    </row>
    <row r="38" spans="1:6" ht="12.75" customHeight="1" x14ac:dyDescent="0.2">
      <c r="A38" s="83" t="s">
        <v>143</v>
      </c>
      <c r="B38" s="83">
        <v>6</v>
      </c>
      <c r="C38" s="84">
        <v>801.57774429000006</v>
      </c>
      <c r="D38" s="84">
        <v>759.67007783999998</v>
      </c>
      <c r="E38" s="84">
        <v>159.17625422</v>
      </c>
      <c r="F38" s="84">
        <v>159.17625422</v>
      </c>
    </row>
    <row r="39" spans="1:6" ht="12.75" customHeight="1" x14ac:dyDescent="0.2">
      <c r="A39" s="83" t="s">
        <v>143</v>
      </c>
      <c r="B39" s="83">
        <v>7</v>
      </c>
      <c r="C39" s="84">
        <v>751.30718994999995</v>
      </c>
      <c r="D39" s="84">
        <v>704.10666704000005</v>
      </c>
      <c r="E39" s="84">
        <v>147.53386384000001</v>
      </c>
      <c r="F39" s="84">
        <v>147.53386384000001</v>
      </c>
    </row>
    <row r="40" spans="1:6" ht="12.75" customHeight="1" x14ac:dyDescent="0.2">
      <c r="A40" s="83" t="s">
        <v>143</v>
      </c>
      <c r="B40" s="83">
        <v>8</v>
      </c>
      <c r="C40" s="84">
        <v>684.83688832999997</v>
      </c>
      <c r="D40" s="84">
        <v>644.99042184999996</v>
      </c>
      <c r="E40" s="84">
        <v>135.14703600000001</v>
      </c>
      <c r="F40" s="84">
        <v>135.14703600000001</v>
      </c>
    </row>
    <row r="41" spans="1:6" ht="12.75" customHeight="1" x14ac:dyDescent="0.2">
      <c r="A41" s="83" t="s">
        <v>143</v>
      </c>
      <c r="B41" s="83">
        <v>9</v>
      </c>
      <c r="C41" s="84">
        <v>672.33933526999999</v>
      </c>
      <c r="D41" s="84">
        <v>635.51352570999995</v>
      </c>
      <c r="E41" s="84">
        <v>133.16130973</v>
      </c>
      <c r="F41" s="84">
        <v>133.16130973</v>
      </c>
    </row>
    <row r="42" spans="1:6" ht="12.75" customHeight="1" x14ac:dyDescent="0.2">
      <c r="A42" s="83" t="s">
        <v>143</v>
      </c>
      <c r="B42" s="83">
        <v>10</v>
      </c>
      <c r="C42" s="84">
        <v>676.55518414999995</v>
      </c>
      <c r="D42" s="84">
        <v>639.21656685999994</v>
      </c>
      <c r="E42" s="84">
        <v>133.93722052999999</v>
      </c>
      <c r="F42" s="84">
        <v>133.93722052999999</v>
      </c>
    </row>
    <row r="43" spans="1:6" ht="12.75" customHeight="1" x14ac:dyDescent="0.2">
      <c r="A43" s="83" t="s">
        <v>143</v>
      </c>
      <c r="B43" s="83">
        <v>11</v>
      </c>
      <c r="C43" s="84">
        <v>680.36509333000004</v>
      </c>
      <c r="D43" s="84">
        <v>643.93840691000003</v>
      </c>
      <c r="E43" s="84">
        <v>134.92660373000001</v>
      </c>
      <c r="F43" s="84">
        <v>134.92660373000001</v>
      </c>
    </row>
    <row r="44" spans="1:6" ht="12.75" customHeight="1" x14ac:dyDescent="0.2">
      <c r="A44" s="83" t="s">
        <v>143</v>
      </c>
      <c r="B44" s="83">
        <v>12</v>
      </c>
      <c r="C44" s="84">
        <v>670.68784263999999</v>
      </c>
      <c r="D44" s="84">
        <v>629.77844835999997</v>
      </c>
      <c r="E44" s="84">
        <v>131.95961947000001</v>
      </c>
      <c r="F44" s="84">
        <v>131.95961947000001</v>
      </c>
    </row>
    <row r="45" spans="1:6" ht="12.75" customHeight="1" x14ac:dyDescent="0.2">
      <c r="A45" s="83" t="s">
        <v>143</v>
      </c>
      <c r="B45" s="83">
        <v>13</v>
      </c>
      <c r="C45" s="84">
        <v>656.76678878999996</v>
      </c>
      <c r="D45" s="84">
        <v>618.30982128000005</v>
      </c>
      <c r="E45" s="84">
        <v>129.55655905</v>
      </c>
      <c r="F45" s="84">
        <v>129.55655905</v>
      </c>
    </row>
    <row r="46" spans="1:6" ht="12.75" customHeight="1" x14ac:dyDescent="0.2">
      <c r="A46" s="83" t="s">
        <v>143</v>
      </c>
      <c r="B46" s="83">
        <v>14</v>
      </c>
      <c r="C46" s="84">
        <v>645.49059886999999</v>
      </c>
      <c r="D46" s="84">
        <v>622.16914749</v>
      </c>
      <c r="E46" s="84">
        <v>130.36521679000001</v>
      </c>
      <c r="F46" s="84">
        <v>130.36521679000001</v>
      </c>
    </row>
    <row r="47" spans="1:6" ht="12.75" customHeight="1" x14ac:dyDescent="0.2">
      <c r="A47" s="83" t="s">
        <v>143</v>
      </c>
      <c r="B47" s="83">
        <v>15</v>
      </c>
      <c r="C47" s="84">
        <v>644.41566822000004</v>
      </c>
      <c r="D47" s="84">
        <v>622.79099687999997</v>
      </c>
      <c r="E47" s="84">
        <v>130.49551500999999</v>
      </c>
      <c r="F47" s="84">
        <v>130.49551500999999</v>
      </c>
    </row>
    <row r="48" spans="1:6" ht="12.75" customHeight="1" x14ac:dyDescent="0.2">
      <c r="A48" s="83" t="s">
        <v>143</v>
      </c>
      <c r="B48" s="83">
        <v>16</v>
      </c>
      <c r="C48" s="84">
        <v>628.42506993999996</v>
      </c>
      <c r="D48" s="84">
        <v>605.53350507000005</v>
      </c>
      <c r="E48" s="84">
        <v>126.87949407000001</v>
      </c>
      <c r="F48" s="84">
        <v>126.87949407000001</v>
      </c>
    </row>
    <row r="49" spans="1:6" ht="12.75" customHeight="1" x14ac:dyDescent="0.2">
      <c r="A49" s="83" t="s">
        <v>143</v>
      </c>
      <c r="B49" s="83">
        <v>17</v>
      </c>
      <c r="C49" s="84">
        <v>577.17201884999997</v>
      </c>
      <c r="D49" s="84">
        <v>550.99077003000002</v>
      </c>
      <c r="E49" s="84">
        <v>115.45096936</v>
      </c>
      <c r="F49" s="84">
        <v>115.45096936</v>
      </c>
    </row>
    <row r="50" spans="1:6" ht="12.75" customHeight="1" x14ac:dyDescent="0.2">
      <c r="A50" s="83" t="s">
        <v>143</v>
      </c>
      <c r="B50" s="83">
        <v>18</v>
      </c>
      <c r="C50" s="84">
        <v>574.84814811000001</v>
      </c>
      <c r="D50" s="84">
        <v>549.39382042</v>
      </c>
      <c r="E50" s="84">
        <v>115.11635508000001</v>
      </c>
      <c r="F50" s="84">
        <v>115.11635508000001</v>
      </c>
    </row>
    <row r="51" spans="1:6" ht="12.75" customHeight="1" x14ac:dyDescent="0.2">
      <c r="A51" s="83" t="s">
        <v>143</v>
      </c>
      <c r="B51" s="83">
        <v>19</v>
      </c>
      <c r="C51" s="84">
        <v>575.74140498999998</v>
      </c>
      <c r="D51" s="84">
        <v>551.30651373000001</v>
      </c>
      <c r="E51" s="84">
        <v>115.51712821</v>
      </c>
      <c r="F51" s="84">
        <v>115.51712821</v>
      </c>
    </row>
    <row r="52" spans="1:6" ht="12.75" customHeight="1" x14ac:dyDescent="0.2">
      <c r="A52" s="83" t="s">
        <v>143</v>
      </c>
      <c r="B52" s="83">
        <v>20</v>
      </c>
      <c r="C52" s="84">
        <v>576.55164452999998</v>
      </c>
      <c r="D52" s="84">
        <v>545.56330216000003</v>
      </c>
      <c r="E52" s="84">
        <v>114.31373357</v>
      </c>
      <c r="F52" s="84">
        <v>114.31373357</v>
      </c>
    </row>
    <row r="53" spans="1:6" ht="12.75" customHeight="1" x14ac:dyDescent="0.2">
      <c r="A53" s="83" t="s">
        <v>143</v>
      </c>
      <c r="B53" s="83">
        <v>21</v>
      </c>
      <c r="C53" s="84">
        <v>583.62423093999996</v>
      </c>
      <c r="D53" s="84">
        <v>548.90962635000005</v>
      </c>
      <c r="E53" s="84">
        <v>115.01490025</v>
      </c>
      <c r="F53" s="84">
        <v>115.01490025</v>
      </c>
    </row>
    <row r="54" spans="1:6" ht="12.75" customHeight="1" x14ac:dyDescent="0.2">
      <c r="A54" s="83" t="s">
        <v>143</v>
      </c>
      <c r="B54" s="83">
        <v>22</v>
      </c>
      <c r="C54" s="84">
        <v>600.89069472999995</v>
      </c>
      <c r="D54" s="84">
        <v>572.32776799999999</v>
      </c>
      <c r="E54" s="84">
        <v>119.92178309000001</v>
      </c>
      <c r="F54" s="84">
        <v>119.92178309000001</v>
      </c>
    </row>
    <row r="55" spans="1:6" ht="12.75" customHeight="1" x14ac:dyDescent="0.2">
      <c r="A55" s="83" t="s">
        <v>143</v>
      </c>
      <c r="B55" s="83">
        <v>23</v>
      </c>
      <c r="C55" s="84">
        <v>577.42216355000005</v>
      </c>
      <c r="D55" s="84">
        <v>544.78709615000002</v>
      </c>
      <c r="E55" s="84">
        <v>114.15109248</v>
      </c>
      <c r="F55" s="84">
        <v>114.15109248</v>
      </c>
    </row>
    <row r="56" spans="1:6" ht="12.75" customHeight="1" x14ac:dyDescent="0.2">
      <c r="A56" s="83" t="s">
        <v>143</v>
      </c>
      <c r="B56" s="83">
        <v>24</v>
      </c>
      <c r="C56" s="84">
        <v>577.27827654999999</v>
      </c>
      <c r="D56" s="84">
        <v>544.86439155999994</v>
      </c>
      <c r="E56" s="84">
        <v>114.16728845</v>
      </c>
      <c r="F56" s="84">
        <v>114.16728845</v>
      </c>
    </row>
    <row r="57" spans="1:6" ht="12.75" customHeight="1" x14ac:dyDescent="0.2">
      <c r="A57" s="83" t="s">
        <v>144</v>
      </c>
      <c r="B57" s="83">
        <v>1</v>
      </c>
      <c r="C57" s="84">
        <v>730.82687165000004</v>
      </c>
      <c r="D57" s="84">
        <v>702.61808237000002</v>
      </c>
      <c r="E57" s="84">
        <v>147.22195563</v>
      </c>
      <c r="F57" s="84">
        <v>147.22195563</v>
      </c>
    </row>
    <row r="58" spans="1:6" ht="12.75" customHeight="1" x14ac:dyDescent="0.2">
      <c r="A58" s="83" t="s">
        <v>144</v>
      </c>
      <c r="B58" s="83">
        <v>2</v>
      </c>
      <c r="C58" s="84">
        <v>841.25429532999999</v>
      </c>
      <c r="D58" s="84">
        <v>816.28189226999996</v>
      </c>
      <c r="E58" s="84">
        <v>171.03832016999999</v>
      </c>
      <c r="F58" s="84">
        <v>171.03832016999999</v>
      </c>
    </row>
    <row r="59" spans="1:6" ht="12.75" customHeight="1" x14ac:dyDescent="0.2">
      <c r="A59" s="83" t="s">
        <v>144</v>
      </c>
      <c r="B59" s="83">
        <v>3</v>
      </c>
      <c r="C59" s="84">
        <v>862.80738871000005</v>
      </c>
      <c r="D59" s="84">
        <v>825.69378823</v>
      </c>
      <c r="E59" s="84">
        <v>173.01042673000001</v>
      </c>
      <c r="F59" s="84">
        <v>173.01042673000001</v>
      </c>
    </row>
    <row r="60" spans="1:6" ht="12.75" customHeight="1" x14ac:dyDescent="0.2">
      <c r="A60" s="83" t="s">
        <v>144</v>
      </c>
      <c r="B60" s="83">
        <v>4</v>
      </c>
      <c r="C60" s="84">
        <v>889.79541856000003</v>
      </c>
      <c r="D60" s="84">
        <v>859.63468482999997</v>
      </c>
      <c r="E60" s="84">
        <v>180.12217819</v>
      </c>
      <c r="F60" s="84">
        <v>180.12217819</v>
      </c>
    </row>
    <row r="61" spans="1:6" ht="12.75" customHeight="1" x14ac:dyDescent="0.2">
      <c r="A61" s="83" t="s">
        <v>144</v>
      </c>
      <c r="B61" s="83">
        <v>5</v>
      </c>
      <c r="C61" s="84">
        <v>884.69282716999999</v>
      </c>
      <c r="D61" s="84">
        <v>856.69145502000003</v>
      </c>
      <c r="E61" s="84">
        <v>179.50547323999999</v>
      </c>
      <c r="F61" s="84">
        <v>179.50547323999999</v>
      </c>
    </row>
    <row r="62" spans="1:6" ht="12.75" customHeight="1" x14ac:dyDescent="0.2">
      <c r="A62" s="83" t="s">
        <v>144</v>
      </c>
      <c r="B62" s="83">
        <v>6</v>
      </c>
      <c r="C62" s="84">
        <v>870.49321828999996</v>
      </c>
      <c r="D62" s="84">
        <v>841.26219284000001</v>
      </c>
      <c r="E62" s="84">
        <v>176.27252748000001</v>
      </c>
      <c r="F62" s="84">
        <v>176.27252748000001</v>
      </c>
    </row>
    <row r="63" spans="1:6" ht="12.75" customHeight="1" x14ac:dyDescent="0.2">
      <c r="A63" s="83" t="s">
        <v>144</v>
      </c>
      <c r="B63" s="83">
        <v>7</v>
      </c>
      <c r="C63" s="84">
        <v>816.79583273000003</v>
      </c>
      <c r="D63" s="84">
        <v>789.61123031</v>
      </c>
      <c r="E63" s="84">
        <v>165.44992568999999</v>
      </c>
      <c r="F63" s="84">
        <v>165.44992568999999</v>
      </c>
    </row>
    <row r="64" spans="1:6" ht="12.75" customHeight="1" x14ac:dyDescent="0.2">
      <c r="A64" s="83" t="s">
        <v>144</v>
      </c>
      <c r="B64" s="83">
        <v>8</v>
      </c>
      <c r="C64" s="84">
        <v>747.2159001</v>
      </c>
      <c r="D64" s="84">
        <v>722.48306898999999</v>
      </c>
      <c r="E64" s="84">
        <v>151.38433381999999</v>
      </c>
      <c r="F64" s="84">
        <v>151.38433381999999</v>
      </c>
    </row>
    <row r="65" spans="1:6" ht="12.75" customHeight="1" x14ac:dyDescent="0.2">
      <c r="A65" s="83" t="s">
        <v>144</v>
      </c>
      <c r="B65" s="83">
        <v>9</v>
      </c>
      <c r="C65" s="84">
        <v>698.92582478999998</v>
      </c>
      <c r="D65" s="84">
        <v>674.96783244999995</v>
      </c>
      <c r="E65" s="84">
        <v>141.42830476</v>
      </c>
      <c r="F65" s="84">
        <v>141.42830476</v>
      </c>
    </row>
    <row r="66" spans="1:6" ht="12.75" customHeight="1" x14ac:dyDescent="0.2">
      <c r="A66" s="83" t="s">
        <v>144</v>
      </c>
      <c r="B66" s="83">
        <v>10</v>
      </c>
      <c r="C66" s="84">
        <v>664.22163574000001</v>
      </c>
      <c r="D66" s="84">
        <v>639.63501131999999</v>
      </c>
      <c r="E66" s="84">
        <v>134.02489861999999</v>
      </c>
      <c r="F66" s="84">
        <v>134.02489861999999</v>
      </c>
    </row>
    <row r="67" spans="1:6" ht="12.75" customHeight="1" x14ac:dyDescent="0.2">
      <c r="A67" s="83" t="s">
        <v>144</v>
      </c>
      <c r="B67" s="83">
        <v>11</v>
      </c>
      <c r="C67" s="84">
        <v>651.02653097999996</v>
      </c>
      <c r="D67" s="84">
        <v>625.95785452999996</v>
      </c>
      <c r="E67" s="84">
        <v>131.15907745999999</v>
      </c>
      <c r="F67" s="84">
        <v>131.15907745999999</v>
      </c>
    </row>
    <row r="68" spans="1:6" ht="12.75" customHeight="1" x14ac:dyDescent="0.2">
      <c r="A68" s="83" t="s">
        <v>144</v>
      </c>
      <c r="B68" s="83">
        <v>12</v>
      </c>
      <c r="C68" s="84">
        <v>653.86404703999995</v>
      </c>
      <c r="D68" s="84">
        <v>630.37425102999998</v>
      </c>
      <c r="E68" s="84">
        <v>132.08446003</v>
      </c>
      <c r="F68" s="84">
        <v>132.08446003</v>
      </c>
    </row>
    <row r="69" spans="1:6" ht="12.75" customHeight="1" x14ac:dyDescent="0.2">
      <c r="A69" s="83" t="s">
        <v>144</v>
      </c>
      <c r="B69" s="83">
        <v>13</v>
      </c>
      <c r="C69" s="84">
        <v>677.78305835000003</v>
      </c>
      <c r="D69" s="84">
        <v>648.51713351000001</v>
      </c>
      <c r="E69" s="84">
        <v>135.88599988000001</v>
      </c>
      <c r="F69" s="84">
        <v>135.88599988000001</v>
      </c>
    </row>
    <row r="70" spans="1:6" ht="12.75" customHeight="1" x14ac:dyDescent="0.2">
      <c r="A70" s="83" t="s">
        <v>144</v>
      </c>
      <c r="B70" s="83">
        <v>14</v>
      </c>
      <c r="C70" s="84">
        <v>668.31498797999996</v>
      </c>
      <c r="D70" s="84">
        <v>644.43946188999996</v>
      </c>
      <c r="E70" s="84">
        <v>135.03159148</v>
      </c>
      <c r="F70" s="84">
        <v>135.03159148</v>
      </c>
    </row>
    <row r="71" spans="1:6" ht="12.75" customHeight="1" x14ac:dyDescent="0.2">
      <c r="A71" s="83" t="s">
        <v>144</v>
      </c>
      <c r="B71" s="83">
        <v>15</v>
      </c>
      <c r="C71" s="84">
        <v>665.54910395000002</v>
      </c>
      <c r="D71" s="84">
        <v>648.36262267999996</v>
      </c>
      <c r="E71" s="84">
        <v>135.85362470000001</v>
      </c>
      <c r="F71" s="84">
        <v>135.85362470000001</v>
      </c>
    </row>
    <row r="72" spans="1:6" ht="12.75" customHeight="1" x14ac:dyDescent="0.2">
      <c r="A72" s="83" t="s">
        <v>144</v>
      </c>
      <c r="B72" s="83">
        <v>16</v>
      </c>
      <c r="C72" s="84">
        <v>653.00012107999999</v>
      </c>
      <c r="D72" s="84">
        <v>636.58696723000003</v>
      </c>
      <c r="E72" s="84">
        <v>133.38623157999999</v>
      </c>
      <c r="F72" s="84">
        <v>133.38623157999999</v>
      </c>
    </row>
    <row r="73" spans="1:6" ht="12.75" customHeight="1" x14ac:dyDescent="0.2">
      <c r="A73" s="83" t="s">
        <v>144</v>
      </c>
      <c r="B73" s="83">
        <v>17</v>
      </c>
      <c r="C73" s="84">
        <v>609.08135288999995</v>
      </c>
      <c r="D73" s="84">
        <v>586.06480753000005</v>
      </c>
      <c r="E73" s="84">
        <v>122.80015169000001</v>
      </c>
      <c r="F73" s="84">
        <v>122.80015169000001</v>
      </c>
    </row>
    <row r="74" spans="1:6" ht="12.75" customHeight="1" x14ac:dyDescent="0.2">
      <c r="A74" s="83" t="s">
        <v>144</v>
      </c>
      <c r="B74" s="83">
        <v>18</v>
      </c>
      <c r="C74" s="84">
        <v>610.01657008999996</v>
      </c>
      <c r="D74" s="84">
        <v>584.35658980999995</v>
      </c>
      <c r="E74" s="84">
        <v>122.44222302</v>
      </c>
      <c r="F74" s="84">
        <v>122.44222302</v>
      </c>
    </row>
    <row r="75" spans="1:6" ht="12.75" customHeight="1" x14ac:dyDescent="0.2">
      <c r="A75" s="83" t="s">
        <v>144</v>
      </c>
      <c r="B75" s="83">
        <v>19</v>
      </c>
      <c r="C75" s="84">
        <v>599.23531271000002</v>
      </c>
      <c r="D75" s="84">
        <v>577.10092222000003</v>
      </c>
      <c r="E75" s="84">
        <v>120.92191832</v>
      </c>
      <c r="F75" s="84">
        <v>120.92191832</v>
      </c>
    </row>
    <row r="76" spans="1:6" ht="12.75" customHeight="1" x14ac:dyDescent="0.2">
      <c r="A76" s="83" t="s">
        <v>144</v>
      </c>
      <c r="B76" s="83">
        <v>20</v>
      </c>
      <c r="C76" s="84">
        <v>595.31691383999998</v>
      </c>
      <c r="D76" s="84">
        <v>571.81857015000003</v>
      </c>
      <c r="E76" s="84">
        <v>119.81508913</v>
      </c>
      <c r="F76" s="84">
        <v>119.81508913</v>
      </c>
    </row>
    <row r="77" spans="1:6" ht="12.75" customHeight="1" x14ac:dyDescent="0.2">
      <c r="A77" s="83" t="s">
        <v>144</v>
      </c>
      <c r="B77" s="83">
        <v>21</v>
      </c>
      <c r="C77" s="84">
        <v>591.07408435000002</v>
      </c>
      <c r="D77" s="84">
        <v>570.37191598000004</v>
      </c>
      <c r="E77" s="84">
        <v>119.51196677</v>
      </c>
      <c r="F77" s="84">
        <v>119.51196677</v>
      </c>
    </row>
    <row r="78" spans="1:6" ht="12.75" customHeight="1" x14ac:dyDescent="0.2">
      <c r="A78" s="83" t="s">
        <v>144</v>
      </c>
      <c r="B78" s="83">
        <v>22</v>
      </c>
      <c r="C78" s="84">
        <v>581.6820113</v>
      </c>
      <c r="D78" s="84">
        <v>565.81005659000004</v>
      </c>
      <c r="E78" s="84">
        <v>118.55610486</v>
      </c>
      <c r="F78" s="84">
        <v>118.55610486</v>
      </c>
    </row>
    <row r="79" spans="1:6" ht="12.75" customHeight="1" x14ac:dyDescent="0.2">
      <c r="A79" s="83" t="s">
        <v>144</v>
      </c>
      <c r="B79" s="83">
        <v>23</v>
      </c>
      <c r="C79" s="84">
        <v>631.65725639000004</v>
      </c>
      <c r="D79" s="84">
        <v>609.35602100000006</v>
      </c>
      <c r="E79" s="84">
        <v>127.68043883</v>
      </c>
      <c r="F79" s="84">
        <v>127.68043883</v>
      </c>
    </row>
    <row r="80" spans="1:6" ht="12.75" customHeight="1" x14ac:dyDescent="0.2">
      <c r="A80" s="83" t="s">
        <v>144</v>
      </c>
      <c r="B80" s="83">
        <v>24</v>
      </c>
      <c r="C80" s="84">
        <v>648.14811412999995</v>
      </c>
      <c r="D80" s="84">
        <v>626.62873846000002</v>
      </c>
      <c r="E80" s="84">
        <v>131.29965005</v>
      </c>
      <c r="F80" s="84">
        <v>131.29965005</v>
      </c>
    </row>
    <row r="81" spans="1:6" ht="12.75" customHeight="1" x14ac:dyDescent="0.2">
      <c r="A81" s="83" t="s">
        <v>145</v>
      </c>
      <c r="B81" s="83">
        <v>1</v>
      </c>
      <c r="C81" s="84">
        <v>660.34240279999995</v>
      </c>
      <c r="D81" s="84">
        <v>636.30515077999996</v>
      </c>
      <c r="E81" s="84">
        <v>133.32718162</v>
      </c>
      <c r="F81" s="84">
        <v>133.32718162</v>
      </c>
    </row>
    <row r="82" spans="1:6" ht="12.75" customHeight="1" x14ac:dyDescent="0.2">
      <c r="A82" s="83" t="s">
        <v>145</v>
      </c>
      <c r="B82" s="83">
        <v>2</v>
      </c>
      <c r="C82" s="84">
        <v>761.38390382</v>
      </c>
      <c r="D82" s="84">
        <v>739.29189209000003</v>
      </c>
      <c r="E82" s="84">
        <v>154.90634367000001</v>
      </c>
      <c r="F82" s="84">
        <v>154.90634367000001</v>
      </c>
    </row>
    <row r="83" spans="1:6" ht="12.75" customHeight="1" x14ac:dyDescent="0.2">
      <c r="A83" s="83" t="s">
        <v>145</v>
      </c>
      <c r="B83" s="83">
        <v>3</v>
      </c>
      <c r="C83" s="84">
        <v>793.95535142000006</v>
      </c>
      <c r="D83" s="84">
        <v>770.81341146</v>
      </c>
      <c r="E83" s="84">
        <v>161.51115480000001</v>
      </c>
      <c r="F83" s="84">
        <v>161.51115480000001</v>
      </c>
    </row>
    <row r="84" spans="1:6" ht="12.75" customHeight="1" x14ac:dyDescent="0.2">
      <c r="A84" s="83" t="s">
        <v>145</v>
      </c>
      <c r="B84" s="83">
        <v>4</v>
      </c>
      <c r="C84" s="84">
        <v>806.24685833000001</v>
      </c>
      <c r="D84" s="84">
        <v>783.74520412000004</v>
      </c>
      <c r="E84" s="84">
        <v>164.22079728</v>
      </c>
      <c r="F84" s="84">
        <v>164.22079728</v>
      </c>
    </row>
    <row r="85" spans="1:6" ht="12.75" customHeight="1" x14ac:dyDescent="0.2">
      <c r="A85" s="83" t="s">
        <v>145</v>
      </c>
      <c r="B85" s="83">
        <v>5</v>
      </c>
      <c r="C85" s="84">
        <v>796.51559042999997</v>
      </c>
      <c r="D85" s="84">
        <v>778.75598722999996</v>
      </c>
      <c r="E85" s="84">
        <v>163.17538970000001</v>
      </c>
      <c r="F85" s="84">
        <v>163.17538970000001</v>
      </c>
    </row>
    <row r="86" spans="1:6" ht="12.75" customHeight="1" x14ac:dyDescent="0.2">
      <c r="A86" s="83" t="s">
        <v>145</v>
      </c>
      <c r="B86" s="83">
        <v>6</v>
      </c>
      <c r="C86" s="84">
        <v>788.86731970999995</v>
      </c>
      <c r="D86" s="84">
        <v>766.32452221999995</v>
      </c>
      <c r="E86" s="84">
        <v>160.57058257</v>
      </c>
      <c r="F86" s="84">
        <v>160.57058257</v>
      </c>
    </row>
    <row r="87" spans="1:6" ht="12.75" customHeight="1" x14ac:dyDescent="0.2">
      <c r="A87" s="83" t="s">
        <v>145</v>
      </c>
      <c r="B87" s="83">
        <v>7</v>
      </c>
      <c r="C87" s="84">
        <v>757.34492499999999</v>
      </c>
      <c r="D87" s="84">
        <v>734.66924400000005</v>
      </c>
      <c r="E87" s="84">
        <v>153.93774450000001</v>
      </c>
      <c r="F87" s="84">
        <v>153.93774450000001</v>
      </c>
    </row>
    <row r="88" spans="1:6" ht="12.75" customHeight="1" x14ac:dyDescent="0.2">
      <c r="A88" s="83" t="s">
        <v>145</v>
      </c>
      <c r="B88" s="83">
        <v>8</v>
      </c>
      <c r="C88" s="84">
        <v>723.21366289000002</v>
      </c>
      <c r="D88" s="84">
        <v>702.47237352000002</v>
      </c>
      <c r="E88" s="84">
        <v>147.19142475999999</v>
      </c>
      <c r="F88" s="84">
        <v>147.19142475999999</v>
      </c>
    </row>
    <row r="89" spans="1:6" ht="12.75" customHeight="1" x14ac:dyDescent="0.2">
      <c r="A89" s="83" t="s">
        <v>145</v>
      </c>
      <c r="B89" s="83">
        <v>9</v>
      </c>
      <c r="C89" s="84">
        <v>677.89092090999998</v>
      </c>
      <c r="D89" s="84">
        <v>657.99358045999998</v>
      </c>
      <c r="E89" s="84">
        <v>137.87163203</v>
      </c>
      <c r="F89" s="84">
        <v>137.87163203</v>
      </c>
    </row>
    <row r="90" spans="1:6" ht="12.75" customHeight="1" x14ac:dyDescent="0.2">
      <c r="A90" s="83" t="s">
        <v>145</v>
      </c>
      <c r="B90" s="83">
        <v>10</v>
      </c>
      <c r="C90" s="84">
        <v>671.06492689000004</v>
      </c>
      <c r="D90" s="84">
        <v>650.32513122</v>
      </c>
      <c r="E90" s="84">
        <v>136.26483579000001</v>
      </c>
      <c r="F90" s="84">
        <v>136.26483579000001</v>
      </c>
    </row>
    <row r="91" spans="1:6" ht="12.75" customHeight="1" x14ac:dyDescent="0.2">
      <c r="A91" s="83" t="s">
        <v>145</v>
      </c>
      <c r="B91" s="83">
        <v>11</v>
      </c>
      <c r="C91" s="84">
        <v>675.02394341000002</v>
      </c>
      <c r="D91" s="84">
        <v>653.34441600000002</v>
      </c>
      <c r="E91" s="84">
        <v>136.89747679000001</v>
      </c>
      <c r="F91" s="84">
        <v>136.89747679000001</v>
      </c>
    </row>
    <row r="92" spans="1:6" ht="12.75" customHeight="1" x14ac:dyDescent="0.2">
      <c r="A92" s="83" t="s">
        <v>145</v>
      </c>
      <c r="B92" s="83">
        <v>12</v>
      </c>
      <c r="C92" s="84">
        <v>671.90697899999998</v>
      </c>
      <c r="D92" s="84">
        <v>648.96529482000005</v>
      </c>
      <c r="E92" s="84">
        <v>135.97990465000001</v>
      </c>
      <c r="F92" s="84">
        <v>135.97990465000001</v>
      </c>
    </row>
    <row r="93" spans="1:6" ht="12.75" customHeight="1" x14ac:dyDescent="0.2">
      <c r="A93" s="83" t="s">
        <v>145</v>
      </c>
      <c r="B93" s="83">
        <v>13</v>
      </c>
      <c r="C93" s="84">
        <v>672.80161115999999</v>
      </c>
      <c r="D93" s="84">
        <v>647.90126892000001</v>
      </c>
      <c r="E93" s="84">
        <v>135.75695568</v>
      </c>
      <c r="F93" s="84">
        <v>135.75695568</v>
      </c>
    </row>
    <row r="94" spans="1:6" ht="12.75" customHeight="1" x14ac:dyDescent="0.2">
      <c r="A94" s="83" t="s">
        <v>145</v>
      </c>
      <c r="B94" s="83">
        <v>14</v>
      </c>
      <c r="C94" s="84">
        <v>668.11468828</v>
      </c>
      <c r="D94" s="84">
        <v>651.47955339999999</v>
      </c>
      <c r="E94" s="84">
        <v>136.50672578999999</v>
      </c>
      <c r="F94" s="84">
        <v>136.50672578999999</v>
      </c>
    </row>
    <row r="95" spans="1:6" ht="12.75" customHeight="1" x14ac:dyDescent="0.2">
      <c r="A95" s="83" t="s">
        <v>145</v>
      </c>
      <c r="B95" s="83">
        <v>15</v>
      </c>
      <c r="C95" s="84">
        <v>693.52720406000003</v>
      </c>
      <c r="D95" s="84">
        <v>669.07847663999996</v>
      </c>
      <c r="E95" s="84">
        <v>140.19428801000001</v>
      </c>
      <c r="F95" s="84">
        <v>140.19428801000001</v>
      </c>
    </row>
    <row r="96" spans="1:6" ht="12.75" customHeight="1" x14ac:dyDescent="0.2">
      <c r="A96" s="83" t="s">
        <v>145</v>
      </c>
      <c r="B96" s="83">
        <v>16</v>
      </c>
      <c r="C96" s="84">
        <v>686.45357305000005</v>
      </c>
      <c r="D96" s="84">
        <v>661.35464590000004</v>
      </c>
      <c r="E96" s="84">
        <v>138.57588749999999</v>
      </c>
      <c r="F96" s="84">
        <v>138.57588749999999</v>
      </c>
    </row>
    <row r="97" spans="1:6" ht="12.75" customHeight="1" x14ac:dyDescent="0.2">
      <c r="A97" s="83" t="s">
        <v>145</v>
      </c>
      <c r="B97" s="83">
        <v>17</v>
      </c>
      <c r="C97" s="84">
        <v>629.32778456999995</v>
      </c>
      <c r="D97" s="84">
        <v>610.87990766999997</v>
      </c>
      <c r="E97" s="84">
        <v>127.99974399</v>
      </c>
      <c r="F97" s="84">
        <v>127.99974399</v>
      </c>
    </row>
    <row r="98" spans="1:6" ht="12.75" customHeight="1" x14ac:dyDescent="0.2">
      <c r="A98" s="83" t="s">
        <v>145</v>
      </c>
      <c r="B98" s="83">
        <v>18</v>
      </c>
      <c r="C98" s="84">
        <v>639.43927761999998</v>
      </c>
      <c r="D98" s="84">
        <v>614.82075812999994</v>
      </c>
      <c r="E98" s="84">
        <v>128.82548378000001</v>
      </c>
      <c r="F98" s="84">
        <v>128.82548378000001</v>
      </c>
    </row>
    <row r="99" spans="1:6" ht="12.75" customHeight="1" x14ac:dyDescent="0.2">
      <c r="A99" s="83" t="s">
        <v>145</v>
      </c>
      <c r="B99" s="83">
        <v>19</v>
      </c>
      <c r="C99" s="84">
        <v>629.73494917999994</v>
      </c>
      <c r="D99" s="84">
        <v>607.17329493</v>
      </c>
      <c r="E99" s="84">
        <v>127.22308482</v>
      </c>
      <c r="F99" s="84">
        <v>127.22308482</v>
      </c>
    </row>
    <row r="100" spans="1:6" ht="12.75" customHeight="1" x14ac:dyDescent="0.2">
      <c r="A100" s="83" t="s">
        <v>145</v>
      </c>
      <c r="B100" s="83">
        <v>20</v>
      </c>
      <c r="C100" s="84">
        <v>607.57501161000005</v>
      </c>
      <c r="D100" s="84">
        <v>586.39106562999996</v>
      </c>
      <c r="E100" s="84">
        <v>122.86851366</v>
      </c>
      <c r="F100" s="84">
        <v>122.86851366</v>
      </c>
    </row>
    <row r="101" spans="1:6" ht="12.75" customHeight="1" x14ac:dyDescent="0.2">
      <c r="A101" s="83" t="s">
        <v>145</v>
      </c>
      <c r="B101" s="83">
        <v>21</v>
      </c>
      <c r="C101" s="84">
        <v>598.74149064999995</v>
      </c>
      <c r="D101" s="84">
        <v>576.65309520000005</v>
      </c>
      <c r="E101" s="84">
        <v>120.8280836</v>
      </c>
      <c r="F101" s="84">
        <v>120.8280836</v>
      </c>
    </row>
    <row r="102" spans="1:6" ht="12.75" customHeight="1" x14ac:dyDescent="0.2">
      <c r="A102" s="83" t="s">
        <v>145</v>
      </c>
      <c r="B102" s="83">
        <v>22</v>
      </c>
      <c r="C102" s="84">
        <v>592.97967297000002</v>
      </c>
      <c r="D102" s="84">
        <v>570.02167951000001</v>
      </c>
      <c r="E102" s="84">
        <v>119.43858053</v>
      </c>
      <c r="F102" s="84">
        <v>119.43858053</v>
      </c>
    </row>
    <row r="103" spans="1:6" ht="12.75" customHeight="1" x14ac:dyDescent="0.2">
      <c r="A103" s="83" t="s">
        <v>145</v>
      </c>
      <c r="B103" s="83">
        <v>23</v>
      </c>
      <c r="C103" s="84">
        <v>610.28704247999997</v>
      </c>
      <c r="D103" s="84">
        <v>585.84886290999998</v>
      </c>
      <c r="E103" s="84">
        <v>122.75490408</v>
      </c>
      <c r="F103" s="84">
        <v>122.75490408</v>
      </c>
    </row>
    <row r="104" spans="1:6" ht="12.75" customHeight="1" x14ac:dyDescent="0.2">
      <c r="A104" s="83" t="s">
        <v>145</v>
      </c>
      <c r="B104" s="83">
        <v>24</v>
      </c>
      <c r="C104" s="84">
        <v>650.6459423</v>
      </c>
      <c r="D104" s="84">
        <v>626.78210822000005</v>
      </c>
      <c r="E104" s="84">
        <v>131.33178613999999</v>
      </c>
      <c r="F104" s="84">
        <v>131.33178613999999</v>
      </c>
    </row>
    <row r="105" spans="1:6" ht="12.75" customHeight="1" x14ac:dyDescent="0.2">
      <c r="A105" s="83" t="s">
        <v>146</v>
      </c>
      <c r="B105" s="83">
        <v>1</v>
      </c>
      <c r="C105" s="84">
        <v>710.76226984000004</v>
      </c>
      <c r="D105" s="84">
        <v>686.70797376999997</v>
      </c>
      <c r="E105" s="84">
        <v>143.88825649</v>
      </c>
      <c r="F105" s="84">
        <v>143.88825649</v>
      </c>
    </row>
    <row r="106" spans="1:6" ht="12.75" customHeight="1" x14ac:dyDescent="0.2">
      <c r="A106" s="83" t="s">
        <v>146</v>
      </c>
      <c r="B106" s="83">
        <v>2</v>
      </c>
      <c r="C106" s="84">
        <v>831.64413893000005</v>
      </c>
      <c r="D106" s="84">
        <v>805.54052854999998</v>
      </c>
      <c r="E106" s="84">
        <v>168.78764570999999</v>
      </c>
      <c r="F106" s="84">
        <v>168.78764570999999</v>
      </c>
    </row>
    <row r="107" spans="1:6" ht="12.75" customHeight="1" x14ac:dyDescent="0.2">
      <c r="A107" s="83" t="s">
        <v>146</v>
      </c>
      <c r="B107" s="83">
        <v>3</v>
      </c>
      <c r="C107" s="84">
        <v>863.37477853999997</v>
      </c>
      <c r="D107" s="84">
        <v>838.15530871999999</v>
      </c>
      <c r="E107" s="84">
        <v>175.62153149</v>
      </c>
      <c r="F107" s="84">
        <v>175.62153149</v>
      </c>
    </row>
    <row r="108" spans="1:6" ht="12.75" customHeight="1" x14ac:dyDescent="0.2">
      <c r="A108" s="83" t="s">
        <v>146</v>
      </c>
      <c r="B108" s="83">
        <v>4</v>
      </c>
      <c r="C108" s="84">
        <v>926.60131119000005</v>
      </c>
      <c r="D108" s="84">
        <v>900.20935727000005</v>
      </c>
      <c r="E108" s="84">
        <v>188.62392725999999</v>
      </c>
      <c r="F108" s="84">
        <v>188.62392725999999</v>
      </c>
    </row>
    <row r="109" spans="1:6" ht="12.75" customHeight="1" x14ac:dyDescent="0.2">
      <c r="A109" s="83" t="s">
        <v>146</v>
      </c>
      <c r="B109" s="83">
        <v>5</v>
      </c>
      <c r="C109" s="84">
        <v>856.03736049999998</v>
      </c>
      <c r="D109" s="84">
        <v>828.49336996</v>
      </c>
      <c r="E109" s="84">
        <v>173.59703261000001</v>
      </c>
      <c r="F109" s="84">
        <v>173.59703261000001</v>
      </c>
    </row>
    <row r="110" spans="1:6" ht="12.75" customHeight="1" x14ac:dyDescent="0.2">
      <c r="A110" s="83" t="s">
        <v>146</v>
      </c>
      <c r="B110" s="83">
        <v>6</v>
      </c>
      <c r="C110" s="84">
        <v>820.93377783000005</v>
      </c>
      <c r="D110" s="84">
        <v>800.37646700000005</v>
      </c>
      <c r="E110" s="84">
        <v>167.70560234000001</v>
      </c>
      <c r="F110" s="84">
        <v>167.70560234000001</v>
      </c>
    </row>
    <row r="111" spans="1:6" ht="12.75" customHeight="1" x14ac:dyDescent="0.2">
      <c r="A111" s="83" t="s">
        <v>146</v>
      </c>
      <c r="B111" s="83">
        <v>7</v>
      </c>
      <c r="C111" s="84">
        <v>796.52663357999995</v>
      </c>
      <c r="D111" s="84">
        <v>773.77233296999998</v>
      </c>
      <c r="E111" s="84">
        <v>162.13114768</v>
      </c>
      <c r="F111" s="84">
        <v>162.13114768</v>
      </c>
    </row>
    <row r="112" spans="1:6" ht="12.75" customHeight="1" x14ac:dyDescent="0.2">
      <c r="A112" s="83" t="s">
        <v>146</v>
      </c>
      <c r="B112" s="83">
        <v>8</v>
      </c>
      <c r="C112" s="84">
        <v>722.58575882000002</v>
      </c>
      <c r="D112" s="84">
        <v>705.04563957000005</v>
      </c>
      <c r="E112" s="84">
        <v>147.73060995</v>
      </c>
      <c r="F112" s="84">
        <v>147.73060995</v>
      </c>
    </row>
    <row r="113" spans="1:6" ht="12.75" customHeight="1" x14ac:dyDescent="0.2">
      <c r="A113" s="83" t="s">
        <v>146</v>
      </c>
      <c r="B113" s="83">
        <v>9</v>
      </c>
      <c r="C113" s="84">
        <v>694.11307792000002</v>
      </c>
      <c r="D113" s="84">
        <v>665.00902811000003</v>
      </c>
      <c r="E113" s="84">
        <v>139.34160263000001</v>
      </c>
      <c r="F113" s="84">
        <v>139.34160263000001</v>
      </c>
    </row>
    <row r="114" spans="1:6" ht="12.75" customHeight="1" x14ac:dyDescent="0.2">
      <c r="A114" s="83" t="s">
        <v>146</v>
      </c>
      <c r="B114" s="83">
        <v>10</v>
      </c>
      <c r="C114" s="84">
        <v>666.67932192000001</v>
      </c>
      <c r="D114" s="84">
        <v>645.03031229999999</v>
      </c>
      <c r="E114" s="84">
        <v>135.15539437999999</v>
      </c>
      <c r="F114" s="84">
        <v>135.15539437999999</v>
      </c>
    </row>
    <row r="115" spans="1:6" ht="12.75" customHeight="1" x14ac:dyDescent="0.2">
      <c r="A115" s="83" t="s">
        <v>146</v>
      </c>
      <c r="B115" s="83">
        <v>11</v>
      </c>
      <c r="C115" s="84">
        <v>665.79150986000002</v>
      </c>
      <c r="D115" s="84">
        <v>644.29659135999998</v>
      </c>
      <c r="E115" s="84">
        <v>135.00165534000001</v>
      </c>
      <c r="F115" s="84">
        <v>135.00165534000001</v>
      </c>
    </row>
    <row r="116" spans="1:6" ht="12.75" customHeight="1" x14ac:dyDescent="0.2">
      <c r="A116" s="83" t="s">
        <v>146</v>
      </c>
      <c r="B116" s="83">
        <v>12</v>
      </c>
      <c r="C116" s="84">
        <v>666.89511090999997</v>
      </c>
      <c r="D116" s="84">
        <v>645.35775303000003</v>
      </c>
      <c r="E116" s="84">
        <v>135.22400415000001</v>
      </c>
      <c r="F116" s="84">
        <v>135.22400415000001</v>
      </c>
    </row>
    <row r="117" spans="1:6" ht="12.75" customHeight="1" x14ac:dyDescent="0.2">
      <c r="A117" s="83" t="s">
        <v>146</v>
      </c>
      <c r="B117" s="83">
        <v>13</v>
      </c>
      <c r="C117" s="84">
        <v>676.78889035999998</v>
      </c>
      <c r="D117" s="84">
        <v>655.02301763000003</v>
      </c>
      <c r="E117" s="84">
        <v>137.24919990000001</v>
      </c>
      <c r="F117" s="84">
        <v>137.24919990000001</v>
      </c>
    </row>
    <row r="118" spans="1:6" ht="12.75" customHeight="1" x14ac:dyDescent="0.2">
      <c r="A118" s="83" t="s">
        <v>146</v>
      </c>
      <c r="B118" s="83">
        <v>14</v>
      </c>
      <c r="C118" s="84">
        <v>684.03060669000001</v>
      </c>
      <c r="D118" s="84">
        <v>657.66250445000003</v>
      </c>
      <c r="E118" s="84">
        <v>137.80226055</v>
      </c>
      <c r="F118" s="84">
        <v>137.80226055</v>
      </c>
    </row>
    <row r="119" spans="1:6" ht="12.75" customHeight="1" x14ac:dyDescent="0.2">
      <c r="A119" s="83" t="s">
        <v>146</v>
      </c>
      <c r="B119" s="83">
        <v>15</v>
      </c>
      <c r="C119" s="84">
        <v>682.65578588999995</v>
      </c>
      <c r="D119" s="84">
        <v>663.17124905000003</v>
      </c>
      <c r="E119" s="84">
        <v>138.95652652999999</v>
      </c>
      <c r="F119" s="84">
        <v>138.95652652999999</v>
      </c>
    </row>
    <row r="120" spans="1:6" ht="12.75" customHeight="1" x14ac:dyDescent="0.2">
      <c r="A120" s="83" t="s">
        <v>146</v>
      </c>
      <c r="B120" s="83">
        <v>16</v>
      </c>
      <c r="C120" s="84">
        <v>676.84880264000003</v>
      </c>
      <c r="D120" s="84">
        <v>653.77318324999999</v>
      </c>
      <c r="E120" s="84">
        <v>136.98731785000001</v>
      </c>
      <c r="F120" s="84">
        <v>136.98731785000001</v>
      </c>
    </row>
    <row r="121" spans="1:6" ht="12.75" customHeight="1" x14ac:dyDescent="0.2">
      <c r="A121" s="83" t="s">
        <v>146</v>
      </c>
      <c r="B121" s="83">
        <v>17</v>
      </c>
      <c r="C121" s="84">
        <v>622.6786922</v>
      </c>
      <c r="D121" s="84">
        <v>601.78047604999995</v>
      </c>
      <c r="E121" s="84">
        <v>126.09310914</v>
      </c>
      <c r="F121" s="84">
        <v>126.09310914</v>
      </c>
    </row>
    <row r="122" spans="1:6" ht="12.75" customHeight="1" x14ac:dyDescent="0.2">
      <c r="A122" s="83" t="s">
        <v>146</v>
      </c>
      <c r="B122" s="83">
        <v>18</v>
      </c>
      <c r="C122" s="84">
        <v>623.57063396000001</v>
      </c>
      <c r="D122" s="84">
        <v>600.08191126999998</v>
      </c>
      <c r="E122" s="84">
        <v>125.73720308999999</v>
      </c>
      <c r="F122" s="84">
        <v>125.73720308999999</v>
      </c>
    </row>
    <row r="123" spans="1:6" ht="12.75" customHeight="1" x14ac:dyDescent="0.2">
      <c r="A123" s="83" t="s">
        <v>146</v>
      </c>
      <c r="B123" s="83">
        <v>19</v>
      </c>
      <c r="C123" s="84">
        <v>616.51974471000005</v>
      </c>
      <c r="D123" s="84">
        <v>594.10744245000001</v>
      </c>
      <c r="E123" s="84">
        <v>124.48535233</v>
      </c>
      <c r="F123" s="84">
        <v>124.48535233</v>
      </c>
    </row>
    <row r="124" spans="1:6" ht="12.75" customHeight="1" x14ac:dyDescent="0.2">
      <c r="A124" s="83" t="s">
        <v>146</v>
      </c>
      <c r="B124" s="83">
        <v>20</v>
      </c>
      <c r="C124" s="84">
        <v>593.90879663999999</v>
      </c>
      <c r="D124" s="84">
        <v>572.85308177000002</v>
      </c>
      <c r="E124" s="84">
        <v>120.03185387000001</v>
      </c>
      <c r="F124" s="84">
        <v>120.03185387000001</v>
      </c>
    </row>
    <row r="125" spans="1:6" ht="12.75" customHeight="1" x14ac:dyDescent="0.2">
      <c r="A125" s="83" t="s">
        <v>146</v>
      </c>
      <c r="B125" s="83">
        <v>21</v>
      </c>
      <c r="C125" s="84">
        <v>611.63171844999999</v>
      </c>
      <c r="D125" s="84">
        <v>588.48353577</v>
      </c>
      <c r="E125" s="84">
        <v>123.30695604</v>
      </c>
      <c r="F125" s="84">
        <v>123.30695604</v>
      </c>
    </row>
    <row r="126" spans="1:6" ht="12.75" customHeight="1" x14ac:dyDescent="0.2">
      <c r="A126" s="83" t="s">
        <v>146</v>
      </c>
      <c r="B126" s="83">
        <v>22</v>
      </c>
      <c r="C126" s="84">
        <v>648.95005486000002</v>
      </c>
      <c r="D126" s="84">
        <v>627.39753412000005</v>
      </c>
      <c r="E126" s="84">
        <v>131.46073842000001</v>
      </c>
      <c r="F126" s="84">
        <v>131.46073842000001</v>
      </c>
    </row>
    <row r="127" spans="1:6" ht="12.75" customHeight="1" x14ac:dyDescent="0.2">
      <c r="A127" s="83" t="s">
        <v>146</v>
      </c>
      <c r="B127" s="83">
        <v>23</v>
      </c>
      <c r="C127" s="84">
        <v>641.47845688999996</v>
      </c>
      <c r="D127" s="84">
        <v>618.18746924000004</v>
      </c>
      <c r="E127" s="84">
        <v>129.53092221</v>
      </c>
      <c r="F127" s="84">
        <v>129.53092221</v>
      </c>
    </row>
    <row r="128" spans="1:6" ht="12.75" customHeight="1" x14ac:dyDescent="0.2">
      <c r="A128" s="83" t="s">
        <v>146</v>
      </c>
      <c r="B128" s="83">
        <v>24</v>
      </c>
      <c r="C128" s="84">
        <v>637.48802504000003</v>
      </c>
      <c r="D128" s="84">
        <v>615.08859528000005</v>
      </c>
      <c r="E128" s="84">
        <v>128.88160461000001</v>
      </c>
      <c r="F128" s="84">
        <v>128.88160461000001</v>
      </c>
    </row>
    <row r="129" spans="1:6" ht="12.75" customHeight="1" x14ac:dyDescent="0.2">
      <c r="A129" s="83" t="s">
        <v>147</v>
      </c>
      <c r="B129" s="83">
        <v>1</v>
      </c>
      <c r="C129" s="84">
        <v>630.95713042</v>
      </c>
      <c r="D129" s="84">
        <v>608.01529829000003</v>
      </c>
      <c r="E129" s="84">
        <v>127.39951265000001</v>
      </c>
      <c r="F129" s="84">
        <v>127.39951265000001</v>
      </c>
    </row>
    <row r="130" spans="1:6" ht="12.75" customHeight="1" x14ac:dyDescent="0.2">
      <c r="A130" s="83" t="s">
        <v>147</v>
      </c>
      <c r="B130" s="83">
        <v>2</v>
      </c>
      <c r="C130" s="84">
        <v>735.27209303999996</v>
      </c>
      <c r="D130" s="84">
        <v>713.16059681000002</v>
      </c>
      <c r="E130" s="84">
        <v>149.43096453000001</v>
      </c>
      <c r="F130" s="84">
        <v>149.43096453000001</v>
      </c>
    </row>
    <row r="131" spans="1:6" ht="12.75" customHeight="1" x14ac:dyDescent="0.2">
      <c r="A131" s="83" t="s">
        <v>147</v>
      </c>
      <c r="B131" s="83">
        <v>3</v>
      </c>
      <c r="C131" s="84">
        <v>767.99231594000003</v>
      </c>
      <c r="D131" s="84">
        <v>747.95434419000003</v>
      </c>
      <c r="E131" s="84">
        <v>156.72141671</v>
      </c>
      <c r="F131" s="84">
        <v>156.72141671</v>
      </c>
    </row>
    <row r="132" spans="1:6" ht="12.75" customHeight="1" x14ac:dyDescent="0.2">
      <c r="A132" s="83" t="s">
        <v>147</v>
      </c>
      <c r="B132" s="83">
        <v>4</v>
      </c>
      <c r="C132" s="84">
        <v>766.47463220999998</v>
      </c>
      <c r="D132" s="84">
        <v>744.60392521999995</v>
      </c>
      <c r="E132" s="84">
        <v>156.01939204000001</v>
      </c>
      <c r="F132" s="84">
        <v>156.01939204000001</v>
      </c>
    </row>
    <row r="133" spans="1:6" ht="12.75" customHeight="1" x14ac:dyDescent="0.2">
      <c r="A133" s="83" t="s">
        <v>147</v>
      </c>
      <c r="B133" s="83">
        <v>5</v>
      </c>
      <c r="C133" s="84">
        <v>763.20291402999999</v>
      </c>
      <c r="D133" s="84">
        <v>741.40103781000005</v>
      </c>
      <c r="E133" s="84">
        <v>155.34828014999999</v>
      </c>
      <c r="F133" s="84">
        <v>155.34828014999999</v>
      </c>
    </row>
    <row r="134" spans="1:6" ht="12.75" customHeight="1" x14ac:dyDescent="0.2">
      <c r="A134" s="83" t="s">
        <v>147</v>
      </c>
      <c r="B134" s="83">
        <v>6</v>
      </c>
      <c r="C134" s="84">
        <v>759.02464519</v>
      </c>
      <c r="D134" s="84">
        <v>736.20519446000003</v>
      </c>
      <c r="E134" s="84">
        <v>154.25957742</v>
      </c>
      <c r="F134" s="84">
        <v>154.25957742</v>
      </c>
    </row>
    <row r="135" spans="1:6" ht="12.75" customHeight="1" x14ac:dyDescent="0.2">
      <c r="A135" s="83" t="s">
        <v>147</v>
      </c>
      <c r="B135" s="83">
        <v>7</v>
      </c>
      <c r="C135" s="84">
        <v>721.47211792999997</v>
      </c>
      <c r="D135" s="84">
        <v>700.84622706000005</v>
      </c>
      <c r="E135" s="84">
        <v>146.85069276999999</v>
      </c>
      <c r="F135" s="84">
        <v>146.85069276999999</v>
      </c>
    </row>
    <row r="136" spans="1:6" ht="12.75" customHeight="1" x14ac:dyDescent="0.2">
      <c r="A136" s="83" t="s">
        <v>147</v>
      </c>
      <c r="B136" s="83">
        <v>8</v>
      </c>
      <c r="C136" s="84">
        <v>674.10280507000004</v>
      </c>
      <c r="D136" s="84">
        <v>652.36733450999998</v>
      </c>
      <c r="E136" s="84">
        <v>136.69274558999999</v>
      </c>
      <c r="F136" s="84">
        <v>136.69274558999999</v>
      </c>
    </row>
    <row r="137" spans="1:6" ht="12.75" customHeight="1" x14ac:dyDescent="0.2">
      <c r="A137" s="83" t="s">
        <v>147</v>
      </c>
      <c r="B137" s="83">
        <v>9</v>
      </c>
      <c r="C137" s="84">
        <v>656.60789321000004</v>
      </c>
      <c r="D137" s="84">
        <v>632.11259364</v>
      </c>
      <c r="E137" s="84">
        <v>132.44870087000001</v>
      </c>
      <c r="F137" s="84">
        <v>132.44870087000001</v>
      </c>
    </row>
    <row r="138" spans="1:6" ht="12.75" customHeight="1" x14ac:dyDescent="0.2">
      <c r="A138" s="83" t="s">
        <v>147</v>
      </c>
      <c r="B138" s="83">
        <v>10</v>
      </c>
      <c r="C138" s="84">
        <v>650.36363913000002</v>
      </c>
      <c r="D138" s="84">
        <v>627.81983357000001</v>
      </c>
      <c r="E138" s="84">
        <v>131.54922425999999</v>
      </c>
      <c r="F138" s="84">
        <v>131.54922425999999</v>
      </c>
    </row>
    <row r="139" spans="1:6" ht="12.75" customHeight="1" x14ac:dyDescent="0.2">
      <c r="A139" s="83" t="s">
        <v>147</v>
      </c>
      <c r="B139" s="83">
        <v>11</v>
      </c>
      <c r="C139" s="84">
        <v>658.35439838000002</v>
      </c>
      <c r="D139" s="84">
        <v>640.96755659999997</v>
      </c>
      <c r="E139" s="84">
        <v>134.30411136000001</v>
      </c>
      <c r="F139" s="84">
        <v>134.30411136000001</v>
      </c>
    </row>
    <row r="140" spans="1:6" ht="12.75" customHeight="1" x14ac:dyDescent="0.2">
      <c r="A140" s="83" t="s">
        <v>147</v>
      </c>
      <c r="B140" s="83">
        <v>12</v>
      </c>
      <c r="C140" s="84">
        <v>660.06478306999998</v>
      </c>
      <c r="D140" s="84">
        <v>638.68024341</v>
      </c>
      <c r="E140" s="84">
        <v>133.82484285000001</v>
      </c>
      <c r="F140" s="84">
        <v>133.82484285000001</v>
      </c>
    </row>
    <row r="141" spans="1:6" ht="12.75" customHeight="1" x14ac:dyDescent="0.2">
      <c r="A141" s="83" t="s">
        <v>147</v>
      </c>
      <c r="B141" s="83">
        <v>13</v>
      </c>
      <c r="C141" s="84">
        <v>656.64047982</v>
      </c>
      <c r="D141" s="84">
        <v>632.49151514000005</v>
      </c>
      <c r="E141" s="84">
        <v>132.52809758000001</v>
      </c>
      <c r="F141" s="84">
        <v>132.52809758000001</v>
      </c>
    </row>
    <row r="142" spans="1:6" ht="12.75" customHeight="1" x14ac:dyDescent="0.2">
      <c r="A142" s="83" t="s">
        <v>147</v>
      </c>
      <c r="B142" s="83">
        <v>14</v>
      </c>
      <c r="C142" s="84">
        <v>663.98906726999996</v>
      </c>
      <c r="D142" s="84">
        <v>641.05836394000005</v>
      </c>
      <c r="E142" s="84">
        <v>134.32313852999999</v>
      </c>
      <c r="F142" s="84">
        <v>134.32313852999999</v>
      </c>
    </row>
    <row r="143" spans="1:6" ht="12.75" customHeight="1" x14ac:dyDescent="0.2">
      <c r="A143" s="83" t="s">
        <v>147</v>
      </c>
      <c r="B143" s="83">
        <v>15</v>
      </c>
      <c r="C143" s="84">
        <v>658.12405746000002</v>
      </c>
      <c r="D143" s="84">
        <v>637.07989902999998</v>
      </c>
      <c r="E143" s="84">
        <v>133.48951726000001</v>
      </c>
      <c r="F143" s="84">
        <v>133.48951726000001</v>
      </c>
    </row>
    <row r="144" spans="1:6" ht="12.75" customHeight="1" x14ac:dyDescent="0.2">
      <c r="A144" s="83" t="s">
        <v>147</v>
      </c>
      <c r="B144" s="83">
        <v>16</v>
      </c>
      <c r="C144" s="84">
        <v>644.29855719</v>
      </c>
      <c r="D144" s="84">
        <v>623.01278435999996</v>
      </c>
      <c r="E144" s="84">
        <v>130.54198689</v>
      </c>
      <c r="F144" s="84">
        <v>130.54198689</v>
      </c>
    </row>
    <row r="145" spans="1:6" ht="12.75" customHeight="1" x14ac:dyDescent="0.2">
      <c r="A145" s="83" t="s">
        <v>147</v>
      </c>
      <c r="B145" s="83">
        <v>17</v>
      </c>
      <c r="C145" s="84">
        <v>545.44126203999997</v>
      </c>
      <c r="D145" s="84">
        <v>525.41027357999997</v>
      </c>
      <c r="E145" s="84">
        <v>110.09100097</v>
      </c>
      <c r="F145" s="84">
        <v>110.09100097</v>
      </c>
    </row>
    <row r="146" spans="1:6" ht="12.75" customHeight="1" x14ac:dyDescent="0.2">
      <c r="A146" s="83" t="s">
        <v>147</v>
      </c>
      <c r="B146" s="83">
        <v>18</v>
      </c>
      <c r="C146" s="84">
        <v>534.68753862999995</v>
      </c>
      <c r="D146" s="84">
        <v>512.26541324000004</v>
      </c>
      <c r="E146" s="84">
        <v>107.33671369</v>
      </c>
      <c r="F146" s="84">
        <v>107.33671369</v>
      </c>
    </row>
    <row r="147" spans="1:6" ht="12.75" customHeight="1" x14ac:dyDescent="0.2">
      <c r="A147" s="83" t="s">
        <v>147</v>
      </c>
      <c r="B147" s="83">
        <v>19</v>
      </c>
      <c r="C147" s="84">
        <v>534.64172257999996</v>
      </c>
      <c r="D147" s="84">
        <v>514.15592158000004</v>
      </c>
      <c r="E147" s="84">
        <v>107.73283833000001</v>
      </c>
      <c r="F147" s="84">
        <v>107.73283833000001</v>
      </c>
    </row>
    <row r="148" spans="1:6" ht="12.75" customHeight="1" x14ac:dyDescent="0.2">
      <c r="A148" s="83" t="s">
        <v>147</v>
      </c>
      <c r="B148" s="83">
        <v>20</v>
      </c>
      <c r="C148" s="84">
        <v>532.54902493999998</v>
      </c>
      <c r="D148" s="84">
        <v>512.51177817999996</v>
      </c>
      <c r="E148" s="84">
        <v>107.38833536999999</v>
      </c>
      <c r="F148" s="84">
        <v>107.38833536999999</v>
      </c>
    </row>
    <row r="149" spans="1:6" ht="12.75" customHeight="1" x14ac:dyDescent="0.2">
      <c r="A149" s="83" t="s">
        <v>147</v>
      </c>
      <c r="B149" s="83">
        <v>21</v>
      </c>
      <c r="C149" s="84">
        <v>533.5900934</v>
      </c>
      <c r="D149" s="84">
        <v>511.14796335</v>
      </c>
      <c r="E149" s="84">
        <v>107.10257061999999</v>
      </c>
      <c r="F149" s="84">
        <v>107.10257061999999</v>
      </c>
    </row>
    <row r="150" spans="1:6" ht="12.75" customHeight="1" x14ac:dyDescent="0.2">
      <c r="A150" s="83" t="s">
        <v>147</v>
      </c>
      <c r="B150" s="83">
        <v>22</v>
      </c>
      <c r="C150" s="84">
        <v>526.94155489000002</v>
      </c>
      <c r="D150" s="84">
        <v>504.84515899000002</v>
      </c>
      <c r="E150" s="84">
        <v>105.78192258999999</v>
      </c>
      <c r="F150" s="84">
        <v>105.78192258999999</v>
      </c>
    </row>
    <row r="151" spans="1:6" ht="12.75" customHeight="1" x14ac:dyDescent="0.2">
      <c r="A151" s="83" t="s">
        <v>147</v>
      </c>
      <c r="B151" s="83">
        <v>23</v>
      </c>
      <c r="C151" s="84">
        <v>512.83505455</v>
      </c>
      <c r="D151" s="84">
        <v>496.85735237</v>
      </c>
      <c r="E151" s="84">
        <v>104.10821031</v>
      </c>
      <c r="F151" s="84">
        <v>104.10821031</v>
      </c>
    </row>
    <row r="152" spans="1:6" ht="12.75" customHeight="1" x14ac:dyDescent="0.2">
      <c r="A152" s="83" t="s">
        <v>147</v>
      </c>
      <c r="B152" s="83">
        <v>24</v>
      </c>
      <c r="C152" s="84">
        <v>541.29517687999999</v>
      </c>
      <c r="D152" s="84">
        <v>519.84736859999998</v>
      </c>
      <c r="E152" s="84">
        <v>108.92538657999999</v>
      </c>
      <c r="F152" s="84">
        <v>108.92538657999999</v>
      </c>
    </row>
    <row r="153" spans="1:6" ht="12.75" customHeight="1" x14ac:dyDescent="0.2">
      <c r="A153" s="83" t="s">
        <v>148</v>
      </c>
      <c r="B153" s="83">
        <v>1</v>
      </c>
      <c r="C153" s="84">
        <v>646.11706492999997</v>
      </c>
      <c r="D153" s="84">
        <v>622.09426967000002</v>
      </c>
      <c r="E153" s="84">
        <v>130.34952738999999</v>
      </c>
      <c r="F153" s="84">
        <v>130.34952738999999</v>
      </c>
    </row>
    <row r="154" spans="1:6" ht="12.75" customHeight="1" x14ac:dyDescent="0.2">
      <c r="A154" s="83" t="s">
        <v>148</v>
      </c>
      <c r="B154" s="83">
        <v>2</v>
      </c>
      <c r="C154" s="84">
        <v>751.19726231000004</v>
      </c>
      <c r="D154" s="84">
        <v>727.36188287000004</v>
      </c>
      <c r="E154" s="84">
        <v>152.40660828</v>
      </c>
      <c r="F154" s="84">
        <v>152.40660828</v>
      </c>
    </row>
    <row r="155" spans="1:6" ht="12.75" customHeight="1" x14ac:dyDescent="0.2">
      <c r="A155" s="83" t="s">
        <v>148</v>
      </c>
      <c r="B155" s="83">
        <v>3</v>
      </c>
      <c r="C155" s="84">
        <v>789.15927537000005</v>
      </c>
      <c r="D155" s="84">
        <v>772.76158441999996</v>
      </c>
      <c r="E155" s="84">
        <v>161.9193621</v>
      </c>
      <c r="F155" s="84">
        <v>161.9193621</v>
      </c>
    </row>
    <row r="156" spans="1:6" ht="12.75" customHeight="1" x14ac:dyDescent="0.2">
      <c r="A156" s="83" t="s">
        <v>148</v>
      </c>
      <c r="B156" s="83">
        <v>4</v>
      </c>
      <c r="C156" s="84">
        <v>805.07179485999995</v>
      </c>
      <c r="D156" s="84">
        <v>788.40504566000004</v>
      </c>
      <c r="E156" s="84">
        <v>165.19718972000001</v>
      </c>
      <c r="F156" s="84">
        <v>165.19718972000001</v>
      </c>
    </row>
    <row r="157" spans="1:6" ht="12.75" customHeight="1" x14ac:dyDescent="0.2">
      <c r="A157" s="83" t="s">
        <v>148</v>
      </c>
      <c r="B157" s="83">
        <v>5</v>
      </c>
      <c r="C157" s="84">
        <v>805.60861442999999</v>
      </c>
      <c r="D157" s="84">
        <v>783.04940803</v>
      </c>
      <c r="E157" s="84">
        <v>164.07500476000001</v>
      </c>
      <c r="F157" s="84">
        <v>164.07500476000001</v>
      </c>
    </row>
    <row r="158" spans="1:6" ht="12.75" customHeight="1" x14ac:dyDescent="0.2">
      <c r="A158" s="83" t="s">
        <v>148</v>
      </c>
      <c r="B158" s="83">
        <v>6</v>
      </c>
      <c r="C158" s="84">
        <v>788.68148690999999</v>
      </c>
      <c r="D158" s="84">
        <v>766.42091941000001</v>
      </c>
      <c r="E158" s="84">
        <v>160.59078099999999</v>
      </c>
      <c r="F158" s="84">
        <v>160.59078099999999</v>
      </c>
    </row>
    <row r="159" spans="1:6" ht="12.75" customHeight="1" x14ac:dyDescent="0.2">
      <c r="A159" s="83" t="s">
        <v>148</v>
      </c>
      <c r="B159" s="83">
        <v>7</v>
      </c>
      <c r="C159" s="84">
        <v>747.10783966999998</v>
      </c>
      <c r="D159" s="84">
        <v>723.15799621999997</v>
      </c>
      <c r="E159" s="84">
        <v>151.52575361999999</v>
      </c>
      <c r="F159" s="84">
        <v>151.52575361999999</v>
      </c>
    </row>
    <row r="160" spans="1:6" ht="12.75" customHeight="1" x14ac:dyDescent="0.2">
      <c r="A160" s="83" t="s">
        <v>148</v>
      </c>
      <c r="B160" s="83">
        <v>8</v>
      </c>
      <c r="C160" s="84">
        <v>693.62996970999995</v>
      </c>
      <c r="D160" s="84">
        <v>670.56171872000004</v>
      </c>
      <c r="E160" s="84">
        <v>140.50507676999999</v>
      </c>
      <c r="F160" s="84">
        <v>140.50507676999999</v>
      </c>
    </row>
    <row r="161" spans="1:6" ht="12.75" customHeight="1" x14ac:dyDescent="0.2">
      <c r="A161" s="83" t="s">
        <v>148</v>
      </c>
      <c r="B161" s="83">
        <v>9</v>
      </c>
      <c r="C161" s="84">
        <v>646.75296909999997</v>
      </c>
      <c r="D161" s="84">
        <v>617.50685834000001</v>
      </c>
      <c r="E161" s="84">
        <v>129.38831149000001</v>
      </c>
      <c r="F161" s="84">
        <v>129.38831149000001</v>
      </c>
    </row>
    <row r="162" spans="1:6" ht="12.75" customHeight="1" x14ac:dyDescent="0.2">
      <c r="A162" s="83" t="s">
        <v>148</v>
      </c>
      <c r="B162" s="83">
        <v>10</v>
      </c>
      <c r="C162" s="84">
        <v>620.71821925999996</v>
      </c>
      <c r="D162" s="84">
        <v>598.51726629999996</v>
      </c>
      <c r="E162" s="84">
        <v>125.40935770999999</v>
      </c>
      <c r="F162" s="84">
        <v>125.40935770999999</v>
      </c>
    </row>
    <row r="163" spans="1:6" ht="12.75" customHeight="1" x14ac:dyDescent="0.2">
      <c r="A163" s="83" t="s">
        <v>148</v>
      </c>
      <c r="B163" s="83">
        <v>11</v>
      </c>
      <c r="C163" s="84">
        <v>590.15067169999998</v>
      </c>
      <c r="D163" s="84">
        <v>571.36881443000004</v>
      </c>
      <c r="E163" s="84">
        <v>119.72085029</v>
      </c>
      <c r="F163" s="84">
        <v>119.72085029</v>
      </c>
    </row>
    <row r="164" spans="1:6" ht="12.75" customHeight="1" x14ac:dyDescent="0.2">
      <c r="A164" s="83" t="s">
        <v>148</v>
      </c>
      <c r="B164" s="83">
        <v>12</v>
      </c>
      <c r="C164" s="84">
        <v>577.30737438000006</v>
      </c>
      <c r="D164" s="84">
        <v>561.55843563999997</v>
      </c>
      <c r="E164" s="84">
        <v>117.66524827000001</v>
      </c>
      <c r="F164" s="84">
        <v>117.66524827000001</v>
      </c>
    </row>
    <row r="165" spans="1:6" ht="12.75" customHeight="1" x14ac:dyDescent="0.2">
      <c r="A165" s="83" t="s">
        <v>148</v>
      </c>
      <c r="B165" s="83">
        <v>13</v>
      </c>
      <c r="C165" s="84">
        <v>597.33374545000004</v>
      </c>
      <c r="D165" s="84">
        <v>575.27753689999997</v>
      </c>
      <c r="E165" s="84">
        <v>120.5398582</v>
      </c>
      <c r="F165" s="84">
        <v>120.5398582</v>
      </c>
    </row>
    <row r="166" spans="1:6" ht="12.75" customHeight="1" x14ac:dyDescent="0.2">
      <c r="A166" s="83" t="s">
        <v>148</v>
      </c>
      <c r="B166" s="83">
        <v>14</v>
      </c>
      <c r="C166" s="84">
        <v>608.23768146999998</v>
      </c>
      <c r="D166" s="84">
        <v>586.12983555999995</v>
      </c>
      <c r="E166" s="84">
        <v>122.81377723</v>
      </c>
      <c r="F166" s="84">
        <v>122.81377723</v>
      </c>
    </row>
    <row r="167" spans="1:6" ht="12.75" customHeight="1" x14ac:dyDescent="0.2">
      <c r="A167" s="83" t="s">
        <v>148</v>
      </c>
      <c r="B167" s="83">
        <v>15</v>
      </c>
      <c r="C167" s="84">
        <v>619.82736590000002</v>
      </c>
      <c r="D167" s="84">
        <v>599.41952356000002</v>
      </c>
      <c r="E167" s="84">
        <v>125.59841074000001</v>
      </c>
      <c r="F167" s="84">
        <v>125.59841074000001</v>
      </c>
    </row>
    <row r="168" spans="1:6" ht="12.75" customHeight="1" x14ac:dyDescent="0.2">
      <c r="A168" s="83" t="s">
        <v>148</v>
      </c>
      <c r="B168" s="83">
        <v>16</v>
      </c>
      <c r="C168" s="84">
        <v>610.89228800000001</v>
      </c>
      <c r="D168" s="84">
        <v>587.06896215999996</v>
      </c>
      <c r="E168" s="84">
        <v>123.01055562000001</v>
      </c>
      <c r="F168" s="84">
        <v>123.01055562000001</v>
      </c>
    </row>
    <row r="169" spans="1:6" ht="12.75" customHeight="1" x14ac:dyDescent="0.2">
      <c r="A169" s="83" t="s">
        <v>148</v>
      </c>
      <c r="B169" s="83">
        <v>17</v>
      </c>
      <c r="C169" s="84">
        <v>557.37314287000004</v>
      </c>
      <c r="D169" s="84">
        <v>535.86875972999997</v>
      </c>
      <c r="E169" s="84">
        <v>112.28240313000001</v>
      </c>
      <c r="F169" s="84">
        <v>112.28240313000001</v>
      </c>
    </row>
    <row r="170" spans="1:6" ht="12.75" customHeight="1" x14ac:dyDescent="0.2">
      <c r="A170" s="83" t="s">
        <v>148</v>
      </c>
      <c r="B170" s="83">
        <v>18</v>
      </c>
      <c r="C170" s="84">
        <v>564.42388931999994</v>
      </c>
      <c r="D170" s="84">
        <v>542.43197927000006</v>
      </c>
      <c r="E170" s="84">
        <v>113.65761682999999</v>
      </c>
      <c r="F170" s="84">
        <v>113.65761682999999</v>
      </c>
    </row>
    <row r="171" spans="1:6" ht="12.75" customHeight="1" x14ac:dyDescent="0.2">
      <c r="A171" s="83" t="s">
        <v>148</v>
      </c>
      <c r="B171" s="83">
        <v>19</v>
      </c>
      <c r="C171" s="84">
        <v>551.89867922999997</v>
      </c>
      <c r="D171" s="84">
        <v>529.28697542999998</v>
      </c>
      <c r="E171" s="84">
        <v>110.90329948999999</v>
      </c>
      <c r="F171" s="84">
        <v>110.90329948999999</v>
      </c>
    </row>
    <row r="172" spans="1:6" ht="12.75" customHeight="1" x14ac:dyDescent="0.2">
      <c r="A172" s="83" t="s">
        <v>148</v>
      </c>
      <c r="B172" s="83">
        <v>20</v>
      </c>
      <c r="C172" s="84">
        <v>536.13713280000002</v>
      </c>
      <c r="D172" s="84">
        <v>518.49777558000005</v>
      </c>
      <c r="E172" s="84">
        <v>108.64260176000001</v>
      </c>
      <c r="F172" s="84">
        <v>108.64260176000001</v>
      </c>
    </row>
    <row r="173" spans="1:6" ht="12.75" customHeight="1" x14ac:dyDescent="0.2">
      <c r="A173" s="83" t="s">
        <v>148</v>
      </c>
      <c r="B173" s="83">
        <v>21</v>
      </c>
      <c r="C173" s="84">
        <v>547.48857265000004</v>
      </c>
      <c r="D173" s="84">
        <v>527.07556348000003</v>
      </c>
      <c r="E173" s="84">
        <v>110.43993482</v>
      </c>
      <c r="F173" s="84">
        <v>110.43993482</v>
      </c>
    </row>
    <row r="174" spans="1:6" ht="12.75" customHeight="1" x14ac:dyDescent="0.2">
      <c r="A174" s="83" t="s">
        <v>148</v>
      </c>
      <c r="B174" s="83">
        <v>22</v>
      </c>
      <c r="C174" s="84">
        <v>554.98706078999999</v>
      </c>
      <c r="D174" s="84">
        <v>535.52270150000004</v>
      </c>
      <c r="E174" s="84">
        <v>112.20989237000001</v>
      </c>
      <c r="F174" s="84">
        <v>112.20989237000001</v>
      </c>
    </row>
    <row r="175" spans="1:6" ht="12.75" customHeight="1" x14ac:dyDescent="0.2">
      <c r="A175" s="83" t="s">
        <v>148</v>
      </c>
      <c r="B175" s="83">
        <v>23</v>
      </c>
      <c r="C175" s="84">
        <v>553.54949118000002</v>
      </c>
      <c r="D175" s="84">
        <v>531.79296050999994</v>
      </c>
      <c r="E175" s="84">
        <v>111.42838706000001</v>
      </c>
      <c r="F175" s="84">
        <v>111.42838706000001</v>
      </c>
    </row>
    <row r="176" spans="1:6" ht="12.75" customHeight="1" x14ac:dyDescent="0.2">
      <c r="A176" s="83" t="s">
        <v>148</v>
      </c>
      <c r="B176" s="83">
        <v>24</v>
      </c>
      <c r="C176" s="84">
        <v>583.74936479999997</v>
      </c>
      <c r="D176" s="84">
        <v>565.23207776000004</v>
      </c>
      <c r="E176" s="84">
        <v>118.43499899</v>
      </c>
      <c r="F176" s="84">
        <v>118.43499899</v>
      </c>
    </row>
    <row r="177" spans="1:6" ht="12.75" customHeight="1" x14ac:dyDescent="0.2">
      <c r="A177" s="83" t="s">
        <v>149</v>
      </c>
      <c r="B177" s="83">
        <v>1</v>
      </c>
      <c r="C177" s="84">
        <v>672.60350424000001</v>
      </c>
      <c r="D177" s="84">
        <v>647.54387407000002</v>
      </c>
      <c r="E177" s="84">
        <v>135.68206952</v>
      </c>
      <c r="F177" s="84">
        <v>135.68206952</v>
      </c>
    </row>
    <row r="178" spans="1:6" ht="12.75" customHeight="1" x14ac:dyDescent="0.2">
      <c r="A178" s="83" t="s">
        <v>149</v>
      </c>
      <c r="B178" s="83">
        <v>2</v>
      </c>
      <c r="C178" s="84">
        <v>788.10275457</v>
      </c>
      <c r="D178" s="84">
        <v>763.17102710999995</v>
      </c>
      <c r="E178" s="84">
        <v>159.90982002000001</v>
      </c>
      <c r="F178" s="84">
        <v>159.90982002000001</v>
      </c>
    </row>
    <row r="179" spans="1:6" ht="12.75" customHeight="1" x14ac:dyDescent="0.2">
      <c r="A179" s="83" t="s">
        <v>149</v>
      </c>
      <c r="B179" s="83">
        <v>3</v>
      </c>
      <c r="C179" s="84">
        <v>815.20939550000003</v>
      </c>
      <c r="D179" s="84">
        <v>790.74245645999997</v>
      </c>
      <c r="E179" s="84">
        <v>165.68695535000001</v>
      </c>
      <c r="F179" s="84">
        <v>165.68695535000001</v>
      </c>
    </row>
    <row r="180" spans="1:6" ht="12.75" customHeight="1" x14ac:dyDescent="0.2">
      <c r="A180" s="83" t="s">
        <v>149</v>
      </c>
      <c r="B180" s="83">
        <v>4</v>
      </c>
      <c r="C180" s="84">
        <v>834.73543929000004</v>
      </c>
      <c r="D180" s="84">
        <v>808.64967063999995</v>
      </c>
      <c r="E180" s="84">
        <v>169.43911481999999</v>
      </c>
      <c r="F180" s="84">
        <v>169.43911481999999</v>
      </c>
    </row>
    <row r="181" spans="1:6" ht="12.75" customHeight="1" x14ac:dyDescent="0.2">
      <c r="A181" s="83" t="s">
        <v>149</v>
      </c>
      <c r="B181" s="83">
        <v>5</v>
      </c>
      <c r="C181" s="84">
        <v>846.32669583999996</v>
      </c>
      <c r="D181" s="84">
        <v>819.35303555999997</v>
      </c>
      <c r="E181" s="84">
        <v>171.68182726000001</v>
      </c>
      <c r="F181" s="84">
        <v>171.68182726000001</v>
      </c>
    </row>
    <row r="182" spans="1:6" ht="12.75" customHeight="1" x14ac:dyDescent="0.2">
      <c r="A182" s="83" t="s">
        <v>149</v>
      </c>
      <c r="B182" s="83">
        <v>6</v>
      </c>
      <c r="C182" s="84">
        <v>843.01418640999998</v>
      </c>
      <c r="D182" s="84">
        <v>818.37691167000003</v>
      </c>
      <c r="E182" s="84">
        <v>171.47729670999999</v>
      </c>
      <c r="F182" s="84">
        <v>171.47729670999999</v>
      </c>
    </row>
    <row r="183" spans="1:6" ht="12.75" customHeight="1" x14ac:dyDescent="0.2">
      <c r="A183" s="83" t="s">
        <v>149</v>
      </c>
      <c r="B183" s="83">
        <v>7</v>
      </c>
      <c r="C183" s="84">
        <v>801.24244871999997</v>
      </c>
      <c r="D183" s="84">
        <v>785.47766502000002</v>
      </c>
      <c r="E183" s="84">
        <v>164.5838057</v>
      </c>
      <c r="F183" s="84">
        <v>164.5838057</v>
      </c>
    </row>
    <row r="184" spans="1:6" ht="12.75" customHeight="1" x14ac:dyDescent="0.2">
      <c r="A184" s="83" t="s">
        <v>149</v>
      </c>
      <c r="B184" s="83">
        <v>8</v>
      </c>
      <c r="C184" s="84">
        <v>756.23068595999996</v>
      </c>
      <c r="D184" s="84">
        <v>731.20719446999999</v>
      </c>
      <c r="E184" s="84">
        <v>153.21232949</v>
      </c>
      <c r="F184" s="84">
        <v>153.21232949</v>
      </c>
    </row>
    <row r="185" spans="1:6" ht="12.75" customHeight="1" x14ac:dyDescent="0.2">
      <c r="A185" s="83" t="s">
        <v>149</v>
      </c>
      <c r="B185" s="83">
        <v>9</v>
      </c>
      <c r="C185" s="84">
        <v>690.18441810000002</v>
      </c>
      <c r="D185" s="84">
        <v>663.01208488999998</v>
      </c>
      <c r="E185" s="84">
        <v>138.92317632999999</v>
      </c>
      <c r="F185" s="84">
        <v>138.92317632999999</v>
      </c>
    </row>
    <row r="186" spans="1:6" ht="12.75" customHeight="1" x14ac:dyDescent="0.2">
      <c r="A186" s="83" t="s">
        <v>149</v>
      </c>
      <c r="B186" s="83">
        <v>10</v>
      </c>
      <c r="C186" s="84">
        <v>630.84586472000001</v>
      </c>
      <c r="D186" s="84">
        <v>605.27151862999995</v>
      </c>
      <c r="E186" s="84">
        <v>126.82459917</v>
      </c>
      <c r="F186" s="84">
        <v>126.82459917</v>
      </c>
    </row>
    <row r="187" spans="1:6" ht="12.75" customHeight="1" x14ac:dyDescent="0.2">
      <c r="A187" s="83" t="s">
        <v>149</v>
      </c>
      <c r="B187" s="83">
        <v>11</v>
      </c>
      <c r="C187" s="84">
        <v>594.79187363000005</v>
      </c>
      <c r="D187" s="84">
        <v>569.43644214999995</v>
      </c>
      <c r="E187" s="84">
        <v>119.31595375000001</v>
      </c>
      <c r="F187" s="84">
        <v>119.31595375000001</v>
      </c>
    </row>
    <row r="188" spans="1:6" ht="12.75" customHeight="1" x14ac:dyDescent="0.2">
      <c r="A188" s="83" t="s">
        <v>149</v>
      </c>
      <c r="B188" s="83">
        <v>12</v>
      </c>
      <c r="C188" s="84">
        <v>594.20985844999996</v>
      </c>
      <c r="D188" s="84">
        <v>571.40249563999998</v>
      </c>
      <c r="E188" s="84">
        <v>119.72790763</v>
      </c>
      <c r="F188" s="84">
        <v>119.72790763</v>
      </c>
    </row>
    <row r="189" spans="1:6" ht="12.75" customHeight="1" x14ac:dyDescent="0.2">
      <c r="A189" s="83" t="s">
        <v>149</v>
      </c>
      <c r="B189" s="83">
        <v>13</v>
      </c>
      <c r="C189" s="84">
        <v>599.06354769999996</v>
      </c>
      <c r="D189" s="84">
        <v>575.86463614000002</v>
      </c>
      <c r="E189" s="84">
        <v>120.66287509999999</v>
      </c>
      <c r="F189" s="84">
        <v>120.66287509999999</v>
      </c>
    </row>
    <row r="190" spans="1:6" ht="12.75" customHeight="1" x14ac:dyDescent="0.2">
      <c r="A190" s="83" t="s">
        <v>149</v>
      </c>
      <c r="B190" s="83">
        <v>14</v>
      </c>
      <c r="C190" s="84">
        <v>596.24855256000001</v>
      </c>
      <c r="D190" s="84">
        <v>578.86846710999998</v>
      </c>
      <c r="E190" s="84">
        <v>121.29227801</v>
      </c>
      <c r="F190" s="84">
        <v>121.29227801</v>
      </c>
    </row>
    <row r="191" spans="1:6" ht="12.75" customHeight="1" x14ac:dyDescent="0.2">
      <c r="A191" s="83" t="s">
        <v>149</v>
      </c>
      <c r="B191" s="83">
        <v>15</v>
      </c>
      <c r="C191" s="84">
        <v>605.89078289999998</v>
      </c>
      <c r="D191" s="84">
        <v>580.93419202999996</v>
      </c>
      <c r="E191" s="84">
        <v>121.72511638</v>
      </c>
      <c r="F191" s="84">
        <v>121.72511638</v>
      </c>
    </row>
    <row r="192" spans="1:6" ht="12.75" customHeight="1" x14ac:dyDescent="0.2">
      <c r="A192" s="83" t="s">
        <v>149</v>
      </c>
      <c r="B192" s="83">
        <v>16</v>
      </c>
      <c r="C192" s="84">
        <v>593.62950747000002</v>
      </c>
      <c r="D192" s="84">
        <v>570.19180402999996</v>
      </c>
      <c r="E192" s="84">
        <v>119.4742273</v>
      </c>
      <c r="F192" s="84">
        <v>119.4742273</v>
      </c>
    </row>
    <row r="193" spans="1:6" ht="12.75" customHeight="1" x14ac:dyDescent="0.2">
      <c r="A193" s="83" t="s">
        <v>149</v>
      </c>
      <c r="B193" s="83">
        <v>17</v>
      </c>
      <c r="C193" s="84">
        <v>544.33517343000005</v>
      </c>
      <c r="D193" s="84">
        <v>520.99004350999996</v>
      </c>
      <c r="E193" s="84">
        <v>109.16481512999999</v>
      </c>
      <c r="F193" s="84">
        <v>109.16481512999999</v>
      </c>
    </row>
    <row r="194" spans="1:6" ht="12.75" customHeight="1" x14ac:dyDescent="0.2">
      <c r="A194" s="83" t="s">
        <v>149</v>
      </c>
      <c r="B194" s="83">
        <v>18</v>
      </c>
      <c r="C194" s="84">
        <v>534.37783551999996</v>
      </c>
      <c r="D194" s="84">
        <v>514.19265917999996</v>
      </c>
      <c r="E194" s="84">
        <v>107.74053609000001</v>
      </c>
      <c r="F194" s="84">
        <v>107.74053609000001</v>
      </c>
    </row>
    <row r="195" spans="1:6" ht="12.75" customHeight="1" x14ac:dyDescent="0.2">
      <c r="A195" s="83" t="s">
        <v>149</v>
      </c>
      <c r="B195" s="83">
        <v>19</v>
      </c>
      <c r="C195" s="84">
        <v>532.18499426999995</v>
      </c>
      <c r="D195" s="84">
        <v>510.58464965000002</v>
      </c>
      <c r="E195" s="84">
        <v>106.98453757999999</v>
      </c>
      <c r="F195" s="84">
        <v>106.98453757999999</v>
      </c>
    </row>
    <row r="196" spans="1:6" ht="12.75" customHeight="1" x14ac:dyDescent="0.2">
      <c r="A196" s="83" t="s">
        <v>149</v>
      </c>
      <c r="B196" s="83">
        <v>20</v>
      </c>
      <c r="C196" s="84">
        <v>530.06861414000002</v>
      </c>
      <c r="D196" s="84">
        <v>507.85674539000001</v>
      </c>
      <c r="E196" s="84">
        <v>106.41295053</v>
      </c>
      <c r="F196" s="84">
        <v>106.41295053</v>
      </c>
    </row>
    <row r="197" spans="1:6" ht="12.75" customHeight="1" x14ac:dyDescent="0.2">
      <c r="A197" s="83" t="s">
        <v>149</v>
      </c>
      <c r="B197" s="83">
        <v>21</v>
      </c>
      <c r="C197" s="84">
        <v>528.36224686000003</v>
      </c>
      <c r="D197" s="84">
        <v>507.21292696</v>
      </c>
      <c r="E197" s="84">
        <v>106.27804906</v>
      </c>
      <c r="F197" s="84">
        <v>106.27804906</v>
      </c>
    </row>
    <row r="198" spans="1:6" ht="12.75" customHeight="1" x14ac:dyDescent="0.2">
      <c r="A198" s="83" t="s">
        <v>149</v>
      </c>
      <c r="B198" s="83">
        <v>22</v>
      </c>
      <c r="C198" s="84">
        <v>512.53887406000001</v>
      </c>
      <c r="D198" s="84">
        <v>496.33758454000002</v>
      </c>
      <c r="E198" s="84">
        <v>103.99930159</v>
      </c>
      <c r="F198" s="84">
        <v>103.99930159</v>
      </c>
    </row>
    <row r="199" spans="1:6" ht="12.75" customHeight="1" x14ac:dyDescent="0.2">
      <c r="A199" s="83" t="s">
        <v>149</v>
      </c>
      <c r="B199" s="83">
        <v>23</v>
      </c>
      <c r="C199" s="84">
        <v>527.84298376000004</v>
      </c>
      <c r="D199" s="84">
        <v>509.28836651</v>
      </c>
      <c r="E199" s="84">
        <v>106.71292296999999</v>
      </c>
      <c r="F199" s="84">
        <v>106.71292296999999</v>
      </c>
    </row>
    <row r="200" spans="1:6" ht="12.75" customHeight="1" x14ac:dyDescent="0.2">
      <c r="A200" s="83" t="s">
        <v>149</v>
      </c>
      <c r="B200" s="83">
        <v>24</v>
      </c>
      <c r="C200" s="84">
        <v>571.33390254000005</v>
      </c>
      <c r="D200" s="84">
        <v>544.21032572000001</v>
      </c>
      <c r="E200" s="84">
        <v>114.03023981</v>
      </c>
      <c r="F200" s="84">
        <v>114.03023981</v>
      </c>
    </row>
    <row r="201" spans="1:6" ht="12.75" customHeight="1" x14ac:dyDescent="0.2">
      <c r="A201" s="83" t="s">
        <v>150</v>
      </c>
      <c r="B201" s="83">
        <v>1</v>
      </c>
      <c r="C201" s="84">
        <v>667.19131396</v>
      </c>
      <c r="D201" s="84">
        <v>646.41279510000004</v>
      </c>
      <c r="E201" s="84">
        <v>135.4450707</v>
      </c>
      <c r="F201" s="84">
        <v>135.4450707</v>
      </c>
    </row>
    <row r="202" spans="1:6" ht="12.75" customHeight="1" x14ac:dyDescent="0.2">
      <c r="A202" s="83" t="s">
        <v>150</v>
      </c>
      <c r="B202" s="83">
        <v>2</v>
      </c>
      <c r="C202" s="84">
        <v>771.65606977000004</v>
      </c>
      <c r="D202" s="84">
        <v>743.44175409000002</v>
      </c>
      <c r="E202" s="84">
        <v>155.77587836999999</v>
      </c>
      <c r="F202" s="84">
        <v>155.77587836999999</v>
      </c>
    </row>
    <row r="203" spans="1:6" ht="12.75" customHeight="1" x14ac:dyDescent="0.2">
      <c r="A203" s="83" t="s">
        <v>150</v>
      </c>
      <c r="B203" s="83">
        <v>3</v>
      </c>
      <c r="C203" s="84">
        <v>799.68588138999996</v>
      </c>
      <c r="D203" s="84">
        <v>772.62349086999996</v>
      </c>
      <c r="E203" s="84">
        <v>161.89042688999999</v>
      </c>
      <c r="F203" s="84">
        <v>161.89042688999999</v>
      </c>
    </row>
    <row r="204" spans="1:6" ht="12.75" customHeight="1" x14ac:dyDescent="0.2">
      <c r="A204" s="83" t="s">
        <v>150</v>
      </c>
      <c r="B204" s="83">
        <v>4</v>
      </c>
      <c r="C204" s="84">
        <v>819.73159984999995</v>
      </c>
      <c r="D204" s="84">
        <v>794.35502650000001</v>
      </c>
      <c r="E204" s="84">
        <v>166.44390944</v>
      </c>
      <c r="F204" s="84">
        <v>166.44390944</v>
      </c>
    </row>
    <row r="205" spans="1:6" ht="12.75" customHeight="1" x14ac:dyDescent="0.2">
      <c r="A205" s="83" t="s">
        <v>150</v>
      </c>
      <c r="B205" s="83">
        <v>5</v>
      </c>
      <c r="C205" s="84">
        <v>823.77681573999996</v>
      </c>
      <c r="D205" s="84">
        <v>797.50407282000003</v>
      </c>
      <c r="E205" s="84">
        <v>167.10373981999999</v>
      </c>
      <c r="F205" s="84">
        <v>167.10373981999999</v>
      </c>
    </row>
    <row r="206" spans="1:6" ht="12.75" customHeight="1" x14ac:dyDescent="0.2">
      <c r="A206" s="83" t="s">
        <v>150</v>
      </c>
      <c r="B206" s="83">
        <v>6</v>
      </c>
      <c r="C206" s="84">
        <v>801.14780636</v>
      </c>
      <c r="D206" s="84">
        <v>780.61376393</v>
      </c>
      <c r="E206" s="84">
        <v>163.56465596999999</v>
      </c>
      <c r="F206" s="84">
        <v>163.56465596999999</v>
      </c>
    </row>
    <row r="207" spans="1:6" ht="12.75" customHeight="1" x14ac:dyDescent="0.2">
      <c r="A207" s="83" t="s">
        <v>150</v>
      </c>
      <c r="B207" s="83">
        <v>7</v>
      </c>
      <c r="C207" s="84">
        <v>753.09971825000002</v>
      </c>
      <c r="D207" s="84">
        <v>729.34297731000004</v>
      </c>
      <c r="E207" s="84">
        <v>152.82171373</v>
      </c>
      <c r="F207" s="84">
        <v>152.82171373</v>
      </c>
    </row>
    <row r="208" spans="1:6" ht="12.75" customHeight="1" x14ac:dyDescent="0.2">
      <c r="A208" s="83" t="s">
        <v>150</v>
      </c>
      <c r="B208" s="83">
        <v>8</v>
      </c>
      <c r="C208" s="84">
        <v>716.86118234000003</v>
      </c>
      <c r="D208" s="84">
        <v>692.00598194999998</v>
      </c>
      <c r="E208" s="84">
        <v>144.99836615000001</v>
      </c>
      <c r="F208" s="84">
        <v>144.99836615000001</v>
      </c>
    </row>
    <row r="209" spans="1:6" ht="12.75" customHeight="1" x14ac:dyDescent="0.2">
      <c r="A209" s="83" t="s">
        <v>150</v>
      </c>
      <c r="B209" s="83">
        <v>9</v>
      </c>
      <c r="C209" s="84">
        <v>700.44508453000003</v>
      </c>
      <c r="D209" s="84">
        <v>674.63715602000002</v>
      </c>
      <c r="E209" s="84">
        <v>141.35901699999999</v>
      </c>
      <c r="F209" s="84">
        <v>141.35901699999999</v>
      </c>
    </row>
    <row r="210" spans="1:6" ht="12.75" customHeight="1" x14ac:dyDescent="0.2">
      <c r="A210" s="83" t="s">
        <v>150</v>
      </c>
      <c r="B210" s="83">
        <v>10</v>
      </c>
      <c r="C210" s="84">
        <v>695.16073038000002</v>
      </c>
      <c r="D210" s="84">
        <v>673.41939742</v>
      </c>
      <c r="E210" s="84">
        <v>141.10385590000001</v>
      </c>
      <c r="F210" s="84">
        <v>141.10385590000001</v>
      </c>
    </row>
    <row r="211" spans="1:6" ht="12.75" customHeight="1" x14ac:dyDescent="0.2">
      <c r="A211" s="83" t="s">
        <v>150</v>
      </c>
      <c r="B211" s="83">
        <v>11</v>
      </c>
      <c r="C211" s="84">
        <v>697.22465674</v>
      </c>
      <c r="D211" s="84">
        <v>672.84010673</v>
      </c>
      <c r="E211" s="84">
        <v>140.98247516000001</v>
      </c>
      <c r="F211" s="84">
        <v>140.98247516000001</v>
      </c>
    </row>
    <row r="212" spans="1:6" ht="12.75" customHeight="1" x14ac:dyDescent="0.2">
      <c r="A212" s="83" t="s">
        <v>150</v>
      </c>
      <c r="B212" s="83">
        <v>12</v>
      </c>
      <c r="C212" s="84">
        <v>652.92894696999997</v>
      </c>
      <c r="D212" s="84">
        <v>637.28796855999997</v>
      </c>
      <c r="E212" s="84">
        <v>133.53311477</v>
      </c>
      <c r="F212" s="84">
        <v>133.53311477</v>
      </c>
    </row>
    <row r="213" spans="1:6" ht="12.75" customHeight="1" x14ac:dyDescent="0.2">
      <c r="A213" s="83" t="s">
        <v>150</v>
      </c>
      <c r="B213" s="83">
        <v>13</v>
      </c>
      <c r="C213" s="84">
        <v>662.32461676000003</v>
      </c>
      <c r="D213" s="84">
        <v>635.76000715999999</v>
      </c>
      <c r="E213" s="84">
        <v>133.21295581999999</v>
      </c>
      <c r="F213" s="84">
        <v>133.21295581999999</v>
      </c>
    </row>
    <row r="214" spans="1:6" ht="12.75" customHeight="1" x14ac:dyDescent="0.2">
      <c r="A214" s="83" t="s">
        <v>150</v>
      </c>
      <c r="B214" s="83">
        <v>14</v>
      </c>
      <c r="C214" s="84">
        <v>645.62638466999999</v>
      </c>
      <c r="D214" s="84">
        <v>624.74788999999998</v>
      </c>
      <c r="E214" s="84">
        <v>130.90554947999999</v>
      </c>
      <c r="F214" s="84">
        <v>130.90554947999999</v>
      </c>
    </row>
    <row r="215" spans="1:6" ht="12.75" customHeight="1" x14ac:dyDescent="0.2">
      <c r="A215" s="83" t="s">
        <v>150</v>
      </c>
      <c r="B215" s="83">
        <v>15</v>
      </c>
      <c r="C215" s="84">
        <v>613.96754127999998</v>
      </c>
      <c r="D215" s="84">
        <v>591.00399766999999</v>
      </c>
      <c r="E215" s="84">
        <v>123.83507699</v>
      </c>
      <c r="F215" s="84">
        <v>123.83507699</v>
      </c>
    </row>
    <row r="216" spans="1:6" ht="12.75" customHeight="1" x14ac:dyDescent="0.2">
      <c r="A216" s="83" t="s">
        <v>150</v>
      </c>
      <c r="B216" s="83">
        <v>16</v>
      </c>
      <c r="C216" s="84">
        <v>587.86544429000003</v>
      </c>
      <c r="D216" s="84">
        <v>566.85876121000001</v>
      </c>
      <c r="E216" s="84">
        <v>118.77584349999999</v>
      </c>
      <c r="F216" s="84">
        <v>118.77584349999999</v>
      </c>
    </row>
    <row r="217" spans="1:6" ht="12.75" customHeight="1" x14ac:dyDescent="0.2">
      <c r="A217" s="83" t="s">
        <v>150</v>
      </c>
      <c r="B217" s="83">
        <v>17</v>
      </c>
      <c r="C217" s="84">
        <v>547.30624416000001</v>
      </c>
      <c r="D217" s="84">
        <v>525.49079903999996</v>
      </c>
      <c r="E217" s="84">
        <v>110.10787374</v>
      </c>
      <c r="F217" s="84">
        <v>110.10787374</v>
      </c>
    </row>
    <row r="218" spans="1:6" ht="12.75" customHeight="1" x14ac:dyDescent="0.2">
      <c r="A218" s="83" t="s">
        <v>150</v>
      </c>
      <c r="B218" s="83">
        <v>18</v>
      </c>
      <c r="C218" s="84">
        <v>555.49060675999999</v>
      </c>
      <c r="D218" s="84">
        <v>534.03307344999996</v>
      </c>
      <c r="E218" s="84">
        <v>111.89776553999999</v>
      </c>
      <c r="F218" s="84">
        <v>111.89776553999999</v>
      </c>
    </row>
    <row r="219" spans="1:6" ht="12.75" customHeight="1" x14ac:dyDescent="0.2">
      <c r="A219" s="83" t="s">
        <v>150</v>
      </c>
      <c r="B219" s="83">
        <v>19</v>
      </c>
      <c r="C219" s="84">
        <v>550.82966181999996</v>
      </c>
      <c r="D219" s="84">
        <v>535.03816136</v>
      </c>
      <c r="E219" s="84">
        <v>112.10836503</v>
      </c>
      <c r="F219" s="84">
        <v>112.10836503</v>
      </c>
    </row>
    <row r="220" spans="1:6" ht="12.75" customHeight="1" x14ac:dyDescent="0.2">
      <c r="A220" s="83" t="s">
        <v>150</v>
      </c>
      <c r="B220" s="83">
        <v>20</v>
      </c>
      <c r="C220" s="84">
        <v>551.37879055999997</v>
      </c>
      <c r="D220" s="84">
        <v>528.26312152000003</v>
      </c>
      <c r="E220" s="84">
        <v>110.6887679</v>
      </c>
      <c r="F220" s="84">
        <v>110.6887679</v>
      </c>
    </row>
    <row r="221" spans="1:6" ht="12.75" customHeight="1" x14ac:dyDescent="0.2">
      <c r="A221" s="83" t="s">
        <v>150</v>
      </c>
      <c r="B221" s="83">
        <v>21</v>
      </c>
      <c r="C221" s="84">
        <v>574.62233623999998</v>
      </c>
      <c r="D221" s="84">
        <v>550.80039194000005</v>
      </c>
      <c r="E221" s="84">
        <v>115.41107879</v>
      </c>
      <c r="F221" s="84">
        <v>115.41107879</v>
      </c>
    </row>
    <row r="222" spans="1:6" ht="12.75" customHeight="1" x14ac:dyDescent="0.2">
      <c r="A222" s="83" t="s">
        <v>150</v>
      </c>
      <c r="B222" s="83">
        <v>22</v>
      </c>
      <c r="C222" s="84">
        <v>601.05678007999995</v>
      </c>
      <c r="D222" s="84">
        <v>576.39779382999996</v>
      </c>
      <c r="E222" s="84">
        <v>120.77458944</v>
      </c>
      <c r="F222" s="84">
        <v>120.77458944</v>
      </c>
    </row>
    <row r="223" spans="1:6" ht="12.75" customHeight="1" x14ac:dyDescent="0.2">
      <c r="A223" s="83" t="s">
        <v>150</v>
      </c>
      <c r="B223" s="83">
        <v>23</v>
      </c>
      <c r="C223" s="84">
        <v>612.15881739999998</v>
      </c>
      <c r="D223" s="84">
        <v>591.00055746999999</v>
      </c>
      <c r="E223" s="84">
        <v>123.83435615</v>
      </c>
      <c r="F223" s="84">
        <v>123.83435615</v>
      </c>
    </row>
    <row r="224" spans="1:6" ht="12.75" customHeight="1" x14ac:dyDescent="0.2">
      <c r="A224" s="83" t="s">
        <v>150</v>
      </c>
      <c r="B224" s="83">
        <v>24</v>
      </c>
      <c r="C224" s="84">
        <v>633.73838645000001</v>
      </c>
      <c r="D224" s="84">
        <v>612.40958461000002</v>
      </c>
      <c r="E224" s="84">
        <v>128.32026239999999</v>
      </c>
      <c r="F224" s="84">
        <v>128.32026239999999</v>
      </c>
    </row>
    <row r="225" spans="1:6" ht="12.75" customHeight="1" x14ac:dyDescent="0.2">
      <c r="A225" s="83" t="s">
        <v>151</v>
      </c>
      <c r="B225" s="83">
        <v>1</v>
      </c>
      <c r="C225" s="84">
        <v>713.71532723999997</v>
      </c>
      <c r="D225" s="84">
        <v>690.32871907000003</v>
      </c>
      <c r="E225" s="84">
        <v>144.64692356</v>
      </c>
      <c r="F225" s="84">
        <v>144.64692356</v>
      </c>
    </row>
    <row r="226" spans="1:6" ht="12.75" customHeight="1" x14ac:dyDescent="0.2">
      <c r="A226" s="83" t="s">
        <v>151</v>
      </c>
      <c r="B226" s="83">
        <v>2</v>
      </c>
      <c r="C226" s="84">
        <v>749.77597519999995</v>
      </c>
      <c r="D226" s="84">
        <v>723.67597507000005</v>
      </c>
      <c r="E226" s="84">
        <v>151.63428748999999</v>
      </c>
      <c r="F226" s="84">
        <v>151.63428748999999</v>
      </c>
    </row>
    <row r="227" spans="1:6" ht="12.75" customHeight="1" x14ac:dyDescent="0.2">
      <c r="A227" s="83" t="s">
        <v>151</v>
      </c>
      <c r="B227" s="83">
        <v>3</v>
      </c>
      <c r="C227" s="84">
        <v>767.11856918000001</v>
      </c>
      <c r="D227" s="84">
        <v>743.38383481999995</v>
      </c>
      <c r="E227" s="84">
        <v>155.76374235</v>
      </c>
      <c r="F227" s="84">
        <v>155.76374235</v>
      </c>
    </row>
    <row r="228" spans="1:6" ht="12.75" customHeight="1" x14ac:dyDescent="0.2">
      <c r="A228" s="83" t="s">
        <v>151</v>
      </c>
      <c r="B228" s="83">
        <v>4</v>
      </c>
      <c r="C228" s="84">
        <v>786.15359943999999</v>
      </c>
      <c r="D228" s="84">
        <v>760.87340615999994</v>
      </c>
      <c r="E228" s="84">
        <v>159.42839169000001</v>
      </c>
      <c r="F228" s="84">
        <v>159.42839169000001</v>
      </c>
    </row>
    <row r="229" spans="1:6" ht="12.75" customHeight="1" x14ac:dyDescent="0.2">
      <c r="A229" s="83" t="s">
        <v>151</v>
      </c>
      <c r="B229" s="83">
        <v>5</v>
      </c>
      <c r="C229" s="84">
        <v>785.51680207000004</v>
      </c>
      <c r="D229" s="84">
        <v>758.38317362999999</v>
      </c>
      <c r="E229" s="84">
        <v>158.9066048</v>
      </c>
      <c r="F229" s="84">
        <v>158.9066048</v>
      </c>
    </row>
    <row r="230" spans="1:6" ht="12.75" customHeight="1" x14ac:dyDescent="0.2">
      <c r="A230" s="83" t="s">
        <v>151</v>
      </c>
      <c r="B230" s="83">
        <v>6</v>
      </c>
      <c r="C230" s="84">
        <v>774.01796655999999</v>
      </c>
      <c r="D230" s="84">
        <v>754.24439676999998</v>
      </c>
      <c r="E230" s="84">
        <v>158.03939281999999</v>
      </c>
      <c r="F230" s="84">
        <v>158.03939281999999</v>
      </c>
    </row>
    <row r="231" spans="1:6" ht="12.75" customHeight="1" x14ac:dyDescent="0.2">
      <c r="A231" s="83" t="s">
        <v>151</v>
      </c>
      <c r="B231" s="83">
        <v>7</v>
      </c>
      <c r="C231" s="84">
        <v>724.53949130000001</v>
      </c>
      <c r="D231" s="84">
        <v>704.31228549000002</v>
      </c>
      <c r="E231" s="84">
        <v>147.57694777</v>
      </c>
      <c r="F231" s="84">
        <v>147.57694777</v>
      </c>
    </row>
    <row r="232" spans="1:6" ht="12.75" customHeight="1" x14ac:dyDescent="0.2">
      <c r="A232" s="83" t="s">
        <v>151</v>
      </c>
      <c r="B232" s="83">
        <v>8</v>
      </c>
      <c r="C232" s="84">
        <v>705.13546083999995</v>
      </c>
      <c r="D232" s="84">
        <v>680.85154636000004</v>
      </c>
      <c r="E232" s="84">
        <v>142.66113934000001</v>
      </c>
      <c r="F232" s="84">
        <v>142.66113934000001</v>
      </c>
    </row>
    <row r="233" spans="1:6" ht="12.75" customHeight="1" x14ac:dyDescent="0.2">
      <c r="A233" s="83" t="s">
        <v>151</v>
      </c>
      <c r="B233" s="83">
        <v>9</v>
      </c>
      <c r="C233" s="84">
        <v>674.32839971999999</v>
      </c>
      <c r="D233" s="84">
        <v>649.53167461999999</v>
      </c>
      <c r="E233" s="84">
        <v>136.09858012999999</v>
      </c>
      <c r="F233" s="84">
        <v>136.09858012999999</v>
      </c>
    </row>
    <row r="234" spans="1:6" ht="12.75" customHeight="1" x14ac:dyDescent="0.2">
      <c r="A234" s="83" t="s">
        <v>151</v>
      </c>
      <c r="B234" s="83">
        <v>10</v>
      </c>
      <c r="C234" s="84">
        <v>656.47539011000003</v>
      </c>
      <c r="D234" s="84">
        <v>630.78101824999999</v>
      </c>
      <c r="E234" s="84">
        <v>132.16969134999999</v>
      </c>
      <c r="F234" s="84">
        <v>132.16969134999999</v>
      </c>
    </row>
    <row r="235" spans="1:6" ht="12.75" customHeight="1" x14ac:dyDescent="0.2">
      <c r="A235" s="83" t="s">
        <v>151</v>
      </c>
      <c r="B235" s="83">
        <v>11</v>
      </c>
      <c r="C235" s="84">
        <v>654.82138491000001</v>
      </c>
      <c r="D235" s="84">
        <v>631.28999994000003</v>
      </c>
      <c r="E235" s="84">
        <v>132.27634001000001</v>
      </c>
      <c r="F235" s="84">
        <v>132.27634001000001</v>
      </c>
    </row>
    <row r="236" spans="1:6" ht="12.75" customHeight="1" x14ac:dyDescent="0.2">
      <c r="A236" s="83" t="s">
        <v>151</v>
      </c>
      <c r="B236" s="83">
        <v>12</v>
      </c>
      <c r="C236" s="84">
        <v>645.04834239000002</v>
      </c>
      <c r="D236" s="84">
        <v>625.35085317999994</v>
      </c>
      <c r="E236" s="84">
        <v>131.03189040000001</v>
      </c>
      <c r="F236" s="84">
        <v>131.03189040000001</v>
      </c>
    </row>
    <row r="237" spans="1:6" ht="12.75" customHeight="1" x14ac:dyDescent="0.2">
      <c r="A237" s="83" t="s">
        <v>151</v>
      </c>
      <c r="B237" s="83">
        <v>13</v>
      </c>
      <c r="C237" s="84">
        <v>653.60029918999999</v>
      </c>
      <c r="D237" s="84">
        <v>626.99553738999998</v>
      </c>
      <c r="E237" s="84">
        <v>131.37650668000001</v>
      </c>
      <c r="F237" s="84">
        <v>131.37650668000001</v>
      </c>
    </row>
    <row r="238" spans="1:6" ht="12.75" customHeight="1" x14ac:dyDescent="0.2">
      <c r="A238" s="83" t="s">
        <v>151</v>
      </c>
      <c r="B238" s="83">
        <v>14</v>
      </c>
      <c r="C238" s="84">
        <v>645.78352796000001</v>
      </c>
      <c r="D238" s="84">
        <v>622.65966321999997</v>
      </c>
      <c r="E238" s="84">
        <v>130.46799622</v>
      </c>
      <c r="F238" s="84">
        <v>130.46799622</v>
      </c>
    </row>
    <row r="239" spans="1:6" ht="12.75" customHeight="1" x14ac:dyDescent="0.2">
      <c r="A239" s="83" t="s">
        <v>151</v>
      </c>
      <c r="B239" s="83">
        <v>15</v>
      </c>
      <c r="C239" s="84">
        <v>655.17733570999997</v>
      </c>
      <c r="D239" s="84">
        <v>629.86678645999996</v>
      </c>
      <c r="E239" s="84">
        <v>131.97812926</v>
      </c>
      <c r="F239" s="84">
        <v>131.97812926</v>
      </c>
    </row>
    <row r="240" spans="1:6" ht="12.75" customHeight="1" x14ac:dyDescent="0.2">
      <c r="A240" s="83" t="s">
        <v>151</v>
      </c>
      <c r="B240" s="83">
        <v>16</v>
      </c>
      <c r="C240" s="84">
        <v>672.98323861999995</v>
      </c>
      <c r="D240" s="84">
        <v>648.94244688000003</v>
      </c>
      <c r="E240" s="84">
        <v>135.97511724</v>
      </c>
      <c r="F240" s="84">
        <v>135.97511724</v>
      </c>
    </row>
    <row r="241" spans="1:6" ht="12.75" customHeight="1" x14ac:dyDescent="0.2">
      <c r="A241" s="83" t="s">
        <v>151</v>
      </c>
      <c r="B241" s="83">
        <v>17</v>
      </c>
      <c r="C241" s="84">
        <v>637.13048603000004</v>
      </c>
      <c r="D241" s="84">
        <v>611.27135744999998</v>
      </c>
      <c r="E241" s="84">
        <v>128.08176578999999</v>
      </c>
      <c r="F241" s="84">
        <v>128.08176578999999</v>
      </c>
    </row>
    <row r="242" spans="1:6" ht="12.75" customHeight="1" x14ac:dyDescent="0.2">
      <c r="A242" s="83" t="s">
        <v>151</v>
      </c>
      <c r="B242" s="83">
        <v>18</v>
      </c>
      <c r="C242" s="84">
        <v>603.65056981999999</v>
      </c>
      <c r="D242" s="84">
        <v>581.23703288000002</v>
      </c>
      <c r="E242" s="84">
        <v>121.78857164999999</v>
      </c>
      <c r="F242" s="84">
        <v>121.78857164999999</v>
      </c>
    </row>
    <row r="243" spans="1:6" ht="12.75" customHeight="1" x14ac:dyDescent="0.2">
      <c r="A243" s="83" t="s">
        <v>151</v>
      </c>
      <c r="B243" s="83">
        <v>19</v>
      </c>
      <c r="C243" s="84">
        <v>602.56671154000003</v>
      </c>
      <c r="D243" s="84">
        <v>578.99311748000002</v>
      </c>
      <c r="E243" s="84">
        <v>121.31839643000001</v>
      </c>
      <c r="F243" s="84">
        <v>121.31839643000001</v>
      </c>
    </row>
    <row r="244" spans="1:6" ht="12.75" customHeight="1" x14ac:dyDescent="0.2">
      <c r="A244" s="83" t="s">
        <v>151</v>
      </c>
      <c r="B244" s="83">
        <v>20</v>
      </c>
      <c r="C244" s="84">
        <v>593.15868923000005</v>
      </c>
      <c r="D244" s="84">
        <v>570.97873833000006</v>
      </c>
      <c r="E244" s="84">
        <v>119.63911632</v>
      </c>
      <c r="F244" s="84">
        <v>119.63911632</v>
      </c>
    </row>
    <row r="245" spans="1:6" ht="12.75" customHeight="1" x14ac:dyDescent="0.2">
      <c r="A245" s="83" t="s">
        <v>151</v>
      </c>
      <c r="B245" s="83">
        <v>21</v>
      </c>
      <c r="C245" s="84">
        <v>597.36028901999998</v>
      </c>
      <c r="D245" s="84">
        <v>570.51889148999999</v>
      </c>
      <c r="E245" s="84">
        <v>119.54276304</v>
      </c>
      <c r="F245" s="84">
        <v>119.54276304</v>
      </c>
    </row>
    <row r="246" spans="1:6" ht="12.75" customHeight="1" x14ac:dyDescent="0.2">
      <c r="A246" s="83" t="s">
        <v>151</v>
      </c>
      <c r="B246" s="83">
        <v>22</v>
      </c>
      <c r="C246" s="84">
        <v>571.11584780999999</v>
      </c>
      <c r="D246" s="84">
        <v>546.35368857000003</v>
      </c>
      <c r="E246" s="84">
        <v>114.47934592</v>
      </c>
      <c r="F246" s="84">
        <v>114.47934592</v>
      </c>
    </row>
    <row r="247" spans="1:6" ht="12.75" customHeight="1" x14ac:dyDescent="0.2">
      <c r="A247" s="83" t="s">
        <v>151</v>
      </c>
      <c r="B247" s="83">
        <v>23</v>
      </c>
      <c r="C247" s="84">
        <v>588.32442306999997</v>
      </c>
      <c r="D247" s="84">
        <v>565.03444996999997</v>
      </c>
      <c r="E247" s="84">
        <v>118.39358937</v>
      </c>
      <c r="F247" s="84">
        <v>118.39358937</v>
      </c>
    </row>
    <row r="248" spans="1:6" ht="12.75" customHeight="1" x14ac:dyDescent="0.2">
      <c r="A248" s="83" t="s">
        <v>151</v>
      </c>
      <c r="B248" s="83">
        <v>24</v>
      </c>
      <c r="C248" s="84">
        <v>657.83492166999997</v>
      </c>
      <c r="D248" s="84">
        <v>633.32331380000005</v>
      </c>
      <c r="E248" s="84">
        <v>132.70238717999999</v>
      </c>
      <c r="F248" s="84">
        <v>132.70238717999999</v>
      </c>
    </row>
    <row r="249" spans="1:6" ht="12.75" customHeight="1" x14ac:dyDescent="0.2">
      <c r="A249" s="83" t="s">
        <v>152</v>
      </c>
      <c r="B249" s="83">
        <v>1</v>
      </c>
      <c r="C249" s="84">
        <v>729.43128150999996</v>
      </c>
      <c r="D249" s="84">
        <v>703.78116745</v>
      </c>
      <c r="E249" s="84">
        <v>147.46566081</v>
      </c>
      <c r="F249" s="84">
        <v>147.46566081</v>
      </c>
    </row>
    <row r="250" spans="1:6" ht="12.75" customHeight="1" x14ac:dyDescent="0.2">
      <c r="A250" s="83" t="s">
        <v>152</v>
      </c>
      <c r="B250" s="83">
        <v>2</v>
      </c>
      <c r="C250" s="84">
        <v>761.09551375000001</v>
      </c>
      <c r="D250" s="84">
        <v>734.35151595000002</v>
      </c>
      <c r="E250" s="84">
        <v>153.87116986000001</v>
      </c>
      <c r="F250" s="84">
        <v>153.87116986000001</v>
      </c>
    </row>
    <row r="251" spans="1:6" ht="12.75" customHeight="1" x14ac:dyDescent="0.2">
      <c r="A251" s="83" t="s">
        <v>152</v>
      </c>
      <c r="B251" s="83">
        <v>3</v>
      </c>
      <c r="C251" s="84">
        <v>777.06887998000002</v>
      </c>
      <c r="D251" s="84">
        <v>746.52960069000005</v>
      </c>
      <c r="E251" s="84">
        <v>156.42288536000001</v>
      </c>
      <c r="F251" s="84">
        <v>156.42288536000001</v>
      </c>
    </row>
    <row r="252" spans="1:6" ht="12.75" customHeight="1" x14ac:dyDescent="0.2">
      <c r="A252" s="83" t="s">
        <v>152</v>
      </c>
      <c r="B252" s="83">
        <v>4</v>
      </c>
      <c r="C252" s="84">
        <v>793.13526615000001</v>
      </c>
      <c r="D252" s="84">
        <v>764.72371482999995</v>
      </c>
      <c r="E252" s="84">
        <v>160.23515996</v>
      </c>
      <c r="F252" s="84">
        <v>160.23515996</v>
      </c>
    </row>
    <row r="253" spans="1:6" ht="12.75" customHeight="1" x14ac:dyDescent="0.2">
      <c r="A253" s="83" t="s">
        <v>152</v>
      </c>
      <c r="B253" s="83">
        <v>5</v>
      </c>
      <c r="C253" s="84">
        <v>777.81514299000003</v>
      </c>
      <c r="D253" s="84">
        <v>753.94854305000001</v>
      </c>
      <c r="E253" s="84">
        <v>157.97740157999999</v>
      </c>
      <c r="F253" s="84">
        <v>157.97740157999999</v>
      </c>
    </row>
    <row r="254" spans="1:6" ht="12.75" customHeight="1" x14ac:dyDescent="0.2">
      <c r="A254" s="83" t="s">
        <v>152</v>
      </c>
      <c r="B254" s="83">
        <v>6</v>
      </c>
      <c r="C254" s="84">
        <v>788.68256932999998</v>
      </c>
      <c r="D254" s="84">
        <v>763.40481909000005</v>
      </c>
      <c r="E254" s="84">
        <v>159.95880725000001</v>
      </c>
      <c r="F254" s="84">
        <v>159.95880725000001</v>
      </c>
    </row>
    <row r="255" spans="1:6" ht="12.75" customHeight="1" x14ac:dyDescent="0.2">
      <c r="A255" s="83" t="s">
        <v>152</v>
      </c>
      <c r="B255" s="83">
        <v>7</v>
      </c>
      <c r="C255" s="84">
        <v>756.93148627999994</v>
      </c>
      <c r="D255" s="84">
        <v>732.68450229999996</v>
      </c>
      <c r="E255" s="84">
        <v>153.52187483</v>
      </c>
      <c r="F255" s="84">
        <v>153.52187483</v>
      </c>
    </row>
    <row r="256" spans="1:6" ht="12.75" customHeight="1" x14ac:dyDescent="0.2">
      <c r="A256" s="83" t="s">
        <v>152</v>
      </c>
      <c r="B256" s="83">
        <v>8</v>
      </c>
      <c r="C256" s="84">
        <v>720.80215424999994</v>
      </c>
      <c r="D256" s="84">
        <v>696.61047309000003</v>
      </c>
      <c r="E256" s="84">
        <v>145.96316084</v>
      </c>
      <c r="F256" s="84">
        <v>145.96316084</v>
      </c>
    </row>
    <row r="257" spans="1:6" ht="12.75" customHeight="1" x14ac:dyDescent="0.2">
      <c r="A257" s="83" t="s">
        <v>152</v>
      </c>
      <c r="B257" s="83">
        <v>9</v>
      </c>
      <c r="C257" s="84">
        <v>695.90078695</v>
      </c>
      <c r="D257" s="84">
        <v>674.94253022999999</v>
      </c>
      <c r="E257" s="84">
        <v>141.42300309999999</v>
      </c>
      <c r="F257" s="84">
        <v>141.42300309999999</v>
      </c>
    </row>
    <row r="258" spans="1:6" ht="12.75" customHeight="1" x14ac:dyDescent="0.2">
      <c r="A258" s="83" t="s">
        <v>152</v>
      </c>
      <c r="B258" s="83">
        <v>10</v>
      </c>
      <c r="C258" s="84">
        <v>688.90020589999995</v>
      </c>
      <c r="D258" s="84">
        <v>663.22990641000001</v>
      </c>
      <c r="E258" s="84">
        <v>138.96881721</v>
      </c>
      <c r="F258" s="84">
        <v>138.96881721</v>
      </c>
    </row>
    <row r="259" spans="1:6" ht="12.75" customHeight="1" x14ac:dyDescent="0.2">
      <c r="A259" s="83" t="s">
        <v>152</v>
      </c>
      <c r="B259" s="83">
        <v>11</v>
      </c>
      <c r="C259" s="84">
        <v>684.30669570999999</v>
      </c>
      <c r="D259" s="84">
        <v>660.92690758000003</v>
      </c>
      <c r="E259" s="84">
        <v>138.48626204000001</v>
      </c>
      <c r="F259" s="84">
        <v>138.48626204000001</v>
      </c>
    </row>
    <row r="260" spans="1:6" ht="12.75" customHeight="1" x14ac:dyDescent="0.2">
      <c r="A260" s="83" t="s">
        <v>152</v>
      </c>
      <c r="B260" s="83">
        <v>12</v>
      </c>
      <c r="C260" s="84">
        <v>666.68608402999996</v>
      </c>
      <c r="D260" s="84">
        <v>643.32723996000004</v>
      </c>
      <c r="E260" s="84">
        <v>134.79854384000001</v>
      </c>
      <c r="F260" s="84">
        <v>134.79854384000001</v>
      </c>
    </row>
    <row r="261" spans="1:6" ht="12.75" customHeight="1" x14ac:dyDescent="0.2">
      <c r="A261" s="83" t="s">
        <v>152</v>
      </c>
      <c r="B261" s="83">
        <v>13</v>
      </c>
      <c r="C261" s="84">
        <v>666.58295271999998</v>
      </c>
      <c r="D261" s="84">
        <v>637.51605926000002</v>
      </c>
      <c r="E261" s="84">
        <v>133.58090738999999</v>
      </c>
      <c r="F261" s="84">
        <v>133.58090738999999</v>
      </c>
    </row>
    <row r="262" spans="1:6" ht="12.75" customHeight="1" x14ac:dyDescent="0.2">
      <c r="A262" s="83" t="s">
        <v>152</v>
      </c>
      <c r="B262" s="83">
        <v>14</v>
      </c>
      <c r="C262" s="84">
        <v>656.27504504000001</v>
      </c>
      <c r="D262" s="84">
        <v>633.12644121000005</v>
      </c>
      <c r="E262" s="84">
        <v>132.66113580000001</v>
      </c>
      <c r="F262" s="84">
        <v>132.66113580000001</v>
      </c>
    </row>
    <row r="263" spans="1:6" ht="12.75" customHeight="1" x14ac:dyDescent="0.2">
      <c r="A263" s="83" t="s">
        <v>152</v>
      </c>
      <c r="B263" s="83">
        <v>15</v>
      </c>
      <c r="C263" s="84">
        <v>654.42034695999996</v>
      </c>
      <c r="D263" s="84">
        <v>629.79238850000002</v>
      </c>
      <c r="E263" s="84">
        <v>131.96254039999999</v>
      </c>
      <c r="F263" s="84">
        <v>131.96254039999999</v>
      </c>
    </row>
    <row r="264" spans="1:6" ht="12.75" customHeight="1" x14ac:dyDescent="0.2">
      <c r="A264" s="83" t="s">
        <v>152</v>
      </c>
      <c r="B264" s="83">
        <v>16</v>
      </c>
      <c r="C264" s="84">
        <v>663.14812598000003</v>
      </c>
      <c r="D264" s="84">
        <v>638.31848906000005</v>
      </c>
      <c r="E264" s="84">
        <v>133.74904323999999</v>
      </c>
      <c r="F264" s="84">
        <v>133.74904323999999</v>
      </c>
    </row>
    <row r="265" spans="1:6" ht="12.75" customHeight="1" x14ac:dyDescent="0.2">
      <c r="A265" s="83" t="s">
        <v>152</v>
      </c>
      <c r="B265" s="83">
        <v>17</v>
      </c>
      <c r="C265" s="84">
        <v>617.97465307000004</v>
      </c>
      <c r="D265" s="84">
        <v>590.75337815</v>
      </c>
      <c r="E265" s="84">
        <v>123.78256383</v>
      </c>
      <c r="F265" s="84">
        <v>123.78256383</v>
      </c>
    </row>
    <row r="266" spans="1:6" ht="12.75" customHeight="1" x14ac:dyDescent="0.2">
      <c r="A266" s="83" t="s">
        <v>152</v>
      </c>
      <c r="B266" s="83">
        <v>18</v>
      </c>
      <c r="C266" s="84">
        <v>596.75191031999998</v>
      </c>
      <c r="D266" s="84">
        <v>571.98296629000004</v>
      </c>
      <c r="E266" s="84">
        <v>119.84953562</v>
      </c>
      <c r="F266" s="84">
        <v>119.84953562</v>
      </c>
    </row>
    <row r="267" spans="1:6" ht="12.75" customHeight="1" x14ac:dyDescent="0.2">
      <c r="A267" s="83" t="s">
        <v>152</v>
      </c>
      <c r="B267" s="83">
        <v>19</v>
      </c>
      <c r="C267" s="84">
        <v>596.69691419000003</v>
      </c>
      <c r="D267" s="84">
        <v>571.53727312000001</v>
      </c>
      <c r="E267" s="84">
        <v>119.75614801</v>
      </c>
      <c r="F267" s="84">
        <v>119.75614801</v>
      </c>
    </row>
    <row r="268" spans="1:6" ht="12.75" customHeight="1" x14ac:dyDescent="0.2">
      <c r="A268" s="83" t="s">
        <v>152</v>
      </c>
      <c r="B268" s="83">
        <v>20</v>
      </c>
      <c r="C268" s="84">
        <v>613.28837974999999</v>
      </c>
      <c r="D268" s="84">
        <v>569.20524341999999</v>
      </c>
      <c r="E268" s="84">
        <v>119.26750989999999</v>
      </c>
      <c r="F268" s="84">
        <v>119.26750989999999</v>
      </c>
    </row>
    <row r="269" spans="1:6" ht="12.75" customHeight="1" x14ac:dyDescent="0.2">
      <c r="A269" s="83" t="s">
        <v>152</v>
      </c>
      <c r="B269" s="83">
        <v>21</v>
      </c>
      <c r="C269" s="84">
        <v>605.43700979000005</v>
      </c>
      <c r="D269" s="84">
        <v>564.84108241000001</v>
      </c>
      <c r="E269" s="84">
        <v>118.3530724</v>
      </c>
      <c r="F269" s="84">
        <v>118.3530724</v>
      </c>
    </row>
    <row r="270" spans="1:6" ht="12.75" customHeight="1" x14ac:dyDescent="0.2">
      <c r="A270" s="83" t="s">
        <v>152</v>
      </c>
      <c r="B270" s="83">
        <v>22</v>
      </c>
      <c r="C270" s="84">
        <v>576.82194230000005</v>
      </c>
      <c r="D270" s="84">
        <v>549.33342739</v>
      </c>
      <c r="E270" s="84">
        <v>115.10370072000001</v>
      </c>
      <c r="F270" s="84">
        <v>115.10370072000001</v>
      </c>
    </row>
    <row r="271" spans="1:6" ht="12.75" customHeight="1" x14ac:dyDescent="0.2">
      <c r="A271" s="83" t="s">
        <v>152</v>
      </c>
      <c r="B271" s="83">
        <v>23</v>
      </c>
      <c r="C271" s="84">
        <v>583.15039333000004</v>
      </c>
      <c r="D271" s="84">
        <v>555.45334562999994</v>
      </c>
      <c r="E271" s="84">
        <v>116.386028</v>
      </c>
      <c r="F271" s="84">
        <v>116.386028</v>
      </c>
    </row>
    <row r="272" spans="1:6" ht="12.75" customHeight="1" x14ac:dyDescent="0.2">
      <c r="A272" s="83" t="s">
        <v>152</v>
      </c>
      <c r="B272" s="83">
        <v>24</v>
      </c>
      <c r="C272" s="84">
        <v>679.25671445</v>
      </c>
      <c r="D272" s="84">
        <v>648.05546711</v>
      </c>
      <c r="E272" s="84">
        <v>135.78926534999999</v>
      </c>
      <c r="F272" s="84">
        <v>135.78926534999999</v>
      </c>
    </row>
    <row r="273" spans="1:6" ht="12.75" customHeight="1" x14ac:dyDescent="0.2">
      <c r="A273" s="83" t="s">
        <v>153</v>
      </c>
      <c r="B273" s="83">
        <v>1</v>
      </c>
      <c r="C273" s="84">
        <v>735.52329515999998</v>
      </c>
      <c r="D273" s="84">
        <v>703.07852075000005</v>
      </c>
      <c r="E273" s="84">
        <v>147.31843284999999</v>
      </c>
      <c r="F273" s="84">
        <v>147.31843284999999</v>
      </c>
    </row>
    <row r="274" spans="1:6" ht="12.75" customHeight="1" x14ac:dyDescent="0.2">
      <c r="A274" s="83" t="s">
        <v>153</v>
      </c>
      <c r="B274" s="83">
        <v>2</v>
      </c>
      <c r="C274" s="84">
        <v>782.09351105999997</v>
      </c>
      <c r="D274" s="84">
        <v>744.76085791000003</v>
      </c>
      <c r="E274" s="84">
        <v>156.05227468000001</v>
      </c>
      <c r="F274" s="84">
        <v>156.05227468000001</v>
      </c>
    </row>
    <row r="275" spans="1:6" ht="12.75" customHeight="1" x14ac:dyDescent="0.2">
      <c r="A275" s="83" t="s">
        <v>153</v>
      </c>
      <c r="B275" s="83">
        <v>3</v>
      </c>
      <c r="C275" s="84">
        <v>802.51066514000001</v>
      </c>
      <c r="D275" s="84">
        <v>765.61606429999995</v>
      </c>
      <c r="E275" s="84">
        <v>160.42213698</v>
      </c>
      <c r="F275" s="84">
        <v>160.42213698</v>
      </c>
    </row>
    <row r="276" spans="1:6" ht="12.75" customHeight="1" x14ac:dyDescent="0.2">
      <c r="A276" s="83" t="s">
        <v>153</v>
      </c>
      <c r="B276" s="83">
        <v>4</v>
      </c>
      <c r="C276" s="84">
        <v>825.41141977999996</v>
      </c>
      <c r="D276" s="84">
        <v>787.74080550999997</v>
      </c>
      <c r="E276" s="84">
        <v>165.05800922</v>
      </c>
      <c r="F276" s="84">
        <v>165.05800922</v>
      </c>
    </row>
    <row r="277" spans="1:6" ht="12.75" customHeight="1" x14ac:dyDescent="0.2">
      <c r="A277" s="83" t="s">
        <v>153</v>
      </c>
      <c r="B277" s="83">
        <v>5</v>
      </c>
      <c r="C277" s="84">
        <v>833.30203129999995</v>
      </c>
      <c r="D277" s="84">
        <v>788.20272404000002</v>
      </c>
      <c r="E277" s="84">
        <v>165.15479658000001</v>
      </c>
      <c r="F277" s="84">
        <v>165.15479658000001</v>
      </c>
    </row>
    <row r="278" spans="1:6" ht="12.75" customHeight="1" x14ac:dyDescent="0.2">
      <c r="A278" s="83" t="s">
        <v>153</v>
      </c>
      <c r="B278" s="83">
        <v>6</v>
      </c>
      <c r="C278" s="84">
        <v>823.07308866999995</v>
      </c>
      <c r="D278" s="84">
        <v>778.42326603000004</v>
      </c>
      <c r="E278" s="84">
        <v>163.10567349999999</v>
      </c>
      <c r="F278" s="84">
        <v>163.10567349999999</v>
      </c>
    </row>
    <row r="279" spans="1:6" ht="12.75" customHeight="1" x14ac:dyDescent="0.2">
      <c r="A279" s="83" t="s">
        <v>153</v>
      </c>
      <c r="B279" s="83">
        <v>7</v>
      </c>
      <c r="C279" s="84">
        <v>761.87649479000004</v>
      </c>
      <c r="D279" s="84">
        <v>722.46950291999997</v>
      </c>
      <c r="E279" s="84">
        <v>151.38149128000001</v>
      </c>
      <c r="F279" s="84">
        <v>151.38149128000001</v>
      </c>
    </row>
    <row r="280" spans="1:6" ht="12.75" customHeight="1" x14ac:dyDescent="0.2">
      <c r="A280" s="83" t="s">
        <v>153</v>
      </c>
      <c r="B280" s="83">
        <v>8</v>
      </c>
      <c r="C280" s="84">
        <v>753.22773926000002</v>
      </c>
      <c r="D280" s="84">
        <v>699.15003307999996</v>
      </c>
      <c r="E280" s="84">
        <v>146.49528348000001</v>
      </c>
      <c r="F280" s="84">
        <v>146.49528348000001</v>
      </c>
    </row>
    <row r="281" spans="1:6" ht="12.75" customHeight="1" x14ac:dyDescent="0.2">
      <c r="A281" s="83" t="s">
        <v>153</v>
      </c>
      <c r="B281" s="83">
        <v>9</v>
      </c>
      <c r="C281" s="84">
        <v>698.37332215000004</v>
      </c>
      <c r="D281" s="84">
        <v>659.53888715999994</v>
      </c>
      <c r="E281" s="84">
        <v>138.1954254</v>
      </c>
      <c r="F281" s="84">
        <v>138.1954254</v>
      </c>
    </row>
    <row r="282" spans="1:6" ht="12.75" customHeight="1" x14ac:dyDescent="0.2">
      <c r="A282" s="83" t="s">
        <v>153</v>
      </c>
      <c r="B282" s="83">
        <v>10</v>
      </c>
      <c r="C282" s="84">
        <v>686.04582300000004</v>
      </c>
      <c r="D282" s="84">
        <v>646.68611490000001</v>
      </c>
      <c r="E282" s="84">
        <v>135.50234033000001</v>
      </c>
      <c r="F282" s="84">
        <v>135.50234033000001</v>
      </c>
    </row>
    <row r="283" spans="1:6" ht="12.75" customHeight="1" x14ac:dyDescent="0.2">
      <c r="A283" s="83" t="s">
        <v>153</v>
      </c>
      <c r="B283" s="83">
        <v>11</v>
      </c>
      <c r="C283" s="84">
        <v>668.73260458000004</v>
      </c>
      <c r="D283" s="84">
        <v>631.31028466999999</v>
      </c>
      <c r="E283" s="84">
        <v>132.28059034</v>
      </c>
      <c r="F283" s="84">
        <v>132.28059034</v>
      </c>
    </row>
    <row r="284" spans="1:6" ht="12.75" customHeight="1" x14ac:dyDescent="0.2">
      <c r="A284" s="83" t="s">
        <v>153</v>
      </c>
      <c r="B284" s="83">
        <v>12</v>
      </c>
      <c r="C284" s="84">
        <v>662.80243115999997</v>
      </c>
      <c r="D284" s="84">
        <v>626.31542851999995</v>
      </c>
      <c r="E284" s="84">
        <v>131.23400115000001</v>
      </c>
      <c r="F284" s="84">
        <v>131.23400115000001</v>
      </c>
    </row>
    <row r="285" spans="1:6" ht="12.75" customHeight="1" x14ac:dyDescent="0.2">
      <c r="A285" s="83" t="s">
        <v>153</v>
      </c>
      <c r="B285" s="83">
        <v>13</v>
      </c>
      <c r="C285" s="84">
        <v>656.62508302000003</v>
      </c>
      <c r="D285" s="84">
        <v>623.06796304</v>
      </c>
      <c r="E285" s="84">
        <v>130.55354867</v>
      </c>
      <c r="F285" s="84">
        <v>130.55354867</v>
      </c>
    </row>
    <row r="286" spans="1:6" ht="12.75" customHeight="1" x14ac:dyDescent="0.2">
      <c r="A286" s="83" t="s">
        <v>153</v>
      </c>
      <c r="B286" s="83">
        <v>14</v>
      </c>
      <c r="C286" s="84">
        <v>656.37123931999997</v>
      </c>
      <c r="D286" s="84">
        <v>624.21497212999998</v>
      </c>
      <c r="E286" s="84">
        <v>130.79388538000001</v>
      </c>
      <c r="F286" s="84">
        <v>130.79388538000001</v>
      </c>
    </row>
    <row r="287" spans="1:6" ht="12.75" customHeight="1" x14ac:dyDescent="0.2">
      <c r="A287" s="83" t="s">
        <v>153</v>
      </c>
      <c r="B287" s="83">
        <v>15</v>
      </c>
      <c r="C287" s="84">
        <v>662.69355756000004</v>
      </c>
      <c r="D287" s="84">
        <v>626.55044728999997</v>
      </c>
      <c r="E287" s="84">
        <v>131.28324542999999</v>
      </c>
      <c r="F287" s="84">
        <v>131.28324542999999</v>
      </c>
    </row>
    <row r="288" spans="1:6" ht="12.75" customHeight="1" x14ac:dyDescent="0.2">
      <c r="A288" s="83" t="s">
        <v>153</v>
      </c>
      <c r="B288" s="83">
        <v>16</v>
      </c>
      <c r="C288" s="84">
        <v>663.41907058000004</v>
      </c>
      <c r="D288" s="84">
        <v>625.92700363999995</v>
      </c>
      <c r="E288" s="84">
        <v>131.15261317</v>
      </c>
      <c r="F288" s="84">
        <v>131.15261317</v>
      </c>
    </row>
    <row r="289" spans="1:6" ht="12.75" customHeight="1" x14ac:dyDescent="0.2">
      <c r="A289" s="83" t="s">
        <v>153</v>
      </c>
      <c r="B289" s="83">
        <v>17</v>
      </c>
      <c r="C289" s="84">
        <v>616.07147423000004</v>
      </c>
      <c r="D289" s="84">
        <v>579.59262149000006</v>
      </c>
      <c r="E289" s="84">
        <v>121.44401254</v>
      </c>
      <c r="F289" s="84">
        <v>121.44401254</v>
      </c>
    </row>
    <row r="290" spans="1:6" ht="12.75" customHeight="1" x14ac:dyDescent="0.2">
      <c r="A290" s="83" t="s">
        <v>153</v>
      </c>
      <c r="B290" s="83">
        <v>18</v>
      </c>
      <c r="C290" s="84">
        <v>592.30517761999999</v>
      </c>
      <c r="D290" s="84">
        <v>563.61520562999999</v>
      </c>
      <c r="E290" s="84">
        <v>118.09621027</v>
      </c>
      <c r="F290" s="84">
        <v>118.09621027</v>
      </c>
    </row>
    <row r="291" spans="1:6" ht="12.75" customHeight="1" x14ac:dyDescent="0.2">
      <c r="A291" s="83" t="s">
        <v>153</v>
      </c>
      <c r="B291" s="83">
        <v>19</v>
      </c>
      <c r="C291" s="84">
        <v>587.86719088999996</v>
      </c>
      <c r="D291" s="84">
        <v>563.60539335999999</v>
      </c>
      <c r="E291" s="84">
        <v>118.09415428</v>
      </c>
      <c r="F291" s="84">
        <v>118.09415428</v>
      </c>
    </row>
    <row r="292" spans="1:6" ht="12.75" customHeight="1" x14ac:dyDescent="0.2">
      <c r="A292" s="83" t="s">
        <v>153</v>
      </c>
      <c r="B292" s="83">
        <v>20</v>
      </c>
      <c r="C292" s="84">
        <v>578.68100029000004</v>
      </c>
      <c r="D292" s="84">
        <v>553.36441852999997</v>
      </c>
      <c r="E292" s="84">
        <v>115.948328</v>
      </c>
      <c r="F292" s="84">
        <v>115.948328</v>
      </c>
    </row>
    <row r="293" spans="1:6" ht="12.75" customHeight="1" x14ac:dyDescent="0.2">
      <c r="A293" s="83" t="s">
        <v>153</v>
      </c>
      <c r="B293" s="83">
        <v>21</v>
      </c>
      <c r="C293" s="84">
        <v>593.02316784000004</v>
      </c>
      <c r="D293" s="84">
        <v>555.25156876999995</v>
      </c>
      <c r="E293" s="84">
        <v>116.34374901</v>
      </c>
      <c r="F293" s="84">
        <v>116.34374901</v>
      </c>
    </row>
    <row r="294" spans="1:6" ht="12.75" customHeight="1" x14ac:dyDescent="0.2">
      <c r="A294" s="83" t="s">
        <v>153</v>
      </c>
      <c r="B294" s="83">
        <v>22</v>
      </c>
      <c r="C294" s="84">
        <v>598.46285650000004</v>
      </c>
      <c r="D294" s="84">
        <v>557.60057744000005</v>
      </c>
      <c r="E294" s="84">
        <v>116.83594478000001</v>
      </c>
      <c r="F294" s="84">
        <v>116.83594478000001</v>
      </c>
    </row>
    <row r="295" spans="1:6" ht="12.75" customHeight="1" x14ac:dyDescent="0.2">
      <c r="A295" s="83" t="s">
        <v>153</v>
      </c>
      <c r="B295" s="83">
        <v>23</v>
      </c>
      <c r="C295" s="84">
        <v>607.48079704999998</v>
      </c>
      <c r="D295" s="84">
        <v>565.12210167000001</v>
      </c>
      <c r="E295" s="84">
        <v>118.41195533</v>
      </c>
      <c r="F295" s="84">
        <v>118.41195533</v>
      </c>
    </row>
    <row r="296" spans="1:6" ht="12.75" customHeight="1" x14ac:dyDescent="0.2">
      <c r="A296" s="83" t="s">
        <v>153</v>
      </c>
      <c r="B296" s="83">
        <v>24</v>
      </c>
      <c r="C296" s="84">
        <v>694.09122348000005</v>
      </c>
      <c r="D296" s="84">
        <v>649.91135665000002</v>
      </c>
      <c r="E296" s="84">
        <v>136.17813620000001</v>
      </c>
      <c r="F296" s="84">
        <v>136.17813620000001</v>
      </c>
    </row>
    <row r="297" spans="1:6" ht="12.75" customHeight="1" x14ac:dyDescent="0.2">
      <c r="A297" s="83" t="s">
        <v>154</v>
      </c>
      <c r="B297" s="83">
        <v>1</v>
      </c>
      <c r="C297" s="84">
        <v>737.00066755</v>
      </c>
      <c r="D297" s="84">
        <v>694.29451965999999</v>
      </c>
      <c r="E297" s="84">
        <v>145.47789123999999</v>
      </c>
      <c r="F297" s="84">
        <v>145.47789123999999</v>
      </c>
    </row>
    <row r="298" spans="1:6" ht="12.75" customHeight="1" x14ac:dyDescent="0.2">
      <c r="A298" s="83" t="s">
        <v>154</v>
      </c>
      <c r="B298" s="83">
        <v>2</v>
      </c>
      <c r="C298" s="84">
        <v>775.71639161999997</v>
      </c>
      <c r="D298" s="84">
        <v>730.41552614</v>
      </c>
      <c r="E298" s="84">
        <v>153.04644854</v>
      </c>
      <c r="F298" s="84">
        <v>153.04644854</v>
      </c>
    </row>
    <row r="299" spans="1:6" ht="12.75" customHeight="1" x14ac:dyDescent="0.2">
      <c r="A299" s="83" t="s">
        <v>154</v>
      </c>
      <c r="B299" s="83">
        <v>3</v>
      </c>
      <c r="C299" s="84">
        <v>807.80206920000001</v>
      </c>
      <c r="D299" s="84">
        <v>750.87237407999999</v>
      </c>
      <c r="E299" s="84">
        <v>157.33284144000001</v>
      </c>
      <c r="F299" s="84">
        <v>157.33284144000001</v>
      </c>
    </row>
    <row r="300" spans="1:6" ht="12.75" customHeight="1" x14ac:dyDescent="0.2">
      <c r="A300" s="83" t="s">
        <v>154</v>
      </c>
      <c r="B300" s="83">
        <v>4</v>
      </c>
      <c r="C300" s="84">
        <v>813.91395785999998</v>
      </c>
      <c r="D300" s="84">
        <v>765.57655197999998</v>
      </c>
      <c r="E300" s="84">
        <v>160.41385783000001</v>
      </c>
      <c r="F300" s="84">
        <v>160.41385783000001</v>
      </c>
    </row>
    <row r="301" spans="1:6" ht="12.75" customHeight="1" x14ac:dyDescent="0.2">
      <c r="A301" s="83" t="s">
        <v>154</v>
      </c>
      <c r="B301" s="83">
        <v>5</v>
      </c>
      <c r="C301" s="84">
        <v>809.28997633999995</v>
      </c>
      <c r="D301" s="84">
        <v>759.43887995</v>
      </c>
      <c r="E301" s="84">
        <v>159.12781054000001</v>
      </c>
      <c r="F301" s="84">
        <v>159.12781054000001</v>
      </c>
    </row>
    <row r="302" spans="1:6" ht="12.75" customHeight="1" x14ac:dyDescent="0.2">
      <c r="A302" s="83" t="s">
        <v>154</v>
      </c>
      <c r="B302" s="83">
        <v>6</v>
      </c>
      <c r="C302" s="84">
        <v>815.87791952999999</v>
      </c>
      <c r="D302" s="84">
        <v>757.46116683000002</v>
      </c>
      <c r="E302" s="84">
        <v>158.71341358000001</v>
      </c>
      <c r="F302" s="84">
        <v>158.71341358000001</v>
      </c>
    </row>
    <row r="303" spans="1:6" ht="12.75" customHeight="1" x14ac:dyDescent="0.2">
      <c r="A303" s="83" t="s">
        <v>154</v>
      </c>
      <c r="B303" s="83">
        <v>7</v>
      </c>
      <c r="C303" s="84">
        <v>787.59958603999996</v>
      </c>
      <c r="D303" s="84">
        <v>727.73026529000003</v>
      </c>
      <c r="E303" s="84">
        <v>152.4837967</v>
      </c>
      <c r="F303" s="84">
        <v>152.4837967</v>
      </c>
    </row>
    <row r="304" spans="1:6" ht="12.75" customHeight="1" x14ac:dyDescent="0.2">
      <c r="A304" s="83" t="s">
        <v>154</v>
      </c>
      <c r="B304" s="83">
        <v>8</v>
      </c>
      <c r="C304" s="84">
        <v>752.68853946000002</v>
      </c>
      <c r="D304" s="84">
        <v>704.09409344000005</v>
      </c>
      <c r="E304" s="84">
        <v>147.53122925</v>
      </c>
      <c r="F304" s="84">
        <v>147.53122925</v>
      </c>
    </row>
    <row r="305" spans="1:6" ht="12.75" customHeight="1" x14ac:dyDescent="0.2">
      <c r="A305" s="83" t="s">
        <v>154</v>
      </c>
      <c r="B305" s="83">
        <v>9</v>
      </c>
      <c r="C305" s="84">
        <v>708.48678903999996</v>
      </c>
      <c r="D305" s="84">
        <v>666.31441360999997</v>
      </c>
      <c r="E305" s="84">
        <v>139.61512449</v>
      </c>
      <c r="F305" s="84">
        <v>139.61512449</v>
      </c>
    </row>
    <row r="306" spans="1:6" ht="12.75" customHeight="1" x14ac:dyDescent="0.2">
      <c r="A306" s="83" t="s">
        <v>154</v>
      </c>
      <c r="B306" s="83">
        <v>10</v>
      </c>
      <c r="C306" s="84">
        <v>704.31595268000001</v>
      </c>
      <c r="D306" s="84">
        <v>631.93100969</v>
      </c>
      <c r="E306" s="84">
        <v>132.41065297</v>
      </c>
      <c r="F306" s="84">
        <v>132.41065297</v>
      </c>
    </row>
    <row r="307" spans="1:6" ht="12.75" customHeight="1" x14ac:dyDescent="0.2">
      <c r="A307" s="83" t="s">
        <v>154</v>
      </c>
      <c r="B307" s="83">
        <v>11</v>
      </c>
      <c r="C307" s="84">
        <v>675.76529199000004</v>
      </c>
      <c r="D307" s="84">
        <v>627.24747699</v>
      </c>
      <c r="E307" s="84">
        <v>131.42929644</v>
      </c>
      <c r="F307" s="84">
        <v>131.42929644</v>
      </c>
    </row>
    <row r="308" spans="1:6" ht="12.75" customHeight="1" x14ac:dyDescent="0.2">
      <c r="A308" s="83" t="s">
        <v>154</v>
      </c>
      <c r="B308" s="83">
        <v>12</v>
      </c>
      <c r="C308" s="84">
        <v>684.75195554000004</v>
      </c>
      <c r="D308" s="84">
        <v>633.65248426999995</v>
      </c>
      <c r="E308" s="84">
        <v>132.77135938999999</v>
      </c>
      <c r="F308" s="84">
        <v>132.77135938999999</v>
      </c>
    </row>
    <row r="309" spans="1:6" ht="12.75" customHeight="1" x14ac:dyDescent="0.2">
      <c r="A309" s="83" t="s">
        <v>154</v>
      </c>
      <c r="B309" s="83">
        <v>13</v>
      </c>
      <c r="C309" s="84">
        <v>675.87004923999996</v>
      </c>
      <c r="D309" s="84">
        <v>640.60131805000003</v>
      </c>
      <c r="E309" s="84">
        <v>134.22737215999999</v>
      </c>
      <c r="F309" s="84">
        <v>134.22737215999999</v>
      </c>
    </row>
    <row r="310" spans="1:6" ht="12.75" customHeight="1" x14ac:dyDescent="0.2">
      <c r="A310" s="83" t="s">
        <v>154</v>
      </c>
      <c r="B310" s="83">
        <v>14</v>
      </c>
      <c r="C310" s="84">
        <v>696.48015204000001</v>
      </c>
      <c r="D310" s="84">
        <v>639.64705960000003</v>
      </c>
      <c r="E310" s="84">
        <v>134.02742314</v>
      </c>
      <c r="F310" s="84">
        <v>134.02742314</v>
      </c>
    </row>
    <row r="311" spans="1:6" ht="12.75" customHeight="1" x14ac:dyDescent="0.2">
      <c r="A311" s="83" t="s">
        <v>154</v>
      </c>
      <c r="B311" s="83">
        <v>15</v>
      </c>
      <c r="C311" s="84">
        <v>690.46973378999996</v>
      </c>
      <c r="D311" s="84">
        <v>642.48834411999997</v>
      </c>
      <c r="E311" s="84">
        <v>134.62276714000001</v>
      </c>
      <c r="F311" s="84">
        <v>134.62276714000001</v>
      </c>
    </row>
    <row r="312" spans="1:6" ht="12.75" customHeight="1" x14ac:dyDescent="0.2">
      <c r="A312" s="83" t="s">
        <v>154</v>
      </c>
      <c r="B312" s="83">
        <v>16</v>
      </c>
      <c r="C312" s="84">
        <v>699.10436061999997</v>
      </c>
      <c r="D312" s="84">
        <v>649.67719004000003</v>
      </c>
      <c r="E312" s="84">
        <v>136.12907046999999</v>
      </c>
      <c r="F312" s="84">
        <v>136.12907046999999</v>
      </c>
    </row>
    <row r="313" spans="1:6" ht="12.75" customHeight="1" x14ac:dyDescent="0.2">
      <c r="A313" s="83" t="s">
        <v>154</v>
      </c>
      <c r="B313" s="83">
        <v>17</v>
      </c>
      <c r="C313" s="84">
        <v>633.74863375999996</v>
      </c>
      <c r="D313" s="84">
        <v>598.14151399000002</v>
      </c>
      <c r="E313" s="84">
        <v>125.33062504999999</v>
      </c>
      <c r="F313" s="84">
        <v>125.33062504999999</v>
      </c>
    </row>
    <row r="314" spans="1:6" ht="12.75" customHeight="1" x14ac:dyDescent="0.2">
      <c r="A314" s="83" t="s">
        <v>154</v>
      </c>
      <c r="B314" s="83">
        <v>18</v>
      </c>
      <c r="C314" s="84">
        <v>620.21143135</v>
      </c>
      <c r="D314" s="84">
        <v>581.58262393999996</v>
      </c>
      <c r="E314" s="84">
        <v>121.86098452</v>
      </c>
      <c r="F314" s="84">
        <v>121.86098452</v>
      </c>
    </row>
    <row r="315" spans="1:6" ht="12.75" customHeight="1" x14ac:dyDescent="0.2">
      <c r="A315" s="83" t="s">
        <v>154</v>
      </c>
      <c r="B315" s="83">
        <v>19</v>
      </c>
      <c r="C315" s="84">
        <v>607.75368390000006</v>
      </c>
      <c r="D315" s="84">
        <v>574.59920533000002</v>
      </c>
      <c r="E315" s="84">
        <v>120.39772508</v>
      </c>
      <c r="F315" s="84">
        <v>120.39772508</v>
      </c>
    </row>
    <row r="316" spans="1:6" ht="12.75" customHeight="1" x14ac:dyDescent="0.2">
      <c r="A316" s="83" t="s">
        <v>154</v>
      </c>
      <c r="B316" s="83">
        <v>20</v>
      </c>
      <c r="C316" s="84">
        <v>598.55922394000004</v>
      </c>
      <c r="D316" s="84">
        <v>565.30261255000005</v>
      </c>
      <c r="E316" s="84">
        <v>118.44977838</v>
      </c>
      <c r="F316" s="84">
        <v>118.44977838</v>
      </c>
    </row>
    <row r="317" spans="1:6" ht="12.75" customHeight="1" x14ac:dyDescent="0.2">
      <c r="A317" s="83" t="s">
        <v>154</v>
      </c>
      <c r="B317" s="83">
        <v>21</v>
      </c>
      <c r="C317" s="84">
        <v>585.01866527000004</v>
      </c>
      <c r="D317" s="84">
        <v>548.94331539999996</v>
      </c>
      <c r="E317" s="84">
        <v>115.02195922999999</v>
      </c>
      <c r="F317" s="84">
        <v>115.02195922999999</v>
      </c>
    </row>
    <row r="318" spans="1:6" ht="12.75" customHeight="1" x14ac:dyDescent="0.2">
      <c r="A318" s="83" t="s">
        <v>154</v>
      </c>
      <c r="B318" s="83">
        <v>22</v>
      </c>
      <c r="C318" s="84">
        <v>561.28076749000002</v>
      </c>
      <c r="D318" s="84">
        <v>533.02489966999997</v>
      </c>
      <c r="E318" s="84">
        <v>111.68651946</v>
      </c>
      <c r="F318" s="84">
        <v>111.68651946</v>
      </c>
    </row>
    <row r="319" spans="1:6" ht="12.75" customHeight="1" x14ac:dyDescent="0.2">
      <c r="A319" s="83" t="s">
        <v>154</v>
      </c>
      <c r="B319" s="83">
        <v>23</v>
      </c>
      <c r="C319" s="84">
        <v>545.37557316000004</v>
      </c>
      <c r="D319" s="84">
        <v>513.53112598999996</v>
      </c>
      <c r="E319" s="84">
        <v>107.60192279</v>
      </c>
      <c r="F319" s="84">
        <v>107.60192279</v>
      </c>
    </row>
    <row r="320" spans="1:6" ht="12.75" customHeight="1" x14ac:dyDescent="0.2">
      <c r="A320" s="83" t="s">
        <v>154</v>
      </c>
      <c r="B320" s="83">
        <v>24</v>
      </c>
      <c r="C320" s="84">
        <v>635.18040748999999</v>
      </c>
      <c r="D320" s="84">
        <v>595.52630367999996</v>
      </c>
      <c r="E320" s="84">
        <v>124.78265114</v>
      </c>
      <c r="F320" s="84">
        <v>124.78265114</v>
      </c>
    </row>
    <row r="321" spans="1:6" ht="12.75" customHeight="1" x14ac:dyDescent="0.2">
      <c r="A321" s="83" t="s">
        <v>155</v>
      </c>
      <c r="B321" s="83">
        <v>1</v>
      </c>
      <c r="C321" s="84">
        <v>635.09092373999999</v>
      </c>
      <c r="D321" s="84">
        <v>596.00907327000004</v>
      </c>
      <c r="E321" s="84">
        <v>124.8838075</v>
      </c>
      <c r="F321" s="84">
        <v>124.8838075</v>
      </c>
    </row>
    <row r="322" spans="1:6" ht="12.75" customHeight="1" x14ac:dyDescent="0.2">
      <c r="A322" s="83" t="s">
        <v>155</v>
      </c>
      <c r="B322" s="83">
        <v>2</v>
      </c>
      <c r="C322" s="84">
        <v>660.88673140000003</v>
      </c>
      <c r="D322" s="84">
        <v>628.66339315000005</v>
      </c>
      <c r="E322" s="84">
        <v>131.72597816000001</v>
      </c>
      <c r="F322" s="84">
        <v>131.72597816000001</v>
      </c>
    </row>
    <row r="323" spans="1:6" ht="12.75" customHeight="1" x14ac:dyDescent="0.2">
      <c r="A323" s="83" t="s">
        <v>155</v>
      </c>
      <c r="B323" s="83">
        <v>3</v>
      </c>
      <c r="C323" s="84">
        <v>699.72189747000004</v>
      </c>
      <c r="D323" s="84">
        <v>663.18379618999995</v>
      </c>
      <c r="E323" s="84">
        <v>138.95915557999999</v>
      </c>
      <c r="F323" s="84">
        <v>138.95915557999999</v>
      </c>
    </row>
    <row r="324" spans="1:6" ht="12.75" customHeight="1" x14ac:dyDescent="0.2">
      <c r="A324" s="83" t="s">
        <v>155</v>
      </c>
      <c r="B324" s="83">
        <v>4</v>
      </c>
      <c r="C324" s="84">
        <v>710.06489495999995</v>
      </c>
      <c r="D324" s="84">
        <v>677.69425493000006</v>
      </c>
      <c r="E324" s="84">
        <v>141.99958133000001</v>
      </c>
      <c r="F324" s="84">
        <v>141.99958133000001</v>
      </c>
    </row>
    <row r="325" spans="1:6" ht="12.75" customHeight="1" x14ac:dyDescent="0.2">
      <c r="A325" s="83" t="s">
        <v>155</v>
      </c>
      <c r="B325" s="83">
        <v>5</v>
      </c>
      <c r="C325" s="84">
        <v>725.85841629000004</v>
      </c>
      <c r="D325" s="84">
        <v>687.01094244000001</v>
      </c>
      <c r="E325" s="84">
        <v>143.95173854000001</v>
      </c>
      <c r="F325" s="84">
        <v>143.95173854000001</v>
      </c>
    </row>
    <row r="326" spans="1:6" ht="12.75" customHeight="1" x14ac:dyDescent="0.2">
      <c r="A326" s="83" t="s">
        <v>155</v>
      </c>
      <c r="B326" s="83">
        <v>6</v>
      </c>
      <c r="C326" s="84">
        <v>736.49225305000004</v>
      </c>
      <c r="D326" s="84">
        <v>691.45347908999997</v>
      </c>
      <c r="E326" s="84">
        <v>144.88259834999999</v>
      </c>
      <c r="F326" s="84">
        <v>144.88259834999999</v>
      </c>
    </row>
    <row r="327" spans="1:6" ht="12.75" customHeight="1" x14ac:dyDescent="0.2">
      <c r="A327" s="83" t="s">
        <v>155</v>
      </c>
      <c r="B327" s="83">
        <v>7</v>
      </c>
      <c r="C327" s="84">
        <v>726.46845994</v>
      </c>
      <c r="D327" s="84">
        <v>688.39497387999995</v>
      </c>
      <c r="E327" s="84">
        <v>144.24173936</v>
      </c>
      <c r="F327" s="84">
        <v>144.24173936</v>
      </c>
    </row>
    <row r="328" spans="1:6" ht="12.75" customHeight="1" x14ac:dyDescent="0.2">
      <c r="A328" s="83" t="s">
        <v>155</v>
      </c>
      <c r="B328" s="83">
        <v>8</v>
      </c>
      <c r="C328" s="84">
        <v>744.06933237999999</v>
      </c>
      <c r="D328" s="84">
        <v>695.67900728999996</v>
      </c>
      <c r="E328" s="84">
        <v>145.76798764</v>
      </c>
      <c r="F328" s="84">
        <v>145.76798764</v>
      </c>
    </row>
    <row r="329" spans="1:6" ht="12.75" customHeight="1" x14ac:dyDescent="0.2">
      <c r="A329" s="83" t="s">
        <v>155</v>
      </c>
      <c r="B329" s="83">
        <v>9</v>
      </c>
      <c r="C329" s="84">
        <v>711.17395964000002</v>
      </c>
      <c r="D329" s="84">
        <v>654.70175525000002</v>
      </c>
      <c r="E329" s="84">
        <v>137.18188470000001</v>
      </c>
      <c r="F329" s="84">
        <v>137.18188470000001</v>
      </c>
    </row>
    <row r="330" spans="1:6" ht="12.75" customHeight="1" x14ac:dyDescent="0.2">
      <c r="A330" s="83" t="s">
        <v>155</v>
      </c>
      <c r="B330" s="83">
        <v>10</v>
      </c>
      <c r="C330" s="84">
        <v>629.89133821999997</v>
      </c>
      <c r="D330" s="84">
        <v>606.53606945000001</v>
      </c>
      <c r="E330" s="84">
        <v>127.08956480000001</v>
      </c>
      <c r="F330" s="84">
        <v>127.08956480000001</v>
      </c>
    </row>
    <row r="331" spans="1:6" ht="12.75" customHeight="1" x14ac:dyDescent="0.2">
      <c r="A331" s="83" t="s">
        <v>155</v>
      </c>
      <c r="B331" s="83">
        <v>11</v>
      </c>
      <c r="C331" s="84">
        <v>606.81193865</v>
      </c>
      <c r="D331" s="84">
        <v>582.83948170999997</v>
      </c>
      <c r="E331" s="84">
        <v>122.1243382</v>
      </c>
      <c r="F331" s="84">
        <v>122.1243382</v>
      </c>
    </row>
    <row r="332" spans="1:6" ht="12.75" customHeight="1" x14ac:dyDescent="0.2">
      <c r="A332" s="83" t="s">
        <v>155</v>
      </c>
      <c r="B332" s="83">
        <v>12</v>
      </c>
      <c r="C332" s="84">
        <v>601.27078741000003</v>
      </c>
      <c r="D332" s="84">
        <v>577.88145981000002</v>
      </c>
      <c r="E332" s="84">
        <v>121.08546702</v>
      </c>
      <c r="F332" s="84">
        <v>121.08546702</v>
      </c>
    </row>
    <row r="333" spans="1:6" ht="12.75" customHeight="1" x14ac:dyDescent="0.2">
      <c r="A333" s="83" t="s">
        <v>155</v>
      </c>
      <c r="B333" s="83">
        <v>13</v>
      </c>
      <c r="C333" s="84">
        <v>606.06450646999997</v>
      </c>
      <c r="D333" s="84">
        <v>579.66142148999995</v>
      </c>
      <c r="E333" s="84">
        <v>121.45842844000001</v>
      </c>
      <c r="F333" s="84">
        <v>121.45842844000001</v>
      </c>
    </row>
    <row r="334" spans="1:6" ht="12.75" customHeight="1" x14ac:dyDescent="0.2">
      <c r="A334" s="83" t="s">
        <v>155</v>
      </c>
      <c r="B334" s="83">
        <v>14</v>
      </c>
      <c r="C334" s="84">
        <v>604.77981367999996</v>
      </c>
      <c r="D334" s="84">
        <v>582.49813148999999</v>
      </c>
      <c r="E334" s="84">
        <v>122.05281393</v>
      </c>
      <c r="F334" s="84">
        <v>122.05281393</v>
      </c>
    </row>
    <row r="335" spans="1:6" ht="12.75" customHeight="1" x14ac:dyDescent="0.2">
      <c r="A335" s="83" t="s">
        <v>155</v>
      </c>
      <c r="B335" s="83">
        <v>15</v>
      </c>
      <c r="C335" s="84">
        <v>621.00740431999998</v>
      </c>
      <c r="D335" s="84">
        <v>595.22331747999999</v>
      </c>
      <c r="E335" s="84">
        <v>124.71916542</v>
      </c>
      <c r="F335" s="84">
        <v>124.71916542</v>
      </c>
    </row>
    <row r="336" spans="1:6" ht="12.75" customHeight="1" x14ac:dyDescent="0.2">
      <c r="A336" s="83" t="s">
        <v>155</v>
      </c>
      <c r="B336" s="83">
        <v>16</v>
      </c>
      <c r="C336" s="84">
        <v>629.58049440000002</v>
      </c>
      <c r="D336" s="84">
        <v>603.62778479999997</v>
      </c>
      <c r="E336" s="84">
        <v>126.48018202999999</v>
      </c>
      <c r="F336" s="84">
        <v>126.48018202999999</v>
      </c>
    </row>
    <row r="337" spans="1:6" ht="12.75" customHeight="1" x14ac:dyDescent="0.2">
      <c r="A337" s="83" t="s">
        <v>155</v>
      </c>
      <c r="B337" s="83">
        <v>17</v>
      </c>
      <c r="C337" s="84">
        <v>591.78338479000001</v>
      </c>
      <c r="D337" s="84">
        <v>569.24079029999996</v>
      </c>
      <c r="E337" s="84">
        <v>119.27495816</v>
      </c>
      <c r="F337" s="84">
        <v>119.27495816</v>
      </c>
    </row>
    <row r="338" spans="1:6" ht="12.75" customHeight="1" x14ac:dyDescent="0.2">
      <c r="A338" s="83" t="s">
        <v>155</v>
      </c>
      <c r="B338" s="83">
        <v>18</v>
      </c>
      <c r="C338" s="84">
        <v>563.06039194000004</v>
      </c>
      <c r="D338" s="84">
        <v>541.06882078000001</v>
      </c>
      <c r="E338" s="84">
        <v>113.37198960000001</v>
      </c>
      <c r="F338" s="84">
        <v>113.37198960000001</v>
      </c>
    </row>
    <row r="339" spans="1:6" ht="12.75" customHeight="1" x14ac:dyDescent="0.2">
      <c r="A339" s="83" t="s">
        <v>155</v>
      </c>
      <c r="B339" s="83">
        <v>19</v>
      </c>
      <c r="C339" s="84">
        <v>548.60856468999998</v>
      </c>
      <c r="D339" s="84">
        <v>527.49996663000002</v>
      </c>
      <c r="E339" s="84">
        <v>110.52886146</v>
      </c>
      <c r="F339" s="84">
        <v>110.52886146</v>
      </c>
    </row>
    <row r="340" spans="1:6" ht="12.75" customHeight="1" x14ac:dyDescent="0.2">
      <c r="A340" s="83" t="s">
        <v>155</v>
      </c>
      <c r="B340" s="83">
        <v>20</v>
      </c>
      <c r="C340" s="84">
        <v>540.76792220000004</v>
      </c>
      <c r="D340" s="84">
        <v>517.45203382</v>
      </c>
      <c r="E340" s="84">
        <v>108.42348393</v>
      </c>
      <c r="F340" s="84">
        <v>108.42348393</v>
      </c>
    </row>
    <row r="341" spans="1:6" ht="12.75" customHeight="1" x14ac:dyDescent="0.2">
      <c r="A341" s="83" t="s">
        <v>155</v>
      </c>
      <c r="B341" s="83">
        <v>21</v>
      </c>
      <c r="C341" s="84">
        <v>534.22233242000004</v>
      </c>
      <c r="D341" s="84">
        <v>512.42914931999996</v>
      </c>
      <c r="E341" s="84">
        <v>107.37102187000001</v>
      </c>
      <c r="F341" s="84">
        <v>107.37102187000001</v>
      </c>
    </row>
    <row r="342" spans="1:6" ht="12.75" customHeight="1" x14ac:dyDescent="0.2">
      <c r="A342" s="83" t="s">
        <v>155</v>
      </c>
      <c r="B342" s="83">
        <v>22</v>
      </c>
      <c r="C342" s="84">
        <v>523.34376627999995</v>
      </c>
      <c r="D342" s="84">
        <v>502.18734797000002</v>
      </c>
      <c r="E342" s="84">
        <v>105.22502240999999</v>
      </c>
      <c r="F342" s="84">
        <v>105.22502240999999</v>
      </c>
    </row>
    <row r="343" spans="1:6" ht="12.75" customHeight="1" x14ac:dyDescent="0.2">
      <c r="A343" s="83" t="s">
        <v>155</v>
      </c>
      <c r="B343" s="83">
        <v>23</v>
      </c>
      <c r="C343" s="84">
        <v>534.00456102999999</v>
      </c>
      <c r="D343" s="84">
        <v>512.38359190000006</v>
      </c>
      <c r="E343" s="84">
        <v>107.36147606999999</v>
      </c>
      <c r="F343" s="84">
        <v>107.36147606999999</v>
      </c>
    </row>
    <row r="344" spans="1:6" ht="12.75" customHeight="1" x14ac:dyDescent="0.2">
      <c r="A344" s="83" t="s">
        <v>155</v>
      </c>
      <c r="B344" s="83">
        <v>24</v>
      </c>
      <c r="C344" s="84">
        <v>610.24882130000003</v>
      </c>
      <c r="D344" s="84">
        <v>584.49988571999995</v>
      </c>
      <c r="E344" s="84">
        <v>122.4722483</v>
      </c>
      <c r="F344" s="84">
        <v>122.4722483</v>
      </c>
    </row>
    <row r="345" spans="1:6" ht="12.75" customHeight="1" x14ac:dyDescent="0.2">
      <c r="A345" s="83" t="s">
        <v>156</v>
      </c>
      <c r="B345" s="83">
        <v>1</v>
      </c>
      <c r="C345" s="84">
        <v>667.81403946</v>
      </c>
      <c r="D345" s="84">
        <v>634.94217083000001</v>
      </c>
      <c r="E345" s="84">
        <v>133.04159179999999</v>
      </c>
      <c r="F345" s="84">
        <v>133.04159179999999</v>
      </c>
    </row>
    <row r="346" spans="1:6" ht="12.75" customHeight="1" x14ac:dyDescent="0.2">
      <c r="A346" s="83" t="s">
        <v>156</v>
      </c>
      <c r="B346" s="83">
        <v>2</v>
      </c>
      <c r="C346" s="84">
        <v>708.58958292</v>
      </c>
      <c r="D346" s="84">
        <v>680.27039005999995</v>
      </c>
      <c r="E346" s="84">
        <v>142.53936769000001</v>
      </c>
      <c r="F346" s="84">
        <v>142.53936769000001</v>
      </c>
    </row>
    <row r="347" spans="1:6" ht="12.75" customHeight="1" x14ac:dyDescent="0.2">
      <c r="A347" s="83" t="s">
        <v>156</v>
      </c>
      <c r="B347" s="83">
        <v>3</v>
      </c>
      <c r="C347" s="84">
        <v>748.22326104000001</v>
      </c>
      <c r="D347" s="84">
        <v>718.14958332000003</v>
      </c>
      <c r="E347" s="84">
        <v>150.47632383000001</v>
      </c>
      <c r="F347" s="84">
        <v>150.47632383000001</v>
      </c>
    </row>
    <row r="348" spans="1:6" ht="12.75" customHeight="1" x14ac:dyDescent="0.2">
      <c r="A348" s="83" t="s">
        <v>156</v>
      </c>
      <c r="B348" s="83">
        <v>4</v>
      </c>
      <c r="C348" s="84">
        <v>757.96038523000004</v>
      </c>
      <c r="D348" s="84">
        <v>730.19152875999998</v>
      </c>
      <c r="E348" s="84">
        <v>152.9995136</v>
      </c>
      <c r="F348" s="84">
        <v>152.9995136</v>
      </c>
    </row>
    <row r="349" spans="1:6" ht="12.75" customHeight="1" x14ac:dyDescent="0.2">
      <c r="A349" s="83" t="s">
        <v>156</v>
      </c>
      <c r="B349" s="83">
        <v>5</v>
      </c>
      <c r="C349" s="84">
        <v>757.16480478000005</v>
      </c>
      <c r="D349" s="84">
        <v>732.57594977999997</v>
      </c>
      <c r="E349" s="84">
        <v>153.49912945</v>
      </c>
      <c r="F349" s="84">
        <v>153.49912945</v>
      </c>
    </row>
    <row r="350" spans="1:6" ht="12.75" customHeight="1" x14ac:dyDescent="0.2">
      <c r="A350" s="83" t="s">
        <v>156</v>
      </c>
      <c r="B350" s="83">
        <v>6</v>
      </c>
      <c r="C350" s="84">
        <v>755.64159038000003</v>
      </c>
      <c r="D350" s="84">
        <v>731.32901491999996</v>
      </c>
      <c r="E350" s="84">
        <v>153.23785495000001</v>
      </c>
      <c r="F350" s="84">
        <v>153.23785495000001</v>
      </c>
    </row>
    <row r="351" spans="1:6" ht="12.75" customHeight="1" x14ac:dyDescent="0.2">
      <c r="A351" s="83" t="s">
        <v>156</v>
      </c>
      <c r="B351" s="83">
        <v>7</v>
      </c>
      <c r="C351" s="84">
        <v>734.50166660000002</v>
      </c>
      <c r="D351" s="84">
        <v>710.50394000999995</v>
      </c>
      <c r="E351" s="84">
        <v>148.87430620000001</v>
      </c>
      <c r="F351" s="84">
        <v>148.87430620000001</v>
      </c>
    </row>
    <row r="352" spans="1:6" ht="12.75" customHeight="1" x14ac:dyDescent="0.2">
      <c r="A352" s="83" t="s">
        <v>156</v>
      </c>
      <c r="B352" s="83">
        <v>8</v>
      </c>
      <c r="C352" s="84">
        <v>703.28614421999998</v>
      </c>
      <c r="D352" s="84">
        <v>678.28399472000001</v>
      </c>
      <c r="E352" s="84">
        <v>142.12315151999999</v>
      </c>
      <c r="F352" s="84">
        <v>142.12315151999999</v>
      </c>
    </row>
    <row r="353" spans="1:6" ht="12.75" customHeight="1" x14ac:dyDescent="0.2">
      <c r="A353" s="83" t="s">
        <v>156</v>
      </c>
      <c r="B353" s="83">
        <v>9</v>
      </c>
      <c r="C353" s="84">
        <v>655.66750058000002</v>
      </c>
      <c r="D353" s="84">
        <v>622.99294949</v>
      </c>
      <c r="E353" s="84">
        <v>130.53783082000001</v>
      </c>
      <c r="F353" s="84">
        <v>130.53783082000001</v>
      </c>
    </row>
    <row r="354" spans="1:6" ht="12.75" customHeight="1" x14ac:dyDescent="0.2">
      <c r="A354" s="83" t="s">
        <v>156</v>
      </c>
      <c r="B354" s="83">
        <v>10</v>
      </c>
      <c r="C354" s="84">
        <v>826.37100267999995</v>
      </c>
      <c r="D354" s="84">
        <v>578.05841576</v>
      </c>
      <c r="E354" s="84">
        <v>121.1225452</v>
      </c>
      <c r="F354" s="84">
        <v>121.1225452</v>
      </c>
    </row>
    <row r="355" spans="1:6" ht="12.75" customHeight="1" x14ac:dyDescent="0.2">
      <c r="A355" s="83" t="s">
        <v>156</v>
      </c>
      <c r="B355" s="83">
        <v>11</v>
      </c>
      <c r="C355" s="84">
        <v>559.40294186999995</v>
      </c>
      <c r="D355" s="84">
        <v>559.40294186999995</v>
      </c>
      <c r="E355" s="84">
        <v>117.21360033000001</v>
      </c>
      <c r="F355" s="84">
        <v>117.21360033000001</v>
      </c>
    </row>
    <row r="356" spans="1:6" ht="12.75" customHeight="1" x14ac:dyDescent="0.2">
      <c r="A356" s="83" t="s">
        <v>156</v>
      </c>
      <c r="B356" s="83">
        <v>12</v>
      </c>
      <c r="C356" s="84">
        <v>550.48591089000001</v>
      </c>
      <c r="D356" s="84">
        <v>550.48591089000001</v>
      </c>
      <c r="E356" s="84">
        <v>115.34518451</v>
      </c>
      <c r="F356" s="84">
        <v>115.34518451</v>
      </c>
    </row>
    <row r="357" spans="1:6" ht="12.75" customHeight="1" x14ac:dyDescent="0.2">
      <c r="A357" s="83" t="s">
        <v>156</v>
      </c>
      <c r="B357" s="83">
        <v>13</v>
      </c>
      <c r="C357" s="84">
        <v>550.50993658000004</v>
      </c>
      <c r="D357" s="84">
        <v>550.50993658000004</v>
      </c>
      <c r="E357" s="84">
        <v>115.35021869000001</v>
      </c>
      <c r="F357" s="84">
        <v>115.35021869000001</v>
      </c>
    </row>
    <row r="358" spans="1:6" ht="12.75" customHeight="1" x14ac:dyDescent="0.2">
      <c r="A358" s="83" t="s">
        <v>156</v>
      </c>
      <c r="B358" s="83">
        <v>14</v>
      </c>
      <c r="C358" s="84">
        <v>562.85117226</v>
      </c>
      <c r="D358" s="84">
        <v>562.85117226</v>
      </c>
      <c r="E358" s="84">
        <v>117.93611977</v>
      </c>
      <c r="F358" s="84">
        <v>117.93611977</v>
      </c>
    </row>
    <row r="359" spans="1:6" ht="12.75" customHeight="1" x14ac:dyDescent="0.2">
      <c r="A359" s="83" t="s">
        <v>156</v>
      </c>
      <c r="B359" s="83">
        <v>15</v>
      </c>
      <c r="C359" s="84">
        <v>576.72566515000005</v>
      </c>
      <c r="D359" s="84">
        <v>576.72566515000005</v>
      </c>
      <c r="E359" s="84">
        <v>120.84328943</v>
      </c>
      <c r="F359" s="84">
        <v>120.84328943</v>
      </c>
    </row>
    <row r="360" spans="1:6" ht="12.75" customHeight="1" x14ac:dyDescent="0.2">
      <c r="A360" s="83" t="s">
        <v>156</v>
      </c>
      <c r="B360" s="83">
        <v>16</v>
      </c>
      <c r="C360" s="84">
        <v>587.84177240999998</v>
      </c>
      <c r="D360" s="84">
        <v>587.84177240999998</v>
      </c>
      <c r="E360" s="84">
        <v>123.17248518</v>
      </c>
      <c r="F360" s="84">
        <v>123.17248518</v>
      </c>
    </row>
    <row r="361" spans="1:6" ht="12.75" customHeight="1" x14ac:dyDescent="0.2">
      <c r="A361" s="83" t="s">
        <v>156</v>
      </c>
      <c r="B361" s="83">
        <v>17</v>
      </c>
      <c r="C361" s="84">
        <v>598.19225327000004</v>
      </c>
      <c r="D361" s="84">
        <v>549.94459401999995</v>
      </c>
      <c r="E361" s="84">
        <v>115.23176055</v>
      </c>
      <c r="F361" s="84">
        <v>115.23176055</v>
      </c>
    </row>
    <row r="362" spans="1:6" ht="12.75" customHeight="1" x14ac:dyDescent="0.2">
      <c r="A362" s="83" t="s">
        <v>156</v>
      </c>
      <c r="B362" s="83">
        <v>18</v>
      </c>
      <c r="C362" s="84">
        <v>549.68676667</v>
      </c>
      <c r="D362" s="84">
        <v>528.2263246</v>
      </c>
      <c r="E362" s="84">
        <v>110.68105771</v>
      </c>
      <c r="F362" s="84">
        <v>110.68105771</v>
      </c>
    </row>
    <row r="363" spans="1:6" ht="12.75" customHeight="1" x14ac:dyDescent="0.2">
      <c r="A363" s="83" t="s">
        <v>156</v>
      </c>
      <c r="B363" s="83">
        <v>19</v>
      </c>
      <c r="C363" s="84">
        <v>543.71948886999996</v>
      </c>
      <c r="D363" s="84">
        <v>524.01566261999994</v>
      </c>
      <c r="E363" s="84">
        <v>109.79878339</v>
      </c>
      <c r="F363" s="84">
        <v>109.79878339</v>
      </c>
    </row>
    <row r="364" spans="1:6" ht="12.75" customHeight="1" x14ac:dyDescent="0.2">
      <c r="A364" s="83" t="s">
        <v>156</v>
      </c>
      <c r="B364" s="83">
        <v>20</v>
      </c>
      <c r="C364" s="84">
        <v>533.86600238999995</v>
      </c>
      <c r="D364" s="84">
        <v>510.64321044000002</v>
      </c>
      <c r="E364" s="84">
        <v>106.99680802</v>
      </c>
      <c r="F364" s="84">
        <v>106.99680802</v>
      </c>
    </row>
    <row r="365" spans="1:6" ht="12.75" customHeight="1" x14ac:dyDescent="0.2">
      <c r="A365" s="83" t="s">
        <v>156</v>
      </c>
      <c r="B365" s="83">
        <v>21</v>
      </c>
      <c r="C365" s="84">
        <v>522.82630509000001</v>
      </c>
      <c r="D365" s="84">
        <v>500.69347453</v>
      </c>
      <c r="E365" s="84">
        <v>104.91200603</v>
      </c>
      <c r="F365" s="84">
        <v>104.91200603</v>
      </c>
    </row>
    <row r="366" spans="1:6" ht="12.75" customHeight="1" x14ac:dyDescent="0.2">
      <c r="A366" s="83" t="s">
        <v>156</v>
      </c>
      <c r="B366" s="83">
        <v>22</v>
      </c>
      <c r="C366" s="84">
        <v>515.98161838999999</v>
      </c>
      <c r="D366" s="84">
        <v>496.38717294999998</v>
      </c>
      <c r="E366" s="84">
        <v>104.00969202</v>
      </c>
      <c r="F366" s="84">
        <v>104.00969202</v>
      </c>
    </row>
    <row r="367" spans="1:6" ht="12.75" customHeight="1" x14ac:dyDescent="0.2">
      <c r="A367" s="83" t="s">
        <v>156</v>
      </c>
      <c r="B367" s="83">
        <v>23</v>
      </c>
      <c r="C367" s="84">
        <v>538.34813743999996</v>
      </c>
      <c r="D367" s="84">
        <v>507.69762472999997</v>
      </c>
      <c r="E367" s="84">
        <v>106.37960943</v>
      </c>
      <c r="F367" s="84">
        <v>106.37960943</v>
      </c>
    </row>
    <row r="368" spans="1:6" ht="12.75" customHeight="1" x14ac:dyDescent="0.2">
      <c r="A368" s="83" t="s">
        <v>156</v>
      </c>
      <c r="B368" s="83">
        <v>24</v>
      </c>
      <c r="C368" s="84">
        <v>609.50793366000005</v>
      </c>
      <c r="D368" s="84">
        <v>589.16306459999998</v>
      </c>
      <c r="E368" s="84">
        <v>123.44934003</v>
      </c>
      <c r="F368" s="84">
        <v>123.44934003</v>
      </c>
    </row>
    <row r="369" spans="1:6" ht="12.75" customHeight="1" x14ac:dyDescent="0.2">
      <c r="A369" s="83" t="s">
        <v>157</v>
      </c>
      <c r="B369" s="83">
        <v>1</v>
      </c>
      <c r="C369" s="84">
        <v>692.13835252000001</v>
      </c>
      <c r="D369" s="84">
        <v>666.19873417999997</v>
      </c>
      <c r="E369" s="84">
        <v>139.59088578999999</v>
      </c>
      <c r="F369" s="84">
        <v>139.59088578999999</v>
      </c>
    </row>
    <row r="370" spans="1:6" ht="12.75" customHeight="1" x14ac:dyDescent="0.2">
      <c r="A370" s="83" t="s">
        <v>157</v>
      </c>
      <c r="B370" s="83">
        <v>2</v>
      </c>
      <c r="C370" s="84">
        <v>709.76469477000001</v>
      </c>
      <c r="D370" s="84">
        <v>683.44112512000004</v>
      </c>
      <c r="E370" s="84">
        <v>143.20374258000001</v>
      </c>
      <c r="F370" s="84">
        <v>143.20374258000001</v>
      </c>
    </row>
    <row r="371" spans="1:6" ht="12.75" customHeight="1" x14ac:dyDescent="0.2">
      <c r="A371" s="83" t="s">
        <v>157</v>
      </c>
      <c r="B371" s="83">
        <v>3</v>
      </c>
      <c r="C371" s="84">
        <v>720.60189401000002</v>
      </c>
      <c r="D371" s="84">
        <v>692.31740485</v>
      </c>
      <c r="E371" s="84">
        <v>145.06361964999999</v>
      </c>
      <c r="F371" s="84">
        <v>145.06361964999999</v>
      </c>
    </row>
    <row r="372" spans="1:6" ht="12.75" customHeight="1" x14ac:dyDescent="0.2">
      <c r="A372" s="83" t="s">
        <v>157</v>
      </c>
      <c r="B372" s="83">
        <v>4</v>
      </c>
      <c r="C372" s="84">
        <v>741.81148034</v>
      </c>
      <c r="D372" s="84">
        <v>719.81198240000003</v>
      </c>
      <c r="E372" s="84">
        <v>150.82465196999999</v>
      </c>
      <c r="F372" s="84">
        <v>150.82465196999999</v>
      </c>
    </row>
    <row r="373" spans="1:6" ht="12.75" customHeight="1" x14ac:dyDescent="0.2">
      <c r="A373" s="83" t="s">
        <v>157</v>
      </c>
      <c r="B373" s="83">
        <v>5</v>
      </c>
      <c r="C373" s="84">
        <v>757.15392434</v>
      </c>
      <c r="D373" s="84">
        <v>732.25378437999996</v>
      </c>
      <c r="E373" s="84">
        <v>153.43162504</v>
      </c>
      <c r="F373" s="84">
        <v>153.43162504</v>
      </c>
    </row>
    <row r="374" spans="1:6" ht="12.75" customHeight="1" x14ac:dyDescent="0.2">
      <c r="A374" s="83" t="s">
        <v>157</v>
      </c>
      <c r="B374" s="83">
        <v>6</v>
      </c>
      <c r="C374" s="84">
        <v>741.85853712000005</v>
      </c>
      <c r="D374" s="84">
        <v>717.67753543000003</v>
      </c>
      <c r="E374" s="84">
        <v>150.37741403999999</v>
      </c>
      <c r="F374" s="84">
        <v>150.37741403999999</v>
      </c>
    </row>
    <row r="375" spans="1:6" ht="12.75" customHeight="1" x14ac:dyDescent="0.2">
      <c r="A375" s="83" t="s">
        <v>157</v>
      </c>
      <c r="B375" s="83">
        <v>7</v>
      </c>
      <c r="C375" s="84">
        <v>722.12466552000001</v>
      </c>
      <c r="D375" s="84">
        <v>697.74774076000006</v>
      </c>
      <c r="E375" s="84">
        <v>146.20145640000001</v>
      </c>
      <c r="F375" s="84">
        <v>146.20145640000001</v>
      </c>
    </row>
    <row r="376" spans="1:6" ht="12.75" customHeight="1" x14ac:dyDescent="0.2">
      <c r="A376" s="83" t="s">
        <v>157</v>
      </c>
      <c r="B376" s="83">
        <v>8</v>
      </c>
      <c r="C376" s="84">
        <v>694.14228878999995</v>
      </c>
      <c r="D376" s="84">
        <v>668.84695581000005</v>
      </c>
      <c r="E376" s="84">
        <v>140.14577667</v>
      </c>
      <c r="F376" s="84">
        <v>140.14577667</v>
      </c>
    </row>
    <row r="377" spans="1:6" ht="12.75" customHeight="1" x14ac:dyDescent="0.2">
      <c r="A377" s="83" t="s">
        <v>157</v>
      </c>
      <c r="B377" s="83">
        <v>9</v>
      </c>
      <c r="C377" s="84">
        <v>652.13416634999999</v>
      </c>
      <c r="D377" s="84">
        <v>628.97063228000002</v>
      </c>
      <c r="E377" s="84">
        <v>131.79035501999999</v>
      </c>
      <c r="F377" s="84">
        <v>131.79035501999999</v>
      </c>
    </row>
    <row r="378" spans="1:6" ht="12.75" customHeight="1" x14ac:dyDescent="0.2">
      <c r="A378" s="83" t="s">
        <v>157</v>
      </c>
      <c r="B378" s="83">
        <v>10</v>
      </c>
      <c r="C378" s="84">
        <v>601.56767664999995</v>
      </c>
      <c r="D378" s="84">
        <v>580.69519906999994</v>
      </c>
      <c r="E378" s="84">
        <v>121.67503936999999</v>
      </c>
      <c r="F378" s="84">
        <v>121.67503936999999</v>
      </c>
    </row>
    <row r="379" spans="1:6" ht="12.75" customHeight="1" x14ac:dyDescent="0.2">
      <c r="A379" s="83" t="s">
        <v>157</v>
      </c>
      <c r="B379" s="83">
        <v>11</v>
      </c>
      <c r="C379" s="84">
        <v>594.39310014</v>
      </c>
      <c r="D379" s="84">
        <v>570.92794628000001</v>
      </c>
      <c r="E379" s="84">
        <v>119.62847369000001</v>
      </c>
      <c r="F379" s="84">
        <v>119.62847369000001</v>
      </c>
    </row>
    <row r="380" spans="1:6" ht="12.75" customHeight="1" x14ac:dyDescent="0.2">
      <c r="A380" s="83" t="s">
        <v>157</v>
      </c>
      <c r="B380" s="83">
        <v>12</v>
      </c>
      <c r="C380" s="84">
        <v>599.40215909999995</v>
      </c>
      <c r="D380" s="84">
        <v>574.91903103000004</v>
      </c>
      <c r="E380" s="84">
        <v>120.46473924</v>
      </c>
      <c r="F380" s="84">
        <v>120.46473924</v>
      </c>
    </row>
    <row r="381" spans="1:6" ht="12.75" customHeight="1" x14ac:dyDescent="0.2">
      <c r="A381" s="83" t="s">
        <v>157</v>
      </c>
      <c r="B381" s="83">
        <v>13</v>
      </c>
      <c r="C381" s="84">
        <v>620.83671976000005</v>
      </c>
      <c r="D381" s="84">
        <v>596.58844638999994</v>
      </c>
      <c r="E381" s="84">
        <v>125.00520552</v>
      </c>
      <c r="F381" s="84">
        <v>125.00520552</v>
      </c>
    </row>
    <row r="382" spans="1:6" ht="12.75" customHeight="1" x14ac:dyDescent="0.2">
      <c r="A382" s="83" t="s">
        <v>157</v>
      </c>
      <c r="B382" s="83">
        <v>14</v>
      </c>
      <c r="C382" s="84">
        <v>617.84792432999996</v>
      </c>
      <c r="D382" s="84">
        <v>595.15533416000005</v>
      </c>
      <c r="E382" s="84">
        <v>124.70492064</v>
      </c>
      <c r="F382" s="84">
        <v>124.70492064</v>
      </c>
    </row>
    <row r="383" spans="1:6" ht="12.75" customHeight="1" x14ac:dyDescent="0.2">
      <c r="A383" s="83" t="s">
        <v>157</v>
      </c>
      <c r="B383" s="83">
        <v>15</v>
      </c>
      <c r="C383" s="84">
        <v>601.58487948000004</v>
      </c>
      <c r="D383" s="84">
        <v>578.93894398999998</v>
      </c>
      <c r="E383" s="84">
        <v>121.30704527</v>
      </c>
      <c r="F383" s="84">
        <v>121.30704527</v>
      </c>
    </row>
    <row r="384" spans="1:6" ht="12.75" customHeight="1" x14ac:dyDescent="0.2">
      <c r="A384" s="83" t="s">
        <v>157</v>
      </c>
      <c r="B384" s="83">
        <v>16</v>
      </c>
      <c r="C384" s="84">
        <v>585.77422609999996</v>
      </c>
      <c r="D384" s="84">
        <v>565.02777538999999</v>
      </c>
      <c r="E384" s="84">
        <v>118.39219082</v>
      </c>
      <c r="F384" s="84">
        <v>118.39219082</v>
      </c>
    </row>
    <row r="385" spans="1:6" ht="12.75" customHeight="1" x14ac:dyDescent="0.2">
      <c r="A385" s="83" t="s">
        <v>157</v>
      </c>
      <c r="B385" s="83">
        <v>17</v>
      </c>
      <c r="C385" s="84">
        <v>539.41640704999998</v>
      </c>
      <c r="D385" s="84">
        <v>519.88838137000005</v>
      </c>
      <c r="E385" s="84">
        <v>108.93398012</v>
      </c>
      <c r="F385" s="84">
        <v>108.93398012</v>
      </c>
    </row>
    <row r="386" spans="1:6" ht="12.75" customHeight="1" x14ac:dyDescent="0.2">
      <c r="A386" s="83" t="s">
        <v>157</v>
      </c>
      <c r="B386" s="83">
        <v>18</v>
      </c>
      <c r="C386" s="84">
        <v>522.25927478999995</v>
      </c>
      <c r="D386" s="84">
        <v>503.75485249000002</v>
      </c>
      <c r="E386" s="84">
        <v>105.55346695999999</v>
      </c>
      <c r="F386" s="84">
        <v>105.55346695999999</v>
      </c>
    </row>
    <row r="387" spans="1:6" ht="12.75" customHeight="1" x14ac:dyDescent="0.2">
      <c r="A387" s="83" t="s">
        <v>157</v>
      </c>
      <c r="B387" s="83">
        <v>19</v>
      </c>
      <c r="C387" s="84">
        <v>525.39999193999995</v>
      </c>
      <c r="D387" s="84">
        <v>506.43765033</v>
      </c>
      <c r="E387" s="84">
        <v>106.11560271</v>
      </c>
      <c r="F387" s="84">
        <v>106.11560271</v>
      </c>
    </row>
    <row r="388" spans="1:6" ht="12.75" customHeight="1" x14ac:dyDescent="0.2">
      <c r="A388" s="83" t="s">
        <v>157</v>
      </c>
      <c r="B388" s="83">
        <v>20</v>
      </c>
      <c r="C388" s="84">
        <v>526.04255412999998</v>
      </c>
      <c r="D388" s="84">
        <v>504.88351375000002</v>
      </c>
      <c r="E388" s="84">
        <v>105.78995919</v>
      </c>
      <c r="F388" s="84">
        <v>105.78995919</v>
      </c>
    </row>
    <row r="389" spans="1:6" ht="12.75" customHeight="1" x14ac:dyDescent="0.2">
      <c r="A389" s="83" t="s">
        <v>157</v>
      </c>
      <c r="B389" s="83">
        <v>21</v>
      </c>
      <c r="C389" s="84">
        <v>520.50052058000006</v>
      </c>
      <c r="D389" s="84">
        <v>501.71312911000001</v>
      </c>
      <c r="E389" s="84">
        <v>105.12565772000001</v>
      </c>
      <c r="F389" s="84">
        <v>105.12565772000001</v>
      </c>
    </row>
    <row r="390" spans="1:6" ht="12.75" customHeight="1" x14ac:dyDescent="0.2">
      <c r="A390" s="83" t="s">
        <v>157</v>
      </c>
      <c r="B390" s="83">
        <v>22</v>
      </c>
      <c r="C390" s="84">
        <v>517.63963559000001</v>
      </c>
      <c r="D390" s="84">
        <v>497.50518536999999</v>
      </c>
      <c r="E390" s="84">
        <v>104.24395296</v>
      </c>
      <c r="F390" s="84">
        <v>104.24395296</v>
      </c>
    </row>
    <row r="391" spans="1:6" ht="12.75" customHeight="1" x14ac:dyDescent="0.2">
      <c r="A391" s="83" t="s">
        <v>157</v>
      </c>
      <c r="B391" s="83">
        <v>23</v>
      </c>
      <c r="C391" s="84">
        <v>532.50735503999999</v>
      </c>
      <c r="D391" s="84">
        <v>513.43085823000001</v>
      </c>
      <c r="E391" s="84">
        <v>107.58091334</v>
      </c>
      <c r="F391" s="84">
        <v>107.58091334</v>
      </c>
    </row>
    <row r="392" spans="1:6" ht="12.75" customHeight="1" x14ac:dyDescent="0.2">
      <c r="A392" s="83" t="s">
        <v>157</v>
      </c>
      <c r="B392" s="83">
        <v>24</v>
      </c>
      <c r="C392" s="84">
        <v>608.15469280000002</v>
      </c>
      <c r="D392" s="84">
        <v>587.62110547999998</v>
      </c>
      <c r="E392" s="84">
        <v>123.12624809</v>
      </c>
      <c r="F392" s="84">
        <v>123.12624809</v>
      </c>
    </row>
    <row r="393" spans="1:6" ht="12.75" customHeight="1" x14ac:dyDescent="0.2">
      <c r="A393" s="83" t="s">
        <v>158</v>
      </c>
      <c r="B393" s="83">
        <v>1</v>
      </c>
      <c r="C393" s="84">
        <v>716.96143146999998</v>
      </c>
      <c r="D393" s="84">
        <v>683.18436860999998</v>
      </c>
      <c r="E393" s="84">
        <v>143.14994351999999</v>
      </c>
      <c r="F393" s="84">
        <v>143.14994351999999</v>
      </c>
    </row>
    <row r="394" spans="1:6" ht="12.75" customHeight="1" x14ac:dyDescent="0.2">
      <c r="A394" s="83" t="s">
        <v>158</v>
      </c>
      <c r="B394" s="83">
        <v>2</v>
      </c>
      <c r="C394" s="84">
        <v>724.60384294999994</v>
      </c>
      <c r="D394" s="84">
        <v>705.40299749999997</v>
      </c>
      <c r="E394" s="84">
        <v>147.80548837000001</v>
      </c>
      <c r="F394" s="84">
        <v>147.80548837000001</v>
      </c>
    </row>
    <row r="395" spans="1:6" ht="12.75" customHeight="1" x14ac:dyDescent="0.2">
      <c r="A395" s="83" t="s">
        <v>158</v>
      </c>
      <c r="B395" s="83">
        <v>3</v>
      </c>
      <c r="C395" s="84">
        <v>711.70818947999999</v>
      </c>
      <c r="D395" s="84">
        <v>690.89430923999998</v>
      </c>
      <c r="E395" s="84">
        <v>144.76543358999999</v>
      </c>
      <c r="F395" s="84">
        <v>144.76543358999999</v>
      </c>
    </row>
    <row r="396" spans="1:6" ht="12.75" customHeight="1" x14ac:dyDescent="0.2">
      <c r="A396" s="83" t="s">
        <v>158</v>
      </c>
      <c r="B396" s="83">
        <v>4</v>
      </c>
      <c r="C396" s="84">
        <v>697.79243769000004</v>
      </c>
      <c r="D396" s="84">
        <v>680.72264491999999</v>
      </c>
      <c r="E396" s="84">
        <v>142.63413018</v>
      </c>
      <c r="F396" s="84">
        <v>142.63413018</v>
      </c>
    </row>
    <row r="397" spans="1:6" ht="12.75" customHeight="1" x14ac:dyDescent="0.2">
      <c r="A397" s="83" t="s">
        <v>158</v>
      </c>
      <c r="B397" s="83">
        <v>5</v>
      </c>
      <c r="C397" s="84">
        <v>719.36678203999998</v>
      </c>
      <c r="D397" s="84">
        <v>692.59596687999999</v>
      </c>
      <c r="E397" s="84">
        <v>145.12198770000001</v>
      </c>
      <c r="F397" s="84">
        <v>145.12198770000001</v>
      </c>
    </row>
    <row r="398" spans="1:6" ht="12.75" customHeight="1" x14ac:dyDescent="0.2">
      <c r="A398" s="83" t="s">
        <v>158</v>
      </c>
      <c r="B398" s="83">
        <v>6</v>
      </c>
      <c r="C398" s="84">
        <v>708.92421892000004</v>
      </c>
      <c r="D398" s="84">
        <v>691.41455279000002</v>
      </c>
      <c r="E398" s="84">
        <v>144.87444199000001</v>
      </c>
      <c r="F398" s="84">
        <v>144.87444199000001</v>
      </c>
    </row>
    <row r="399" spans="1:6" ht="12.75" customHeight="1" x14ac:dyDescent="0.2">
      <c r="A399" s="83" t="s">
        <v>158</v>
      </c>
      <c r="B399" s="83">
        <v>7</v>
      </c>
      <c r="C399" s="84">
        <v>721.58712412</v>
      </c>
      <c r="D399" s="84">
        <v>695.83532047999995</v>
      </c>
      <c r="E399" s="84">
        <v>145.80074048</v>
      </c>
      <c r="F399" s="84">
        <v>145.80074048</v>
      </c>
    </row>
    <row r="400" spans="1:6" ht="12.75" customHeight="1" x14ac:dyDescent="0.2">
      <c r="A400" s="83" t="s">
        <v>158</v>
      </c>
      <c r="B400" s="83">
        <v>8</v>
      </c>
      <c r="C400" s="84">
        <v>706.04986918999998</v>
      </c>
      <c r="D400" s="84">
        <v>679.81433705999996</v>
      </c>
      <c r="E400" s="84">
        <v>142.44380935000001</v>
      </c>
      <c r="F400" s="84">
        <v>142.44380935000001</v>
      </c>
    </row>
    <row r="401" spans="1:6" ht="12.75" customHeight="1" x14ac:dyDescent="0.2">
      <c r="A401" s="83" t="s">
        <v>158</v>
      </c>
      <c r="B401" s="83">
        <v>9</v>
      </c>
      <c r="C401" s="84">
        <v>670.69175840000003</v>
      </c>
      <c r="D401" s="84">
        <v>645.31206680000003</v>
      </c>
      <c r="E401" s="84">
        <v>135.21443135999999</v>
      </c>
      <c r="F401" s="84">
        <v>135.21443135999999</v>
      </c>
    </row>
    <row r="402" spans="1:6" ht="12.75" customHeight="1" x14ac:dyDescent="0.2">
      <c r="A402" s="83" t="s">
        <v>158</v>
      </c>
      <c r="B402" s="83">
        <v>10</v>
      </c>
      <c r="C402" s="84">
        <v>630.63655511000002</v>
      </c>
      <c r="D402" s="84">
        <v>609.27294633999998</v>
      </c>
      <c r="E402" s="84">
        <v>127.66303191999999</v>
      </c>
      <c r="F402" s="84">
        <v>127.66303191999999</v>
      </c>
    </row>
    <row r="403" spans="1:6" ht="12.75" customHeight="1" x14ac:dyDescent="0.2">
      <c r="A403" s="83" t="s">
        <v>158</v>
      </c>
      <c r="B403" s="83">
        <v>11</v>
      </c>
      <c r="C403" s="84">
        <v>616.06675281000003</v>
      </c>
      <c r="D403" s="84">
        <v>594.50695937</v>
      </c>
      <c r="E403" s="84">
        <v>124.56906446000001</v>
      </c>
      <c r="F403" s="84">
        <v>124.56906446000001</v>
      </c>
    </row>
    <row r="404" spans="1:6" ht="12.75" customHeight="1" x14ac:dyDescent="0.2">
      <c r="A404" s="83" t="s">
        <v>158</v>
      </c>
      <c r="B404" s="83">
        <v>12</v>
      </c>
      <c r="C404" s="84">
        <v>612.64472515</v>
      </c>
      <c r="D404" s="84">
        <v>591.58424998999999</v>
      </c>
      <c r="E404" s="84">
        <v>123.95665923</v>
      </c>
      <c r="F404" s="84">
        <v>123.95665923</v>
      </c>
    </row>
    <row r="405" spans="1:6" ht="12.75" customHeight="1" x14ac:dyDescent="0.2">
      <c r="A405" s="83" t="s">
        <v>158</v>
      </c>
      <c r="B405" s="83">
        <v>13</v>
      </c>
      <c r="C405" s="84">
        <v>611.98357497999996</v>
      </c>
      <c r="D405" s="84">
        <v>588.95404076</v>
      </c>
      <c r="E405" s="84">
        <v>123.40554255000001</v>
      </c>
      <c r="F405" s="84">
        <v>123.40554255000001</v>
      </c>
    </row>
    <row r="406" spans="1:6" ht="12.75" customHeight="1" x14ac:dyDescent="0.2">
      <c r="A406" s="83" t="s">
        <v>158</v>
      </c>
      <c r="B406" s="83">
        <v>14</v>
      </c>
      <c r="C406" s="84">
        <v>610.06023717000005</v>
      </c>
      <c r="D406" s="84">
        <v>589.81685564999998</v>
      </c>
      <c r="E406" s="84">
        <v>123.58633109</v>
      </c>
      <c r="F406" s="84">
        <v>123.58633109</v>
      </c>
    </row>
    <row r="407" spans="1:6" ht="12.75" customHeight="1" x14ac:dyDescent="0.2">
      <c r="A407" s="83" t="s">
        <v>158</v>
      </c>
      <c r="B407" s="83">
        <v>15</v>
      </c>
      <c r="C407" s="84">
        <v>610.47032185</v>
      </c>
      <c r="D407" s="84">
        <v>590.03788106000002</v>
      </c>
      <c r="E407" s="84">
        <v>123.63264329</v>
      </c>
      <c r="F407" s="84">
        <v>123.63264329</v>
      </c>
    </row>
    <row r="408" spans="1:6" ht="12.75" customHeight="1" x14ac:dyDescent="0.2">
      <c r="A408" s="83" t="s">
        <v>158</v>
      </c>
      <c r="B408" s="83">
        <v>16</v>
      </c>
      <c r="C408" s="84">
        <v>611.10841789999995</v>
      </c>
      <c r="D408" s="84">
        <v>590.80801797000004</v>
      </c>
      <c r="E408" s="84">
        <v>123.7940127</v>
      </c>
      <c r="F408" s="84">
        <v>123.7940127</v>
      </c>
    </row>
    <row r="409" spans="1:6" ht="12.75" customHeight="1" x14ac:dyDescent="0.2">
      <c r="A409" s="83" t="s">
        <v>158</v>
      </c>
      <c r="B409" s="83">
        <v>17</v>
      </c>
      <c r="C409" s="84">
        <v>571.74902993000001</v>
      </c>
      <c r="D409" s="84">
        <v>552.41951064</v>
      </c>
      <c r="E409" s="84">
        <v>115.75033824</v>
      </c>
      <c r="F409" s="84">
        <v>115.75033824</v>
      </c>
    </row>
    <row r="410" spans="1:6" ht="12.75" customHeight="1" x14ac:dyDescent="0.2">
      <c r="A410" s="83" t="s">
        <v>158</v>
      </c>
      <c r="B410" s="83">
        <v>18</v>
      </c>
      <c r="C410" s="84">
        <v>558.55342955000003</v>
      </c>
      <c r="D410" s="84">
        <v>538.58286747</v>
      </c>
      <c r="E410" s="84">
        <v>112.85109935</v>
      </c>
      <c r="F410" s="84">
        <v>112.85109935</v>
      </c>
    </row>
    <row r="411" spans="1:6" ht="12.75" customHeight="1" x14ac:dyDescent="0.2">
      <c r="A411" s="83" t="s">
        <v>158</v>
      </c>
      <c r="B411" s="83">
        <v>19</v>
      </c>
      <c r="C411" s="84">
        <v>561.13294260999999</v>
      </c>
      <c r="D411" s="84">
        <v>540.34279116000005</v>
      </c>
      <c r="E411" s="84">
        <v>113.21986215</v>
      </c>
      <c r="F411" s="84">
        <v>113.21986215</v>
      </c>
    </row>
    <row r="412" spans="1:6" ht="12.75" customHeight="1" x14ac:dyDescent="0.2">
      <c r="A412" s="83" t="s">
        <v>158</v>
      </c>
      <c r="B412" s="83">
        <v>20</v>
      </c>
      <c r="C412" s="84">
        <v>559.39623213000004</v>
      </c>
      <c r="D412" s="84">
        <v>536.50256676000004</v>
      </c>
      <c r="E412" s="84">
        <v>112.41520687000001</v>
      </c>
      <c r="F412" s="84">
        <v>112.41520687000001</v>
      </c>
    </row>
    <row r="413" spans="1:6" ht="12.75" customHeight="1" x14ac:dyDescent="0.2">
      <c r="A413" s="83" t="s">
        <v>158</v>
      </c>
      <c r="B413" s="83">
        <v>21</v>
      </c>
      <c r="C413" s="84">
        <v>556.22499727000002</v>
      </c>
      <c r="D413" s="84">
        <v>537.10220145999995</v>
      </c>
      <c r="E413" s="84">
        <v>112.54085037</v>
      </c>
      <c r="F413" s="84">
        <v>112.54085037</v>
      </c>
    </row>
    <row r="414" spans="1:6" ht="12.75" customHeight="1" x14ac:dyDescent="0.2">
      <c r="A414" s="83" t="s">
        <v>158</v>
      </c>
      <c r="B414" s="83">
        <v>22</v>
      </c>
      <c r="C414" s="84">
        <v>547.15922222999995</v>
      </c>
      <c r="D414" s="84">
        <v>527.11639176999995</v>
      </c>
      <c r="E414" s="84">
        <v>110.44848971</v>
      </c>
      <c r="F414" s="84">
        <v>110.44848971</v>
      </c>
    </row>
    <row r="415" spans="1:6" ht="12.75" customHeight="1" x14ac:dyDescent="0.2">
      <c r="A415" s="83" t="s">
        <v>158</v>
      </c>
      <c r="B415" s="83">
        <v>23</v>
      </c>
      <c r="C415" s="84">
        <v>564.08345780000002</v>
      </c>
      <c r="D415" s="84">
        <v>544.94828846999997</v>
      </c>
      <c r="E415" s="84">
        <v>114.18486765999999</v>
      </c>
      <c r="F415" s="84">
        <v>114.18486765999999</v>
      </c>
    </row>
    <row r="416" spans="1:6" ht="12.75" customHeight="1" x14ac:dyDescent="0.2">
      <c r="A416" s="83" t="s">
        <v>158</v>
      </c>
      <c r="B416" s="83">
        <v>24</v>
      </c>
      <c r="C416" s="84">
        <v>613.08960437999997</v>
      </c>
      <c r="D416" s="84">
        <v>593.15038339</v>
      </c>
      <c r="E416" s="84">
        <v>124.28481649</v>
      </c>
      <c r="F416" s="84">
        <v>124.28481649</v>
      </c>
    </row>
    <row r="417" spans="1:6" ht="12.75" customHeight="1" x14ac:dyDescent="0.2">
      <c r="A417" s="83" t="s">
        <v>159</v>
      </c>
      <c r="B417" s="83">
        <v>1</v>
      </c>
      <c r="C417" s="84">
        <v>699.23386183000002</v>
      </c>
      <c r="D417" s="84">
        <v>677.57691046000002</v>
      </c>
      <c r="E417" s="84">
        <v>141.97499375000001</v>
      </c>
      <c r="F417" s="84">
        <v>141.97499375000001</v>
      </c>
    </row>
    <row r="418" spans="1:6" ht="12.75" customHeight="1" x14ac:dyDescent="0.2">
      <c r="A418" s="83" t="s">
        <v>159</v>
      </c>
      <c r="B418" s="83">
        <v>2</v>
      </c>
      <c r="C418" s="84">
        <v>724.36138281000001</v>
      </c>
      <c r="D418" s="84">
        <v>703.52640870000005</v>
      </c>
      <c r="E418" s="84">
        <v>147.41228034</v>
      </c>
      <c r="F418" s="84">
        <v>147.41228034</v>
      </c>
    </row>
    <row r="419" spans="1:6" ht="12.75" customHeight="1" x14ac:dyDescent="0.2">
      <c r="A419" s="83" t="s">
        <v>159</v>
      </c>
      <c r="B419" s="83">
        <v>3</v>
      </c>
      <c r="C419" s="84">
        <v>752.30595935999997</v>
      </c>
      <c r="D419" s="84">
        <v>730.81336553999995</v>
      </c>
      <c r="E419" s="84">
        <v>153.12980918</v>
      </c>
      <c r="F419" s="84">
        <v>153.12980918</v>
      </c>
    </row>
    <row r="420" spans="1:6" ht="12.75" customHeight="1" x14ac:dyDescent="0.2">
      <c r="A420" s="83" t="s">
        <v>159</v>
      </c>
      <c r="B420" s="83">
        <v>4</v>
      </c>
      <c r="C420" s="84">
        <v>774.52275734</v>
      </c>
      <c r="D420" s="84">
        <v>740.90454654999996</v>
      </c>
      <c r="E420" s="84">
        <v>155.24424864</v>
      </c>
      <c r="F420" s="84">
        <v>155.24424864</v>
      </c>
    </row>
    <row r="421" spans="1:6" ht="12.75" customHeight="1" x14ac:dyDescent="0.2">
      <c r="A421" s="83" t="s">
        <v>159</v>
      </c>
      <c r="B421" s="83">
        <v>5</v>
      </c>
      <c r="C421" s="84">
        <v>811.87134981999998</v>
      </c>
      <c r="D421" s="84">
        <v>733.40848363999999</v>
      </c>
      <c r="E421" s="84">
        <v>153.6735731</v>
      </c>
      <c r="F421" s="84">
        <v>153.6735731</v>
      </c>
    </row>
    <row r="422" spans="1:6" ht="12.75" customHeight="1" x14ac:dyDescent="0.2">
      <c r="A422" s="83" t="s">
        <v>159</v>
      </c>
      <c r="B422" s="83">
        <v>6</v>
      </c>
      <c r="C422" s="84">
        <v>762.36286823</v>
      </c>
      <c r="D422" s="84">
        <v>727.48378653999998</v>
      </c>
      <c r="E422" s="84">
        <v>152.43215117</v>
      </c>
      <c r="F422" s="84">
        <v>152.43215117</v>
      </c>
    </row>
    <row r="423" spans="1:6" ht="12.75" customHeight="1" x14ac:dyDescent="0.2">
      <c r="A423" s="83" t="s">
        <v>159</v>
      </c>
      <c r="B423" s="83">
        <v>7</v>
      </c>
      <c r="C423" s="84">
        <v>735.37086973999999</v>
      </c>
      <c r="D423" s="84">
        <v>699.36000276000004</v>
      </c>
      <c r="E423" s="84">
        <v>146.53927913999999</v>
      </c>
      <c r="F423" s="84">
        <v>146.53927913999999</v>
      </c>
    </row>
    <row r="424" spans="1:6" ht="12.75" customHeight="1" x14ac:dyDescent="0.2">
      <c r="A424" s="83" t="s">
        <v>159</v>
      </c>
      <c r="B424" s="83">
        <v>8</v>
      </c>
      <c r="C424" s="84">
        <v>708.95561542999997</v>
      </c>
      <c r="D424" s="84">
        <v>668.58489450000002</v>
      </c>
      <c r="E424" s="84">
        <v>140.09086607</v>
      </c>
      <c r="F424" s="84">
        <v>140.09086607</v>
      </c>
    </row>
    <row r="425" spans="1:6" ht="12.75" customHeight="1" x14ac:dyDescent="0.2">
      <c r="A425" s="83" t="s">
        <v>159</v>
      </c>
      <c r="B425" s="83">
        <v>9</v>
      </c>
      <c r="C425" s="84">
        <v>683.47694926999998</v>
      </c>
      <c r="D425" s="84">
        <v>647.43279881000001</v>
      </c>
      <c r="E425" s="84">
        <v>135.65879555000001</v>
      </c>
      <c r="F425" s="84">
        <v>135.65879555000001</v>
      </c>
    </row>
    <row r="426" spans="1:6" ht="12.75" customHeight="1" x14ac:dyDescent="0.2">
      <c r="A426" s="83" t="s">
        <v>159</v>
      </c>
      <c r="B426" s="83">
        <v>10</v>
      </c>
      <c r="C426" s="84">
        <v>635.27962748000004</v>
      </c>
      <c r="D426" s="84">
        <v>612.49219404999997</v>
      </c>
      <c r="E426" s="84">
        <v>128.33757184000001</v>
      </c>
      <c r="F426" s="84">
        <v>128.33757184000001</v>
      </c>
    </row>
    <row r="427" spans="1:6" ht="12.75" customHeight="1" x14ac:dyDescent="0.2">
      <c r="A427" s="83" t="s">
        <v>159</v>
      </c>
      <c r="B427" s="83">
        <v>11</v>
      </c>
      <c r="C427" s="84">
        <v>631.89715371</v>
      </c>
      <c r="D427" s="84">
        <v>608.27941396999995</v>
      </c>
      <c r="E427" s="84">
        <v>127.4548537</v>
      </c>
      <c r="F427" s="84">
        <v>127.4548537</v>
      </c>
    </row>
    <row r="428" spans="1:6" ht="12.75" customHeight="1" x14ac:dyDescent="0.2">
      <c r="A428" s="83" t="s">
        <v>159</v>
      </c>
      <c r="B428" s="83">
        <v>12</v>
      </c>
      <c r="C428" s="84">
        <v>633.50435746000005</v>
      </c>
      <c r="D428" s="84">
        <v>610.77829638000003</v>
      </c>
      <c r="E428" s="84">
        <v>127.97845303</v>
      </c>
      <c r="F428" s="84">
        <v>127.97845303</v>
      </c>
    </row>
    <row r="429" spans="1:6" ht="12.75" customHeight="1" x14ac:dyDescent="0.2">
      <c r="A429" s="83" t="s">
        <v>159</v>
      </c>
      <c r="B429" s="83">
        <v>13</v>
      </c>
      <c r="C429" s="84">
        <v>640.81531543999995</v>
      </c>
      <c r="D429" s="84">
        <v>612.03011392999997</v>
      </c>
      <c r="E429" s="84">
        <v>128.24075062</v>
      </c>
      <c r="F429" s="84">
        <v>128.24075062</v>
      </c>
    </row>
    <row r="430" spans="1:6" ht="12.75" customHeight="1" x14ac:dyDescent="0.2">
      <c r="A430" s="83" t="s">
        <v>159</v>
      </c>
      <c r="B430" s="83">
        <v>14</v>
      </c>
      <c r="C430" s="84">
        <v>633.72081318000005</v>
      </c>
      <c r="D430" s="84">
        <v>612.31015234999995</v>
      </c>
      <c r="E430" s="84">
        <v>128.29942801999999</v>
      </c>
      <c r="F430" s="84">
        <v>128.29942801999999</v>
      </c>
    </row>
    <row r="431" spans="1:6" ht="12.75" customHeight="1" x14ac:dyDescent="0.2">
      <c r="A431" s="83" t="s">
        <v>159</v>
      </c>
      <c r="B431" s="83">
        <v>15</v>
      </c>
      <c r="C431" s="84">
        <v>631.96255713999994</v>
      </c>
      <c r="D431" s="84">
        <v>611.52593159000003</v>
      </c>
      <c r="E431" s="84">
        <v>128.13510758000001</v>
      </c>
      <c r="F431" s="84">
        <v>128.13510758000001</v>
      </c>
    </row>
    <row r="432" spans="1:6" ht="12.75" customHeight="1" x14ac:dyDescent="0.2">
      <c r="A432" s="83" t="s">
        <v>159</v>
      </c>
      <c r="B432" s="83">
        <v>16</v>
      </c>
      <c r="C432" s="84">
        <v>633.94914220999999</v>
      </c>
      <c r="D432" s="84">
        <v>612.99342576000004</v>
      </c>
      <c r="E432" s="84">
        <v>128.44259661999999</v>
      </c>
      <c r="F432" s="84">
        <v>128.44259661999999</v>
      </c>
    </row>
    <row r="433" spans="1:6" ht="12.75" customHeight="1" x14ac:dyDescent="0.2">
      <c r="A433" s="83" t="s">
        <v>159</v>
      </c>
      <c r="B433" s="83">
        <v>17</v>
      </c>
      <c r="C433" s="84">
        <v>590.15330018999998</v>
      </c>
      <c r="D433" s="84">
        <v>570.26664172999995</v>
      </c>
      <c r="E433" s="84">
        <v>119.4899083</v>
      </c>
      <c r="F433" s="84">
        <v>119.4899083</v>
      </c>
    </row>
    <row r="434" spans="1:6" ht="12.75" customHeight="1" x14ac:dyDescent="0.2">
      <c r="A434" s="83" t="s">
        <v>159</v>
      </c>
      <c r="B434" s="83">
        <v>18</v>
      </c>
      <c r="C434" s="84">
        <v>570.73675763000006</v>
      </c>
      <c r="D434" s="84">
        <v>551.03106663999995</v>
      </c>
      <c r="E434" s="84">
        <v>115.45941285000001</v>
      </c>
      <c r="F434" s="84">
        <v>115.45941285000001</v>
      </c>
    </row>
    <row r="435" spans="1:6" ht="12.75" customHeight="1" x14ac:dyDescent="0.2">
      <c r="A435" s="83" t="s">
        <v>159</v>
      </c>
      <c r="B435" s="83">
        <v>19</v>
      </c>
      <c r="C435" s="84">
        <v>575.18643179000003</v>
      </c>
      <c r="D435" s="84">
        <v>553.10039747999997</v>
      </c>
      <c r="E435" s="84">
        <v>115.89300677</v>
      </c>
      <c r="F435" s="84">
        <v>115.89300677</v>
      </c>
    </row>
    <row r="436" spans="1:6" ht="12.75" customHeight="1" x14ac:dyDescent="0.2">
      <c r="A436" s="83" t="s">
        <v>159</v>
      </c>
      <c r="B436" s="83">
        <v>20</v>
      </c>
      <c r="C436" s="84">
        <v>570.59245119000002</v>
      </c>
      <c r="D436" s="84">
        <v>546.74904148999997</v>
      </c>
      <c r="E436" s="84">
        <v>114.56218556</v>
      </c>
      <c r="F436" s="84">
        <v>114.56218556</v>
      </c>
    </row>
    <row r="437" spans="1:6" ht="12.75" customHeight="1" x14ac:dyDescent="0.2">
      <c r="A437" s="83" t="s">
        <v>159</v>
      </c>
      <c r="B437" s="83">
        <v>21</v>
      </c>
      <c r="C437" s="84">
        <v>574.46070368000005</v>
      </c>
      <c r="D437" s="84">
        <v>550.6954336</v>
      </c>
      <c r="E437" s="84">
        <v>115.38908652000001</v>
      </c>
      <c r="F437" s="84">
        <v>115.38908652000001</v>
      </c>
    </row>
    <row r="438" spans="1:6" ht="12.75" customHeight="1" x14ac:dyDescent="0.2">
      <c r="A438" s="83" t="s">
        <v>159</v>
      </c>
      <c r="B438" s="83">
        <v>22</v>
      </c>
      <c r="C438" s="84">
        <v>568.32074379000005</v>
      </c>
      <c r="D438" s="84">
        <v>550.24820405000003</v>
      </c>
      <c r="E438" s="84">
        <v>115.29537698999999</v>
      </c>
      <c r="F438" s="84">
        <v>115.29537698999999</v>
      </c>
    </row>
    <row r="439" spans="1:6" ht="12.75" customHeight="1" x14ac:dyDescent="0.2">
      <c r="A439" s="83" t="s">
        <v>159</v>
      </c>
      <c r="B439" s="83">
        <v>23</v>
      </c>
      <c r="C439" s="84">
        <v>542.16703519999999</v>
      </c>
      <c r="D439" s="84">
        <v>524.07974852999996</v>
      </c>
      <c r="E439" s="84">
        <v>109.81221153</v>
      </c>
      <c r="F439" s="84">
        <v>109.81221153</v>
      </c>
    </row>
    <row r="440" spans="1:6" ht="12.75" customHeight="1" x14ac:dyDescent="0.2">
      <c r="A440" s="83" t="s">
        <v>159</v>
      </c>
      <c r="B440" s="83">
        <v>24</v>
      </c>
      <c r="C440" s="84">
        <v>571.20076431999996</v>
      </c>
      <c r="D440" s="84">
        <v>549.58808448000002</v>
      </c>
      <c r="E440" s="84">
        <v>115.15705989</v>
      </c>
      <c r="F440" s="84">
        <v>115.15705989</v>
      </c>
    </row>
    <row r="441" spans="1:6" ht="12.75" customHeight="1" x14ac:dyDescent="0.2">
      <c r="A441" s="83" t="s">
        <v>160</v>
      </c>
      <c r="B441" s="83">
        <v>1</v>
      </c>
      <c r="C441" s="84">
        <v>663.12689981999995</v>
      </c>
      <c r="D441" s="84">
        <v>631.14604787999997</v>
      </c>
      <c r="E441" s="84">
        <v>132.24617724999999</v>
      </c>
      <c r="F441" s="84">
        <v>132.24617724999999</v>
      </c>
    </row>
    <row r="442" spans="1:6" ht="12.75" customHeight="1" x14ac:dyDescent="0.2">
      <c r="A442" s="83" t="s">
        <v>160</v>
      </c>
      <c r="B442" s="83">
        <v>2</v>
      </c>
      <c r="C442" s="84">
        <v>651.06816094999999</v>
      </c>
      <c r="D442" s="84">
        <v>630.29092163999997</v>
      </c>
      <c r="E442" s="84">
        <v>132.06699974</v>
      </c>
      <c r="F442" s="84">
        <v>132.06699974</v>
      </c>
    </row>
    <row r="443" spans="1:6" ht="12.75" customHeight="1" x14ac:dyDescent="0.2">
      <c r="A443" s="83" t="s">
        <v>160</v>
      </c>
      <c r="B443" s="83">
        <v>3</v>
      </c>
      <c r="C443" s="84">
        <v>660.74045060000003</v>
      </c>
      <c r="D443" s="84">
        <v>641.11864498</v>
      </c>
      <c r="E443" s="84">
        <v>134.33576943</v>
      </c>
      <c r="F443" s="84">
        <v>134.33576943</v>
      </c>
    </row>
    <row r="444" spans="1:6" ht="12.75" customHeight="1" x14ac:dyDescent="0.2">
      <c r="A444" s="83" t="s">
        <v>160</v>
      </c>
      <c r="B444" s="83">
        <v>4</v>
      </c>
      <c r="C444" s="84">
        <v>697.11797536999995</v>
      </c>
      <c r="D444" s="84">
        <v>673.96512616999996</v>
      </c>
      <c r="E444" s="84">
        <v>141.2182043</v>
      </c>
      <c r="F444" s="84">
        <v>141.2182043</v>
      </c>
    </row>
    <row r="445" spans="1:6" ht="12.75" customHeight="1" x14ac:dyDescent="0.2">
      <c r="A445" s="83" t="s">
        <v>160</v>
      </c>
      <c r="B445" s="83">
        <v>5</v>
      </c>
      <c r="C445" s="84">
        <v>737.07658581999999</v>
      </c>
      <c r="D445" s="84">
        <v>712.00058803000002</v>
      </c>
      <c r="E445" s="84">
        <v>149.18790394999999</v>
      </c>
      <c r="F445" s="84">
        <v>149.18790394999999</v>
      </c>
    </row>
    <row r="446" spans="1:6" ht="12.75" customHeight="1" x14ac:dyDescent="0.2">
      <c r="A446" s="83" t="s">
        <v>160</v>
      </c>
      <c r="B446" s="83">
        <v>6</v>
      </c>
      <c r="C446" s="84">
        <v>774.03739674999997</v>
      </c>
      <c r="D446" s="84">
        <v>750.95075087999999</v>
      </c>
      <c r="E446" s="84">
        <v>157.34926399</v>
      </c>
      <c r="F446" s="84">
        <v>157.34926399</v>
      </c>
    </row>
    <row r="447" spans="1:6" ht="12.75" customHeight="1" x14ac:dyDescent="0.2">
      <c r="A447" s="83" t="s">
        <v>160</v>
      </c>
      <c r="B447" s="83">
        <v>7</v>
      </c>
      <c r="C447" s="84">
        <v>743.00010695000003</v>
      </c>
      <c r="D447" s="84">
        <v>725.79957595999997</v>
      </c>
      <c r="E447" s="84">
        <v>152.07925280000001</v>
      </c>
      <c r="F447" s="84">
        <v>152.07925280000001</v>
      </c>
    </row>
    <row r="448" spans="1:6" ht="12.75" customHeight="1" x14ac:dyDescent="0.2">
      <c r="A448" s="83" t="s">
        <v>160</v>
      </c>
      <c r="B448" s="83">
        <v>8</v>
      </c>
      <c r="C448" s="84">
        <v>714.12155413999994</v>
      </c>
      <c r="D448" s="84">
        <v>693.32146077000004</v>
      </c>
      <c r="E448" s="84">
        <v>145.2740029</v>
      </c>
      <c r="F448" s="84">
        <v>145.2740029</v>
      </c>
    </row>
    <row r="449" spans="1:6" ht="12.75" customHeight="1" x14ac:dyDescent="0.2">
      <c r="A449" s="83" t="s">
        <v>160</v>
      </c>
      <c r="B449" s="83">
        <v>9</v>
      </c>
      <c r="C449" s="84">
        <v>712.90784599999995</v>
      </c>
      <c r="D449" s="84">
        <v>683.12068480000005</v>
      </c>
      <c r="E449" s="84">
        <v>143.13659963000001</v>
      </c>
      <c r="F449" s="84">
        <v>143.13659963000001</v>
      </c>
    </row>
    <row r="450" spans="1:6" ht="12.75" customHeight="1" x14ac:dyDescent="0.2">
      <c r="A450" s="83" t="s">
        <v>160</v>
      </c>
      <c r="B450" s="83">
        <v>10</v>
      </c>
      <c r="C450" s="84">
        <v>675.37772000999996</v>
      </c>
      <c r="D450" s="84">
        <v>650.54963745999999</v>
      </c>
      <c r="E450" s="84">
        <v>136.31187735</v>
      </c>
      <c r="F450" s="84">
        <v>136.31187735</v>
      </c>
    </row>
    <row r="451" spans="1:6" ht="12.75" customHeight="1" x14ac:dyDescent="0.2">
      <c r="A451" s="83" t="s">
        <v>160</v>
      </c>
      <c r="B451" s="83">
        <v>11</v>
      </c>
      <c r="C451" s="84">
        <v>661.63595269999996</v>
      </c>
      <c r="D451" s="84">
        <v>645.42872218000002</v>
      </c>
      <c r="E451" s="84">
        <v>135.23887456</v>
      </c>
      <c r="F451" s="84">
        <v>135.23887456</v>
      </c>
    </row>
    <row r="452" spans="1:6" ht="12.75" customHeight="1" x14ac:dyDescent="0.2">
      <c r="A452" s="83" t="s">
        <v>160</v>
      </c>
      <c r="B452" s="83">
        <v>12</v>
      </c>
      <c r="C452" s="84">
        <v>665.87687162999998</v>
      </c>
      <c r="D452" s="84">
        <v>644.20594257000005</v>
      </c>
      <c r="E452" s="84">
        <v>134.98266139</v>
      </c>
      <c r="F452" s="84">
        <v>134.98266139</v>
      </c>
    </row>
    <row r="453" spans="1:6" ht="12.75" customHeight="1" x14ac:dyDescent="0.2">
      <c r="A453" s="83" t="s">
        <v>160</v>
      </c>
      <c r="B453" s="83">
        <v>13</v>
      </c>
      <c r="C453" s="84">
        <v>689.11295978999999</v>
      </c>
      <c r="D453" s="84">
        <v>656.65109567000002</v>
      </c>
      <c r="E453" s="84">
        <v>137.59033663</v>
      </c>
      <c r="F453" s="84">
        <v>137.59033663</v>
      </c>
    </row>
    <row r="454" spans="1:6" ht="12.75" customHeight="1" x14ac:dyDescent="0.2">
      <c r="A454" s="83" t="s">
        <v>160</v>
      </c>
      <c r="B454" s="83">
        <v>14</v>
      </c>
      <c r="C454" s="84">
        <v>684.77842879000002</v>
      </c>
      <c r="D454" s="84">
        <v>663.07459438000001</v>
      </c>
      <c r="E454" s="84">
        <v>138.93627415</v>
      </c>
      <c r="F454" s="84">
        <v>138.93627415</v>
      </c>
    </row>
    <row r="455" spans="1:6" ht="12.75" customHeight="1" x14ac:dyDescent="0.2">
      <c r="A455" s="83" t="s">
        <v>160</v>
      </c>
      <c r="B455" s="83">
        <v>15</v>
      </c>
      <c r="C455" s="84">
        <v>698.49854731000005</v>
      </c>
      <c r="D455" s="84">
        <v>676.22962756000004</v>
      </c>
      <c r="E455" s="84">
        <v>141.69269298</v>
      </c>
      <c r="F455" s="84">
        <v>141.69269298</v>
      </c>
    </row>
    <row r="456" spans="1:6" ht="12.75" customHeight="1" x14ac:dyDescent="0.2">
      <c r="A456" s="83" t="s">
        <v>160</v>
      </c>
      <c r="B456" s="83">
        <v>16</v>
      </c>
      <c r="C456" s="84">
        <v>707.83127372000001</v>
      </c>
      <c r="D456" s="84">
        <v>683.35758925000005</v>
      </c>
      <c r="E456" s="84">
        <v>143.18623903</v>
      </c>
      <c r="F456" s="84">
        <v>143.18623903</v>
      </c>
    </row>
    <row r="457" spans="1:6" ht="12.75" customHeight="1" x14ac:dyDescent="0.2">
      <c r="A457" s="83" t="s">
        <v>160</v>
      </c>
      <c r="B457" s="83">
        <v>17</v>
      </c>
      <c r="C457" s="84">
        <v>624.6208378</v>
      </c>
      <c r="D457" s="84">
        <v>602.01874617999999</v>
      </c>
      <c r="E457" s="84">
        <v>126.14303468999999</v>
      </c>
      <c r="F457" s="84">
        <v>126.14303468999999</v>
      </c>
    </row>
    <row r="458" spans="1:6" ht="12.75" customHeight="1" x14ac:dyDescent="0.2">
      <c r="A458" s="83" t="s">
        <v>160</v>
      </c>
      <c r="B458" s="83">
        <v>18</v>
      </c>
      <c r="C458" s="84">
        <v>544.01823367999998</v>
      </c>
      <c r="D458" s="84">
        <v>522.94143715999996</v>
      </c>
      <c r="E458" s="84">
        <v>109.57369728</v>
      </c>
      <c r="F458" s="84">
        <v>109.57369728</v>
      </c>
    </row>
    <row r="459" spans="1:6" ht="12.75" customHeight="1" x14ac:dyDescent="0.2">
      <c r="A459" s="83" t="s">
        <v>160</v>
      </c>
      <c r="B459" s="83">
        <v>19</v>
      </c>
      <c r="C459" s="84">
        <v>544.31561335000004</v>
      </c>
      <c r="D459" s="84">
        <v>522.40304227000001</v>
      </c>
      <c r="E459" s="84">
        <v>109.46088557</v>
      </c>
      <c r="F459" s="84">
        <v>109.46088557</v>
      </c>
    </row>
    <row r="460" spans="1:6" ht="12.75" customHeight="1" x14ac:dyDescent="0.2">
      <c r="A460" s="83" t="s">
        <v>160</v>
      </c>
      <c r="B460" s="83">
        <v>20</v>
      </c>
      <c r="C460" s="84">
        <v>528.62744502999999</v>
      </c>
      <c r="D460" s="84">
        <v>506.38318521000002</v>
      </c>
      <c r="E460" s="84">
        <v>106.10419045</v>
      </c>
      <c r="F460" s="84">
        <v>106.10419045</v>
      </c>
    </row>
    <row r="461" spans="1:6" ht="12.75" customHeight="1" x14ac:dyDescent="0.2">
      <c r="A461" s="83" t="s">
        <v>160</v>
      </c>
      <c r="B461" s="83">
        <v>21</v>
      </c>
      <c r="C461" s="84">
        <v>531.54942530999995</v>
      </c>
      <c r="D461" s="84">
        <v>509.68941604999998</v>
      </c>
      <c r="E461" s="84">
        <v>106.79695624</v>
      </c>
      <c r="F461" s="84">
        <v>106.79695624</v>
      </c>
    </row>
    <row r="462" spans="1:6" ht="12.75" customHeight="1" x14ac:dyDescent="0.2">
      <c r="A462" s="83" t="s">
        <v>160</v>
      </c>
      <c r="B462" s="83">
        <v>22</v>
      </c>
      <c r="C462" s="84">
        <v>529.31403940999996</v>
      </c>
      <c r="D462" s="84">
        <v>507.87422753999999</v>
      </c>
      <c r="E462" s="84">
        <v>106.41661362000001</v>
      </c>
      <c r="F462" s="84">
        <v>106.41661362000001</v>
      </c>
    </row>
    <row r="463" spans="1:6" ht="12.75" customHeight="1" x14ac:dyDescent="0.2">
      <c r="A463" s="83" t="s">
        <v>160</v>
      </c>
      <c r="B463" s="83">
        <v>23</v>
      </c>
      <c r="C463" s="84">
        <v>545.73502041999996</v>
      </c>
      <c r="D463" s="84">
        <v>522.90177244999995</v>
      </c>
      <c r="E463" s="84">
        <v>109.56538620000001</v>
      </c>
      <c r="F463" s="84">
        <v>109.56538620000001</v>
      </c>
    </row>
    <row r="464" spans="1:6" ht="12.75" customHeight="1" x14ac:dyDescent="0.2">
      <c r="A464" s="83" t="s">
        <v>160</v>
      </c>
      <c r="B464" s="83">
        <v>24</v>
      </c>
      <c r="C464" s="84">
        <v>609.95101627999998</v>
      </c>
      <c r="D464" s="84">
        <v>584.64068001999999</v>
      </c>
      <c r="E464" s="84">
        <v>122.50174941</v>
      </c>
      <c r="F464" s="84">
        <v>122.50174941</v>
      </c>
    </row>
    <row r="465" spans="1:6" ht="12.75" customHeight="1" x14ac:dyDescent="0.2">
      <c r="A465" s="83" t="s">
        <v>161</v>
      </c>
      <c r="B465" s="83">
        <v>1</v>
      </c>
      <c r="C465" s="84">
        <v>686.90565022999999</v>
      </c>
      <c r="D465" s="84">
        <v>654.88400690000003</v>
      </c>
      <c r="E465" s="84">
        <v>137.22007250999999</v>
      </c>
      <c r="F465" s="84">
        <v>137.22007250999999</v>
      </c>
    </row>
    <row r="466" spans="1:6" ht="12.75" customHeight="1" x14ac:dyDescent="0.2">
      <c r="A466" s="83" t="s">
        <v>161</v>
      </c>
      <c r="B466" s="83">
        <v>2</v>
      </c>
      <c r="C466" s="84">
        <v>678.59407294000005</v>
      </c>
      <c r="D466" s="84">
        <v>654.86600713999997</v>
      </c>
      <c r="E466" s="84">
        <v>137.21630096000001</v>
      </c>
      <c r="F466" s="84">
        <v>137.21630096000001</v>
      </c>
    </row>
    <row r="467" spans="1:6" ht="12.75" customHeight="1" x14ac:dyDescent="0.2">
      <c r="A467" s="83" t="s">
        <v>161</v>
      </c>
      <c r="B467" s="83">
        <v>3</v>
      </c>
      <c r="C467" s="84">
        <v>709.04671186999997</v>
      </c>
      <c r="D467" s="84">
        <v>683.51972040999999</v>
      </c>
      <c r="E467" s="84">
        <v>143.22021092</v>
      </c>
      <c r="F467" s="84">
        <v>143.22021092</v>
      </c>
    </row>
    <row r="468" spans="1:6" ht="12.75" customHeight="1" x14ac:dyDescent="0.2">
      <c r="A468" s="83" t="s">
        <v>161</v>
      </c>
      <c r="B468" s="83">
        <v>4</v>
      </c>
      <c r="C468" s="84">
        <v>728.30170983999994</v>
      </c>
      <c r="D468" s="84">
        <v>702.75068046000001</v>
      </c>
      <c r="E468" s="84">
        <v>147.24973936000001</v>
      </c>
      <c r="F468" s="84">
        <v>147.24973936000001</v>
      </c>
    </row>
    <row r="469" spans="1:6" ht="12.75" customHeight="1" x14ac:dyDescent="0.2">
      <c r="A469" s="83" t="s">
        <v>161</v>
      </c>
      <c r="B469" s="83">
        <v>5</v>
      </c>
      <c r="C469" s="84">
        <v>721.84212823999997</v>
      </c>
      <c r="D469" s="84">
        <v>701.39347310999995</v>
      </c>
      <c r="E469" s="84">
        <v>146.96535908999999</v>
      </c>
      <c r="F469" s="84">
        <v>146.96535908999999</v>
      </c>
    </row>
    <row r="470" spans="1:6" ht="12.75" customHeight="1" x14ac:dyDescent="0.2">
      <c r="A470" s="83" t="s">
        <v>161</v>
      </c>
      <c r="B470" s="83">
        <v>6</v>
      </c>
      <c r="C470" s="84">
        <v>715.53735226000003</v>
      </c>
      <c r="D470" s="84">
        <v>696.07579492000002</v>
      </c>
      <c r="E470" s="84">
        <v>145.85112789999999</v>
      </c>
      <c r="F470" s="84">
        <v>145.85112789999999</v>
      </c>
    </row>
    <row r="471" spans="1:6" ht="12.75" customHeight="1" x14ac:dyDescent="0.2">
      <c r="A471" s="83" t="s">
        <v>161</v>
      </c>
      <c r="B471" s="83">
        <v>7</v>
      </c>
      <c r="C471" s="84">
        <v>674.89781821999998</v>
      </c>
      <c r="D471" s="84">
        <v>659.36448488999997</v>
      </c>
      <c r="E471" s="84">
        <v>138.15888229999999</v>
      </c>
      <c r="F471" s="84">
        <v>138.15888229999999</v>
      </c>
    </row>
    <row r="472" spans="1:6" ht="12.75" customHeight="1" x14ac:dyDescent="0.2">
      <c r="A472" s="83" t="s">
        <v>161</v>
      </c>
      <c r="B472" s="83">
        <v>8</v>
      </c>
      <c r="C472" s="84">
        <v>650.72757325999999</v>
      </c>
      <c r="D472" s="84">
        <v>628.99601217999998</v>
      </c>
      <c r="E472" s="84">
        <v>131.79567295999999</v>
      </c>
      <c r="F472" s="84">
        <v>131.79567295999999</v>
      </c>
    </row>
    <row r="473" spans="1:6" ht="12.75" customHeight="1" x14ac:dyDescent="0.2">
      <c r="A473" s="83" t="s">
        <v>161</v>
      </c>
      <c r="B473" s="83">
        <v>9</v>
      </c>
      <c r="C473" s="84">
        <v>649.66442603999997</v>
      </c>
      <c r="D473" s="84">
        <v>626.87615263999999</v>
      </c>
      <c r="E473" s="84">
        <v>131.35149157999999</v>
      </c>
      <c r="F473" s="84">
        <v>131.35149157999999</v>
      </c>
    </row>
    <row r="474" spans="1:6" ht="12.75" customHeight="1" x14ac:dyDescent="0.2">
      <c r="A474" s="83" t="s">
        <v>161</v>
      </c>
      <c r="B474" s="83">
        <v>10</v>
      </c>
      <c r="C474" s="84">
        <v>619.35449344000006</v>
      </c>
      <c r="D474" s="84">
        <v>601.03731101000005</v>
      </c>
      <c r="E474" s="84">
        <v>125.93739125</v>
      </c>
      <c r="F474" s="84">
        <v>125.93739125</v>
      </c>
    </row>
    <row r="475" spans="1:6" ht="12.75" customHeight="1" x14ac:dyDescent="0.2">
      <c r="A475" s="83" t="s">
        <v>161</v>
      </c>
      <c r="B475" s="83">
        <v>11</v>
      </c>
      <c r="C475" s="84">
        <v>602.64476364999996</v>
      </c>
      <c r="D475" s="84">
        <v>579.27543871</v>
      </c>
      <c r="E475" s="84">
        <v>121.37755215999999</v>
      </c>
      <c r="F475" s="84">
        <v>121.37755215999999</v>
      </c>
    </row>
    <row r="476" spans="1:6" ht="12.75" customHeight="1" x14ac:dyDescent="0.2">
      <c r="A476" s="83" t="s">
        <v>161</v>
      </c>
      <c r="B476" s="83">
        <v>12</v>
      </c>
      <c r="C476" s="84">
        <v>610.53079590000004</v>
      </c>
      <c r="D476" s="84">
        <v>585.28801630999999</v>
      </c>
      <c r="E476" s="84">
        <v>122.63738798</v>
      </c>
      <c r="F476" s="84">
        <v>122.63738798</v>
      </c>
    </row>
    <row r="477" spans="1:6" ht="12.75" customHeight="1" x14ac:dyDescent="0.2">
      <c r="A477" s="83" t="s">
        <v>161</v>
      </c>
      <c r="B477" s="83">
        <v>13</v>
      </c>
      <c r="C477" s="84">
        <v>623.87858071999995</v>
      </c>
      <c r="D477" s="84">
        <v>592.09027084000002</v>
      </c>
      <c r="E477" s="84">
        <v>124.0626875</v>
      </c>
      <c r="F477" s="84">
        <v>124.0626875</v>
      </c>
    </row>
    <row r="478" spans="1:6" ht="12.75" customHeight="1" x14ac:dyDescent="0.2">
      <c r="A478" s="83" t="s">
        <v>161</v>
      </c>
      <c r="B478" s="83">
        <v>14</v>
      </c>
      <c r="C478" s="84">
        <v>618.37229850000006</v>
      </c>
      <c r="D478" s="84">
        <v>594.63596113000006</v>
      </c>
      <c r="E478" s="84">
        <v>124.59609464</v>
      </c>
      <c r="F478" s="84">
        <v>124.59609464</v>
      </c>
    </row>
    <row r="479" spans="1:6" ht="12.75" customHeight="1" x14ac:dyDescent="0.2">
      <c r="A479" s="83" t="s">
        <v>161</v>
      </c>
      <c r="B479" s="83">
        <v>15</v>
      </c>
      <c r="C479" s="84">
        <v>626.08163533000004</v>
      </c>
      <c r="D479" s="84">
        <v>601.90113832999998</v>
      </c>
      <c r="E479" s="84">
        <v>126.11839191999999</v>
      </c>
      <c r="F479" s="84">
        <v>126.11839191999999</v>
      </c>
    </row>
    <row r="480" spans="1:6" ht="12.75" customHeight="1" x14ac:dyDescent="0.2">
      <c r="A480" s="83" t="s">
        <v>161</v>
      </c>
      <c r="B480" s="83">
        <v>16</v>
      </c>
      <c r="C480" s="84">
        <v>632.52586713999995</v>
      </c>
      <c r="D480" s="84">
        <v>604.78272631000004</v>
      </c>
      <c r="E480" s="84">
        <v>126.72218085</v>
      </c>
      <c r="F480" s="84">
        <v>126.72218085</v>
      </c>
    </row>
    <row r="481" spans="1:6" ht="12.75" customHeight="1" x14ac:dyDescent="0.2">
      <c r="A481" s="83" t="s">
        <v>161</v>
      </c>
      <c r="B481" s="83">
        <v>17</v>
      </c>
      <c r="C481" s="84">
        <v>583.78006776999996</v>
      </c>
      <c r="D481" s="84">
        <v>560.76443458999995</v>
      </c>
      <c r="E481" s="84">
        <v>117.49887853</v>
      </c>
      <c r="F481" s="84">
        <v>117.49887853</v>
      </c>
    </row>
    <row r="482" spans="1:6" ht="12.75" customHeight="1" x14ac:dyDescent="0.2">
      <c r="A482" s="83" t="s">
        <v>161</v>
      </c>
      <c r="B482" s="83">
        <v>18</v>
      </c>
      <c r="C482" s="84">
        <v>564.91589761</v>
      </c>
      <c r="D482" s="84">
        <v>542.85450209999999</v>
      </c>
      <c r="E482" s="84">
        <v>113.74614948</v>
      </c>
      <c r="F482" s="84">
        <v>113.74614948</v>
      </c>
    </row>
    <row r="483" spans="1:6" ht="12.75" customHeight="1" x14ac:dyDescent="0.2">
      <c r="A483" s="83" t="s">
        <v>161</v>
      </c>
      <c r="B483" s="83">
        <v>19</v>
      </c>
      <c r="C483" s="84">
        <v>559.12671218000003</v>
      </c>
      <c r="D483" s="84">
        <v>534.41809681999996</v>
      </c>
      <c r="E483" s="84">
        <v>111.9784408</v>
      </c>
      <c r="F483" s="84">
        <v>111.9784408</v>
      </c>
    </row>
    <row r="484" spans="1:6" ht="12.75" customHeight="1" x14ac:dyDescent="0.2">
      <c r="A484" s="83" t="s">
        <v>161</v>
      </c>
      <c r="B484" s="83">
        <v>20</v>
      </c>
      <c r="C484" s="84">
        <v>550.66735213000004</v>
      </c>
      <c r="D484" s="84">
        <v>528.58707713000001</v>
      </c>
      <c r="E484" s="84">
        <v>110.75664741999999</v>
      </c>
      <c r="F484" s="84">
        <v>110.75664741999999</v>
      </c>
    </row>
    <row r="485" spans="1:6" ht="12.75" customHeight="1" x14ac:dyDescent="0.2">
      <c r="A485" s="83" t="s">
        <v>161</v>
      </c>
      <c r="B485" s="83">
        <v>21</v>
      </c>
      <c r="C485" s="84">
        <v>558.31891349</v>
      </c>
      <c r="D485" s="84">
        <v>534.29492076999998</v>
      </c>
      <c r="E485" s="84">
        <v>111.95263129999999</v>
      </c>
      <c r="F485" s="84">
        <v>111.95263129999999</v>
      </c>
    </row>
    <row r="486" spans="1:6" ht="12.75" customHeight="1" x14ac:dyDescent="0.2">
      <c r="A486" s="83" t="s">
        <v>161</v>
      </c>
      <c r="B486" s="83">
        <v>22</v>
      </c>
      <c r="C486" s="84">
        <v>560.26352442999996</v>
      </c>
      <c r="D486" s="84">
        <v>530.99968938999996</v>
      </c>
      <c r="E486" s="84">
        <v>111.26217027</v>
      </c>
      <c r="F486" s="84">
        <v>111.26217027</v>
      </c>
    </row>
    <row r="487" spans="1:6" ht="12.75" customHeight="1" x14ac:dyDescent="0.2">
      <c r="A487" s="83" t="s">
        <v>161</v>
      </c>
      <c r="B487" s="83">
        <v>23</v>
      </c>
      <c r="C487" s="84">
        <v>555.85885341000005</v>
      </c>
      <c r="D487" s="84">
        <v>529.28883459999997</v>
      </c>
      <c r="E487" s="84">
        <v>110.90368905</v>
      </c>
      <c r="F487" s="84">
        <v>110.90368905</v>
      </c>
    </row>
    <row r="488" spans="1:6" ht="12.75" customHeight="1" x14ac:dyDescent="0.2">
      <c r="A488" s="83" t="s">
        <v>161</v>
      </c>
      <c r="B488" s="83">
        <v>24</v>
      </c>
      <c r="C488" s="84">
        <v>572.78003497999998</v>
      </c>
      <c r="D488" s="84">
        <v>548.39802501999998</v>
      </c>
      <c r="E488" s="84">
        <v>114.90770268</v>
      </c>
      <c r="F488" s="84">
        <v>114.90770268</v>
      </c>
    </row>
    <row r="489" spans="1:6" ht="12.75" customHeight="1" x14ac:dyDescent="0.2">
      <c r="A489" s="83" t="s">
        <v>162</v>
      </c>
      <c r="B489" s="83">
        <v>1</v>
      </c>
      <c r="C489" s="84">
        <v>605.16077024000003</v>
      </c>
      <c r="D489" s="84">
        <v>577.63752086</v>
      </c>
      <c r="E489" s="84">
        <v>121.03435365999999</v>
      </c>
      <c r="F489" s="84">
        <v>121.03435365999999</v>
      </c>
    </row>
    <row r="490" spans="1:6" ht="12.75" customHeight="1" x14ac:dyDescent="0.2">
      <c r="A490" s="83" t="s">
        <v>162</v>
      </c>
      <c r="B490" s="83">
        <v>2</v>
      </c>
      <c r="C490" s="84">
        <v>605.03797282999994</v>
      </c>
      <c r="D490" s="84">
        <v>583.05888868</v>
      </c>
      <c r="E490" s="84">
        <v>122.17031129</v>
      </c>
      <c r="F490" s="84">
        <v>122.17031129</v>
      </c>
    </row>
    <row r="491" spans="1:6" ht="12.75" customHeight="1" x14ac:dyDescent="0.2">
      <c r="A491" s="83" t="s">
        <v>162</v>
      </c>
      <c r="B491" s="83">
        <v>3</v>
      </c>
      <c r="C491" s="84">
        <v>609.81307605999996</v>
      </c>
      <c r="D491" s="84">
        <v>586.59510689000001</v>
      </c>
      <c r="E491" s="84">
        <v>122.91126712000001</v>
      </c>
      <c r="F491" s="84">
        <v>122.91126712000001</v>
      </c>
    </row>
    <row r="492" spans="1:6" ht="12.75" customHeight="1" x14ac:dyDescent="0.2">
      <c r="A492" s="83" t="s">
        <v>162</v>
      </c>
      <c r="B492" s="83">
        <v>4</v>
      </c>
      <c r="C492" s="84">
        <v>617.01729714999999</v>
      </c>
      <c r="D492" s="84">
        <v>595.90585172999999</v>
      </c>
      <c r="E492" s="84">
        <v>124.86217913999999</v>
      </c>
      <c r="F492" s="84">
        <v>124.86217913999999</v>
      </c>
    </row>
    <row r="493" spans="1:6" ht="12.75" customHeight="1" x14ac:dyDescent="0.2">
      <c r="A493" s="83" t="s">
        <v>162</v>
      </c>
      <c r="B493" s="83">
        <v>5</v>
      </c>
      <c r="C493" s="84">
        <v>624.48749611000005</v>
      </c>
      <c r="D493" s="84">
        <v>601.26771354000005</v>
      </c>
      <c r="E493" s="84">
        <v>125.98566827000001</v>
      </c>
      <c r="F493" s="84">
        <v>125.98566827000001</v>
      </c>
    </row>
    <row r="494" spans="1:6" ht="12.75" customHeight="1" x14ac:dyDescent="0.2">
      <c r="A494" s="83" t="s">
        <v>162</v>
      </c>
      <c r="B494" s="83">
        <v>6</v>
      </c>
      <c r="C494" s="84">
        <v>637.07356556000002</v>
      </c>
      <c r="D494" s="84">
        <v>610.55369701999996</v>
      </c>
      <c r="E494" s="84">
        <v>127.93139196</v>
      </c>
      <c r="F494" s="84">
        <v>127.93139196</v>
      </c>
    </row>
    <row r="495" spans="1:6" ht="12.75" customHeight="1" x14ac:dyDescent="0.2">
      <c r="A495" s="83" t="s">
        <v>162</v>
      </c>
      <c r="B495" s="83">
        <v>7</v>
      </c>
      <c r="C495" s="84">
        <v>618.96928319000006</v>
      </c>
      <c r="D495" s="84">
        <v>597.65006914000003</v>
      </c>
      <c r="E495" s="84">
        <v>125.22765094</v>
      </c>
      <c r="F495" s="84">
        <v>125.22765094</v>
      </c>
    </row>
    <row r="496" spans="1:6" ht="12.75" customHeight="1" x14ac:dyDescent="0.2">
      <c r="A496" s="83" t="s">
        <v>162</v>
      </c>
      <c r="B496" s="83">
        <v>8</v>
      </c>
      <c r="C496" s="84">
        <v>615.27832992000003</v>
      </c>
      <c r="D496" s="84">
        <v>590.93171557999995</v>
      </c>
      <c r="E496" s="84">
        <v>123.81993147999999</v>
      </c>
      <c r="F496" s="84">
        <v>123.81993147999999</v>
      </c>
    </row>
    <row r="497" spans="1:6" ht="12.75" customHeight="1" x14ac:dyDescent="0.2">
      <c r="A497" s="83" t="s">
        <v>162</v>
      </c>
      <c r="B497" s="83">
        <v>9</v>
      </c>
      <c r="C497" s="84">
        <v>596.53616337000005</v>
      </c>
      <c r="D497" s="84">
        <v>570.10159796999994</v>
      </c>
      <c r="E497" s="84">
        <v>119.45532611</v>
      </c>
      <c r="F497" s="84">
        <v>119.45532611</v>
      </c>
    </row>
    <row r="498" spans="1:6" ht="12.75" customHeight="1" x14ac:dyDescent="0.2">
      <c r="A498" s="83" t="s">
        <v>162</v>
      </c>
      <c r="B498" s="83">
        <v>10</v>
      </c>
      <c r="C498" s="84">
        <v>588.40151331000004</v>
      </c>
      <c r="D498" s="84">
        <v>566.14693210999997</v>
      </c>
      <c r="E498" s="84">
        <v>118.62669153</v>
      </c>
      <c r="F498" s="84">
        <v>118.62669153</v>
      </c>
    </row>
    <row r="499" spans="1:6" ht="12.75" customHeight="1" x14ac:dyDescent="0.2">
      <c r="A499" s="83" t="s">
        <v>162</v>
      </c>
      <c r="B499" s="83">
        <v>11</v>
      </c>
      <c r="C499" s="84">
        <v>580.57203585000002</v>
      </c>
      <c r="D499" s="84">
        <v>556.55624949000003</v>
      </c>
      <c r="E499" s="84">
        <v>116.61712319</v>
      </c>
      <c r="F499" s="84">
        <v>116.61712319</v>
      </c>
    </row>
    <row r="500" spans="1:6" ht="12.75" customHeight="1" x14ac:dyDescent="0.2">
      <c r="A500" s="83" t="s">
        <v>162</v>
      </c>
      <c r="B500" s="83">
        <v>12</v>
      </c>
      <c r="C500" s="84">
        <v>572.15503962000003</v>
      </c>
      <c r="D500" s="84">
        <v>546.98341625</v>
      </c>
      <c r="E500" s="84">
        <v>114.6112949</v>
      </c>
      <c r="F500" s="84">
        <v>114.6112949</v>
      </c>
    </row>
    <row r="501" spans="1:6" ht="12.75" customHeight="1" x14ac:dyDescent="0.2">
      <c r="A501" s="83" t="s">
        <v>162</v>
      </c>
      <c r="B501" s="83">
        <v>13</v>
      </c>
      <c r="C501" s="84">
        <v>583.09136239999998</v>
      </c>
      <c r="D501" s="84">
        <v>554.73933391000003</v>
      </c>
      <c r="E501" s="84">
        <v>116.2364187</v>
      </c>
      <c r="F501" s="84">
        <v>116.2364187</v>
      </c>
    </row>
    <row r="502" spans="1:6" ht="12.75" customHeight="1" x14ac:dyDescent="0.2">
      <c r="A502" s="83" t="s">
        <v>162</v>
      </c>
      <c r="B502" s="83">
        <v>14</v>
      </c>
      <c r="C502" s="84">
        <v>593.87098691999995</v>
      </c>
      <c r="D502" s="84">
        <v>568.70180588000005</v>
      </c>
      <c r="E502" s="84">
        <v>119.16202292</v>
      </c>
      <c r="F502" s="84">
        <v>119.16202292</v>
      </c>
    </row>
    <row r="503" spans="1:6" ht="12.75" customHeight="1" x14ac:dyDescent="0.2">
      <c r="A503" s="83" t="s">
        <v>162</v>
      </c>
      <c r="B503" s="83">
        <v>15</v>
      </c>
      <c r="C503" s="84">
        <v>605.96357226999999</v>
      </c>
      <c r="D503" s="84">
        <v>580.72699021000005</v>
      </c>
      <c r="E503" s="84">
        <v>121.68170068000001</v>
      </c>
      <c r="F503" s="84">
        <v>121.68170068000001</v>
      </c>
    </row>
    <row r="504" spans="1:6" ht="12.75" customHeight="1" x14ac:dyDescent="0.2">
      <c r="A504" s="83" t="s">
        <v>162</v>
      </c>
      <c r="B504" s="83">
        <v>16</v>
      </c>
      <c r="C504" s="84">
        <v>599.55035451000003</v>
      </c>
      <c r="D504" s="84">
        <v>573.79392101999997</v>
      </c>
      <c r="E504" s="84">
        <v>120.22899112</v>
      </c>
      <c r="F504" s="84">
        <v>120.22899112</v>
      </c>
    </row>
    <row r="505" spans="1:6" ht="12.75" customHeight="1" x14ac:dyDescent="0.2">
      <c r="A505" s="83" t="s">
        <v>162</v>
      </c>
      <c r="B505" s="83">
        <v>17</v>
      </c>
      <c r="C505" s="84">
        <v>558.83039067000004</v>
      </c>
      <c r="D505" s="84">
        <v>533.85346514000003</v>
      </c>
      <c r="E505" s="84">
        <v>111.8601316</v>
      </c>
      <c r="F505" s="84">
        <v>111.8601316</v>
      </c>
    </row>
    <row r="506" spans="1:6" ht="12.75" customHeight="1" x14ac:dyDescent="0.2">
      <c r="A506" s="83" t="s">
        <v>162</v>
      </c>
      <c r="B506" s="83">
        <v>18</v>
      </c>
      <c r="C506" s="84">
        <v>531.73473895999996</v>
      </c>
      <c r="D506" s="84">
        <v>508.37066520000002</v>
      </c>
      <c r="E506" s="84">
        <v>106.52063389</v>
      </c>
      <c r="F506" s="84">
        <v>106.52063389</v>
      </c>
    </row>
    <row r="507" spans="1:6" ht="12.75" customHeight="1" x14ac:dyDescent="0.2">
      <c r="A507" s="83" t="s">
        <v>162</v>
      </c>
      <c r="B507" s="83">
        <v>19</v>
      </c>
      <c r="C507" s="84">
        <v>531.53074271000003</v>
      </c>
      <c r="D507" s="84">
        <v>500.51576677999998</v>
      </c>
      <c r="E507" s="84">
        <v>104.87477032</v>
      </c>
      <c r="F507" s="84">
        <v>104.87477032</v>
      </c>
    </row>
    <row r="508" spans="1:6" ht="12.75" customHeight="1" x14ac:dyDescent="0.2">
      <c r="A508" s="83" t="s">
        <v>162</v>
      </c>
      <c r="B508" s="83">
        <v>20</v>
      </c>
      <c r="C508" s="84">
        <v>522.40942011000004</v>
      </c>
      <c r="D508" s="84">
        <v>486.40190122000001</v>
      </c>
      <c r="E508" s="84">
        <v>101.91744408</v>
      </c>
      <c r="F508" s="84">
        <v>101.91744408</v>
      </c>
    </row>
    <row r="509" spans="1:6" ht="12.75" customHeight="1" x14ac:dyDescent="0.2">
      <c r="A509" s="83" t="s">
        <v>162</v>
      </c>
      <c r="B509" s="83">
        <v>21</v>
      </c>
      <c r="C509" s="84">
        <v>500.82813485000003</v>
      </c>
      <c r="D509" s="84">
        <v>477.42047471000001</v>
      </c>
      <c r="E509" s="84">
        <v>100.03553525</v>
      </c>
      <c r="F509" s="84">
        <v>100.03553525</v>
      </c>
    </row>
    <row r="510" spans="1:6" ht="12.75" customHeight="1" x14ac:dyDescent="0.2">
      <c r="A510" s="83" t="s">
        <v>162</v>
      </c>
      <c r="B510" s="83">
        <v>22</v>
      </c>
      <c r="C510" s="84">
        <v>502.33435032</v>
      </c>
      <c r="D510" s="84">
        <v>480.21911729999999</v>
      </c>
      <c r="E510" s="84">
        <v>100.62194435000001</v>
      </c>
      <c r="F510" s="84">
        <v>100.62194435000001</v>
      </c>
    </row>
    <row r="511" spans="1:6" ht="12.75" customHeight="1" x14ac:dyDescent="0.2">
      <c r="A511" s="83" t="s">
        <v>162</v>
      </c>
      <c r="B511" s="83">
        <v>23</v>
      </c>
      <c r="C511" s="84">
        <v>510.72546140999998</v>
      </c>
      <c r="D511" s="84">
        <v>488.71426136000002</v>
      </c>
      <c r="E511" s="84">
        <v>102.40196077</v>
      </c>
      <c r="F511" s="84">
        <v>102.40196077</v>
      </c>
    </row>
    <row r="512" spans="1:6" ht="12.75" customHeight="1" x14ac:dyDescent="0.2">
      <c r="A512" s="83" t="s">
        <v>162</v>
      </c>
      <c r="B512" s="83">
        <v>24</v>
      </c>
      <c r="C512" s="84">
        <v>587.40164632999995</v>
      </c>
      <c r="D512" s="84">
        <v>562.76800233999995</v>
      </c>
      <c r="E512" s="84">
        <v>117.91869289</v>
      </c>
      <c r="F512" s="84">
        <v>117.91869289</v>
      </c>
    </row>
    <row r="513" spans="1:6" ht="12.75" customHeight="1" x14ac:dyDescent="0.2">
      <c r="A513" s="83" t="s">
        <v>163</v>
      </c>
      <c r="B513" s="83">
        <v>1</v>
      </c>
      <c r="C513" s="84">
        <v>610.55177555</v>
      </c>
      <c r="D513" s="84">
        <v>581.59620601999995</v>
      </c>
      <c r="E513" s="84">
        <v>121.86383042</v>
      </c>
      <c r="F513" s="84">
        <v>121.86383042</v>
      </c>
    </row>
    <row r="514" spans="1:6" ht="12.75" customHeight="1" x14ac:dyDescent="0.2">
      <c r="A514" s="83" t="s">
        <v>163</v>
      </c>
      <c r="B514" s="83">
        <v>2</v>
      </c>
      <c r="C514" s="84">
        <v>635.89305621999995</v>
      </c>
      <c r="D514" s="84">
        <v>610.83532176999995</v>
      </c>
      <c r="E514" s="84">
        <v>127.99040175</v>
      </c>
      <c r="F514" s="84">
        <v>127.99040175</v>
      </c>
    </row>
    <row r="515" spans="1:6" ht="12.75" customHeight="1" x14ac:dyDescent="0.2">
      <c r="A515" s="83" t="s">
        <v>163</v>
      </c>
      <c r="B515" s="83">
        <v>3</v>
      </c>
      <c r="C515" s="84">
        <v>657.87814056000002</v>
      </c>
      <c r="D515" s="84">
        <v>632.88051324000003</v>
      </c>
      <c r="E515" s="84">
        <v>132.60960567000001</v>
      </c>
      <c r="F515" s="84">
        <v>132.60960567000001</v>
      </c>
    </row>
    <row r="516" spans="1:6" ht="12.75" customHeight="1" x14ac:dyDescent="0.2">
      <c r="A516" s="83" t="s">
        <v>163</v>
      </c>
      <c r="B516" s="83">
        <v>4</v>
      </c>
      <c r="C516" s="84">
        <v>660.64947642000004</v>
      </c>
      <c r="D516" s="84">
        <v>635.87844629000006</v>
      </c>
      <c r="E516" s="84">
        <v>133.23777278</v>
      </c>
      <c r="F516" s="84">
        <v>133.23777278</v>
      </c>
    </row>
    <row r="517" spans="1:6" ht="12.75" customHeight="1" x14ac:dyDescent="0.2">
      <c r="A517" s="83" t="s">
        <v>163</v>
      </c>
      <c r="B517" s="83">
        <v>5</v>
      </c>
      <c r="C517" s="84">
        <v>643.03369866000003</v>
      </c>
      <c r="D517" s="84">
        <v>618.93180124000003</v>
      </c>
      <c r="E517" s="84">
        <v>129.68688462</v>
      </c>
      <c r="F517" s="84">
        <v>129.68688462</v>
      </c>
    </row>
    <row r="518" spans="1:6" ht="12.75" customHeight="1" x14ac:dyDescent="0.2">
      <c r="A518" s="83" t="s">
        <v>163</v>
      </c>
      <c r="B518" s="83">
        <v>6</v>
      </c>
      <c r="C518" s="84">
        <v>652.97707134999996</v>
      </c>
      <c r="D518" s="84">
        <v>628.43804555999998</v>
      </c>
      <c r="E518" s="84">
        <v>131.67876032000001</v>
      </c>
      <c r="F518" s="84">
        <v>131.67876032000001</v>
      </c>
    </row>
    <row r="519" spans="1:6" ht="12.75" customHeight="1" x14ac:dyDescent="0.2">
      <c r="A519" s="83" t="s">
        <v>163</v>
      </c>
      <c r="B519" s="83">
        <v>7</v>
      </c>
      <c r="C519" s="84">
        <v>651.53595937</v>
      </c>
      <c r="D519" s="84">
        <v>625.48831026000005</v>
      </c>
      <c r="E519" s="84">
        <v>131.06069224999999</v>
      </c>
      <c r="F519" s="84">
        <v>131.06069224999999</v>
      </c>
    </row>
    <row r="520" spans="1:6" ht="12.75" customHeight="1" x14ac:dyDescent="0.2">
      <c r="A520" s="83" t="s">
        <v>163</v>
      </c>
      <c r="B520" s="83">
        <v>8</v>
      </c>
      <c r="C520" s="84">
        <v>642.53647550999995</v>
      </c>
      <c r="D520" s="84">
        <v>625.18417307000004</v>
      </c>
      <c r="E520" s="84">
        <v>130.99696535000001</v>
      </c>
      <c r="F520" s="84">
        <v>130.99696535000001</v>
      </c>
    </row>
    <row r="521" spans="1:6" ht="12.75" customHeight="1" x14ac:dyDescent="0.2">
      <c r="A521" s="83" t="s">
        <v>163</v>
      </c>
      <c r="B521" s="83">
        <v>9</v>
      </c>
      <c r="C521" s="84">
        <v>624.80978249999998</v>
      </c>
      <c r="D521" s="84">
        <v>604.16155032999995</v>
      </c>
      <c r="E521" s="84">
        <v>126.59202372999999</v>
      </c>
      <c r="F521" s="84">
        <v>126.59202372999999</v>
      </c>
    </row>
    <row r="522" spans="1:6" ht="12.75" customHeight="1" x14ac:dyDescent="0.2">
      <c r="A522" s="83" t="s">
        <v>163</v>
      </c>
      <c r="B522" s="83">
        <v>10</v>
      </c>
      <c r="C522" s="84">
        <v>592.42592127</v>
      </c>
      <c r="D522" s="84">
        <v>570.50686069999995</v>
      </c>
      <c r="E522" s="84">
        <v>119.54024219</v>
      </c>
      <c r="F522" s="84">
        <v>119.54024219</v>
      </c>
    </row>
    <row r="523" spans="1:6" ht="12.75" customHeight="1" x14ac:dyDescent="0.2">
      <c r="A523" s="83" t="s">
        <v>163</v>
      </c>
      <c r="B523" s="83">
        <v>11</v>
      </c>
      <c r="C523" s="84">
        <v>571.03396095999994</v>
      </c>
      <c r="D523" s="84">
        <v>550.01489727000001</v>
      </c>
      <c r="E523" s="84">
        <v>115.24649142</v>
      </c>
      <c r="F523" s="84">
        <v>115.24649142</v>
      </c>
    </row>
    <row r="524" spans="1:6" ht="12.75" customHeight="1" x14ac:dyDescent="0.2">
      <c r="A524" s="83" t="s">
        <v>163</v>
      </c>
      <c r="B524" s="83">
        <v>12</v>
      </c>
      <c r="C524" s="84">
        <v>559.12452930999996</v>
      </c>
      <c r="D524" s="84">
        <v>536.69727853999996</v>
      </c>
      <c r="E524" s="84">
        <v>112.45600549</v>
      </c>
      <c r="F524" s="84">
        <v>112.45600549</v>
      </c>
    </row>
    <row r="525" spans="1:6" ht="12.75" customHeight="1" x14ac:dyDescent="0.2">
      <c r="A525" s="83" t="s">
        <v>163</v>
      </c>
      <c r="B525" s="83">
        <v>13</v>
      </c>
      <c r="C525" s="84">
        <v>569.53795007999997</v>
      </c>
      <c r="D525" s="84">
        <v>538.43033426</v>
      </c>
      <c r="E525" s="84">
        <v>112.81913855000001</v>
      </c>
      <c r="F525" s="84">
        <v>112.81913855000001</v>
      </c>
    </row>
    <row r="526" spans="1:6" ht="12.75" customHeight="1" x14ac:dyDescent="0.2">
      <c r="A526" s="83" t="s">
        <v>163</v>
      </c>
      <c r="B526" s="83">
        <v>14</v>
      </c>
      <c r="C526" s="84">
        <v>569.65089030000001</v>
      </c>
      <c r="D526" s="84">
        <v>546.68662934999998</v>
      </c>
      <c r="E526" s="84">
        <v>114.54910812999999</v>
      </c>
      <c r="F526" s="84">
        <v>114.54910812999999</v>
      </c>
    </row>
    <row r="527" spans="1:6" ht="12.75" customHeight="1" x14ac:dyDescent="0.2">
      <c r="A527" s="83" t="s">
        <v>163</v>
      </c>
      <c r="B527" s="83">
        <v>15</v>
      </c>
      <c r="C527" s="84">
        <v>576.37227818999997</v>
      </c>
      <c r="D527" s="84">
        <v>553.25277818999996</v>
      </c>
      <c r="E527" s="84">
        <v>115.92493562</v>
      </c>
      <c r="F527" s="84">
        <v>115.92493562</v>
      </c>
    </row>
    <row r="528" spans="1:6" ht="12.75" customHeight="1" x14ac:dyDescent="0.2">
      <c r="A528" s="83" t="s">
        <v>163</v>
      </c>
      <c r="B528" s="83">
        <v>16</v>
      </c>
      <c r="C528" s="84">
        <v>571.85590566999997</v>
      </c>
      <c r="D528" s="84">
        <v>549.78185226000005</v>
      </c>
      <c r="E528" s="84">
        <v>115.19766070999999</v>
      </c>
      <c r="F528" s="84">
        <v>115.19766070999999</v>
      </c>
    </row>
    <row r="529" spans="1:6" ht="12.75" customHeight="1" x14ac:dyDescent="0.2">
      <c r="A529" s="83" t="s">
        <v>163</v>
      </c>
      <c r="B529" s="83">
        <v>17</v>
      </c>
      <c r="C529" s="84">
        <v>525.05755396999996</v>
      </c>
      <c r="D529" s="84">
        <v>501.16231541000002</v>
      </c>
      <c r="E529" s="84">
        <v>105.01024384999999</v>
      </c>
      <c r="F529" s="84">
        <v>105.01024384999999</v>
      </c>
    </row>
    <row r="530" spans="1:6" ht="12.75" customHeight="1" x14ac:dyDescent="0.2">
      <c r="A530" s="83" t="s">
        <v>163</v>
      </c>
      <c r="B530" s="83">
        <v>18</v>
      </c>
      <c r="C530" s="84">
        <v>499.24111969</v>
      </c>
      <c r="D530" s="84">
        <v>470.70259969</v>
      </c>
      <c r="E530" s="84">
        <v>98.627916060000004</v>
      </c>
      <c r="F530" s="84">
        <v>98.627916060000004</v>
      </c>
    </row>
    <row r="531" spans="1:6" ht="12.75" customHeight="1" x14ac:dyDescent="0.2">
      <c r="A531" s="83" t="s">
        <v>163</v>
      </c>
      <c r="B531" s="83">
        <v>19</v>
      </c>
      <c r="C531" s="84">
        <v>496.08477499999998</v>
      </c>
      <c r="D531" s="84">
        <v>472.28987434999999</v>
      </c>
      <c r="E531" s="84">
        <v>98.960503110000005</v>
      </c>
      <c r="F531" s="84">
        <v>98.960503110000005</v>
      </c>
    </row>
    <row r="532" spans="1:6" ht="12.75" customHeight="1" x14ac:dyDescent="0.2">
      <c r="A532" s="83" t="s">
        <v>163</v>
      </c>
      <c r="B532" s="83">
        <v>20</v>
      </c>
      <c r="C532" s="84">
        <v>491.86884509999999</v>
      </c>
      <c r="D532" s="84">
        <v>457.53193869</v>
      </c>
      <c r="E532" s="84">
        <v>95.868222680000002</v>
      </c>
      <c r="F532" s="84">
        <v>95.868222680000002</v>
      </c>
    </row>
    <row r="533" spans="1:6" ht="12.75" customHeight="1" x14ac:dyDescent="0.2">
      <c r="A533" s="83" t="s">
        <v>163</v>
      </c>
      <c r="B533" s="83">
        <v>21</v>
      </c>
      <c r="C533" s="84">
        <v>484.14132884999998</v>
      </c>
      <c r="D533" s="84">
        <v>445.06308580000001</v>
      </c>
      <c r="E533" s="84">
        <v>93.255581539999994</v>
      </c>
      <c r="F533" s="84">
        <v>93.255581539999994</v>
      </c>
    </row>
    <row r="534" spans="1:6" ht="12.75" customHeight="1" x14ac:dyDescent="0.2">
      <c r="A534" s="83" t="s">
        <v>163</v>
      </c>
      <c r="B534" s="83">
        <v>22</v>
      </c>
      <c r="C534" s="84">
        <v>501.31124306999999</v>
      </c>
      <c r="D534" s="84">
        <v>460.01396389000001</v>
      </c>
      <c r="E534" s="84">
        <v>96.38828986</v>
      </c>
      <c r="F534" s="84">
        <v>96.38828986</v>
      </c>
    </row>
    <row r="535" spans="1:6" ht="12.75" customHeight="1" x14ac:dyDescent="0.2">
      <c r="A535" s="83" t="s">
        <v>163</v>
      </c>
      <c r="B535" s="83">
        <v>23</v>
      </c>
      <c r="C535" s="84">
        <v>503.34104567999998</v>
      </c>
      <c r="D535" s="84">
        <v>475.34716674999999</v>
      </c>
      <c r="E535" s="84">
        <v>99.601107990000003</v>
      </c>
      <c r="F535" s="84">
        <v>99.601107990000003</v>
      </c>
    </row>
    <row r="536" spans="1:6" ht="12.75" customHeight="1" x14ac:dyDescent="0.2">
      <c r="A536" s="83" t="s">
        <v>163</v>
      </c>
      <c r="B536" s="83">
        <v>24</v>
      </c>
      <c r="C536" s="84">
        <v>576.58459541000002</v>
      </c>
      <c r="D536" s="84">
        <v>551.78112679000003</v>
      </c>
      <c r="E536" s="84">
        <v>115.6165755</v>
      </c>
      <c r="F536" s="84">
        <v>115.6165755</v>
      </c>
    </row>
    <row r="537" spans="1:6" ht="12.75" customHeight="1" x14ac:dyDescent="0.2">
      <c r="A537" s="83" t="s">
        <v>164</v>
      </c>
      <c r="B537" s="83">
        <v>1</v>
      </c>
      <c r="C537" s="84">
        <v>606.36599088000003</v>
      </c>
      <c r="D537" s="84">
        <v>580.25729945</v>
      </c>
      <c r="E537" s="84">
        <v>121.58328477000001</v>
      </c>
      <c r="F537" s="84">
        <v>121.58328477000001</v>
      </c>
    </row>
    <row r="538" spans="1:6" ht="12.75" customHeight="1" x14ac:dyDescent="0.2">
      <c r="A538" s="83" t="s">
        <v>164</v>
      </c>
      <c r="B538" s="83">
        <v>2</v>
      </c>
      <c r="C538" s="84">
        <v>661.38616042000001</v>
      </c>
      <c r="D538" s="84">
        <v>630.08634907999999</v>
      </c>
      <c r="E538" s="84">
        <v>132.02413496</v>
      </c>
      <c r="F538" s="84">
        <v>132.02413496</v>
      </c>
    </row>
    <row r="539" spans="1:6" ht="12.75" customHeight="1" x14ac:dyDescent="0.2">
      <c r="A539" s="83" t="s">
        <v>164</v>
      </c>
      <c r="B539" s="83">
        <v>3</v>
      </c>
      <c r="C539" s="84">
        <v>687.34901059000003</v>
      </c>
      <c r="D539" s="84">
        <v>655.41522786999997</v>
      </c>
      <c r="E539" s="84">
        <v>137.33138105</v>
      </c>
      <c r="F539" s="84">
        <v>137.33138105</v>
      </c>
    </row>
    <row r="540" spans="1:6" ht="12.75" customHeight="1" x14ac:dyDescent="0.2">
      <c r="A540" s="83" t="s">
        <v>164</v>
      </c>
      <c r="B540" s="83">
        <v>4</v>
      </c>
      <c r="C540" s="84">
        <v>686.8890351</v>
      </c>
      <c r="D540" s="84">
        <v>658.09750913000005</v>
      </c>
      <c r="E540" s="84">
        <v>137.89340856000001</v>
      </c>
      <c r="F540" s="84">
        <v>137.89340856000001</v>
      </c>
    </row>
    <row r="541" spans="1:6" ht="12.75" customHeight="1" x14ac:dyDescent="0.2">
      <c r="A541" s="83" t="s">
        <v>164</v>
      </c>
      <c r="B541" s="83">
        <v>5</v>
      </c>
      <c r="C541" s="84">
        <v>679.35061433999999</v>
      </c>
      <c r="D541" s="84">
        <v>652.03975867999998</v>
      </c>
      <c r="E541" s="84">
        <v>136.62410750999999</v>
      </c>
      <c r="F541" s="84">
        <v>136.62410750999999</v>
      </c>
    </row>
    <row r="542" spans="1:6" ht="12.75" customHeight="1" x14ac:dyDescent="0.2">
      <c r="A542" s="83" t="s">
        <v>164</v>
      </c>
      <c r="B542" s="83">
        <v>6</v>
      </c>
      <c r="C542" s="84">
        <v>658.16189149000002</v>
      </c>
      <c r="D542" s="84">
        <v>637.08243261999996</v>
      </c>
      <c r="E542" s="84">
        <v>133.49004812999999</v>
      </c>
      <c r="F542" s="84">
        <v>133.49004812999999</v>
      </c>
    </row>
    <row r="543" spans="1:6" ht="12.75" customHeight="1" x14ac:dyDescent="0.2">
      <c r="A543" s="83" t="s">
        <v>164</v>
      </c>
      <c r="B543" s="83">
        <v>7</v>
      </c>
      <c r="C543" s="84">
        <v>625.34117055000002</v>
      </c>
      <c r="D543" s="84">
        <v>606.91224967000005</v>
      </c>
      <c r="E543" s="84">
        <v>127.16838712000001</v>
      </c>
      <c r="F543" s="84">
        <v>127.16838712000001</v>
      </c>
    </row>
    <row r="544" spans="1:6" ht="12.75" customHeight="1" x14ac:dyDescent="0.2">
      <c r="A544" s="83" t="s">
        <v>164</v>
      </c>
      <c r="B544" s="83">
        <v>8</v>
      </c>
      <c r="C544" s="84">
        <v>615.84373535999998</v>
      </c>
      <c r="D544" s="84">
        <v>595.01883854000005</v>
      </c>
      <c r="E544" s="84">
        <v>124.67632025</v>
      </c>
      <c r="F544" s="84">
        <v>124.67632025</v>
      </c>
    </row>
    <row r="545" spans="1:6" ht="12.75" customHeight="1" x14ac:dyDescent="0.2">
      <c r="A545" s="83" t="s">
        <v>164</v>
      </c>
      <c r="B545" s="83">
        <v>9</v>
      </c>
      <c r="C545" s="84">
        <v>631.69008210000004</v>
      </c>
      <c r="D545" s="84">
        <v>601.27172797000003</v>
      </c>
      <c r="E545" s="84">
        <v>125.98650943</v>
      </c>
      <c r="F545" s="84">
        <v>125.98650943</v>
      </c>
    </row>
    <row r="546" spans="1:6" ht="12.75" customHeight="1" x14ac:dyDescent="0.2">
      <c r="A546" s="83" t="s">
        <v>164</v>
      </c>
      <c r="B546" s="83">
        <v>10</v>
      </c>
      <c r="C546" s="84">
        <v>630.34255566000002</v>
      </c>
      <c r="D546" s="84">
        <v>608.03165374000002</v>
      </c>
      <c r="E546" s="84">
        <v>127.40293966</v>
      </c>
      <c r="F546" s="84">
        <v>127.40293966</v>
      </c>
    </row>
    <row r="547" spans="1:6" ht="12.75" customHeight="1" x14ac:dyDescent="0.2">
      <c r="A547" s="83" t="s">
        <v>164</v>
      </c>
      <c r="B547" s="83">
        <v>11</v>
      </c>
      <c r="C547" s="84">
        <v>629.46030277</v>
      </c>
      <c r="D547" s="84">
        <v>605.69841342999996</v>
      </c>
      <c r="E547" s="84">
        <v>126.91404788</v>
      </c>
      <c r="F547" s="84">
        <v>126.91404788</v>
      </c>
    </row>
    <row r="548" spans="1:6" ht="12.75" customHeight="1" x14ac:dyDescent="0.2">
      <c r="A548" s="83" t="s">
        <v>164</v>
      </c>
      <c r="B548" s="83">
        <v>12</v>
      </c>
      <c r="C548" s="84">
        <v>620.48649979000004</v>
      </c>
      <c r="D548" s="84">
        <v>595.82694371000002</v>
      </c>
      <c r="E548" s="84">
        <v>124.84564527000001</v>
      </c>
      <c r="F548" s="84">
        <v>124.84564527000001</v>
      </c>
    </row>
    <row r="549" spans="1:6" ht="12.75" customHeight="1" x14ac:dyDescent="0.2">
      <c r="A549" s="83" t="s">
        <v>164</v>
      </c>
      <c r="B549" s="83">
        <v>13</v>
      </c>
      <c r="C549" s="84">
        <v>616.00497126000005</v>
      </c>
      <c r="D549" s="84">
        <v>588.48481331000005</v>
      </c>
      <c r="E549" s="84">
        <v>123.30722373</v>
      </c>
      <c r="F549" s="84">
        <v>123.30722373</v>
      </c>
    </row>
    <row r="550" spans="1:6" ht="12.75" customHeight="1" x14ac:dyDescent="0.2">
      <c r="A550" s="83" t="s">
        <v>164</v>
      </c>
      <c r="B550" s="83">
        <v>14</v>
      </c>
      <c r="C550" s="84">
        <v>615.29133250999996</v>
      </c>
      <c r="D550" s="84">
        <v>589.40510039000003</v>
      </c>
      <c r="E550" s="84">
        <v>123.50005461000001</v>
      </c>
      <c r="F550" s="84">
        <v>123.50005461000001</v>
      </c>
    </row>
    <row r="551" spans="1:6" ht="12.75" customHeight="1" x14ac:dyDescent="0.2">
      <c r="A551" s="83" t="s">
        <v>164</v>
      </c>
      <c r="B551" s="83">
        <v>15</v>
      </c>
      <c r="C551" s="84">
        <v>625.30921529</v>
      </c>
      <c r="D551" s="84">
        <v>598.31740893999995</v>
      </c>
      <c r="E551" s="84">
        <v>125.36748092000001</v>
      </c>
      <c r="F551" s="84">
        <v>125.36748092000001</v>
      </c>
    </row>
    <row r="552" spans="1:6" ht="12.75" customHeight="1" x14ac:dyDescent="0.2">
      <c r="A552" s="83" t="s">
        <v>164</v>
      </c>
      <c r="B552" s="83">
        <v>16</v>
      </c>
      <c r="C552" s="84">
        <v>632.35818244999996</v>
      </c>
      <c r="D552" s="84">
        <v>607.37316041999998</v>
      </c>
      <c r="E552" s="84">
        <v>127.26496331</v>
      </c>
      <c r="F552" s="84">
        <v>127.26496331</v>
      </c>
    </row>
    <row r="553" spans="1:6" ht="12.75" customHeight="1" x14ac:dyDescent="0.2">
      <c r="A553" s="83" t="s">
        <v>164</v>
      </c>
      <c r="B553" s="83">
        <v>17</v>
      </c>
      <c r="C553" s="84">
        <v>583.9803703</v>
      </c>
      <c r="D553" s="84">
        <v>554.12148647000004</v>
      </c>
      <c r="E553" s="84">
        <v>116.10695902000001</v>
      </c>
      <c r="F553" s="84">
        <v>116.10695902000001</v>
      </c>
    </row>
    <row r="554" spans="1:6" ht="12.75" customHeight="1" x14ac:dyDescent="0.2">
      <c r="A554" s="83" t="s">
        <v>164</v>
      </c>
      <c r="B554" s="83">
        <v>18</v>
      </c>
      <c r="C554" s="84">
        <v>560.18057227999998</v>
      </c>
      <c r="D554" s="84">
        <v>526.79337486999998</v>
      </c>
      <c r="E554" s="84">
        <v>110.38080687999999</v>
      </c>
      <c r="F554" s="84">
        <v>110.38080687999999</v>
      </c>
    </row>
    <row r="555" spans="1:6" ht="12.75" customHeight="1" x14ac:dyDescent="0.2">
      <c r="A555" s="83" t="s">
        <v>164</v>
      </c>
      <c r="B555" s="83">
        <v>19</v>
      </c>
      <c r="C555" s="84">
        <v>548.30619410999998</v>
      </c>
      <c r="D555" s="84">
        <v>526.83654149999995</v>
      </c>
      <c r="E555" s="84">
        <v>110.38985174</v>
      </c>
      <c r="F555" s="84">
        <v>110.38985174</v>
      </c>
    </row>
    <row r="556" spans="1:6" ht="12.75" customHeight="1" x14ac:dyDescent="0.2">
      <c r="A556" s="83" t="s">
        <v>164</v>
      </c>
      <c r="B556" s="83">
        <v>20</v>
      </c>
      <c r="C556" s="84">
        <v>546.02246537999997</v>
      </c>
      <c r="D556" s="84">
        <v>524.31674236000003</v>
      </c>
      <c r="E556" s="84">
        <v>109.86186965</v>
      </c>
      <c r="F556" s="84">
        <v>109.86186965</v>
      </c>
    </row>
    <row r="557" spans="1:6" ht="12.75" customHeight="1" x14ac:dyDescent="0.2">
      <c r="A557" s="83" t="s">
        <v>164</v>
      </c>
      <c r="B557" s="83">
        <v>21</v>
      </c>
      <c r="C557" s="84">
        <v>544.58327916999997</v>
      </c>
      <c r="D557" s="84">
        <v>521.56866759000002</v>
      </c>
      <c r="E557" s="84">
        <v>109.2860562</v>
      </c>
      <c r="F557" s="84">
        <v>109.2860562</v>
      </c>
    </row>
    <row r="558" spans="1:6" ht="12.75" customHeight="1" x14ac:dyDescent="0.2">
      <c r="A558" s="83" t="s">
        <v>164</v>
      </c>
      <c r="B558" s="83">
        <v>22</v>
      </c>
      <c r="C558" s="84">
        <v>552.90784611000004</v>
      </c>
      <c r="D558" s="84">
        <v>535.35887351999997</v>
      </c>
      <c r="E558" s="84">
        <v>112.17556494</v>
      </c>
      <c r="F558" s="84">
        <v>112.17556494</v>
      </c>
    </row>
    <row r="559" spans="1:6" ht="12.75" customHeight="1" x14ac:dyDescent="0.2">
      <c r="A559" s="83" t="s">
        <v>164</v>
      </c>
      <c r="B559" s="83">
        <v>23</v>
      </c>
      <c r="C559" s="84">
        <v>584.63618489999999</v>
      </c>
      <c r="D559" s="84">
        <v>561.17635743000005</v>
      </c>
      <c r="E559" s="84">
        <v>117.58519011999999</v>
      </c>
      <c r="F559" s="84">
        <v>117.58519011999999</v>
      </c>
    </row>
    <row r="560" spans="1:6" ht="12.75" customHeight="1" x14ac:dyDescent="0.2">
      <c r="A560" s="83" t="s">
        <v>164</v>
      </c>
      <c r="B560" s="83">
        <v>24</v>
      </c>
      <c r="C560" s="84">
        <v>692.64261778000002</v>
      </c>
      <c r="D560" s="84">
        <v>665.92781129000002</v>
      </c>
      <c r="E560" s="84">
        <v>139.53411839</v>
      </c>
      <c r="F560" s="84">
        <v>139.53411839</v>
      </c>
    </row>
    <row r="561" spans="1:6" ht="12.75" customHeight="1" x14ac:dyDescent="0.2">
      <c r="A561" s="83" t="s">
        <v>165</v>
      </c>
      <c r="B561" s="83">
        <v>1</v>
      </c>
      <c r="C561" s="84">
        <v>704.04352703999996</v>
      </c>
      <c r="D561" s="84">
        <v>671.94988653999997</v>
      </c>
      <c r="E561" s="84">
        <v>140.79594428999999</v>
      </c>
      <c r="F561" s="84">
        <v>140.79594428999999</v>
      </c>
    </row>
    <row r="562" spans="1:6" ht="12.75" customHeight="1" x14ac:dyDescent="0.2">
      <c r="A562" s="83" t="s">
        <v>165</v>
      </c>
      <c r="B562" s="83">
        <v>2</v>
      </c>
      <c r="C562" s="84">
        <v>743.00977750000004</v>
      </c>
      <c r="D562" s="84">
        <v>716.72276113999999</v>
      </c>
      <c r="E562" s="84">
        <v>150.17735693</v>
      </c>
      <c r="F562" s="84">
        <v>150.17735693</v>
      </c>
    </row>
    <row r="563" spans="1:6" ht="12.75" customHeight="1" x14ac:dyDescent="0.2">
      <c r="A563" s="83" t="s">
        <v>165</v>
      </c>
      <c r="B563" s="83">
        <v>3</v>
      </c>
      <c r="C563" s="84">
        <v>771.44979276000004</v>
      </c>
      <c r="D563" s="84">
        <v>746.68430283999999</v>
      </c>
      <c r="E563" s="84">
        <v>156.45530063000001</v>
      </c>
      <c r="F563" s="84">
        <v>156.45530063000001</v>
      </c>
    </row>
    <row r="564" spans="1:6" ht="12.75" customHeight="1" x14ac:dyDescent="0.2">
      <c r="A564" s="83" t="s">
        <v>165</v>
      </c>
      <c r="B564" s="83">
        <v>4</v>
      </c>
      <c r="C564" s="84">
        <v>788.35319291999997</v>
      </c>
      <c r="D564" s="84">
        <v>761.83210956000005</v>
      </c>
      <c r="E564" s="84">
        <v>159.62927207000001</v>
      </c>
      <c r="F564" s="84">
        <v>159.62927207000001</v>
      </c>
    </row>
    <row r="565" spans="1:6" ht="12.75" customHeight="1" x14ac:dyDescent="0.2">
      <c r="A565" s="83" t="s">
        <v>165</v>
      </c>
      <c r="B565" s="83">
        <v>5</v>
      </c>
      <c r="C565" s="84">
        <v>791.03619421999997</v>
      </c>
      <c r="D565" s="84">
        <v>761.08391216999996</v>
      </c>
      <c r="E565" s="84">
        <v>159.47249973000001</v>
      </c>
      <c r="F565" s="84">
        <v>159.47249973000001</v>
      </c>
    </row>
    <row r="566" spans="1:6" ht="12.75" customHeight="1" x14ac:dyDescent="0.2">
      <c r="A566" s="83" t="s">
        <v>165</v>
      </c>
      <c r="B566" s="83">
        <v>6</v>
      </c>
      <c r="C566" s="84">
        <v>771.25152921999995</v>
      </c>
      <c r="D566" s="84">
        <v>746.54423971999995</v>
      </c>
      <c r="E566" s="84">
        <v>156.42595273000001</v>
      </c>
      <c r="F566" s="84">
        <v>156.42595273000001</v>
      </c>
    </row>
    <row r="567" spans="1:6" ht="12.75" customHeight="1" x14ac:dyDescent="0.2">
      <c r="A567" s="83" t="s">
        <v>165</v>
      </c>
      <c r="B567" s="83">
        <v>7</v>
      </c>
      <c r="C567" s="84">
        <v>729.74608688000001</v>
      </c>
      <c r="D567" s="84">
        <v>704.82964502000004</v>
      </c>
      <c r="E567" s="84">
        <v>147.68535188000001</v>
      </c>
      <c r="F567" s="84">
        <v>147.68535188000001</v>
      </c>
    </row>
    <row r="568" spans="1:6" ht="12.75" customHeight="1" x14ac:dyDescent="0.2">
      <c r="A568" s="83" t="s">
        <v>165</v>
      </c>
      <c r="B568" s="83">
        <v>8</v>
      </c>
      <c r="C568" s="84">
        <v>683.91879654000002</v>
      </c>
      <c r="D568" s="84">
        <v>659.66193795000004</v>
      </c>
      <c r="E568" s="84">
        <v>138.22120864999999</v>
      </c>
      <c r="F568" s="84">
        <v>138.22120864999999</v>
      </c>
    </row>
    <row r="569" spans="1:6" ht="12.75" customHeight="1" x14ac:dyDescent="0.2">
      <c r="A569" s="83" t="s">
        <v>165</v>
      </c>
      <c r="B569" s="83">
        <v>9</v>
      </c>
      <c r="C569" s="84">
        <v>669.21871159</v>
      </c>
      <c r="D569" s="84">
        <v>643.64107317000003</v>
      </c>
      <c r="E569" s="84">
        <v>134.86430238</v>
      </c>
      <c r="F569" s="84">
        <v>134.86430238</v>
      </c>
    </row>
    <row r="570" spans="1:6" ht="12.75" customHeight="1" x14ac:dyDescent="0.2">
      <c r="A570" s="83" t="s">
        <v>165</v>
      </c>
      <c r="B570" s="83">
        <v>10</v>
      </c>
      <c r="C570" s="84">
        <v>604.01099844999999</v>
      </c>
      <c r="D570" s="84">
        <v>581.54523931999995</v>
      </c>
      <c r="E570" s="84">
        <v>121.85315119000001</v>
      </c>
      <c r="F570" s="84">
        <v>121.85315119000001</v>
      </c>
    </row>
    <row r="571" spans="1:6" ht="12.75" customHeight="1" x14ac:dyDescent="0.2">
      <c r="A571" s="83" t="s">
        <v>165</v>
      </c>
      <c r="B571" s="83">
        <v>11</v>
      </c>
      <c r="C571" s="84">
        <v>610.63135265999995</v>
      </c>
      <c r="D571" s="84">
        <v>586.24241939000001</v>
      </c>
      <c r="E571" s="84">
        <v>122.8373673</v>
      </c>
      <c r="F571" s="84">
        <v>122.8373673</v>
      </c>
    </row>
    <row r="572" spans="1:6" ht="12.75" customHeight="1" x14ac:dyDescent="0.2">
      <c r="A572" s="83" t="s">
        <v>165</v>
      </c>
      <c r="B572" s="83">
        <v>12</v>
      </c>
      <c r="C572" s="84">
        <v>622.06513408000001</v>
      </c>
      <c r="D572" s="84">
        <v>592.21952624000005</v>
      </c>
      <c r="E572" s="84">
        <v>124.08977082</v>
      </c>
      <c r="F572" s="84">
        <v>124.08977082</v>
      </c>
    </row>
    <row r="573" spans="1:6" ht="12.75" customHeight="1" x14ac:dyDescent="0.2">
      <c r="A573" s="83" t="s">
        <v>165</v>
      </c>
      <c r="B573" s="83">
        <v>13</v>
      </c>
      <c r="C573" s="84">
        <v>629.66684926000005</v>
      </c>
      <c r="D573" s="84">
        <v>601.26030677999995</v>
      </c>
      <c r="E573" s="84">
        <v>125.98411631</v>
      </c>
      <c r="F573" s="84">
        <v>125.98411631</v>
      </c>
    </row>
    <row r="574" spans="1:6" ht="12.75" customHeight="1" x14ac:dyDescent="0.2">
      <c r="A574" s="83" t="s">
        <v>165</v>
      </c>
      <c r="B574" s="83">
        <v>14</v>
      </c>
      <c r="C574" s="84">
        <v>641.00075555000001</v>
      </c>
      <c r="D574" s="84">
        <v>613.10175869</v>
      </c>
      <c r="E574" s="84">
        <v>128.46529598999999</v>
      </c>
      <c r="F574" s="84">
        <v>128.46529598999999</v>
      </c>
    </row>
    <row r="575" spans="1:6" ht="12.75" customHeight="1" x14ac:dyDescent="0.2">
      <c r="A575" s="83" t="s">
        <v>165</v>
      </c>
      <c r="B575" s="83">
        <v>15</v>
      </c>
      <c r="C575" s="84">
        <v>645.45008651000001</v>
      </c>
      <c r="D575" s="84">
        <v>616.58047842999997</v>
      </c>
      <c r="E575" s="84">
        <v>129.19420396000001</v>
      </c>
      <c r="F575" s="84">
        <v>129.19420396000001</v>
      </c>
    </row>
    <row r="576" spans="1:6" ht="12.75" customHeight="1" x14ac:dyDescent="0.2">
      <c r="A576" s="83" t="s">
        <v>165</v>
      </c>
      <c r="B576" s="83">
        <v>16</v>
      </c>
      <c r="C576" s="84">
        <v>648.46508689999996</v>
      </c>
      <c r="D576" s="84">
        <v>619.66663424000001</v>
      </c>
      <c r="E576" s="84">
        <v>129.84085668</v>
      </c>
      <c r="F576" s="84">
        <v>129.84085668</v>
      </c>
    </row>
    <row r="577" spans="1:6" ht="12.75" customHeight="1" x14ac:dyDescent="0.2">
      <c r="A577" s="83" t="s">
        <v>165</v>
      </c>
      <c r="B577" s="83">
        <v>17</v>
      </c>
      <c r="C577" s="84">
        <v>594.93981445999998</v>
      </c>
      <c r="D577" s="84">
        <v>567.10514748000003</v>
      </c>
      <c r="E577" s="84">
        <v>118.82746966000001</v>
      </c>
      <c r="F577" s="84">
        <v>118.82746966000001</v>
      </c>
    </row>
    <row r="578" spans="1:6" ht="12.75" customHeight="1" x14ac:dyDescent="0.2">
      <c r="A578" s="83" t="s">
        <v>165</v>
      </c>
      <c r="B578" s="83">
        <v>18</v>
      </c>
      <c r="C578" s="84">
        <v>557.73834090000003</v>
      </c>
      <c r="D578" s="84">
        <v>532.45776903000001</v>
      </c>
      <c r="E578" s="84">
        <v>111.56768665</v>
      </c>
      <c r="F578" s="84">
        <v>111.56768665</v>
      </c>
    </row>
    <row r="579" spans="1:6" ht="12.75" customHeight="1" x14ac:dyDescent="0.2">
      <c r="A579" s="83" t="s">
        <v>165</v>
      </c>
      <c r="B579" s="83">
        <v>19</v>
      </c>
      <c r="C579" s="84">
        <v>561.10917495000001</v>
      </c>
      <c r="D579" s="84">
        <v>535.67402704000006</v>
      </c>
      <c r="E579" s="84">
        <v>112.24160012999999</v>
      </c>
      <c r="F579" s="84">
        <v>112.24160012999999</v>
      </c>
    </row>
    <row r="580" spans="1:6" ht="12.75" customHeight="1" x14ac:dyDescent="0.2">
      <c r="A580" s="83" t="s">
        <v>165</v>
      </c>
      <c r="B580" s="83">
        <v>20</v>
      </c>
      <c r="C580" s="84">
        <v>554.53144969000004</v>
      </c>
      <c r="D580" s="84">
        <v>530.84486405999996</v>
      </c>
      <c r="E580" s="84">
        <v>111.22972919</v>
      </c>
      <c r="F580" s="84">
        <v>111.22972919</v>
      </c>
    </row>
    <row r="581" spans="1:6" ht="12.75" customHeight="1" x14ac:dyDescent="0.2">
      <c r="A581" s="83" t="s">
        <v>165</v>
      </c>
      <c r="B581" s="83">
        <v>21</v>
      </c>
      <c r="C581" s="84">
        <v>558.45700624000006</v>
      </c>
      <c r="D581" s="84">
        <v>534.70254388000001</v>
      </c>
      <c r="E581" s="84">
        <v>112.03804196</v>
      </c>
      <c r="F581" s="84">
        <v>112.03804196</v>
      </c>
    </row>
    <row r="582" spans="1:6" ht="12.75" customHeight="1" x14ac:dyDescent="0.2">
      <c r="A582" s="83" t="s">
        <v>165</v>
      </c>
      <c r="B582" s="83">
        <v>22</v>
      </c>
      <c r="C582" s="84">
        <v>557.05673127</v>
      </c>
      <c r="D582" s="84">
        <v>533.69955967999999</v>
      </c>
      <c r="E582" s="84">
        <v>111.82788327</v>
      </c>
      <c r="F582" s="84">
        <v>111.82788327</v>
      </c>
    </row>
    <row r="583" spans="1:6" ht="12.75" customHeight="1" x14ac:dyDescent="0.2">
      <c r="A583" s="83" t="s">
        <v>165</v>
      </c>
      <c r="B583" s="83">
        <v>23</v>
      </c>
      <c r="C583" s="84">
        <v>557.88216778000003</v>
      </c>
      <c r="D583" s="84">
        <v>534.06516848000001</v>
      </c>
      <c r="E583" s="84">
        <v>111.90449052</v>
      </c>
      <c r="F583" s="84">
        <v>111.90449052</v>
      </c>
    </row>
    <row r="584" spans="1:6" ht="12.75" customHeight="1" x14ac:dyDescent="0.2">
      <c r="A584" s="83" t="s">
        <v>165</v>
      </c>
      <c r="B584" s="83">
        <v>24</v>
      </c>
      <c r="C584" s="84">
        <v>600.50199929999997</v>
      </c>
      <c r="D584" s="84">
        <v>574.88336650999997</v>
      </c>
      <c r="E584" s="84">
        <v>120.45726633</v>
      </c>
      <c r="F584" s="84">
        <v>120.45726633</v>
      </c>
    </row>
    <row r="585" spans="1:6" ht="12.75" customHeight="1" x14ac:dyDescent="0.2">
      <c r="A585" s="83" t="s">
        <v>166</v>
      </c>
      <c r="B585" s="83">
        <v>1</v>
      </c>
      <c r="C585" s="84">
        <v>639.52516850999996</v>
      </c>
      <c r="D585" s="84">
        <v>615.81417871999997</v>
      </c>
      <c r="E585" s="84">
        <v>129.03363858</v>
      </c>
      <c r="F585" s="84">
        <v>129.03363858</v>
      </c>
    </row>
    <row r="586" spans="1:6" ht="12.75" customHeight="1" x14ac:dyDescent="0.2">
      <c r="A586" s="83" t="s">
        <v>166</v>
      </c>
      <c r="B586" s="83">
        <v>2</v>
      </c>
      <c r="C586" s="84">
        <v>673.20422651000001</v>
      </c>
      <c r="D586" s="84">
        <v>648.21654553999997</v>
      </c>
      <c r="E586" s="84">
        <v>135.82301666000001</v>
      </c>
      <c r="F586" s="84">
        <v>135.82301666000001</v>
      </c>
    </row>
    <row r="587" spans="1:6" ht="12.75" customHeight="1" x14ac:dyDescent="0.2">
      <c r="A587" s="83" t="s">
        <v>166</v>
      </c>
      <c r="B587" s="83">
        <v>3</v>
      </c>
      <c r="C587" s="84">
        <v>699.08254996999995</v>
      </c>
      <c r="D587" s="84">
        <v>673.37856203000001</v>
      </c>
      <c r="E587" s="84">
        <v>141.09529953000001</v>
      </c>
      <c r="F587" s="84">
        <v>141.09529953000001</v>
      </c>
    </row>
    <row r="588" spans="1:6" ht="12.75" customHeight="1" x14ac:dyDescent="0.2">
      <c r="A588" s="83" t="s">
        <v>166</v>
      </c>
      <c r="B588" s="83">
        <v>4</v>
      </c>
      <c r="C588" s="84">
        <v>718.63235925000004</v>
      </c>
      <c r="D588" s="84">
        <v>693.90660399000001</v>
      </c>
      <c r="E588" s="84">
        <v>145.39660995</v>
      </c>
      <c r="F588" s="84">
        <v>145.39660995</v>
      </c>
    </row>
    <row r="589" spans="1:6" ht="12.75" customHeight="1" x14ac:dyDescent="0.2">
      <c r="A589" s="83" t="s">
        <v>166</v>
      </c>
      <c r="B589" s="83">
        <v>5</v>
      </c>
      <c r="C589" s="84">
        <v>714.10636097999998</v>
      </c>
      <c r="D589" s="84">
        <v>687.60437430000002</v>
      </c>
      <c r="E589" s="84">
        <v>144.07608234</v>
      </c>
      <c r="F589" s="84">
        <v>144.07608234</v>
      </c>
    </row>
    <row r="590" spans="1:6" ht="12.75" customHeight="1" x14ac:dyDescent="0.2">
      <c r="A590" s="83" t="s">
        <v>166</v>
      </c>
      <c r="B590" s="83">
        <v>6</v>
      </c>
      <c r="C590" s="84">
        <v>710.54814253999996</v>
      </c>
      <c r="D590" s="84">
        <v>684.36155837000001</v>
      </c>
      <c r="E590" s="84">
        <v>143.39660409000001</v>
      </c>
      <c r="F590" s="84">
        <v>143.39660409000001</v>
      </c>
    </row>
    <row r="591" spans="1:6" ht="12.75" customHeight="1" x14ac:dyDescent="0.2">
      <c r="A591" s="83" t="s">
        <v>166</v>
      </c>
      <c r="B591" s="83">
        <v>7</v>
      </c>
      <c r="C591" s="84">
        <v>684.84912002999999</v>
      </c>
      <c r="D591" s="84">
        <v>658.48635730000001</v>
      </c>
      <c r="E591" s="84">
        <v>137.97488523999999</v>
      </c>
      <c r="F591" s="84">
        <v>137.97488523999999</v>
      </c>
    </row>
    <row r="592" spans="1:6" ht="12.75" customHeight="1" x14ac:dyDescent="0.2">
      <c r="A592" s="83" t="s">
        <v>166</v>
      </c>
      <c r="B592" s="83">
        <v>8</v>
      </c>
      <c r="C592" s="84">
        <v>661.90158797000004</v>
      </c>
      <c r="D592" s="84">
        <v>634.44700096999998</v>
      </c>
      <c r="E592" s="84">
        <v>132.93783716999999</v>
      </c>
      <c r="F592" s="84">
        <v>132.93783716999999</v>
      </c>
    </row>
    <row r="593" spans="1:6" ht="12.75" customHeight="1" x14ac:dyDescent="0.2">
      <c r="A593" s="83" t="s">
        <v>166</v>
      </c>
      <c r="B593" s="83">
        <v>9</v>
      </c>
      <c r="C593" s="84">
        <v>650.92999892</v>
      </c>
      <c r="D593" s="84">
        <v>622.89200283000002</v>
      </c>
      <c r="E593" s="84">
        <v>130.51667913</v>
      </c>
      <c r="F593" s="84">
        <v>130.51667913</v>
      </c>
    </row>
    <row r="594" spans="1:6" ht="12.75" customHeight="1" x14ac:dyDescent="0.2">
      <c r="A594" s="83" t="s">
        <v>166</v>
      </c>
      <c r="B594" s="83">
        <v>10</v>
      </c>
      <c r="C594" s="84">
        <v>643.73151043999997</v>
      </c>
      <c r="D594" s="84">
        <v>619.45785540999998</v>
      </c>
      <c r="E594" s="84">
        <v>129.79711054000001</v>
      </c>
      <c r="F594" s="84">
        <v>129.79711054000001</v>
      </c>
    </row>
    <row r="595" spans="1:6" ht="12.75" customHeight="1" x14ac:dyDescent="0.2">
      <c r="A595" s="83" t="s">
        <v>166</v>
      </c>
      <c r="B595" s="83">
        <v>11</v>
      </c>
      <c r="C595" s="84">
        <v>655.28696911999998</v>
      </c>
      <c r="D595" s="84">
        <v>626.08605281999996</v>
      </c>
      <c r="E595" s="84">
        <v>131.18593928000001</v>
      </c>
      <c r="F595" s="84">
        <v>131.18593928000001</v>
      </c>
    </row>
    <row r="596" spans="1:6" ht="12.75" customHeight="1" x14ac:dyDescent="0.2">
      <c r="A596" s="83" t="s">
        <v>166</v>
      </c>
      <c r="B596" s="83">
        <v>12</v>
      </c>
      <c r="C596" s="84">
        <v>663.86157977000005</v>
      </c>
      <c r="D596" s="84">
        <v>638.39633073000005</v>
      </c>
      <c r="E596" s="84">
        <v>133.76535367</v>
      </c>
      <c r="F596" s="84">
        <v>133.76535367</v>
      </c>
    </row>
    <row r="597" spans="1:6" ht="12.75" customHeight="1" x14ac:dyDescent="0.2">
      <c r="A597" s="83" t="s">
        <v>166</v>
      </c>
      <c r="B597" s="83">
        <v>13</v>
      </c>
      <c r="C597" s="84">
        <v>668.71384971999998</v>
      </c>
      <c r="D597" s="84">
        <v>639.82298463999996</v>
      </c>
      <c r="E597" s="84">
        <v>134.06428531</v>
      </c>
      <c r="F597" s="84">
        <v>134.06428531</v>
      </c>
    </row>
    <row r="598" spans="1:6" ht="12.75" customHeight="1" x14ac:dyDescent="0.2">
      <c r="A598" s="83" t="s">
        <v>166</v>
      </c>
      <c r="B598" s="83">
        <v>14</v>
      </c>
      <c r="C598" s="84">
        <v>670.84953114999996</v>
      </c>
      <c r="D598" s="84">
        <v>645.97570217999998</v>
      </c>
      <c r="E598" s="84">
        <v>135.35348513</v>
      </c>
      <c r="F598" s="84">
        <v>135.35348513</v>
      </c>
    </row>
    <row r="599" spans="1:6" ht="12.75" customHeight="1" x14ac:dyDescent="0.2">
      <c r="A599" s="83" t="s">
        <v>166</v>
      </c>
      <c r="B599" s="83">
        <v>15</v>
      </c>
      <c r="C599" s="84">
        <v>677.11654048000003</v>
      </c>
      <c r="D599" s="84">
        <v>649.28338177000001</v>
      </c>
      <c r="E599" s="84">
        <v>136.04655449000001</v>
      </c>
      <c r="F599" s="84">
        <v>136.04655449000001</v>
      </c>
    </row>
    <row r="600" spans="1:6" ht="12.75" customHeight="1" x14ac:dyDescent="0.2">
      <c r="A600" s="83" t="s">
        <v>166</v>
      </c>
      <c r="B600" s="83">
        <v>16</v>
      </c>
      <c r="C600" s="84">
        <v>694.63023191000002</v>
      </c>
      <c r="D600" s="84">
        <v>654.89335000999995</v>
      </c>
      <c r="E600" s="84">
        <v>137.22203020000001</v>
      </c>
      <c r="F600" s="84">
        <v>137.22203020000001</v>
      </c>
    </row>
    <row r="601" spans="1:6" ht="12.75" customHeight="1" x14ac:dyDescent="0.2">
      <c r="A601" s="83" t="s">
        <v>166</v>
      </c>
      <c r="B601" s="83">
        <v>17</v>
      </c>
      <c r="C601" s="84">
        <v>637.73485906999997</v>
      </c>
      <c r="D601" s="84">
        <v>591.11756856</v>
      </c>
      <c r="E601" s="84">
        <v>123.85887388</v>
      </c>
      <c r="F601" s="84">
        <v>123.85887388</v>
      </c>
    </row>
    <row r="602" spans="1:6" ht="12.75" customHeight="1" x14ac:dyDescent="0.2">
      <c r="A602" s="83" t="s">
        <v>166</v>
      </c>
      <c r="B602" s="83">
        <v>18</v>
      </c>
      <c r="C602" s="84">
        <v>604.66310367000005</v>
      </c>
      <c r="D602" s="84">
        <v>577.63458420999996</v>
      </c>
      <c r="E602" s="84">
        <v>121.03373833000001</v>
      </c>
      <c r="F602" s="84">
        <v>121.03373833000001</v>
      </c>
    </row>
    <row r="603" spans="1:6" ht="12.75" customHeight="1" x14ac:dyDescent="0.2">
      <c r="A603" s="83" t="s">
        <v>166</v>
      </c>
      <c r="B603" s="83">
        <v>19</v>
      </c>
      <c r="C603" s="84">
        <v>605.33187676</v>
      </c>
      <c r="D603" s="84">
        <v>584.01942048000001</v>
      </c>
      <c r="E603" s="84">
        <v>122.37157478</v>
      </c>
      <c r="F603" s="84">
        <v>122.37157478</v>
      </c>
    </row>
    <row r="604" spans="1:6" ht="12.75" customHeight="1" x14ac:dyDescent="0.2">
      <c r="A604" s="83" t="s">
        <v>166</v>
      </c>
      <c r="B604" s="83">
        <v>20</v>
      </c>
      <c r="C604" s="84">
        <v>600.76670869999998</v>
      </c>
      <c r="D604" s="84">
        <v>572.33010048999995</v>
      </c>
      <c r="E604" s="84">
        <v>119.92227182000001</v>
      </c>
      <c r="F604" s="84">
        <v>119.92227182000001</v>
      </c>
    </row>
    <row r="605" spans="1:6" ht="12.75" customHeight="1" x14ac:dyDescent="0.2">
      <c r="A605" s="83" t="s">
        <v>166</v>
      </c>
      <c r="B605" s="83">
        <v>21</v>
      </c>
      <c r="C605" s="84">
        <v>597.26125964000005</v>
      </c>
      <c r="D605" s="84">
        <v>576.08191913999997</v>
      </c>
      <c r="E605" s="84">
        <v>120.70840314</v>
      </c>
      <c r="F605" s="84">
        <v>120.70840314</v>
      </c>
    </row>
    <row r="606" spans="1:6" ht="12.75" customHeight="1" x14ac:dyDescent="0.2">
      <c r="A606" s="83" t="s">
        <v>166</v>
      </c>
      <c r="B606" s="83">
        <v>22</v>
      </c>
      <c r="C606" s="84">
        <v>613.41082506999999</v>
      </c>
      <c r="D606" s="84">
        <v>590.48806687000001</v>
      </c>
      <c r="E606" s="84">
        <v>123.72697226</v>
      </c>
      <c r="F606" s="84">
        <v>123.72697226</v>
      </c>
    </row>
    <row r="607" spans="1:6" ht="12.75" customHeight="1" x14ac:dyDescent="0.2">
      <c r="A607" s="83" t="s">
        <v>166</v>
      </c>
      <c r="B607" s="83">
        <v>23</v>
      </c>
      <c r="C607" s="84">
        <v>593.46693223</v>
      </c>
      <c r="D607" s="84">
        <v>569.60657372000003</v>
      </c>
      <c r="E607" s="84">
        <v>119.351602</v>
      </c>
      <c r="F607" s="84">
        <v>119.351602</v>
      </c>
    </row>
    <row r="608" spans="1:6" ht="12.75" customHeight="1" x14ac:dyDescent="0.2">
      <c r="A608" s="83" t="s">
        <v>166</v>
      </c>
      <c r="B608" s="83">
        <v>24</v>
      </c>
      <c r="C608" s="84">
        <v>633.83345362</v>
      </c>
      <c r="D608" s="84">
        <v>612.21676199000001</v>
      </c>
      <c r="E608" s="84">
        <v>128.27985962</v>
      </c>
      <c r="F608" s="84">
        <v>128.27985962</v>
      </c>
    </row>
    <row r="609" spans="1:6" ht="12.75" customHeight="1" x14ac:dyDescent="0.2">
      <c r="A609" s="83" t="s">
        <v>167</v>
      </c>
      <c r="B609" s="83">
        <v>1</v>
      </c>
      <c r="C609" s="84">
        <v>710.89357023000002</v>
      </c>
      <c r="D609" s="84">
        <v>684.84969586</v>
      </c>
      <c r="E609" s="84">
        <v>143.49888519999999</v>
      </c>
      <c r="F609" s="84">
        <v>143.49888519999999</v>
      </c>
    </row>
    <row r="610" spans="1:6" ht="12.75" customHeight="1" x14ac:dyDescent="0.2">
      <c r="A610" s="83" t="s">
        <v>167</v>
      </c>
      <c r="B610" s="83">
        <v>2</v>
      </c>
      <c r="C610" s="84">
        <v>736.69553929000006</v>
      </c>
      <c r="D610" s="84">
        <v>710.95014822999997</v>
      </c>
      <c r="E610" s="84">
        <v>148.96780172000001</v>
      </c>
      <c r="F610" s="84">
        <v>148.96780172000001</v>
      </c>
    </row>
    <row r="611" spans="1:6" ht="12.75" customHeight="1" x14ac:dyDescent="0.2">
      <c r="A611" s="83" t="s">
        <v>167</v>
      </c>
      <c r="B611" s="83">
        <v>3</v>
      </c>
      <c r="C611" s="84">
        <v>708.04943850999996</v>
      </c>
      <c r="D611" s="84">
        <v>685.89848813000003</v>
      </c>
      <c r="E611" s="84">
        <v>143.71864221000001</v>
      </c>
      <c r="F611" s="84">
        <v>143.71864221000001</v>
      </c>
    </row>
    <row r="612" spans="1:6" ht="12.75" customHeight="1" x14ac:dyDescent="0.2">
      <c r="A612" s="83" t="s">
        <v>167</v>
      </c>
      <c r="B612" s="83">
        <v>4</v>
      </c>
      <c r="C612" s="84">
        <v>705.11315594999996</v>
      </c>
      <c r="D612" s="84">
        <v>680.93864746999998</v>
      </c>
      <c r="E612" s="84">
        <v>142.67938993000001</v>
      </c>
      <c r="F612" s="84">
        <v>142.67938993000001</v>
      </c>
    </row>
    <row r="613" spans="1:6" ht="12.75" customHeight="1" x14ac:dyDescent="0.2">
      <c r="A613" s="83" t="s">
        <v>167</v>
      </c>
      <c r="B613" s="83">
        <v>5</v>
      </c>
      <c r="C613" s="84">
        <v>686.58887707999997</v>
      </c>
      <c r="D613" s="84">
        <v>662.49197878999996</v>
      </c>
      <c r="E613" s="84">
        <v>138.81419672999999</v>
      </c>
      <c r="F613" s="84">
        <v>138.81419672999999</v>
      </c>
    </row>
    <row r="614" spans="1:6" ht="12.75" customHeight="1" x14ac:dyDescent="0.2">
      <c r="A614" s="83" t="s">
        <v>167</v>
      </c>
      <c r="B614" s="83">
        <v>6</v>
      </c>
      <c r="C614" s="84">
        <v>700.59812137999995</v>
      </c>
      <c r="D614" s="84">
        <v>677.44651228999999</v>
      </c>
      <c r="E614" s="84">
        <v>141.94767098</v>
      </c>
      <c r="F614" s="84">
        <v>141.94767098</v>
      </c>
    </row>
    <row r="615" spans="1:6" ht="12.75" customHeight="1" x14ac:dyDescent="0.2">
      <c r="A615" s="83" t="s">
        <v>167</v>
      </c>
      <c r="B615" s="83">
        <v>7</v>
      </c>
      <c r="C615" s="84">
        <v>725.93168680999997</v>
      </c>
      <c r="D615" s="84">
        <v>701.55671309000002</v>
      </c>
      <c r="E615" s="84">
        <v>146.99956331999999</v>
      </c>
      <c r="F615" s="84">
        <v>146.99956331999999</v>
      </c>
    </row>
    <row r="616" spans="1:6" ht="12.75" customHeight="1" x14ac:dyDescent="0.2">
      <c r="A616" s="83" t="s">
        <v>167</v>
      </c>
      <c r="B616" s="83">
        <v>8</v>
      </c>
      <c r="C616" s="84">
        <v>770.91961320999997</v>
      </c>
      <c r="D616" s="84">
        <v>740.80464000999996</v>
      </c>
      <c r="E616" s="84">
        <v>155.22331489000001</v>
      </c>
      <c r="F616" s="84">
        <v>155.22331489000001</v>
      </c>
    </row>
    <row r="617" spans="1:6" ht="12.75" customHeight="1" x14ac:dyDescent="0.2">
      <c r="A617" s="83" t="s">
        <v>167</v>
      </c>
      <c r="B617" s="83">
        <v>9</v>
      </c>
      <c r="C617" s="84">
        <v>777.09426855000004</v>
      </c>
      <c r="D617" s="84">
        <v>751.84170655000003</v>
      </c>
      <c r="E617" s="84">
        <v>157.53594896999999</v>
      </c>
      <c r="F617" s="84">
        <v>157.53594896999999</v>
      </c>
    </row>
    <row r="618" spans="1:6" ht="12.75" customHeight="1" x14ac:dyDescent="0.2">
      <c r="A618" s="83" t="s">
        <v>167</v>
      </c>
      <c r="B618" s="83">
        <v>10</v>
      </c>
      <c r="C618" s="84">
        <v>744.57294457</v>
      </c>
      <c r="D618" s="84">
        <v>726.36595048000004</v>
      </c>
      <c r="E618" s="84">
        <v>152.19792717999999</v>
      </c>
      <c r="F618" s="84">
        <v>152.19792717999999</v>
      </c>
    </row>
    <row r="619" spans="1:6" ht="12.75" customHeight="1" x14ac:dyDescent="0.2">
      <c r="A619" s="83" t="s">
        <v>167</v>
      </c>
      <c r="B619" s="83">
        <v>11</v>
      </c>
      <c r="C619" s="84">
        <v>739.48022166999999</v>
      </c>
      <c r="D619" s="84">
        <v>715.02279108000005</v>
      </c>
      <c r="E619" s="84">
        <v>149.82115643</v>
      </c>
      <c r="F619" s="84">
        <v>149.82115643</v>
      </c>
    </row>
    <row r="620" spans="1:6" ht="12.75" customHeight="1" x14ac:dyDescent="0.2">
      <c r="A620" s="83" t="s">
        <v>167</v>
      </c>
      <c r="B620" s="83">
        <v>12</v>
      </c>
      <c r="C620" s="84">
        <v>738.36398147</v>
      </c>
      <c r="D620" s="84">
        <v>712.43284491999998</v>
      </c>
      <c r="E620" s="84">
        <v>149.2784762</v>
      </c>
      <c r="F620" s="84">
        <v>149.2784762</v>
      </c>
    </row>
    <row r="621" spans="1:6" ht="12.75" customHeight="1" x14ac:dyDescent="0.2">
      <c r="A621" s="83" t="s">
        <v>167</v>
      </c>
      <c r="B621" s="83">
        <v>13</v>
      </c>
      <c r="C621" s="84">
        <v>741.18141370000001</v>
      </c>
      <c r="D621" s="84">
        <v>715.56293991999996</v>
      </c>
      <c r="E621" s="84">
        <v>149.93433565000001</v>
      </c>
      <c r="F621" s="84">
        <v>149.93433565000001</v>
      </c>
    </row>
    <row r="622" spans="1:6" ht="12.75" customHeight="1" x14ac:dyDescent="0.2">
      <c r="A622" s="83" t="s">
        <v>167</v>
      </c>
      <c r="B622" s="83">
        <v>14</v>
      </c>
      <c r="C622" s="84">
        <v>732.88763787000005</v>
      </c>
      <c r="D622" s="84">
        <v>711.87229399</v>
      </c>
      <c r="E622" s="84">
        <v>149.16102205999999</v>
      </c>
      <c r="F622" s="84">
        <v>149.16102205999999</v>
      </c>
    </row>
    <row r="623" spans="1:6" ht="12.75" customHeight="1" x14ac:dyDescent="0.2">
      <c r="A623" s="83" t="s">
        <v>167</v>
      </c>
      <c r="B623" s="83">
        <v>15</v>
      </c>
      <c r="C623" s="84">
        <v>744.00846631000002</v>
      </c>
      <c r="D623" s="84">
        <v>718.60742444000005</v>
      </c>
      <c r="E623" s="84">
        <v>150.57225683999999</v>
      </c>
      <c r="F623" s="84">
        <v>150.57225683999999</v>
      </c>
    </row>
    <row r="624" spans="1:6" ht="12.75" customHeight="1" x14ac:dyDescent="0.2">
      <c r="A624" s="83" t="s">
        <v>167</v>
      </c>
      <c r="B624" s="83">
        <v>16</v>
      </c>
      <c r="C624" s="84">
        <v>756.70288639</v>
      </c>
      <c r="D624" s="84">
        <v>729.67560526</v>
      </c>
      <c r="E624" s="84">
        <v>152.89141040000001</v>
      </c>
      <c r="F624" s="84">
        <v>152.89141040000001</v>
      </c>
    </row>
    <row r="625" spans="1:6" ht="12.75" customHeight="1" x14ac:dyDescent="0.2">
      <c r="A625" s="83" t="s">
        <v>167</v>
      </c>
      <c r="B625" s="83">
        <v>17</v>
      </c>
      <c r="C625" s="84">
        <v>693.40986099999998</v>
      </c>
      <c r="D625" s="84">
        <v>677.10673364000002</v>
      </c>
      <c r="E625" s="84">
        <v>141.876476</v>
      </c>
      <c r="F625" s="84">
        <v>141.876476</v>
      </c>
    </row>
    <row r="626" spans="1:6" ht="12.75" customHeight="1" x14ac:dyDescent="0.2">
      <c r="A626" s="83" t="s">
        <v>167</v>
      </c>
      <c r="B626" s="83">
        <v>18</v>
      </c>
      <c r="C626" s="84">
        <v>670.61821956999995</v>
      </c>
      <c r="D626" s="84">
        <v>649.85222929999998</v>
      </c>
      <c r="E626" s="84">
        <v>136.16574704000001</v>
      </c>
      <c r="F626" s="84">
        <v>136.16574704000001</v>
      </c>
    </row>
    <row r="627" spans="1:6" ht="12.75" customHeight="1" x14ac:dyDescent="0.2">
      <c r="A627" s="83" t="s">
        <v>167</v>
      </c>
      <c r="B627" s="83">
        <v>19</v>
      </c>
      <c r="C627" s="84">
        <v>668.93049166000003</v>
      </c>
      <c r="D627" s="84">
        <v>645.13674149999997</v>
      </c>
      <c r="E627" s="84">
        <v>135.17769484999999</v>
      </c>
      <c r="F627" s="84">
        <v>135.17769484999999</v>
      </c>
    </row>
    <row r="628" spans="1:6" ht="12.75" customHeight="1" x14ac:dyDescent="0.2">
      <c r="A628" s="83" t="s">
        <v>167</v>
      </c>
      <c r="B628" s="83">
        <v>20</v>
      </c>
      <c r="C628" s="84">
        <v>661.22287853</v>
      </c>
      <c r="D628" s="84">
        <v>638.03604805999998</v>
      </c>
      <c r="E628" s="84">
        <v>133.68986240999999</v>
      </c>
      <c r="F628" s="84">
        <v>133.68986240999999</v>
      </c>
    </row>
    <row r="629" spans="1:6" ht="12.75" customHeight="1" x14ac:dyDescent="0.2">
      <c r="A629" s="83" t="s">
        <v>167</v>
      </c>
      <c r="B629" s="83">
        <v>21</v>
      </c>
      <c r="C629" s="84">
        <v>651.47257214000001</v>
      </c>
      <c r="D629" s="84">
        <v>631.62570346999996</v>
      </c>
      <c r="E629" s="84">
        <v>132.34668112</v>
      </c>
      <c r="F629" s="84">
        <v>132.34668112</v>
      </c>
    </row>
    <row r="630" spans="1:6" ht="12.75" customHeight="1" x14ac:dyDescent="0.2">
      <c r="A630" s="83" t="s">
        <v>167</v>
      </c>
      <c r="B630" s="83">
        <v>22</v>
      </c>
      <c r="C630" s="84">
        <v>644.89022144</v>
      </c>
      <c r="D630" s="84">
        <v>622.21370712999999</v>
      </c>
      <c r="E630" s="84">
        <v>130.37455352000001</v>
      </c>
      <c r="F630" s="84">
        <v>130.37455352000001</v>
      </c>
    </row>
    <row r="631" spans="1:6" ht="12.75" customHeight="1" x14ac:dyDescent="0.2">
      <c r="A631" s="83" t="s">
        <v>167</v>
      </c>
      <c r="B631" s="83">
        <v>23</v>
      </c>
      <c r="C631" s="84">
        <v>643.89117611999995</v>
      </c>
      <c r="D631" s="84">
        <v>621.26578472000006</v>
      </c>
      <c r="E631" s="84">
        <v>130.17593212</v>
      </c>
      <c r="F631" s="84">
        <v>130.17593212</v>
      </c>
    </row>
    <row r="632" spans="1:6" ht="12.75" customHeight="1" x14ac:dyDescent="0.2">
      <c r="A632" s="83" t="s">
        <v>167</v>
      </c>
      <c r="B632" s="83">
        <v>24</v>
      </c>
      <c r="C632" s="84">
        <v>684.15370278</v>
      </c>
      <c r="D632" s="84">
        <v>658.91705504000004</v>
      </c>
      <c r="E632" s="84">
        <v>138.06513079999999</v>
      </c>
      <c r="F632" s="84">
        <v>138.06513079999999</v>
      </c>
    </row>
    <row r="633" spans="1:6" ht="12.75" customHeight="1" x14ac:dyDescent="0.2">
      <c r="A633" s="83" t="s">
        <v>168</v>
      </c>
      <c r="B633" s="83">
        <v>1</v>
      </c>
      <c r="C633" s="84">
        <v>720.99237604999996</v>
      </c>
      <c r="D633" s="84">
        <v>696.20643940000002</v>
      </c>
      <c r="E633" s="84">
        <v>145.87850227999999</v>
      </c>
      <c r="F633" s="84">
        <v>145.87850227999999</v>
      </c>
    </row>
    <row r="634" spans="1:6" ht="12.75" customHeight="1" x14ac:dyDescent="0.2">
      <c r="A634" s="83" t="s">
        <v>168</v>
      </c>
      <c r="B634" s="83">
        <v>2</v>
      </c>
      <c r="C634" s="84">
        <v>754.59012987000006</v>
      </c>
      <c r="D634" s="84">
        <v>729.33440985000004</v>
      </c>
      <c r="E634" s="84">
        <v>152.81991855999999</v>
      </c>
      <c r="F634" s="84">
        <v>152.81991855999999</v>
      </c>
    </row>
    <row r="635" spans="1:6" ht="12.75" customHeight="1" x14ac:dyDescent="0.2">
      <c r="A635" s="83" t="s">
        <v>168</v>
      </c>
      <c r="B635" s="83">
        <v>3</v>
      </c>
      <c r="C635" s="84">
        <v>791.05083712999999</v>
      </c>
      <c r="D635" s="84">
        <v>762.65077196000004</v>
      </c>
      <c r="E635" s="84">
        <v>159.80080919</v>
      </c>
      <c r="F635" s="84">
        <v>159.80080919</v>
      </c>
    </row>
    <row r="636" spans="1:6" ht="12.75" customHeight="1" x14ac:dyDescent="0.2">
      <c r="A636" s="83" t="s">
        <v>168</v>
      </c>
      <c r="B636" s="83">
        <v>4</v>
      </c>
      <c r="C636" s="84">
        <v>790.20256854000002</v>
      </c>
      <c r="D636" s="84">
        <v>765.80140981</v>
      </c>
      <c r="E636" s="84">
        <v>160.46097305000001</v>
      </c>
      <c r="F636" s="84">
        <v>160.46097305000001</v>
      </c>
    </row>
    <row r="637" spans="1:6" ht="12.75" customHeight="1" x14ac:dyDescent="0.2">
      <c r="A637" s="83" t="s">
        <v>168</v>
      </c>
      <c r="B637" s="83">
        <v>5</v>
      </c>
      <c r="C637" s="84">
        <v>789.54664988000002</v>
      </c>
      <c r="D637" s="84">
        <v>766.89248555999995</v>
      </c>
      <c r="E637" s="84">
        <v>160.68958986000001</v>
      </c>
      <c r="F637" s="84">
        <v>160.68958986000001</v>
      </c>
    </row>
    <row r="638" spans="1:6" ht="12.75" customHeight="1" x14ac:dyDescent="0.2">
      <c r="A638" s="83" t="s">
        <v>168</v>
      </c>
      <c r="B638" s="83">
        <v>6</v>
      </c>
      <c r="C638" s="84">
        <v>785.86309587000005</v>
      </c>
      <c r="D638" s="84">
        <v>760.58657758000004</v>
      </c>
      <c r="E638" s="84">
        <v>159.36829152000001</v>
      </c>
      <c r="F638" s="84">
        <v>159.36829152000001</v>
      </c>
    </row>
    <row r="639" spans="1:6" ht="12.75" customHeight="1" x14ac:dyDescent="0.2">
      <c r="A639" s="83" t="s">
        <v>168</v>
      </c>
      <c r="B639" s="83">
        <v>7</v>
      </c>
      <c r="C639" s="84">
        <v>728.57540713000003</v>
      </c>
      <c r="D639" s="84">
        <v>702.95474086000002</v>
      </c>
      <c r="E639" s="84">
        <v>147.29249683</v>
      </c>
      <c r="F639" s="84">
        <v>147.29249683</v>
      </c>
    </row>
    <row r="640" spans="1:6" ht="12.75" customHeight="1" x14ac:dyDescent="0.2">
      <c r="A640" s="83" t="s">
        <v>168</v>
      </c>
      <c r="B640" s="83">
        <v>8</v>
      </c>
      <c r="C640" s="84">
        <v>699.96452076000003</v>
      </c>
      <c r="D640" s="84">
        <v>676.03958751000005</v>
      </c>
      <c r="E640" s="84">
        <v>141.65287323999999</v>
      </c>
      <c r="F640" s="84">
        <v>141.65287323999999</v>
      </c>
    </row>
    <row r="641" spans="1:6" ht="12.75" customHeight="1" x14ac:dyDescent="0.2">
      <c r="A641" s="83" t="s">
        <v>168</v>
      </c>
      <c r="B641" s="83">
        <v>9</v>
      </c>
      <c r="C641" s="84">
        <v>659.00339552000003</v>
      </c>
      <c r="D641" s="84">
        <v>637.62996277000002</v>
      </c>
      <c r="E641" s="84">
        <v>133.60477398</v>
      </c>
      <c r="F641" s="84">
        <v>133.60477398</v>
      </c>
    </row>
    <row r="642" spans="1:6" ht="12.75" customHeight="1" x14ac:dyDescent="0.2">
      <c r="A642" s="83" t="s">
        <v>168</v>
      </c>
      <c r="B642" s="83">
        <v>10</v>
      </c>
      <c r="C642" s="84">
        <v>639.24881754</v>
      </c>
      <c r="D642" s="84">
        <v>618.02394446999995</v>
      </c>
      <c r="E642" s="84">
        <v>129.49665830999999</v>
      </c>
      <c r="F642" s="84">
        <v>129.49665830999999</v>
      </c>
    </row>
    <row r="643" spans="1:6" ht="12.75" customHeight="1" x14ac:dyDescent="0.2">
      <c r="A643" s="83" t="s">
        <v>168</v>
      </c>
      <c r="B643" s="83">
        <v>11</v>
      </c>
      <c r="C643" s="84">
        <v>645.61714390999998</v>
      </c>
      <c r="D643" s="84">
        <v>624.05521222000004</v>
      </c>
      <c r="E643" s="84">
        <v>130.76041035</v>
      </c>
      <c r="F643" s="84">
        <v>130.76041035</v>
      </c>
    </row>
    <row r="644" spans="1:6" ht="12.75" customHeight="1" x14ac:dyDescent="0.2">
      <c r="A644" s="83" t="s">
        <v>168</v>
      </c>
      <c r="B644" s="83">
        <v>12</v>
      </c>
      <c r="C644" s="84">
        <v>648.84942735000004</v>
      </c>
      <c r="D644" s="84">
        <v>627.17586236</v>
      </c>
      <c r="E644" s="84">
        <v>131.41429077999999</v>
      </c>
      <c r="F644" s="84">
        <v>131.41429077999999</v>
      </c>
    </row>
    <row r="645" spans="1:6" ht="12.75" customHeight="1" x14ac:dyDescent="0.2">
      <c r="A645" s="83" t="s">
        <v>168</v>
      </c>
      <c r="B645" s="83">
        <v>13</v>
      </c>
      <c r="C645" s="84">
        <v>652.75849402999995</v>
      </c>
      <c r="D645" s="84">
        <v>632.18392515000005</v>
      </c>
      <c r="E645" s="84">
        <v>132.4636472</v>
      </c>
      <c r="F645" s="84">
        <v>132.4636472</v>
      </c>
    </row>
    <row r="646" spans="1:6" ht="12.75" customHeight="1" x14ac:dyDescent="0.2">
      <c r="A646" s="83" t="s">
        <v>168</v>
      </c>
      <c r="B646" s="83">
        <v>14</v>
      </c>
      <c r="C646" s="84">
        <v>650.05001001999995</v>
      </c>
      <c r="D646" s="84">
        <v>629.17311625000002</v>
      </c>
      <c r="E646" s="84">
        <v>131.83278218000001</v>
      </c>
      <c r="F646" s="84">
        <v>131.83278218000001</v>
      </c>
    </row>
    <row r="647" spans="1:6" ht="12.75" customHeight="1" x14ac:dyDescent="0.2">
      <c r="A647" s="83" t="s">
        <v>168</v>
      </c>
      <c r="B647" s="83">
        <v>15</v>
      </c>
      <c r="C647" s="84">
        <v>651.68003768999995</v>
      </c>
      <c r="D647" s="84">
        <v>631.84612333999996</v>
      </c>
      <c r="E647" s="84">
        <v>132.39286644000001</v>
      </c>
      <c r="F647" s="84">
        <v>132.39286644000001</v>
      </c>
    </row>
    <row r="648" spans="1:6" ht="12.75" customHeight="1" x14ac:dyDescent="0.2">
      <c r="A648" s="83" t="s">
        <v>168</v>
      </c>
      <c r="B648" s="83">
        <v>16</v>
      </c>
      <c r="C648" s="84">
        <v>655.05586794999999</v>
      </c>
      <c r="D648" s="84">
        <v>633.59341339000002</v>
      </c>
      <c r="E648" s="84">
        <v>132.75898207</v>
      </c>
      <c r="F648" s="84">
        <v>132.75898207</v>
      </c>
    </row>
    <row r="649" spans="1:6" ht="12.75" customHeight="1" x14ac:dyDescent="0.2">
      <c r="A649" s="83" t="s">
        <v>168</v>
      </c>
      <c r="B649" s="83">
        <v>17</v>
      </c>
      <c r="C649" s="84">
        <v>604.50974829999996</v>
      </c>
      <c r="D649" s="84">
        <v>584.67609321999998</v>
      </c>
      <c r="E649" s="84">
        <v>122.50916966</v>
      </c>
      <c r="F649" s="84">
        <v>122.50916966</v>
      </c>
    </row>
    <row r="650" spans="1:6" ht="12.75" customHeight="1" x14ac:dyDescent="0.2">
      <c r="A650" s="83" t="s">
        <v>168</v>
      </c>
      <c r="B650" s="83">
        <v>18</v>
      </c>
      <c r="C650" s="84">
        <v>566.03311188999999</v>
      </c>
      <c r="D650" s="84">
        <v>546.23176779999994</v>
      </c>
      <c r="E650" s="84">
        <v>114.45379944</v>
      </c>
      <c r="F650" s="84">
        <v>114.45379944</v>
      </c>
    </row>
    <row r="651" spans="1:6" ht="12.75" customHeight="1" x14ac:dyDescent="0.2">
      <c r="A651" s="83" t="s">
        <v>168</v>
      </c>
      <c r="B651" s="83">
        <v>19</v>
      </c>
      <c r="C651" s="84">
        <v>561.61905257000001</v>
      </c>
      <c r="D651" s="84">
        <v>543.02165566999997</v>
      </c>
      <c r="E651" s="84">
        <v>113.78117374</v>
      </c>
      <c r="F651" s="84">
        <v>113.78117374</v>
      </c>
    </row>
    <row r="652" spans="1:6" ht="12.75" customHeight="1" x14ac:dyDescent="0.2">
      <c r="A652" s="83" t="s">
        <v>168</v>
      </c>
      <c r="B652" s="83">
        <v>20</v>
      </c>
      <c r="C652" s="84">
        <v>573.17622167000002</v>
      </c>
      <c r="D652" s="84">
        <v>546.26470905999997</v>
      </c>
      <c r="E652" s="84">
        <v>114.46070174</v>
      </c>
      <c r="F652" s="84">
        <v>114.46070174</v>
      </c>
    </row>
    <row r="653" spans="1:6" ht="12.75" customHeight="1" x14ac:dyDescent="0.2">
      <c r="A653" s="83" t="s">
        <v>168</v>
      </c>
      <c r="B653" s="83">
        <v>21</v>
      </c>
      <c r="C653" s="84">
        <v>558.35679359000005</v>
      </c>
      <c r="D653" s="84">
        <v>537.60924301</v>
      </c>
      <c r="E653" s="84">
        <v>112.64709250999999</v>
      </c>
      <c r="F653" s="84">
        <v>112.64709250999999</v>
      </c>
    </row>
    <row r="654" spans="1:6" ht="12.75" customHeight="1" x14ac:dyDescent="0.2">
      <c r="A654" s="83" t="s">
        <v>168</v>
      </c>
      <c r="B654" s="83">
        <v>22</v>
      </c>
      <c r="C654" s="84">
        <v>549.62116560000004</v>
      </c>
      <c r="D654" s="84">
        <v>527.69152626000005</v>
      </c>
      <c r="E654" s="84">
        <v>110.5689996</v>
      </c>
      <c r="F654" s="84">
        <v>110.5689996</v>
      </c>
    </row>
    <row r="655" spans="1:6" ht="12.75" customHeight="1" x14ac:dyDescent="0.2">
      <c r="A655" s="83" t="s">
        <v>168</v>
      </c>
      <c r="B655" s="83">
        <v>23</v>
      </c>
      <c r="C655" s="84">
        <v>565.50653569999997</v>
      </c>
      <c r="D655" s="84">
        <v>544.38958047000006</v>
      </c>
      <c r="E655" s="84">
        <v>114.06779967</v>
      </c>
      <c r="F655" s="84">
        <v>114.06779967</v>
      </c>
    </row>
    <row r="656" spans="1:6" ht="12.75" customHeight="1" x14ac:dyDescent="0.2">
      <c r="A656" s="83" t="s">
        <v>168</v>
      </c>
      <c r="B656" s="83">
        <v>24</v>
      </c>
      <c r="C656" s="84">
        <v>598.60346732000005</v>
      </c>
      <c r="D656" s="84">
        <v>576.04809389000002</v>
      </c>
      <c r="E656" s="84">
        <v>120.70131562</v>
      </c>
      <c r="F656" s="84">
        <v>120.70131562</v>
      </c>
    </row>
    <row r="657" spans="1:6" ht="12.75" customHeight="1" x14ac:dyDescent="0.2">
      <c r="A657" s="83" t="s">
        <v>169</v>
      </c>
      <c r="B657" s="83">
        <v>1</v>
      </c>
      <c r="C657" s="84">
        <v>564.67916190999995</v>
      </c>
      <c r="D657" s="84">
        <v>548.57391287999997</v>
      </c>
      <c r="E657" s="84">
        <v>114.94455707</v>
      </c>
      <c r="F657" s="84">
        <v>114.94455707</v>
      </c>
    </row>
    <row r="658" spans="1:6" ht="12.75" customHeight="1" x14ac:dyDescent="0.2">
      <c r="A658" s="83" t="s">
        <v>169</v>
      </c>
      <c r="B658" s="83">
        <v>2</v>
      </c>
      <c r="C658" s="84">
        <v>589.68579279999994</v>
      </c>
      <c r="D658" s="84">
        <v>567.15121550000003</v>
      </c>
      <c r="E658" s="84">
        <v>118.83712244</v>
      </c>
      <c r="F658" s="84">
        <v>118.83712244</v>
      </c>
    </row>
    <row r="659" spans="1:6" ht="12.75" customHeight="1" x14ac:dyDescent="0.2">
      <c r="A659" s="83" t="s">
        <v>169</v>
      </c>
      <c r="B659" s="83">
        <v>3</v>
      </c>
      <c r="C659" s="84">
        <v>601.11598652999999</v>
      </c>
      <c r="D659" s="84">
        <v>577.63079846000005</v>
      </c>
      <c r="E659" s="84">
        <v>121.03294509</v>
      </c>
      <c r="F659" s="84">
        <v>121.03294509</v>
      </c>
    </row>
    <row r="660" spans="1:6" ht="12.75" customHeight="1" x14ac:dyDescent="0.2">
      <c r="A660" s="83" t="s">
        <v>169</v>
      </c>
      <c r="B660" s="83">
        <v>4</v>
      </c>
      <c r="C660" s="84">
        <v>605.50090537000005</v>
      </c>
      <c r="D660" s="84">
        <v>584.58228123000004</v>
      </c>
      <c r="E660" s="84">
        <v>122.48951291</v>
      </c>
      <c r="F660" s="84">
        <v>122.48951291</v>
      </c>
    </row>
    <row r="661" spans="1:6" ht="12.75" customHeight="1" x14ac:dyDescent="0.2">
      <c r="A661" s="83" t="s">
        <v>169</v>
      </c>
      <c r="B661" s="83">
        <v>5</v>
      </c>
      <c r="C661" s="84">
        <v>609.23379677000003</v>
      </c>
      <c r="D661" s="84">
        <v>590.14087672999995</v>
      </c>
      <c r="E661" s="84">
        <v>123.65422433000001</v>
      </c>
      <c r="F661" s="84">
        <v>123.65422433000001</v>
      </c>
    </row>
    <row r="662" spans="1:6" ht="12.75" customHeight="1" x14ac:dyDescent="0.2">
      <c r="A662" s="83" t="s">
        <v>169</v>
      </c>
      <c r="B662" s="83">
        <v>6</v>
      </c>
      <c r="C662" s="84">
        <v>649.59857169999998</v>
      </c>
      <c r="D662" s="84">
        <v>626.25662193000005</v>
      </c>
      <c r="E662" s="84">
        <v>131.22167920999999</v>
      </c>
      <c r="F662" s="84">
        <v>131.22167920999999</v>
      </c>
    </row>
    <row r="663" spans="1:6" ht="12.75" customHeight="1" x14ac:dyDescent="0.2">
      <c r="A663" s="83" t="s">
        <v>169</v>
      </c>
      <c r="B663" s="83">
        <v>7</v>
      </c>
      <c r="C663" s="84">
        <v>676.11328817000003</v>
      </c>
      <c r="D663" s="84">
        <v>652.10049523999999</v>
      </c>
      <c r="E663" s="84">
        <v>136.63683384999999</v>
      </c>
      <c r="F663" s="84">
        <v>136.63683384999999</v>
      </c>
    </row>
    <row r="664" spans="1:6" ht="12.75" customHeight="1" x14ac:dyDescent="0.2">
      <c r="A664" s="83" t="s">
        <v>169</v>
      </c>
      <c r="B664" s="83">
        <v>8</v>
      </c>
      <c r="C664" s="84">
        <v>661.24000286</v>
      </c>
      <c r="D664" s="84">
        <v>635.73051364000003</v>
      </c>
      <c r="E664" s="84">
        <v>133.20677595000001</v>
      </c>
      <c r="F664" s="84">
        <v>133.20677595000001</v>
      </c>
    </row>
    <row r="665" spans="1:6" ht="12.75" customHeight="1" x14ac:dyDescent="0.2">
      <c r="A665" s="83" t="s">
        <v>169</v>
      </c>
      <c r="B665" s="83">
        <v>9</v>
      </c>
      <c r="C665" s="84">
        <v>659.76238704000002</v>
      </c>
      <c r="D665" s="84">
        <v>638.56156725000005</v>
      </c>
      <c r="E665" s="84">
        <v>133.79997624000001</v>
      </c>
      <c r="F665" s="84">
        <v>133.79997624000001</v>
      </c>
    </row>
    <row r="666" spans="1:6" ht="12.75" customHeight="1" x14ac:dyDescent="0.2">
      <c r="A666" s="83" t="s">
        <v>169</v>
      </c>
      <c r="B666" s="83">
        <v>10</v>
      </c>
      <c r="C666" s="84">
        <v>625.90904382999997</v>
      </c>
      <c r="D666" s="84">
        <v>602.91421399000001</v>
      </c>
      <c r="E666" s="84">
        <v>126.33066511</v>
      </c>
      <c r="F666" s="84">
        <v>126.33066511</v>
      </c>
    </row>
    <row r="667" spans="1:6" ht="12.75" customHeight="1" x14ac:dyDescent="0.2">
      <c r="A667" s="83" t="s">
        <v>169</v>
      </c>
      <c r="B667" s="83">
        <v>11</v>
      </c>
      <c r="C667" s="84">
        <v>636.83091946000002</v>
      </c>
      <c r="D667" s="84">
        <v>612.83981460999996</v>
      </c>
      <c r="E667" s="84">
        <v>128.41040995</v>
      </c>
      <c r="F667" s="84">
        <v>128.41040995</v>
      </c>
    </row>
    <row r="668" spans="1:6" ht="12.75" customHeight="1" x14ac:dyDescent="0.2">
      <c r="A668" s="83" t="s">
        <v>169</v>
      </c>
      <c r="B668" s="83">
        <v>12</v>
      </c>
      <c r="C668" s="84">
        <v>632.49758860999998</v>
      </c>
      <c r="D668" s="84">
        <v>611.05545898000003</v>
      </c>
      <c r="E668" s="84">
        <v>128.03652785</v>
      </c>
      <c r="F668" s="84">
        <v>128.03652785</v>
      </c>
    </row>
    <row r="669" spans="1:6" ht="12.75" customHeight="1" x14ac:dyDescent="0.2">
      <c r="A669" s="83" t="s">
        <v>169</v>
      </c>
      <c r="B669" s="83">
        <v>13</v>
      </c>
      <c r="C669" s="84">
        <v>626.59035168000003</v>
      </c>
      <c r="D669" s="84">
        <v>604.15809892000004</v>
      </c>
      <c r="E669" s="84">
        <v>126.59130055</v>
      </c>
      <c r="F669" s="84">
        <v>126.59130055</v>
      </c>
    </row>
    <row r="670" spans="1:6" ht="12.75" customHeight="1" x14ac:dyDescent="0.2">
      <c r="A670" s="83" t="s">
        <v>169</v>
      </c>
      <c r="B670" s="83">
        <v>14</v>
      </c>
      <c r="C670" s="84">
        <v>624.55880135999996</v>
      </c>
      <c r="D670" s="84">
        <v>603.34111387999997</v>
      </c>
      <c r="E670" s="84">
        <v>126.42011488999999</v>
      </c>
      <c r="F670" s="84">
        <v>126.42011488999999</v>
      </c>
    </row>
    <row r="671" spans="1:6" ht="12.75" customHeight="1" x14ac:dyDescent="0.2">
      <c r="A671" s="83" t="s">
        <v>169</v>
      </c>
      <c r="B671" s="83">
        <v>15</v>
      </c>
      <c r="C671" s="84">
        <v>623.36844513999995</v>
      </c>
      <c r="D671" s="84">
        <v>607.67889578999996</v>
      </c>
      <c r="E671" s="84">
        <v>127.32902509</v>
      </c>
      <c r="F671" s="84">
        <v>127.32902509</v>
      </c>
    </row>
    <row r="672" spans="1:6" ht="12.75" customHeight="1" x14ac:dyDescent="0.2">
      <c r="A672" s="83" t="s">
        <v>169</v>
      </c>
      <c r="B672" s="83">
        <v>16</v>
      </c>
      <c r="C672" s="84">
        <v>624.90464110999994</v>
      </c>
      <c r="D672" s="84">
        <v>599.98679843000002</v>
      </c>
      <c r="E672" s="84">
        <v>125.71727377000001</v>
      </c>
      <c r="F672" s="84">
        <v>125.71727377000001</v>
      </c>
    </row>
    <row r="673" spans="1:6" ht="12.75" customHeight="1" x14ac:dyDescent="0.2">
      <c r="A673" s="83" t="s">
        <v>169</v>
      </c>
      <c r="B673" s="83">
        <v>17</v>
      </c>
      <c r="C673" s="84">
        <v>582.87404767999999</v>
      </c>
      <c r="D673" s="84">
        <v>562.90422676000003</v>
      </c>
      <c r="E673" s="84">
        <v>117.94723645000001</v>
      </c>
      <c r="F673" s="84">
        <v>117.94723645000001</v>
      </c>
    </row>
    <row r="674" spans="1:6" ht="12.75" customHeight="1" x14ac:dyDescent="0.2">
      <c r="A674" s="83" t="s">
        <v>169</v>
      </c>
      <c r="B674" s="83">
        <v>18</v>
      </c>
      <c r="C674" s="84">
        <v>566.70448073</v>
      </c>
      <c r="D674" s="84">
        <v>548.82472112000005</v>
      </c>
      <c r="E674" s="84">
        <v>114.99710976999999</v>
      </c>
      <c r="F674" s="84">
        <v>114.99710976999999</v>
      </c>
    </row>
    <row r="675" spans="1:6" ht="12.75" customHeight="1" x14ac:dyDescent="0.2">
      <c r="A675" s="83" t="s">
        <v>169</v>
      </c>
      <c r="B675" s="83">
        <v>19</v>
      </c>
      <c r="C675" s="84">
        <v>565.25596786999995</v>
      </c>
      <c r="D675" s="84">
        <v>540.22027992000005</v>
      </c>
      <c r="E675" s="84">
        <v>113.19419195</v>
      </c>
      <c r="F675" s="84">
        <v>113.19419195</v>
      </c>
    </row>
    <row r="676" spans="1:6" ht="12.75" customHeight="1" x14ac:dyDescent="0.2">
      <c r="A676" s="83" t="s">
        <v>169</v>
      </c>
      <c r="B676" s="83">
        <v>20</v>
      </c>
      <c r="C676" s="84">
        <v>552.80932914000005</v>
      </c>
      <c r="D676" s="84">
        <v>528.63646398000003</v>
      </c>
      <c r="E676" s="84">
        <v>110.76699561</v>
      </c>
      <c r="F676" s="84">
        <v>110.76699561</v>
      </c>
    </row>
    <row r="677" spans="1:6" ht="12.75" customHeight="1" x14ac:dyDescent="0.2">
      <c r="A677" s="83" t="s">
        <v>169</v>
      </c>
      <c r="B677" s="83">
        <v>21</v>
      </c>
      <c r="C677" s="84">
        <v>550.07915781999998</v>
      </c>
      <c r="D677" s="84">
        <v>527.09310309</v>
      </c>
      <c r="E677" s="84">
        <v>110.44360996</v>
      </c>
      <c r="F677" s="84">
        <v>110.44360996</v>
      </c>
    </row>
    <row r="678" spans="1:6" ht="12.75" customHeight="1" x14ac:dyDescent="0.2">
      <c r="A678" s="83" t="s">
        <v>169</v>
      </c>
      <c r="B678" s="83">
        <v>22</v>
      </c>
      <c r="C678" s="84">
        <v>561.17878889999997</v>
      </c>
      <c r="D678" s="84">
        <v>538.47704868999995</v>
      </c>
      <c r="E678" s="84">
        <v>112.82892678</v>
      </c>
      <c r="F678" s="84">
        <v>112.82892678</v>
      </c>
    </row>
    <row r="679" spans="1:6" ht="12.75" customHeight="1" x14ac:dyDescent="0.2">
      <c r="A679" s="83" t="s">
        <v>169</v>
      </c>
      <c r="B679" s="83">
        <v>23</v>
      </c>
      <c r="C679" s="84">
        <v>546.50748804</v>
      </c>
      <c r="D679" s="84">
        <v>529.33471345999999</v>
      </c>
      <c r="E679" s="84">
        <v>110.9133022</v>
      </c>
      <c r="F679" s="84">
        <v>110.9133022</v>
      </c>
    </row>
    <row r="680" spans="1:6" ht="12.75" customHeight="1" x14ac:dyDescent="0.2">
      <c r="A680" s="83" t="s">
        <v>169</v>
      </c>
      <c r="B680" s="83">
        <v>24</v>
      </c>
      <c r="C680" s="84">
        <v>604.63197288000003</v>
      </c>
      <c r="D680" s="84">
        <v>582.14740474999996</v>
      </c>
      <c r="E680" s="84">
        <v>121.97932496</v>
      </c>
      <c r="F680" s="84">
        <v>121.97932496</v>
      </c>
    </row>
    <row r="681" spans="1:6" ht="12.75" customHeight="1" x14ac:dyDescent="0.2">
      <c r="A681" s="83" t="s">
        <v>170</v>
      </c>
      <c r="B681" s="83">
        <v>1</v>
      </c>
      <c r="C681" s="84">
        <v>588.62308507</v>
      </c>
      <c r="D681" s="84">
        <v>563.77042879999999</v>
      </c>
      <c r="E681" s="84">
        <v>118.12873471</v>
      </c>
      <c r="F681" s="84">
        <v>118.12873471</v>
      </c>
    </row>
    <row r="682" spans="1:6" ht="12.75" customHeight="1" x14ac:dyDescent="0.2">
      <c r="A682" s="83" t="s">
        <v>170</v>
      </c>
      <c r="B682" s="83">
        <v>2</v>
      </c>
      <c r="C682" s="84">
        <v>619.87208750000002</v>
      </c>
      <c r="D682" s="84">
        <v>597.08864596000001</v>
      </c>
      <c r="E682" s="84">
        <v>125.11001403</v>
      </c>
      <c r="F682" s="84">
        <v>125.11001403</v>
      </c>
    </row>
    <row r="683" spans="1:6" ht="12.75" customHeight="1" x14ac:dyDescent="0.2">
      <c r="A683" s="83" t="s">
        <v>170</v>
      </c>
      <c r="B683" s="83">
        <v>3</v>
      </c>
      <c r="C683" s="84">
        <v>637.20205285999998</v>
      </c>
      <c r="D683" s="84">
        <v>614.01703743999997</v>
      </c>
      <c r="E683" s="84">
        <v>128.65707746000001</v>
      </c>
      <c r="F683" s="84">
        <v>128.65707746000001</v>
      </c>
    </row>
    <row r="684" spans="1:6" ht="12.75" customHeight="1" x14ac:dyDescent="0.2">
      <c r="A684" s="83" t="s">
        <v>170</v>
      </c>
      <c r="B684" s="83">
        <v>4</v>
      </c>
      <c r="C684" s="84">
        <v>649.75288490000003</v>
      </c>
      <c r="D684" s="84">
        <v>626.00534657000003</v>
      </c>
      <c r="E684" s="84">
        <v>131.16902863000001</v>
      </c>
      <c r="F684" s="84">
        <v>131.16902863000001</v>
      </c>
    </row>
    <row r="685" spans="1:6" ht="12.75" customHeight="1" x14ac:dyDescent="0.2">
      <c r="A685" s="83" t="s">
        <v>170</v>
      </c>
      <c r="B685" s="83">
        <v>5</v>
      </c>
      <c r="C685" s="84">
        <v>654.73707795999997</v>
      </c>
      <c r="D685" s="84">
        <v>631.78970991000006</v>
      </c>
      <c r="E685" s="84">
        <v>132.38104594000001</v>
      </c>
      <c r="F685" s="84">
        <v>132.38104594000001</v>
      </c>
    </row>
    <row r="686" spans="1:6" ht="12.75" customHeight="1" x14ac:dyDescent="0.2">
      <c r="A686" s="83" t="s">
        <v>170</v>
      </c>
      <c r="B686" s="83">
        <v>6</v>
      </c>
      <c r="C686" s="84">
        <v>650.03833445999999</v>
      </c>
      <c r="D686" s="84">
        <v>622.37517968999998</v>
      </c>
      <c r="E686" s="84">
        <v>130.40838742</v>
      </c>
      <c r="F686" s="84">
        <v>130.40838742</v>
      </c>
    </row>
    <row r="687" spans="1:6" ht="12.75" customHeight="1" x14ac:dyDescent="0.2">
      <c r="A687" s="83" t="s">
        <v>170</v>
      </c>
      <c r="B687" s="83">
        <v>7</v>
      </c>
      <c r="C687" s="84">
        <v>635.40029926</v>
      </c>
      <c r="D687" s="84">
        <v>614.21055550999995</v>
      </c>
      <c r="E687" s="84">
        <v>128.69762595</v>
      </c>
      <c r="F687" s="84">
        <v>128.69762595</v>
      </c>
    </row>
    <row r="688" spans="1:6" ht="12.75" customHeight="1" x14ac:dyDescent="0.2">
      <c r="A688" s="83" t="s">
        <v>170</v>
      </c>
      <c r="B688" s="83">
        <v>8</v>
      </c>
      <c r="C688" s="84">
        <v>631.99329597999997</v>
      </c>
      <c r="D688" s="84">
        <v>608.51789207000002</v>
      </c>
      <c r="E688" s="84">
        <v>127.50482282999999</v>
      </c>
      <c r="F688" s="84">
        <v>127.50482282999999</v>
      </c>
    </row>
    <row r="689" spans="1:6" ht="12.75" customHeight="1" x14ac:dyDescent="0.2">
      <c r="A689" s="83" t="s">
        <v>170</v>
      </c>
      <c r="B689" s="83">
        <v>9</v>
      </c>
      <c r="C689" s="84">
        <v>642.10388861000001</v>
      </c>
      <c r="D689" s="84">
        <v>615.60788745000002</v>
      </c>
      <c r="E689" s="84">
        <v>128.99041367000001</v>
      </c>
      <c r="F689" s="84">
        <v>128.99041367000001</v>
      </c>
    </row>
    <row r="690" spans="1:6" ht="12.75" customHeight="1" x14ac:dyDescent="0.2">
      <c r="A690" s="83" t="s">
        <v>170</v>
      </c>
      <c r="B690" s="83">
        <v>10</v>
      </c>
      <c r="C690" s="84">
        <v>1659.01538848</v>
      </c>
      <c r="D690" s="84">
        <v>598.06334250999998</v>
      </c>
      <c r="E690" s="84">
        <v>125.31424552</v>
      </c>
      <c r="F690" s="84">
        <v>125.31424552</v>
      </c>
    </row>
    <row r="691" spans="1:6" ht="12.75" customHeight="1" x14ac:dyDescent="0.2">
      <c r="A691" s="83" t="s">
        <v>170</v>
      </c>
      <c r="B691" s="83">
        <v>11</v>
      </c>
      <c r="C691" s="84">
        <v>620.16356456999995</v>
      </c>
      <c r="D691" s="84">
        <v>620.16356456999995</v>
      </c>
      <c r="E691" s="84">
        <v>129.94498017999999</v>
      </c>
      <c r="F691" s="84">
        <v>129.94498017999999</v>
      </c>
    </row>
    <row r="692" spans="1:6" ht="12.75" customHeight="1" x14ac:dyDescent="0.2">
      <c r="A692" s="83" t="s">
        <v>170</v>
      </c>
      <c r="B692" s="83">
        <v>12</v>
      </c>
      <c r="C692" s="84">
        <v>597.53088699</v>
      </c>
      <c r="D692" s="84">
        <v>597.53088699</v>
      </c>
      <c r="E692" s="84">
        <v>125.2026783</v>
      </c>
      <c r="F692" s="84">
        <v>125.2026783</v>
      </c>
    </row>
    <row r="693" spans="1:6" ht="12.75" customHeight="1" x14ac:dyDescent="0.2">
      <c r="A693" s="83" t="s">
        <v>170</v>
      </c>
      <c r="B693" s="83">
        <v>13</v>
      </c>
      <c r="C693" s="84">
        <v>595.01038858000004</v>
      </c>
      <c r="D693" s="84">
        <v>595.01038858000004</v>
      </c>
      <c r="E693" s="84">
        <v>124.6745497</v>
      </c>
      <c r="F693" s="84">
        <v>124.6745497</v>
      </c>
    </row>
    <row r="694" spans="1:6" ht="12.75" customHeight="1" x14ac:dyDescent="0.2">
      <c r="A694" s="83" t="s">
        <v>170</v>
      </c>
      <c r="B694" s="83">
        <v>14</v>
      </c>
      <c r="C694" s="84">
        <v>593.42519236999999</v>
      </c>
      <c r="D694" s="84">
        <v>593.42519236999999</v>
      </c>
      <c r="E694" s="84">
        <v>124.34239814999999</v>
      </c>
      <c r="F694" s="84">
        <v>124.34239814999999</v>
      </c>
    </row>
    <row r="695" spans="1:6" ht="12.75" customHeight="1" x14ac:dyDescent="0.2">
      <c r="A695" s="83" t="s">
        <v>170</v>
      </c>
      <c r="B695" s="83">
        <v>15</v>
      </c>
      <c r="C695" s="84">
        <v>595.52901093000003</v>
      </c>
      <c r="D695" s="84">
        <v>595.52901093000003</v>
      </c>
      <c r="E695" s="84">
        <v>124.7832184</v>
      </c>
      <c r="F695" s="84">
        <v>124.7832184</v>
      </c>
    </row>
    <row r="696" spans="1:6" ht="12.75" customHeight="1" x14ac:dyDescent="0.2">
      <c r="A696" s="83" t="s">
        <v>170</v>
      </c>
      <c r="B696" s="83">
        <v>16</v>
      </c>
      <c r="C696" s="84">
        <v>590.12872206999998</v>
      </c>
      <c r="D696" s="84">
        <v>590.12872206999998</v>
      </c>
      <c r="E696" s="84">
        <v>123.65167752000001</v>
      </c>
      <c r="F696" s="84">
        <v>123.65167752000001</v>
      </c>
    </row>
    <row r="697" spans="1:6" ht="12.75" customHeight="1" x14ac:dyDescent="0.2">
      <c r="A697" s="83" t="s">
        <v>170</v>
      </c>
      <c r="B697" s="83">
        <v>17</v>
      </c>
      <c r="C697" s="84">
        <v>566.23759971000004</v>
      </c>
      <c r="D697" s="84">
        <v>550.36171315000001</v>
      </c>
      <c r="E697" s="84">
        <v>115.31916093</v>
      </c>
      <c r="F697" s="84">
        <v>115.31916093</v>
      </c>
    </row>
    <row r="698" spans="1:6" ht="12.75" customHeight="1" x14ac:dyDescent="0.2">
      <c r="A698" s="83" t="s">
        <v>170</v>
      </c>
      <c r="B698" s="83">
        <v>18</v>
      </c>
      <c r="C698" s="84">
        <v>575.92395359</v>
      </c>
      <c r="D698" s="84">
        <v>556.05362620000005</v>
      </c>
      <c r="E698" s="84">
        <v>116.51180683</v>
      </c>
      <c r="F698" s="84">
        <v>116.51180683</v>
      </c>
    </row>
    <row r="699" spans="1:6" ht="12.75" customHeight="1" x14ac:dyDescent="0.2">
      <c r="A699" s="83" t="s">
        <v>170</v>
      </c>
      <c r="B699" s="83">
        <v>19</v>
      </c>
      <c r="C699" s="84">
        <v>577.66025538999997</v>
      </c>
      <c r="D699" s="84">
        <v>552.35227723000003</v>
      </c>
      <c r="E699" s="84">
        <v>115.73625059</v>
      </c>
      <c r="F699" s="84">
        <v>115.73625059</v>
      </c>
    </row>
    <row r="700" spans="1:6" ht="12.75" customHeight="1" x14ac:dyDescent="0.2">
      <c r="A700" s="83" t="s">
        <v>170</v>
      </c>
      <c r="B700" s="83">
        <v>20</v>
      </c>
      <c r="C700" s="84">
        <v>572.90413489000002</v>
      </c>
      <c r="D700" s="84">
        <v>543.65839622999999</v>
      </c>
      <c r="E700" s="84">
        <v>113.91459215</v>
      </c>
      <c r="F700" s="84">
        <v>113.91459215</v>
      </c>
    </row>
    <row r="701" spans="1:6" ht="12.75" customHeight="1" x14ac:dyDescent="0.2">
      <c r="A701" s="83" t="s">
        <v>170</v>
      </c>
      <c r="B701" s="83">
        <v>21</v>
      </c>
      <c r="C701" s="84">
        <v>559.14157305000003</v>
      </c>
      <c r="D701" s="84">
        <v>538.51027484999997</v>
      </c>
      <c r="E701" s="84">
        <v>112.83588877</v>
      </c>
      <c r="F701" s="84">
        <v>112.83588877</v>
      </c>
    </row>
    <row r="702" spans="1:6" ht="12.75" customHeight="1" x14ac:dyDescent="0.2">
      <c r="A702" s="83" t="s">
        <v>170</v>
      </c>
      <c r="B702" s="83">
        <v>22</v>
      </c>
      <c r="C702" s="84">
        <v>573.97757948000003</v>
      </c>
      <c r="D702" s="84">
        <v>552.03772071000003</v>
      </c>
      <c r="E702" s="84">
        <v>115.67034049999999</v>
      </c>
      <c r="F702" s="84">
        <v>115.67034049999999</v>
      </c>
    </row>
    <row r="703" spans="1:6" ht="12.75" customHeight="1" x14ac:dyDescent="0.2">
      <c r="A703" s="83" t="s">
        <v>170</v>
      </c>
      <c r="B703" s="83">
        <v>23</v>
      </c>
      <c r="C703" s="84">
        <v>552.36066008</v>
      </c>
      <c r="D703" s="84">
        <v>530.65877081999997</v>
      </c>
      <c r="E703" s="84">
        <v>111.19073643999999</v>
      </c>
      <c r="F703" s="84">
        <v>111.19073643999999</v>
      </c>
    </row>
    <row r="704" spans="1:6" ht="12.75" customHeight="1" x14ac:dyDescent="0.2">
      <c r="A704" s="83" t="s">
        <v>170</v>
      </c>
      <c r="B704" s="83">
        <v>24</v>
      </c>
      <c r="C704" s="84">
        <v>576.53285923999999</v>
      </c>
      <c r="D704" s="84">
        <v>554.79365282000003</v>
      </c>
      <c r="E704" s="84">
        <v>116.24780032</v>
      </c>
      <c r="F704" s="84">
        <v>116.24780032</v>
      </c>
    </row>
    <row r="705" spans="1:6" ht="12.75" customHeight="1" x14ac:dyDescent="0.2">
      <c r="A705" s="83" t="s">
        <v>171</v>
      </c>
      <c r="B705" s="83">
        <v>1</v>
      </c>
      <c r="C705" s="84">
        <v>633.04569700000002</v>
      </c>
      <c r="D705" s="84">
        <v>605.35741026999995</v>
      </c>
      <c r="E705" s="84">
        <v>126.84259633000001</v>
      </c>
      <c r="F705" s="84">
        <v>126.84259633000001</v>
      </c>
    </row>
    <row r="706" spans="1:6" ht="12.75" customHeight="1" x14ac:dyDescent="0.2">
      <c r="A706" s="83" t="s">
        <v>171</v>
      </c>
      <c r="B706" s="83">
        <v>2</v>
      </c>
      <c r="C706" s="84">
        <v>636.22313741999994</v>
      </c>
      <c r="D706" s="84">
        <v>615.14163283000005</v>
      </c>
      <c r="E706" s="84">
        <v>128.89271775</v>
      </c>
      <c r="F706" s="84">
        <v>128.89271775</v>
      </c>
    </row>
    <row r="707" spans="1:6" ht="12.75" customHeight="1" x14ac:dyDescent="0.2">
      <c r="A707" s="83" t="s">
        <v>171</v>
      </c>
      <c r="B707" s="83">
        <v>3</v>
      </c>
      <c r="C707" s="84">
        <v>648.95362754999996</v>
      </c>
      <c r="D707" s="84">
        <v>615.70278570999994</v>
      </c>
      <c r="E707" s="84">
        <v>129.01029801999999</v>
      </c>
      <c r="F707" s="84">
        <v>129.01029801999999</v>
      </c>
    </row>
    <row r="708" spans="1:6" ht="12.75" customHeight="1" x14ac:dyDescent="0.2">
      <c r="A708" s="83" t="s">
        <v>171</v>
      </c>
      <c r="B708" s="83">
        <v>4</v>
      </c>
      <c r="C708" s="84">
        <v>649.59550179999997</v>
      </c>
      <c r="D708" s="84">
        <v>625.76936783999997</v>
      </c>
      <c r="E708" s="84">
        <v>131.11958319999999</v>
      </c>
      <c r="F708" s="84">
        <v>131.11958319999999</v>
      </c>
    </row>
    <row r="709" spans="1:6" ht="12.75" customHeight="1" x14ac:dyDescent="0.2">
      <c r="A709" s="83" t="s">
        <v>171</v>
      </c>
      <c r="B709" s="83">
        <v>5</v>
      </c>
      <c r="C709" s="84">
        <v>673.36878302000002</v>
      </c>
      <c r="D709" s="84">
        <v>649.77998950000006</v>
      </c>
      <c r="E709" s="84">
        <v>136.15061039</v>
      </c>
      <c r="F709" s="84">
        <v>136.15061039</v>
      </c>
    </row>
    <row r="710" spans="1:6" ht="12.75" customHeight="1" x14ac:dyDescent="0.2">
      <c r="A710" s="83" t="s">
        <v>171</v>
      </c>
      <c r="B710" s="83">
        <v>6</v>
      </c>
      <c r="C710" s="84">
        <v>659.82021872999997</v>
      </c>
      <c r="D710" s="84">
        <v>629.31145139</v>
      </c>
      <c r="E710" s="84">
        <v>131.86176800999999</v>
      </c>
      <c r="F710" s="84">
        <v>131.86176800999999</v>
      </c>
    </row>
    <row r="711" spans="1:6" ht="12.75" customHeight="1" x14ac:dyDescent="0.2">
      <c r="A711" s="83" t="s">
        <v>171</v>
      </c>
      <c r="B711" s="83">
        <v>7</v>
      </c>
      <c r="C711" s="84">
        <v>632.15082629999995</v>
      </c>
      <c r="D711" s="84">
        <v>605.07615492000002</v>
      </c>
      <c r="E711" s="84">
        <v>126.78366394</v>
      </c>
      <c r="F711" s="84">
        <v>126.78366394</v>
      </c>
    </row>
    <row r="712" spans="1:6" ht="12.75" customHeight="1" x14ac:dyDescent="0.2">
      <c r="A712" s="83" t="s">
        <v>171</v>
      </c>
      <c r="B712" s="83">
        <v>8</v>
      </c>
      <c r="C712" s="84">
        <v>621.94134456999996</v>
      </c>
      <c r="D712" s="84">
        <v>600.84135932000004</v>
      </c>
      <c r="E712" s="84">
        <v>125.89633282</v>
      </c>
      <c r="F712" s="84">
        <v>125.89633282</v>
      </c>
    </row>
    <row r="713" spans="1:6" ht="12.75" customHeight="1" x14ac:dyDescent="0.2">
      <c r="A713" s="83" t="s">
        <v>171</v>
      </c>
      <c r="B713" s="83">
        <v>9</v>
      </c>
      <c r="C713" s="84">
        <v>587.14200201000006</v>
      </c>
      <c r="D713" s="84">
        <v>563.98562616000004</v>
      </c>
      <c r="E713" s="84">
        <v>118.17382575000001</v>
      </c>
      <c r="F713" s="84">
        <v>118.17382575000001</v>
      </c>
    </row>
    <row r="714" spans="1:6" ht="12.75" customHeight="1" x14ac:dyDescent="0.2">
      <c r="A714" s="83" t="s">
        <v>171</v>
      </c>
      <c r="B714" s="83">
        <v>10</v>
      </c>
      <c r="C714" s="84">
        <v>581.78478599000005</v>
      </c>
      <c r="D714" s="84">
        <v>559.90056646999994</v>
      </c>
      <c r="E714" s="84">
        <v>117.3178693</v>
      </c>
      <c r="F714" s="84">
        <v>117.3178693</v>
      </c>
    </row>
    <row r="715" spans="1:6" ht="12.75" customHeight="1" x14ac:dyDescent="0.2">
      <c r="A715" s="83" t="s">
        <v>171</v>
      </c>
      <c r="B715" s="83">
        <v>11</v>
      </c>
      <c r="C715" s="84">
        <v>578.23056423000003</v>
      </c>
      <c r="D715" s="84">
        <v>562.11106151000001</v>
      </c>
      <c r="E715" s="84">
        <v>117.78104184</v>
      </c>
      <c r="F715" s="84">
        <v>117.78104184</v>
      </c>
    </row>
    <row r="716" spans="1:6" ht="12.75" customHeight="1" x14ac:dyDescent="0.2">
      <c r="A716" s="83" t="s">
        <v>171</v>
      </c>
      <c r="B716" s="83">
        <v>12</v>
      </c>
      <c r="C716" s="84">
        <v>585.18673342</v>
      </c>
      <c r="D716" s="84">
        <v>563.26016091999998</v>
      </c>
      <c r="E716" s="84">
        <v>118.02181655</v>
      </c>
      <c r="F716" s="84">
        <v>118.02181655</v>
      </c>
    </row>
    <row r="717" spans="1:6" ht="12.75" customHeight="1" x14ac:dyDescent="0.2">
      <c r="A717" s="83" t="s">
        <v>171</v>
      </c>
      <c r="B717" s="83">
        <v>13</v>
      </c>
      <c r="C717" s="84">
        <v>574.10527722999996</v>
      </c>
      <c r="D717" s="84">
        <v>554.07566388999999</v>
      </c>
      <c r="E717" s="84">
        <v>116.09735766</v>
      </c>
      <c r="F717" s="84">
        <v>116.09735766</v>
      </c>
    </row>
    <row r="718" spans="1:6" ht="12.75" customHeight="1" x14ac:dyDescent="0.2">
      <c r="A718" s="83" t="s">
        <v>171</v>
      </c>
      <c r="B718" s="83">
        <v>14</v>
      </c>
      <c r="C718" s="84">
        <v>582.69033437999997</v>
      </c>
      <c r="D718" s="84">
        <v>560.47593115999996</v>
      </c>
      <c r="E718" s="84">
        <v>117.43842742</v>
      </c>
      <c r="F718" s="84">
        <v>117.43842742</v>
      </c>
    </row>
    <row r="719" spans="1:6" ht="12.75" customHeight="1" x14ac:dyDescent="0.2">
      <c r="A719" s="83" t="s">
        <v>171</v>
      </c>
      <c r="B719" s="83">
        <v>15</v>
      </c>
      <c r="C719" s="84">
        <v>584.34975354000005</v>
      </c>
      <c r="D719" s="84">
        <v>563.37329356999999</v>
      </c>
      <c r="E719" s="84">
        <v>118.04552162</v>
      </c>
      <c r="F719" s="84">
        <v>118.04552162</v>
      </c>
    </row>
    <row r="720" spans="1:6" ht="12.75" customHeight="1" x14ac:dyDescent="0.2">
      <c r="A720" s="83" t="s">
        <v>171</v>
      </c>
      <c r="B720" s="83">
        <v>16</v>
      </c>
      <c r="C720" s="84">
        <v>577.38428105000003</v>
      </c>
      <c r="D720" s="84">
        <v>560.23100737000004</v>
      </c>
      <c r="E720" s="84">
        <v>117.38710771</v>
      </c>
      <c r="F720" s="84">
        <v>117.38710771</v>
      </c>
    </row>
    <row r="721" spans="1:6" ht="12.75" customHeight="1" x14ac:dyDescent="0.2">
      <c r="A721" s="83" t="s">
        <v>171</v>
      </c>
      <c r="B721" s="83">
        <v>17</v>
      </c>
      <c r="C721" s="84">
        <v>537.05942988000004</v>
      </c>
      <c r="D721" s="84">
        <v>515.69849148000003</v>
      </c>
      <c r="E721" s="84">
        <v>108.05605825000001</v>
      </c>
      <c r="F721" s="84">
        <v>108.05605825000001</v>
      </c>
    </row>
    <row r="722" spans="1:6" ht="12.75" customHeight="1" x14ac:dyDescent="0.2">
      <c r="A722" s="83" t="s">
        <v>171</v>
      </c>
      <c r="B722" s="83">
        <v>18</v>
      </c>
      <c r="C722" s="84">
        <v>518.01711437999995</v>
      </c>
      <c r="D722" s="84">
        <v>494.03575747000002</v>
      </c>
      <c r="E722" s="84">
        <v>103.51699194</v>
      </c>
      <c r="F722" s="84">
        <v>103.51699194</v>
      </c>
    </row>
    <row r="723" spans="1:6" ht="12.75" customHeight="1" x14ac:dyDescent="0.2">
      <c r="A723" s="83" t="s">
        <v>171</v>
      </c>
      <c r="B723" s="83">
        <v>19</v>
      </c>
      <c r="C723" s="84">
        <v>518.33255442999996</v>
      </c>
      <c r="D723" s="84">
        <v>496.82361624999999</v>
      </c>
      <c r="E723" s="84">
        <v>104.10114147</v>
      </c>
      <c r="F723" s="84">
        <v>104.10114147</v>
      </c>
    </row>
    <row r="724" spans="1:6" ht="12.75" customHeight="1" x14ac:dyDescent="0.2">
      <c r="A724" s="83" t="s">
        <v>171</v>
      </c>
      <c r="B724" s="83">
        <v>20</v>
      </c>
      <c r="C724" s="84">
        <v>518.94413839000003</v>
      </c>
      <c r="D724" s="84">
        <v>495.99613135999999</v>
      </c>
      <c r="E724" s="84">
        <v>103.92775573999999</v>
      </c>
      <c r="F724" s="84">
        <v>103.92775573999999</v>
      </c>
    </row>
    <row r="725" spans="1:6" ht="12.75" customHeight="1" x14ac:dyDescent="0.2">
      <c r="A725" s="83" t="s">
        <v>171</v>
      </c>
      <c r="B725" s="83">
        <v>21</v>
      </c>
      <c r="C725" s="84">
        <v>521.14038134999998</v>
      </c>
      <c r="D725" s="84">
        <v>498.14043280999999</v>
      </c>
      <c r="E725" s="84">
        <v>104.37705852000001</v>
      </c>
      <c r="F725" s="84">
        <v>104.37705852000001</v>
      </c>
    </row>
    <row r="726" spans="1:6" ht="12.75" customHeight="1" x14ac:dyDescent="0.2">
      <c r="A726" s="83" t="s">
        <v>171</v>
      </c>
      <c r="B726" s="83">
        <v>22</v>
      </c>
      <c r="C726" s="84">
        <v>521.25733709999997</v>
      </c>
      <c r="D726" s="84">
        <v>496.78581598</v>
      </c>
      <c r="E726" s="84">
        <v>104.09322105</v>
      </c>
      <c r="F726" s="84">
        <v>104.09322105</v>
      </c>
    </row>
    <row r="727" spans="1:6" ht="12.75" customHeight="1" x14ac:dyDescent="0.2">
      <c r="A727" s="83" t="s">
        <v>171</v>
      </c>
      <c r="B727" s="83">
        <v>23</v>
      </c>
      <c r="C727" s="84">
        <v>516.07267874000001</v>
      </c>
      <c r="D727" s="84">
        <v>492.78692260000003</v>
      </c>
      <c r="E727" s="84">
        <v>103.25531932</v>
      </c>
      <c r="F727" s="84">
        <v>103.25531932</v>
      </c>
    </row>
    <row r="728" spans="1:6" ht="12.75" customHeight="1" x14ac:dyDescent="0.2">
      <c r="A728" s="83" t="s">
        <v>171</v>
      </c>
      <c r="B728" s="83">
        <v>24</v>
      </c>
      <c r="C728" s="84">
        <v>593.76999674000001</v>
      </c>
      <c r="D728" s="84">
        <v>569.68761129999996</v>
      </c>
      <c r="E728" s="84">
        <v>119.36858208</v>
      </c>
      <c r="F728" s="84">
        <v>119.36858208</v>
      </c>
    </row>
    <row r="729" spans="1:6" ht="12.75" customHeight="1" x14ac:dyDescent="0.2">
      <c r="A729" s="83" t="s">
        <v>172</v>
      </c>
      <c r="B729" s="83">
        <v>1</v>
      </c>
      <c r="C729" s="84">
        <v>653.45617706999997</v>
      </c>
      <c r="D729" s="84">
        <v>627.41895885999998</v>
      </c>
      <c r="E729" s="84">
        <v>131.46522762000001</v>
      </c>
      <c r="F729" s="84">
        <v>131.46522762000001</v>
      </c>
    </row>
    <row r="730" spans="1:6" ht="12.75" customHeight="1" x14ac:dyDescent="0.2">
      <c r="A730" s="83" t="s">
        <v>172</v>
      </c>
      <c r="B730" s="83">
        <v>2</v>
      </c>
      <c r="C730" s="84">
        <v>652.48424777000002</v>
      </c>
      <c r="D730" s="84">
        <v>631.29090318999999</v>
      </c>
      <c r="E730" s="84">
        <v>132.27652928000001</v>
      </c>
      <c r="F730" s="84">
        <v>132.27652928000001</v>
      </c>
    </row>
    <row r="731" spans="1:6" ht="12.75" customHeight="1" x14ac:dyDescent="0.2">
      <c r="A731" s="83" t="s">
        <v>172</v>
      </c>
      <c r="B731" s="83">
        <v>3</v>
      </c>
      <c r="C731" s="84">
        <v>657.74721418000001</v>
      </c>
      <c r="D731" s="84">
        <v>630.64004747000001</v>
      </c>
      <c r="E731" s="84">
        <v>132.14015326000001</v>
      </c>
      <c r="F731" s="84">
        <v>132.14015326000001</v>
      </c>
    </row>
    <row r="732" spans="1:6" ht="12.75" customHeight="1" x14ac:dyDescent="0.2">
      <c r="A732" s="83" t="s">
        <v>172</v>
      </c>
      <c r="B732" s="83">
        <v>4</v>
      </c>
      <c r="C732" s="84">
        <v>681.82622508999998</v>
      </c>
      <c r="D732" s="84">
        <v>655.79481737000003</v>
      </c>
      <c r="E732" s="84">
        <v>137.41091771999999</v>
      </c>
      <c r="F732" s="84">
        <v>137.41091771999999</v>
      </c>
    </row>
    <row r="733" spans="1:6" ht="12.75" customHeight="1" x14ac:dyDescent="0.2">
      <c r="A733" s="83" t="s">
        <v>172</v>
      </c>
      <c r="B733" s="83">
        <v>5</v>
      </c>
      <c r="C733" s="84">
        <v>676.97376966000002</v>
      </c>
      <c r="D733" s="84">
        <v>661.32966421000003</v>
      </c>
      <c r="E733" s="84">
        <v>138.57065299999999</v>
      </c>
      <c r="F733" s="84">
        <v>138.57065299999999</v>
      </c>
    </row>
    <row r="734" spans="1:6" ht="12.75" customHeight="1" x14ac:dyDescent="0.2">
      <c r="A734" s="83" t="s">
        <v>172</v>
      </c>
      <c r="B734" s="83">
        <v>6</v>
      </c>
      <c r="C734" s="84">
        <v>666.15252137000004</v>
      </c>
      <c r="D734" s="84">
        <v>649.77543372000002</v>
      </c>
      <c r="E734" s="84">
        <v>136.14965580000001</v>
      </c>
      <c r="F734" s="84">
        <v>136.14965580000001</v>
      </c>
    </row>
    <row r="735" spans="1:6" ht="12.75" customHeight="1" x14ac:dyDescent="0.2">
      <c r="A735" s="83" t="s">
        <v>172</v>
      </c>
      <c r="B735" s="83">
        <v>7</v>
      </c>
      <c r="C735" s="84">
        <v>670.21826675</v>
      </c>
      <c r="D735" s="84">
        <v>648.23170319999997</v>
      </c>
      <c r="E735" s="84">
        <v>135.82619270000001</v>
      </c>
      <c r="F735" s="84">
        <v>135.82619270000001</v>
      </c>
    </row>
    <row r="736" spans="1:6" ht="12.75" customHeight="1" x14ac:dyDescent="0.2">
      <c r="A736" s="83" t="s">
        <v>172</v>
      </c>
      <c r="B736" s="83">
        <v>8</v>
      </c>
      <c r="C736" s="84">
        <v>612.98443212999996</v>
      </c>
      <c r="D736" s="84">
        <v>592.78909037000005</v>
      </c>
      <c r="E736" s="84">
        <v>124.20911353</v>
      </c>
      <c r="F736" s="84">
        <v>124.20911353</v>
      </c>
    </row>
    <row r="737" spans="1:6" ht="12.75" customHeight="1" x14ac:dyDescent="0.2">
      <c r="A737" s="83" t="s">
        <v>172</v>
      </c>
      <c r="B737" s="83">
        <v>9</v>
      </c>
      <c r="C737" s="84">
        <v>582.23457725000003</v>
      </c>
      <c r="D737" s="84">
        <v>560.49390649999998</v>
      </c>
      <c r="E737" s="84">
        <v>117.44219386</v>
      </c>
      <c r="F737" s="84">
        <v>117.44219386</v>
      </c>
    </row>
    <row r="738" spans="1:6" ht="12.75" customHeight="1" x14ac:dyDescent="0.2">
      <c r="A738" s="83" t="s">
        <v>172</v>
      </c>
      <c r="B738" s="83">
        <v>10</v>
      </c>
      <c r="C738" s="84">
        <v>610.90240040000003</v>
      </c>
      <c r="D738" s="84">
        <v>588.19209957999999</v>
      </c>
      <c r="E738" s="84">
        <v>123.24589041999999</v>
      </c>
      <c r="F738" s="84">
        <v>123.24589041999999</v>
      </c>
    </row>
    <row r="739" spans="1:6" ht="12.75" customHeight="1" x14ac:dyDescent="0.2">
      <c r="A739" s="83" t="s">
        <v>172</v>
      </c>
      <c r="B739" s="83">
        <v>11</v>
      </c>
      <c r="C739" s="84">
        <v>617.32895238000003</v>
      </c>
      <c r="D739" s="84">
        <v>594.01512492999996</v>
      </c>
      <c r="E739" s="84">
        <v>124.46600872</v>
      </c>
      <c r="F739" s="84">
        <v>124.46600872</v>
      </c>
    </row>
    <row r="740" spans="1:6" ht="12.75" customHeight="1" x14ac:dyDescent="0.2">
      <c r="A740" s="83" t="s">
        <v>172</v>
      </c>
      <c r="B740" s="83">
        <v>12</v>
      </c>
      <c r="C740" s="84">
        <v>617.56564662000005</v>
      </c>
      <c r="D740" s="84">
        <v>593.11197110000001</v>
      </c>
      <c r="E740" s="84">
        <v>124.27676783</v>
      </c>
      <c r="F740" s="84">
        <v>124.27676783</v>
      </c>
    </row>
    <row r="741" spans="1:6" ht="12.75" customHeight="1" x14ac:dyDescent="0.2">
      <c r="A741" s="83" t="s">
        <v>172</v>
      </c>
      <c r="B741" s="83">
        <v>13</v>
      </c>
      <c r="C741" s="84">
        <v>611.16964044999997</v>
      </c>
      <c r="D741" s="84">
        <v>589.88785065000002</v>
      </c>
      <c r="E741" s="84">
        <v>123.60120691</v>
      </c>
      <c r="F741" s="84">
        <v>123.60120691</v>
      </c>
    </row>
    <row r="742" spans="1:6" ht="12.75" customHeight="1" x14ac:dyDescent="0.2">
      <c r="A742" s="83" t="s">
        <v>172</v>
      </c>
      <c r="B742" s="83">
        <v>14</v>
      </c>
      <c r="C742" s="84">
        <v>618.30902330000004</v>
      </c>
      <c r="D742" s="84">
        <v>593.16716908000001</v>
      </c>
      <c r="E742" s="84">
        <v>124.28833365</v>
      </c>
      <c r="F742" s="84">
        <v>124.28833365</v>
      </c>
    </row>
    <row r="743" spans="1:6" ht="12.75" customHeight="1" x14ac:dyDescent="0.2">
      <c r="A743" s="83" t="s">
        <v>172</v>
      </c>
      <c r="B743" s="83">
        <v>15</v>
      </c>
      <c r="C743" s="84">
        <v>623.71275077999996</v>
      </c>
      <c r="D743" s="84">
        <v>603.58245107000005</v>
      </c>
      <c r="E743" s="84">
        <v>126.4706831</v>
      </c>
      <c r="F743" s="84">
        <v>126.4706831</v>
      </c>
    </row>
    <row r="744" spans="1:6" ht="12.75" customHeight="1" x14ac:dyDescent="0.2">
      <c r="A744" s="83" t="s">
        <v>172</v>
      </c>
      <c r="B744" s="83">
        <v>16</v>
      </c>
      <c r="C744" s="84">
        <v>624.79172901000004</v>
      </c>
      <c r="D744" s="84">
        <v>602.41759002000003</v>
      </c>
      <c r="E744" s="84">
        <v>126.2266058</v>
      </c>
      <c r="F744" s="84">
        <v>126.2266058</v>
      </c>
    </row>
    <row r="745" spans="1:6" ht="12.75" customHeight="1" x14ac:dyDescent="0.2">
      <c r="A745" s="83" t="s">
        <v>172</v>
      </c>
      <c r="B745" s="83">
        <v>17</v>
      </c>
      <c r="C745" s="84">
        <v>570.96182925000005</v>
      </c>
      <c r="D745" s="84">
        <v>547.56301281000003</v>
      </c>
      <c r="E745" s="84">
        <v>114.73273974</v>
      </c>
      <c r="F745" s="84">
        <v>114.73273974</v>
      </c>
    </row>
    <row r="746" spans="1:6" ht="12.75" customHeight="1" x14ac:dyDescent="0.2">
      <c r="A746" s="83" t="s">
        <v>172</v>
      </c>
      <c r="B746" s="83">
        <v>18</v>
      </c>
      <c r="C746" s="84">
        <v>540.28482125999994</v>
      </c>
      <c r="D746" s="84">
        <v>518.58405942000002</v>
      </c>
      <c r="E746" s="84">
        <v>108.66068111</v>
      </c>
      <c r="F746" s="84">
        <v>108.66068111</v>
      </c>
    </row>
    <row r="747" spans="1:6" ht="12.75" customHeight="1" x14ac:dyDescent="0.2">
      <c r="A747" s="83" t="s">
        <v>172</v>
      </c>
      <c r="B747" s="83">
        <v>19</v>
      </c>
      <c r="C747" s="84">
        <v>536.17290706999995</v>
      </c>
      <c r="D747" s="84">
        <v>520.04830947000005</v>
      </c>
      <c r="E747" s="84">
        <v>108.9674904</v>
      </c>
      <c r="F747" s="84">
        <v>108.9674904</v>
      </c>
    </row>
    <row r="748" spans="1:6" ht="12.75" customHeight="1" x14ac:dyDescent="0.2">
      <c r="A748" s="83" t="s">
        <v>172</v>
      </c>
      <c r="B748" s="83">
        <v>20</v>
      </c>
      <c r="C748" s="84">
        <v>537.94730822999998</v>
      </c>
      <c r="D748" s="84">
        <v>513.95807416000002</v>
      </c>
      <c r="E748" s="84">
        <v>107.69138269</v>
      </c>
      <c r="F748" s="84">
        <v>107.69138269</v>
      </c>
    </row>
    <row r="749" spans="1:6" ht="12.75" customHeight="1" x14ac:dyDescent="0.2">
      <c r="A749" s="83" t="s">
        <v>172</v>
      </c>
      <c r="B749" s="83">
        <v>21</v>
      </c>
      <c r="C749" s="84">
        <v>508.97170662000002</v>
      </c>
      <c r="D749" s="84">
        <v>488.56254503999997</v>
      </c>
      <c r="E749" s="84">
        <v>102.37017113</v>
      </c>
      <c r="F749" s="84">
        <v>102.37017113</v>
      </c>
    </row>
    <row r="750" spans="1:6" ht="12.75" customHeight="1" x14ac:dyDescent="0.2">
      <c r="A750" s="83" t="s">
        <v>172</v>
      </c>
      <c r="B750" s="83">
        <v>22</v>
      </c>
      <c r="C750" s="84">
        <v>499.87366089</v>
      </c>
      <c r="D750" s="84">
        <v>475.77418390000003</v>
      </c>
      <c r="E750" s="84">
        <v>99.690582340000006</v>
      </c>
      <c r="F750" s="84">
        <v>99.690582340000006</v>
      </c>
    </row>
    <row r="751" spans="1:6" ht="12.75" customHeight="1" x14ac:dyDescent="0.2">
      <c r="A751" s="83" t="s">
        <v>172</v>
      </c>
      <c r="B751" s="83">
        <v>23</v>
      </c>
      <c r="C751" s="84">
        <v>509.35649036000001</v>
      </c>
      <c r="D751" s="84">
        <v>473.56185912000001</v>
      </c>
      <c r="E751" s="84">
        <v>99.227026409999993</v>
      </c>
      <c r="F751" s="84">
        <v>99.227026409999993</v>
      </c>
    </row>
    <row r="752" spans="1:6" ht="12.75" customHeight="1" x14ac:dyDescent="0.2">
      <c r="A752" s="83" t="s">
        <v>172</v>
      </c>
      <c r="B752" s="83">
        <v>24</v>
      </c>
      <c r="C752" s="84">
        <v>576.99761340999999</v>
      </c>
      <c r="D752" s="84">
        <v>536.73552896000001</v>
      </c>
      <c r="E752" s="84">
        <v>112.46402023</v>
      </c>
      <c r="F752" s="84">
        <v>112.46402023</v>
      </c>
    </row>
    <row r="753" spans="1:6" ht="12.75" customHeight="1" x14ac:dyDescent="0.2">
      <c r="A753" s="83" t="s">
        <v>173</v>
      </c>
      <c r="B753" s="83">
        <v>1</v>
      </c>
      <c r="C753" s="84">
        <v>667.89218129000005</v>
      </c>
      <c r="D753" s="84">
        <v>640.00260328000002</v>
      </c>
      <c r="E753" s="84">
        <v>134.10192140999999</v>
      </c>
      <c r="F753" s="84">
        <v>134.10192140999999</v>
      </c>
    </row>
    <row r="754" spans="1:6" ht="12.75" customHeight="1" x14ac:dyDescent="0.2">
      <c r="A754" s="83" t="s">
        <v>173</v>
      </c>
      <c r="B754" s="83">
        <v>2</v>
      </c>
      <c r="C754" s="84">
        <v>682.10081720000005</v>
      </c>
      <c r="D754" s="84">
        <v>641.56638987999997</v>
      </c>
      <c r="E754" s="84">
        <v>134.42958694000001</v>
      </c>
      <c r="F754" s="84">
        <v>134.42958694000001</v>
      </c>
    </row>
    <row r="755" spans="1:6" ht="12.75" customHeight="1" x14ac:dyDescent="0.2">
      <c r="A755" s="83" t="s">
        <v>173</v>
      </c>
      <c r="B755" s="83">
        <v>3</v>
      </c>
      <c r="C755" s="84">
        <v>690.40836433000004</v>
      </c>
      <c r="D755" s="84">
        <v>650.70201581000003</v>
      </c>
      <c r="E755" s="84">
        <v>136.34380569999999</v>
      </c>
      <c r="F755" s="84">
        <v>136.34380569999999</v>
      </c>
    </row>
    <row r="756" spans="1:6" ht="12.75" customHeight="1" x14ac:dyDescent="0.2">
      <c r="A756" s="83" t="s">
        <v>173</v>
      </c>
      <c r="B756" s="83">
        <v>4</v>
      </c>
      <c r="C756" s="84">
        <v>694.01892098999997</v>
      </c>
      <c r="D756" s="84">
        <v>658.52733477000004</v>
      </c>
      <c r="E756" s="84">
        <v>137.98347139000001</v>
      </c>
      <c r="F756" s="84">
        <v>137.98347139000001</v>
      </c>
    </row>
    <row r="757" spans="1:6" ht="12.75" customHeight="1" x14ac:dyDescent="0.2">
      <c r="A757" s="83" t="s">
        <v>173</v>
      </c>
      <c r="B757" s="83">
        <v>5</v>
      </c>
      <c r="C757" s="84">
        <v>703.02302913000005</v>
      </c>
      <c r="D757" s="84">
        <v>661.81586574000005</v>
      </c>
      <c r="E757" s="84">
        <v>138.67252846</v>
      </c>
      <c r="F757" s="84">
        <v>138.67252846</v>
      </c>
    </row>
    <row r="758" spans="1:6" ht="12.75" customHeight="1" x14ac:dyDescent="0.2">
      <c r="A758" s="83" t="s">
        <v>173</v>
      </c>
      <c r="B758" s="83">
        <v>6</v>
      </c>
      <c r="C758" s="84">
        <v>686.38769640999999</v>
      </c>
      <c r="D758" s="84">
        <v>644.2564132</v>
      </c>
      <c r="E758" s="84">
        <v>134.99323666999999</v>
      </c>
      <c r="F758" s="84">
        <v>134.99323666999999</v>
      </c>
    </row>
    <row r="759" spans="1:6" ht="12.75" customHeight="1" x14ac:dyDescent="0.2">
      <c r="A759" s="83" t="s">
        <v>173</v>
      </c>
      <c r="B759" s="83">
        <v>7</v>
      </c>
      <c r="C759" s="84">
        <v>667.55804420000004</v>
      </c>
      <c r="D759" s="84">
        <v>632.45832972999995</v>
      </c>
      <c r="E759" s="84">
        <v>132.52114413000001</v>
      </c>
      <c r="F759" s="84">
        <v>132.52114413000001</v>
      </c>
    </row>
    <row r="760" spans="1:6" ht="12.75" customHeight="1" x14ac:dyDescent="0.2">
      <c r="A760" s="83" t="s">
        <v>173</v>
      </c>
      <c r="B760" s="83">
        <v>8</v>
      </c>
      <c r="C760" s="84">
        <v>651.51035385</v>
      </c>
      <c r="D760" s="84">
        <v>617.26534802000003</v>
      </c>
      <c r="E760" s="84">
        <v>129.33770702000001</v>
      </c>
      <c r="F760" s="84">
        <v>129.33770702000001</v>
      </c>
    </row>
    <row r="761" spans="1:6" ht="12.75" customHeight="1" x14ac:dyDescent="0.2">
      <c r="A761" s="83" t="s">
        <v>173</v>
      </c>
      <c r="B761" s="83">
        <v>9</v>
      </c>
      <c r="C761" s="84">
        <v>642.09465637999995</v>
      </c>
      <c r="D761" s="84">
        <v>613.48941236999997</v>
      </c>
      <c r="E761" s="84">
        <v>128.54652238</v>
      </c>
      <c r="F761" s="84">
        <v>128.54652238</v>
      </c>
    </row>
    <row r="762" spans="1:6" ht="12.75" customHeight="1" x14ac:dyDescent="0.2">
      <c r="A762" s="83" t="s">
        <v>173</v>
      </c>
      <c r="B762" s="83">
        <v>10</v>
      </c>
      <c r="C762" s="84">
        <v>650.04139640999995</v>
      </c>
      <c r="D762" s="84">
        <v>618.57672444000002</v>
      </c>
      <c r="E762" s="84">
        <v>129.61248418</v>
      </c>
      <c r="F762" s="84">
        <v>129.61248418</v>
      </c>
    </row>
    <row r="763" spans="1:6" ht="12.75" customHeight="1" x14ac:dyDescent="0.2">
      <c r="A763" s="83" t="s">
        <v>173</v>
      </c>
      <c r="B763" s="83">
        <v>11</v>
      </c>
      <c r="C763" s="84">
        <v>651.64405013999999</v>
      </c>
      <c r="D763" s="84">
        <v>619.75013998999998</v>
      </c>
      <c r="E763" s="84">
        <v>129.85835392000001</v>
      </c>
      <c r="F763" s="84">
        <v>129.85835392000001</v>
      </c>
    </row>
    <row r="764" spans="1:6" ht="12.75" customHeight="1" x14ac:dyDescent="0.2">
      <c r="A764" s="83" t="s">
        <v>173</v>
      </c>
      <c r="B764" s="83">
        <v>12</v>
      </c>
      <c r="C764" s="84">
        <v>651.70072443000004</v>
      </c>
      <c r="D764" s="84">
        <v>615.76318852999998</v>
      </c>
      <c r="E764" s="84">
        <v>129.02295443</v>
      </c>
      <c r="F764" s="84">
        <v>129.02295443</v>
      </c>
    </row>
    <row r="765" spans="1:6" ht="12.75" customHeight="1" x14ac:dyDescent="0.2">
      <c r="A765" s="83" t="s">
        <v>173</v>
      </c>
      <c r="B765" s="83">
        <v>13</v>
      </c>
      <c r="C765" s="84">
        <v>639.39068264000002</v>
      </c>
      <c r="D765" s="84">
        <v>613.58535262999999</v>
      </c>
      <c r="E765" s="84">
        <v>128.56662506999999</v>
      </c>
      <c r="F765" s="84">
        <v>128.56662506999999</v>
      </c>
    </row>
    <row r="766" spans="1:6" ht="12.75" customHeight="1" x14ac:dyDescent="0.2">
      <c r="A766" s="83" t="s">
        <v>173</v>
      </c>
      <c r="B766" s="83">
        <v>14</v>
      </c>
      <c r="C766" s="84">
        <v>654.46462469000005</v>
      </c>
      <c r="D766" s="84">
        <v>620.69504390999998</v>
      </c>
      <c r="E766" s="84">
        <v>130.05634286</v>
      </c>
      <c r="F766" s="84">
        <v>130.05634286</v>
      </c>
    </row>
    <row r="767" spans="1:6" ht="12.75" customHeight="1" x14ac:dyDescent="0.2">
      <c r="A767" s="83" t="s">
        <v>173</v>
      </c>
      <c r="B767" s="83">
        <v>15</v>
      </c>
      <c r="C767" s="84">
        <v>666.16350732000001</v>
      </c>
      <c r="D767" s="84">
        <v>627.59832484000003</v>
      </c>
      <c r="E767" s="84">
        <v>131.50281078</v>
      </c>
      <c r="F767" s="84">
        <v>131.50281078</v>
      </c>
    </row>
    <row r="768" spans="1:6" ht="12.75" customHeight="1" x14ac:dyDescent="0.2">
      <c r="A768" s="83" t="s">
        <v>173</v>
      </c>
      <c r="B768" s="83">
        <v>16</v>
      </c>
      <c r="C768" s="84">
        <v>676.42042738999999</v>
      </c>
      <c r="D768" s="84">
        <v>633.08986088999995</v>
      </c>
      <c r="E768" s="84">
        <v>132.653471</v>
      </c>
      <c r="F768" s="84">
        <v>132.653471</v>
      </c>
    </row>
    <row r="769" spans="1:6" ht="12.75" customHeight="1" x14ac:dyDescent="0.2">
      <c r="A769" s="83" t="s">
        <v>173</v>
      </c>
      <c r="B769" s="83">
        <v>17</v>
      </c>
      <c r="C769" s="84">
        <v>617.07238288999997</v>
      </c>
      <c r="D769" s="84">
        <v>580.31754189000003</v>
      </c>
      <c r="E769" s="84">
        <v>121.59590758</v>
      </c>
      <c r="F769" s="84">
        <v>121.59590758</v>
      </c>
    </row>
    <row r="770" spans="1:6" ht="12.75" customHeight="1" x14ac:dyDescent="0.2">
      <c r="A770" s="83" t="s">
        <v>173</v>
      </c>
      <c r="B770" s="83">
        <v>18</v>
      </c>
      <c r="C770" s="84">
        <v>594.00394706999998</v>
      </c>
      <c r="D770" s="84">
        <v>551.74560672999996</v>
      </c>
      <c r="E770" s="84">
        <v>115.60913286</v>
      </c>
      <c r="F770" s="84">
        <v>115.60913286</v>
      </c>
    </row>
    <row r="771" spans="1:6" ht="12.75" customHeight="1" x14ac:dyDescent="0.2">
      <c r="A771" s="83" t="s">
        <v>173</v>
      </c>
      <c r="B771" s="83">
        <v>19</v>
      </c>
      <c r="C771" s="84">
        <v>576.59594148999997</v>
      </c>
      <c r="D771" s="84">
        <v>541.22511236000003</v>
      </c>
      <c r="E771" s="84">
        <v>113.40473790999999</v>
      </c>
      <c r="F771" s="84">
        <v>113.40473790999999</v>
      </c>
    </row>
    <row r="772" spans="1:6" ht="12.75" customHeight="1" x14ac:dyDescent="0.2">
      <c r="A772" s="83" t="s">
        <v>173</v>
      </c>
      <c r="B772" s="83">
        <v>20</v>
      </c>
      <c r="C772" s="84">
        <v>640.38949420999995</v>
      </c>
      <c r="D772" s="84">
        <v>607.42921449999994</v>
      </c>
      <c r="E772" s="84">
        <v>127.27670852</v>
      </c>
      <c r="F772" s="84">
        <v>127.27670852</v>
      </c>
    </row>
    <row r="773" spans="1:6" ht="12.75" customHeight="1" x14ac:dyDescent="0.2">
      <c r="A773" s="83" t="s">
        <v>173</v>
      </c>
      <c r="B773" s="83">
        <v>21</v>
      </c>
      <c r="C773" s="84">
        <v>561.35001956999997</v>
      </c>
      <c r="D773" s="84">
        <v>531.62565720999999</v>
      </c>
      <c r="E773" s="84">
        <v>111.39333143</v>
      </c>
      <c r="F773" s="84">
        <v>111.39333143</v>
      </c>
    </row>
    <row r="774" spans="1:6" ht="12.75" customHeight="1" x14ac:dyDescent="0.2">
      <c r="A774" s="83" t="s">
        <v>173</v>
      </c>
      <c r="B774" s="83">
        <v>22</v>
      </c>
      <c r="C774" s="84">
        <v>566.11442374000001</v>
      </c>
      <c r="D774" s="84">
        <v>533.84146361000001</v>
      </c>
      <c r="E774" s="84">
        <v>111.85761687999999</v>
      </c>
      <c r="F774" s="84">
        <v>111.85761687999999</v>
      </c>
    </row>
    <row r="775" spans="1:6" ht="12.75" customHeight="1" x14ac:dyDescent="0.2">
      <c r="A775" s="83" t="s">
        <v>173</v>
      </c>
      <c r="B775" s="83">
        <v>23</v>
      </c>
      <c r="C775" s="84">
        <v>553.89715366999997</v>
      </c>
      <c r="D775" s="84">
        <v>519.68109677999996</v>
      </c>
      <c r="E775" s="84">
        <v>108.89054708</v>
      </c>
      <c r="F775" s="84">
        <v>108.89054708</v>
      </c>
    </row>
    <row r="776" spans="1:6" ht="12.75" customHeight="1" x14ac:dyDescent="0.2">
      <c r="A776" s="83" t="s">
        <v>173</v>
      </c>
      <c r="B776" s="83">
        <v>24</v>
      </c>
      <c r="C776" s="84">
        <v>600.84717519000003</v>
      </c>
      <c r="D776" s="84">
        <v>560.33465897999997</v>
      </c>
      <c r="E776" s="84">
        <v>117.40882618000001</v>
      </c>
      <c r="F776" s="84">
        <v>117.40882618000001</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2019-08-15T12:37:29Z</dcterms:modified>
</cp:coreProperties>
</file>